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54" activeTab="0"/>
  </bookViews>
  <sheets>
    <sheet name="REKAPITULACIJA" sheetId="1" r:id="rId1"/>
    <sheet name="Meteorna kanalizacija" sheetId="2" r:id="rId2"/>
    <sheet name="Fekalna kanalizacija" sheetId="3" r:id="rId3"/>
    <sheet name="Vodovod" sheetId="4" r:id="rId4"/>
    <sheet name="elektroenergetske naprave" sheetId="5" r:id="rId5"/>
  </sheets>
  <definedNames>
    <definedName name="_xlnm.Print_Titles" localSheetId="4">'elektroenergetske naprave'!$3:$4</definedName>
    <definedName name="_xlnm.Print_Titles" localSheetId="2">'Fekalna kanalizacija'!$3:$4</definedName>
    <definedName name="_xlnm.Print_Titles" localSheetId="1">'Meteorna kanalizacija'!$3:$4</definedName>
    <definedName name="_xlnm.Print_Titles" localSheetId="3">'Vodovod'!$3:$4</definedName>
  </definedNames>
  <calcPr fullCalcOnLoad="1"/>
</workbook>
</file>

<file path=xl/sharedStrings.xml><?xml version="1.0" encoding="utf-8"?>
<sst xmlns="http://schemas.openxmlformats.org/spreadsheetml/2006/main" count="507" uniqueCount="219">
  <si>
    <t>ozn.</t>
  </si>
  <si>
    <t>postavka / enota</t>
  </si>
  <si>
    <t>količina</t>
  </si>
  <si>
    <t>A.</t>
  </si>
  <si>
    <t>1.0</t>
  </si>
  <si>
    <t>m'</t>
  </si>
  <si>
    <t>B.</t>
  </si>
  <si>
    <t>C.</t>
  </si>
  <si>
    <t>SKUPAJ</t>
  </si>
  <si>
    <r>
      <t>m</t>
    </r>
    <r>
      <rPr>
        <vertAlign val="superscript"/>
        <sz val="11"/>
        <rFont val="Arial CE"/>
        <family val="2"/>
      </rPr>
      <t>3</t>
    </r>
  </si>
  <si>
    <t>VSOTA</t>
  </si>
  <si>
    <t>kos</t>
  </si>
  <si>
    <t>m</t>
  </si>
  <si>
    <t>METEORNA KANALIZACIJA</t>
  </si>
  <si>
    <t>Zakoličba kanala in postavitev gradbenih profilov.</t>
  </si>
  <si>
    <t>Planiranje kanala s točnostjo +-2cm v terenu vseh ktg.</t>
  </si>
  <si>
    <t>Izvedba cevnih revizijskih jaškov fi 60 cm kompletno z betoniranjem temelja, vgradnjo cevi po detajlu.</t>
  </si>
  <si>
    <t>Izvedba cevnih revizijskih jaškov fi 80 cm kompletno z betoniranjem temelja, vgradnjo cevi po detajlu.</t>
  </si>
  <si>
    <t>Dobava in vgradnja LTŽ pokrovov fi 60 cm za jaške, kompletno z betonskim obročem.</t>
  </si>
  <si>
    <t>Izvedba zaščite križanja kanalizacije z drugimi komunalnimi napravami.</t>
  </si>
  <si>
    <t>Izvedba cevnih revizijskih jaškov fi 100 cm kompletno z betoniranjem temelja, vgradnjo cevi po detajlu.</t>
  </si>
  <si>
    <t>Uvod</t>
  </si>
  <si>
    <t>FEKALNA KANALIZACIJA</t>
  </si>
  <si>
    <t>m3</t>
  </si>
  <si>
    <t>Strojni izkop materiala za kanal v terenu IV. ktg z deponijo ob strani.</t>
  </si>
  <si>
    <t>400 KN</t>
  </si>
  <si>
    <t>FEKALNA KANALIZACIJA SKUPAJ:</t>
  </si>
  <si>
    <t>Strojni izkop materiala za kanal v terenu III. ktg z deponijo ob strani.</t>
  </si>
  <si>
    <t>Strojni zasip kanala cevovoda s tamponom s komprimacijo v slojih 30 cm.</t>
  </si>
  <si>
    <t>Strojni zasip kanala cevovoda z izkopanim materialom s komprimacijo v slojih 30 cm.</t>
  </si>
  <si>
    <t>250 KN</t>
  </si>
  <si>
    <t>EUR/enoto</t>
  </si>
  <si>
    <t>EUR</t>
  </si>
  <si>
    <r>
      <t>m</t>
    </r>
    <r>
      <rPr>
        <sz val="11"/>
        <rFont val="Arial"/>
        <family val="2"/>
      </rPr>
      <t>²</t>
    </r>
  </si>
  <si>
    <t>Rušitev asfaltnih tlakov s strojnim zarezom, rušenjem in odvozom ruševin na deponijo. (priprava stika z novim asfaltom)</t>
  </si>
  <si>
    <t>Projektantski popis del in predračun</t>
  </si>
  <si>
    <t>Rušitev in odstranitev obstoječe kanalizacijske cevi fi 20, kompletno z odvozom na deponijo gradbenega materiala.</t>
  </si>
  <si>
    <t>Dobava in vgradnja bitudrobirja  0-22 mm v debelini 6 cm.</t>
  </si>
  <si>
    <t>Dobava in vgradnja asvaltbetona AB 0-11 mm v debelini 4 cm.</t>
  </si>
  <si>
    <t>Nakladanje, odvoz in deponiranje viškov izkopanega materiala vseh ktg. od izkopa.</t>
  </si>
  <si>
    <r>
      <t>m</t>
    </r>
    <r>
      <rPr>
        <vertAlign val="superscript"/>
        <sz val="11"/>
        <color indexed="10"/>
        <rFont val="Arial CE"/>
        <family val="2"/>
      </rPr>
      <t>3</t>
    </r>
  </si>
  <si>
    <r>
      <t>m</t>
    </r>
    <r>
      <rPr>
        <sz val="11"/>
        <color indexed="10"/>
        <rFont val="Arial"/>
        <family val="2"/>
      </rPr>
      <t>²</t>
    </r>
  </si>
  <si>
    <t>Izdelava cestnih požiralnikov s peskolovom fi 50 cm, z vtokom z lž rešetko, kompletno z betoniranjem temelja in rešetko IMP art 702.</t>
  </si>
  <si>
    <t>Izdelava priključka fekalnega  kanala v obstoječi jašek, kompletno z prilagoditvijo višine pokrova novi niveleti ureditve.</t>
  </si>
  <si>
    <t>Nakladanje in odvoz odvečnega materiala vseh ktg. od izkopa na deponijo.</t>
  </si>
  <si>
    <t>DDV 22%</t>
  </si>
  <si>
    <t>Izvedba cevnih peskolvov s poglobljenim dnom fi 30 cm kompletno z betoniranjem temelja, vgradnjo cevi po detajlu.</t>
  </si>
  <si>
    <t>2.0</t>
  </si>
  <si>
    <t>3.0</t>
  </si>
  <si>
    <t>Rušitev betonskih tlakov s strojnim zarezom, rušenjem in odvozom ruševin na deponijo.</t>
  </si>
  <si>
    <t>4.0</t>
  </si>
  <si>
    <t>5.0</t>
  </si>
  <si>
    <t>6.0</t>
  </si>
  <si>
    <t>Dobava in vgradnja PVC cevi fi 15 cm na betonsko posteljico kompletno s polnim obbetoniranjem v C12/15</t>
  </si>
  <si>
    <t>Dobava in vgradnja PVC cevi fi 20 cm na betonsko posteljico kompletno s polnim obbetoniranjem v C12/15.</t>
  </si>
  <si>
    <t>Dobava in vgradnja PVC cevi fi 25 cm na betonsko posteljico kompletno s polnim obbetoniranjem v C12/15.</t>
  </si>
  <si>
    <t>Dobava in vgradnja PVC cevi fi 30 cm na betonsko posteljico kompletno s polnim obbetoniranjem v C12/15.</t>
  </si>
  <si>
    <t>Dobava in vgradnja PVC cevi fi 50 cm na betonsko posteljico kompletno s polnim obbetoniranjem v C12/15.</t>
  </si>
  <si>
    <t>Dobava in vgradnja PVC cevi fi 40 cm na betonsko posteljico kompletno s polnim obbetoniranjem v C12/15.</t>
  </si>
  <si>
    <t>7.0</t>
  </si>
  <si>
    <t>8.0</t>
  </si>
  <si>
    <t>13.0</t>
  </si>
  <si>
    <t>14.0</t>
  </si>
  <si>
    <t>15.0</t>
  </si>
  <si>
    <t>16.0</t>
  </si>
  <si>
    <t>17.0</t>
  </si>
  <si>
    <t>18.0</t>
  </si>
  <si>
    <t>19.0</t>
  </si>
  <si>
    <t>Strojni izkop humusnega sloja D=20 cm, materiala za kanal v terenu z deponijo ob strani.</t>
  </si>
  <si>
    <t>Izdelava preboja temelja zidu širine cca 1.00 m, kompletno z vsemi deli.</t>
  </si>
  <si>
    <t>Dobava in vgradnja armiranega betona C25/30 v debelini 10 cm. (Obnova betonskih prometnih površin)</t>
  </si>
  <si>
    <t>20.0</t>
  </si>
  <si>
    <t>21.0</t>
  </si>
  <si>
    <t>22.0</t>
  </si>
  <si>
    <t>23.0</t>
  </si>
  <si>
    <t>24.0</t>
  </si>
  <si>
    <t>25.0</t>
  </si>
  <si>
    <t>Strojni zasip kanala cevovoda s tamponom s komprimacijo v slojih 30 cm. Vključno z izdelavo posteljice iz drobljenca zrnavosti 8/16 mm, v sloju debeline 20 cm s komprimiranjem in zasip jarka z drobljencem 8/16 mm, debeline 20 cm nad temenom cevi s komprimiranjem .</t>
  </si>
  <si>
    <t>Strojni izkop materiala za kanal v terenu V. ktg z deponijo ob strani.</t>
  </si>
  <si>
    <t>VODOVOD</t>
  </si>
  <si>
    <t>VODOVOD SKUPAJ:</t>
  </si>
  <si>
    <t>POSREDNI STROŠKI  SKUPAJ:</t>
  </si>
  <si>
    <t>(preja, razna tesnila, vijaki, mast itd) OCENA</t>
  </si>
  <si>
    <t>SPOJNI  IN  TESNILNI  MATERIAL:</t>
  </si>
  <si>
    <t>SPECIFIKACIJA VODOVODNEGA MATERIALA SKUPAJ:</t>
  </si>
  <si>
    <t>EV fi 150 mm</t>
  </si>
  <si>
    <t>EV fi 100 mm</t>
  </si>
  <si>
    <t>EV fi 80 mm</t>
  </si>
  <si>
    <t>ogrlica tip IMP z zaporo in vgradno garnituro</t>
  </si>
  <si>
    <t>Okrogla cestna kapa</t>
  </si>
  <si>
    <t>Fazonski kosi</t>
  </si>
  <si>
    <t>ocena</t>
  </si>
  <si>
    <t>SPECIFIKACIJA IN PREDRAČUN VODOVODNEGA MATERIALA</t>
  </si>
  <si>
    <t>MONTAŽNA DELA SKUPAJ:</t>
  </si>
  <si>
    <t>Izdelava katastra zgrajenih naprav.</t>
  </si>
  <si>
    <t>Izdelava elaborata za potrebe pogona.</t>
  </si>
  <si>
    <t>Bakteriološki izvid.</t>
  </si>
  <si>
    <t>Kemični izvid</t>
  </si>
  <si>
    <t>Obzidava jaškov za zasune in hidrante z opeko nf v CM 1:3, vključno z vsem potrebnim materialom.</t>
  </si>
  <si>
    <t>Rezanje obstoječih in novih cevi z brušenjem koncev</t>
  </si>
  <si>
    <t>od fi 80 do fi 200 mm</t>
  </si>
  <si>
    <t>Tlačni preizkus vseh vrst spojev na tlak 1,5 x obratovalni tlak</t>
  </si>
  <si>
    <t>od fi 80 do fi 100 mm</t>
  </si>
  <si>
    <t>Tlačni preizkus cevovoda s polnjenjem vode, z uporabo registrirnega manometra, ter izdajo potrdila.</t>
  </si>
  <si>
    <t>Izpiranje in razkuževanje cevovoda z zapiranjem in odpiranjem vode ter izstavitvijo ustreznega potrdila</t>
  </si>
  <si>
    <t>teže do 100 kg</t>
  </si>
  <si>
    <t>Razvoz in raznos fazonov in spojk, ter cevi od deponije do izkopanega jarka, polaganje v njem ter poravnanje v horizontalni in vertikalni smeri.</t>
  </si>
  <si>
    <t>MONTAŽNA DELA</t>
  </si>
  <si>
    <t>ZEMELJSKA IN GRADBENA DELA SKUPAJ:</t>
  </si>
  <si>
    <t>Odstranitev sidrnih blokov z odvozom materiala.</t>
  </si>
  <si>
    <t>Izdelava sidrnega bloka za tlačni preizkus na LŽ cevi. Izvedba iz MB 15, z 0,4 m3/m1. Kompletna izvedba.</t>
  </si>
  <si>
    <t>Dobava in vgraditev medeninastih oznak za označitev vodovoda.</t>
  </si>
  <si>
    <t>m2</t>
  </si>
  <si>
    <t>Nakladanje in odvoz izkopnega materiala na deponijo na razdalji do 10 km s planiranjem.</t>
  </si>
  <si>
    <t>Zasip jarka s tamponskim materialom v celoti, granulacije 0-32 mm, v slojih 30 cm s sprotnim komprimiranjem do zbitosti Ev1&gt;100Mpa in Ev2/Ev1 &lt;2,0 z meritvijo z krožno ploščo in potrdilom o ustreznosti</t>
  </si>
  <si>
    <t>Dobava in vgradnja peščenega materiala za zasip. Pesek z zrni brez ostrih robov, premera do 4 mm. Zasip se izvede do višine 20 cm nad cevjo in dobro komprimira.</t>
  </si>
  <si>
    <t>Dobava in vgradnja peščenega materiala za izdelavo posteljice debeline 10 cm, s planiranjem v projektiranem padcu</t>
  </si>
  <si>
    <t>Strojni izkop jarka za vodovod (po detajlu položitve) v terenu IV. ktg z deponijo ob strani.</t>
  </si>
  <si>
    <t>Strojni izkop jarka za vodovod (po detajlu položitve) v terenu III. ktg z deponijo ob strani.</t>
  </si>
  <si>
    <t>Strojni zarez, odkop in nakladanje obstoječega asfalta debeline do 10 cm, z odvozom na deponijo.</t>
  </si>
  <si>
    <t>Zakoličba vodovoda, postavitev gradbenih profilov in zavarovanje profilov.</t>
  </si>
  <si>
    <t>ZEMELJSKA IN GRADBENA DELA</t>
  </si>
  <si>
    <t>Rekonstrukcija križišča v krožno križišče
Gregorčičeva cesta, Bazoviška cesta
in Vojkov drevored – Vodovod in kanalizacija</t>
  </si>
  <si>
    <t>Rekonstrukcija križišča v krožno križišče Gregorčičeva cesta,Bazoviška cesta in Vojkov drevored – Vodovod in kanalizacija</t>
  </si>
  <si>
    <t>Dobava in vgradnja PVC-rebrastih cevi fi 80 cm na betonsko posteljico kompletno s polnim obbetoniranjem v C12/15.</t>
  </si>
  <si>
    <t>METEORNA KANALIZACIJA SKUPAJ:</t>
  </si>
  <si>
    <t>FEKALNA KANALIZACIJA SKUPAJ</t>
  </si>
  <si>
    <t>Strojni izkop jarka za vodovod (po detajlu položitve) v terenu V. ktg z deponijo ob strani.</t>
  </si>
  <si>
    <t>Ročni izkop jarka in sondažnih jam za vodovod v terenu vseh kategorij z deponijo ob strani.</t>
  </si>
  <si>
    <t>,</t>
  </si>
  <si>
    <t>Dobava in vgradnja obrabne in zaporne plasti bitumenskega betona BB 11k, AC surf B70/100 iz karbonatnih kamnin v debelini 4 cm.(VOZIŠČE)</t>
  </si>
  <si>
    <t>Dobava in vgradnja nosilnega sloja asfaltne plasti debeline 6 cm z bitudrobirjem frakcije 0/22mm iz (AC 22 base) apnenčevega agregata. (VOZIŠČE)</t>
  </si>
  <si>
    <t>Dobava in vgradnja obrabne in zaporne plasti bitumenskega betona BB 11k, AC surf B70/100 iz karbonatnih kamnin v debelini 4 cm.(PLOČNIKI)</t>
  </si>
  <si>
    <t>Dobava in vgradnja obrabne in zaporne plasti bitumenskega betona BB 11k, AC surf B70/100 iz karbonatnih kamnin v debelini 4 cm.(PLOČNIK)</t>
  </si>
  <si>
    <t>Rušitev robnikov z odkopom, nakladanjem in odvozom ruševin na deponijo.</t>
  </si>
  <si>
    <t>Dobava in vgradnja robnikov 15/25 kompletno z vsemi deli in materiali</t>
  </si>
  <si>
    <t>Zaščita križanja predvidenega vodovoda z obstoječimi komunalnimi napravami. Pri izvedbi je potrebno upoštevati določila tehničnih pravilkov za križanje komunalnih naprav.</t>
  </si>
  <si>
    <t>Obbetoniranje lomov in izdelava sidrnih blokov v betonu C10/15, kompletno z vsemi deli in materiali</t>
  </si>
  <si>
    <t>Montaža fazonov s spoji na prirobnico</t>
  </si>
  <si>
    <t>DN 80 mm</t>
  </si>
  <si>
    <t>DN 100 mm</t>
  </si>
  <si>
    <t>DN 150 mm</t>
  </si>
  <si>
    <t>DN 200 mm</t>
  </si>
  <si>
    <t>DN 250 mm</t>
  </si>
  <si>
    <t>Montaža armatur s spoji na prirobnico</t>
  </si>
  <si>
    <t xml:space="preserve">Montaža DUKTIL fazonskih kosov na kozarec </t>
  </si>
  <si>
    <t xml:space="preserve">Montaža univerzalnih hitrih spojk </t>
  </si>
  <si>
    <t>Izvedba odcepov priključkov z vgradnjo ogrlice z zaporo in vgradno garnituro, ter zspl spojko.</t>
  </si>
  <si>
    <t>Izdelava provizorijev za zagotovitev vodoskrbe kompletno z vsemi deli in materiali.</t>
  </si>
  <si>
    <t>Montaža DUKTIL cevi na kozarec</t>
  </si>
  <si>
    <t>Duktilne cevi</t>
  </si>
  <si>
    <t>DN 100</t>
  </si>
  <si>
    <t>DN 150</t>
  </si>
  <si>
    <t>DN 200</t>
  </si>
  <si>
    <t>DN 250</t>
  </si>
  <si>
    <t>T  150/150 mm</t>
  </si>
  <si>
    <t>T 250/250 mm</t>
  </si>
  <si>
    <t>N 80 mm</t>
  </si>
  <si>
    <t>X 80/1,5"</t>
  </si>
  <si>
    <t xml:space="preserve">X 250 mm </t>
  </si>
  <si>
    <t>E 80 mm</t>
  </si>
  <si>
    <t>E 100 mm</t>
  </si>
  <si>
    <t>E 150 mm</t>
  </si>
  <si>
    <t>E 250 mm</t>
  </si>
  <si>
    <t xml:space="preserve">F 50 mm </t>
  </si>
  <si>
    <t xml:space="preserve">F 80 mm </t>
  </si>
  <si>
    <t xml:space="preserve">F 150 mm </t>
  </si>
  <si>
    <t xml:space="preserve">F 200 mm </t>
  </si>
  <si>
    <t>F 250 mm  700 mm</t>
  </si>
  <si>
    <t>FF 250 mm   250 mm</t>
  </si>
  <si>
    <t xml:space="preserve">FF250 mm  500 mm </t>
  </si>
  <si>
    <t>FF 250 mm   800 mm</t>
  </si>
  <si>
    <t>FFR 80/50 mm</t>
  </si>
  <si>
    <t>FFR 150/80 mm</t>
  </si>
  <si>
    <t>FFK 11 st 100 mm</t>
  </si>
  <si>
    <t>FFK 11 st 150 mm</t>
  </si>
  <si>
    <t>FFR 200/150 mm</t>
  </si>
  <si>
    <t>FFR 250/150 mm</t>
  </si>
  <si>
    <t>MMK 150mm/11st</t>
  </si>
  <si>
    <t>MMK 150mm/22st</t>
  </si>
  <si>
    <t>MMK 80mm/11st</t>
  </si>
  <si>
    <t>MMK 250mm/11st</t>
  </si>
  <si>
    <t>MMK 250mm/45st</t>
  </si>
  <si>
    <t>MMK 200mm/45st</t>
  </si>
  <si>
    <t>MMA 150/80 mm</t>
  </si>
  <si>
    <t>MMA 250/80 mm</t>
  </si>
  <si>
    <t>MMA 250/100 mm</t>
  </si>
  <si>
    <t>MMA 250/150 mm</t>
  </si>
  <si>
    <t>montažno demontažni kos 250 mm</t>
  </si>
  <si>
    <t>hitra spojka 250 mm (GF multi/joint3000+)</t>
  </si>
  <si>
    <t>hitra spojka 50 mm (GF multi/joint3000+)</t>
  </si>
  <si>
    <t>hitra spojka 80 mm (GF multi/joint3000+)</t>
  </si>
  <si>
    <t>hitra spojka 100 mm (GF multi/joint3000+)</t>
  </si>
  <si>
    <t xml:space="preserve"> NL fi 80/2"</t>
  </si>
  <si>
    <t xml:space="preserve"> NL fi 100/1"</t>
  </si>
  <si>
    <t xml:space="preserve"> NL fi 150/2"</t>
  </si>
  <si>
    <t>EV fi 250 mm</t>
  </si>
  <si>
    <t>Armature z vgradno garnituro</t>
  </si>
  <si>
    <t xml:space="preserve">nadzemni hidrant fi 80 mm </t>
  </si>
  <si>
    <t>razen drobni vodovodni pocinkan material dimenzij 1" do 2" z vgradnjo</t>
  </si>
  <si>
    <t xml:space="preserve">ocena </t>
  </si>
  <si>
    <t>Duktilne cevi, vmesni kosi brez obojk za dolžine ca 500 do 2000 mm</t>
  </si>
  <si>
    <t>DN 50 mm</t>
  </si>
  <si>
    <t>do fi 250 mm</t>
  </si>
  <si>
    <t>Demontaža obstoječih cevi in fazonskih kosov vključno z rezanjem z izročitvijo uporabnega demontiranega materiala investitorju. Profil do DN 250.</t>
  </si>
  <si>
    <t>Izvedba prebojev za vgradnjo cevi skozi obstoječi jašek (preboji 50x50 cm). Ponovna zazidava odprtin po vgradnji cevi v betonu C25/30 z saniranjem prerezane armature. Zazidava odprtine po odrezu in odstranitvi opuščene cevi.</t>
  </si>
  <si>
    <t>V projektantskem popisu in predračunu so zajeta dela, ki izhajajo iz projektne dokumentacije. V predračunu navedeni izdelki in oprema niso obvezujoči, temveč so kvalitativna referenca za dobavo podobnih izdelkov. Za materiale ki se odlagajo na deponije mora biti nadomestilo za deponiranje vključeno v ceni na enoto.</t>
  </si>
  <si>
    <t>D.</t>
  </si>
  <si>
    <t>ELEKTROENERGETSKE NAPRAVE</t>
  </si>
  <si>
    <t>Izdelava kabelskega jaška notranjih dimenzij  1,5×1,5×1,5m in sicer : izkop gradbene jame v zemljišču III in IV.kategorije, dobava in izdelava opaže, dobava in izdelava Fe armature, dobava in vgradnja ustrezne betonske mešanice ter dobava in vgradnja težkega ltž pokrova z napisom "ELEKTRO",  razopaženje, fina zidarska obdelava notranjosti jaška, zasutje prestale gradbene jame z izkopanim materialom, odvoz odvečnega materiala</t>
  </si>
  <si>
    <t xml:space="preserve">Izkop rova in izdelava kabelske kanalizacije, rov se koplje v zemlji III./IV. kategorije (v skupnem izkopu cevovoda po zasutju le-tega) in sicer: izkop jarka širine 0,4 m in globine 0,8 m, planiranje dna jarka, izdelava posteljice z dobavo in nasutjem mivke oziroma 2×sejanega peska v plasti 10 cm,  polaganje cevi tipa stigmaflex  (2 cevi), dobava  2× sejanega peska z zasutjem do 10 cm nad temenom gornje vrste cevi kab.kanalizacije,  zasipanje z izkopanim materialom v plasteh z nabijanjem, 30 cm pod vrhom dobava in polaganje opozorilnega traku “POZOR ELEKTROENERGETSKI KABEL”, odvoz odvečnega materiala </t>
  </si>
  <si>
    <t>ELEKTROENERGETSKE NAPRAVE SKUPAJ</t>
  </si>
  <si>
    <t>Dobava in vgradnja stigmaflex cevi ST 110 mm</t>
  </si>
  <si>
    <t>Dobava in vgradnja PVC-rebrastih cevi fi 63 cm na betonsko posteljico kompletno s polnim obbetoniranjem v C12/15.</t>
  </si>
  <si>
    <t>Nakladanje in odvoz odvečnega materiala vseh ktg. od izkopa na deponijo za tovrstni material.</t>
  </si>
  <si>
    <t xml:space="preserve">Priprava, organizacija in zavarovanje gradbišča; 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</si>
  <si>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Določitev mikrolokacije vseh podzemnih komunalnih naprav oziroma vodov, vse komplet</t>
  </si>
  <si>
    <t>Izdelava elaboratov za potrebne zapore občinskih cest in pridobitev dovoljenj za zapore, postavitev obvestilne in prometne signalizacije v skladu z elaborati zapor cest, ureditev obvozov v času gradnje komunalnih vodov in obveščanje medijev o zaporah cest, za ves čas gradnje, vse komplet.</t>
  </si>
  <si>
    <t>II.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</si>
</sst>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#."/>
    <numFmt numFmtId="175" formatCode="#.0"/>
    <numFmt numFmtId="176" formatCode="#,##0.00\ [$€-1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.0."/>
    <numFmt numFmtId="182" formatCode="#.00.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vertAlign val="superscript"/>
      <sz val="11"/>
      <name val="Arial CE"/>
      <family val="2"/>
    </font>
    <font>
      <sz val="14"/>
      <name val="Arial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 CE"/>
      <family val="2"/>
    </font>
    <font>
      <vertAlign val="superscript"/>
      <sz val="11"/>
      <color indexed="10"/>
      <name val="Arial CE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4" fillId="0" borderId="0" xfId="46" applyFont="1">
      <alignment/>
      <protection/>
    </xf>
    <xf numFmtId="0" fontId="5" fillId="0" borderId="10" xfId="46" applyFont="1" applyFill="1" applyBorder="1" applyAlignment="1" applyProtection="1">
      <alignment/>
      <protection/>
    </xf>
    <xf numFmtId="0" fontId="4" fillId="0" borderId="10" xfId="46" applyFont="1" applyBorder="1">
      <alignment/>
      <protection/>
    </xf>
    <xf numFmtId="0" fontId="5" fillId="0" borderId="0" xfId="46" applyFont="1" applyFill="1" applyBorder="1" applyAlignment="1" applyProtection="1">
      <alignment/>
      <protection/>
    </xf>
    <xf numFmtId="4" fontId="4" fillId="0" borderId="0" xfId="44" applyNumberFormat="1" applyFont="1" applyBorder="1">
      <alignment/>
      <protection/>
    </xf>
    <xf numFmtId="0" fontId="6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7" fillId="0" borderId="0" xfId="44" applyFont="1">
      <alignment/>
      <protection/>
    </xf>
    <xf numFmtId="3" fontId="4" fillId="0" borderId="0" xfId="44" applyNumberFormat="1" applyFont="1" applyBorder="1">
      <alignment/>
      <protection/>
    </xf>
    <xf numFmtId="0" fontId="7" fillId="0" borderId="0" xfId="44" applyFont="1" applyBorder="1">
      <alignment/>
      <protection/>
    </xf>
    <xf numFmtId="172" fontId="4" fillId="0" borderId="0" xfId="44" applyNumberFormat="1" applyFont="1" applyBorder="1">
      <alignment/>
      <protection/>
    </xf>
    <xf numFmtId="3" fontId="4" fillId="0" borderId="0" xfId="44" applyNumberFormat="1" applyFont="1" applyBorder="1" applyAlignment="1">
      <alignment horizontal="right"/>
      <protection/>
    </xf>
    <xf numFmtId="3" fontId="4" fillId="0" borderId="11" xfId="44" applyNumberFormat="1" applyFont="1" applyBorder="1">
      <alignment/>
      <protection/>
    </xf>
    <xf numFmtId="4" fontId="4" fillId="0" borderId="11" xfId="44" applyNumberFormat="1" applyFont="1" applyBorder="1">
      <alignment/>
      <protection/>
    </xf>
    <xf numFmtId="4" fontId="4" fillId="0" borderId="0" xfId="0" applyNumberFormat="1" applyFont="1" applyAlignment="1">
      <alignment/>
    </xf>
    <xf numFmtId="172" fontId="4" fillId="0" borderId="11" xfId="44" applyNumberFormat="1" applyFont="1" applyBorder="1">
      <alignment/>
      <protection/>
    </xf>
    <xf numFmtId="0" fontId="4" fillId="0" borderId="0" xfId="44" applyFont="1" applyBorder="1">
      <alignment/>
      <protection/>
    </xf>
    <xf numFmtId="174" fontId="4" fillId="0" borderId="0" xfId="44" applyNumberFormat="1" applyFont="1" applyBorder="1" applyAlignment="1">
      <alignment vertical="top" wrapText="1"/>
      <protection/>
    </xf>
    <xf numFmtId="0" fontId="4" fillId="0" borderId="0" xfId="44" applyFont="1" applyBorder="1" applyAlignment="1">
      <alignment vertical="top" wrapText="1"/>
      <protection/>
    </xf>
    <xf numFmtId="0" fontId="4" fillId="0" borderId="0" xfId="44" applyFont="1" applyAlignment="1">
      <alignment vertical="top" wrapText="1"/>
      <protection/>
    </xf>
    <xf numFmtId="0" fontId="4" fillId="0" borderId="11" xfId="44" applyFont="1" applyBorder="1" applyAlignment="1">
      <alignment vertical="top" wrapText="1"/>
      <protection/>
    </xf>
    <xf numFmtId="173" fontId="4" fillId="0" borderId="11" xfId="44" applyNumberFormat="1" applyFont="1" applyBorder="1" applyAlignment="1">
      <alignment vertical="top" wrapText="1"/>
      <protection/>
    </xf>
    <xf numFmtId="173" fontId="4" fillId="0" borderId="0" xfId="44" applyNumberFormat="1" applyFont="1" applyBorder="1" applyAlignment="1">
      <alignment vertical="top" wrapText="1"/>
      <protection/>
    </xf>
    <xf numFmtId="0" fontId="4" fillId="0" borderId="0" xfId="44" applyFont="1" applyFill="1" applyBorder="1" applyAlignment="1">
      <alignment horizontal="right" vertical="top" wrapText="1"/>
      <protection/>
    </xf>
    <xf numFmtId="0" fontId="4" fillId="0" borderId="0" xfId="44" applyFont="1" applyAlignment="1" quotePrefix="1">
      <alignment vertical="top"/>
      <protection/>
    </xf>
    <xf numFmtId="173" fontId="4" fillId="0" borderId="0" xfId="44" applyNumberFormat="1" applyFont="1" applyBorder="1" applyAlignment="1">
      <alignment horizontal="left" vertical="top" wrapText="1"/>
      <protection/>
    </xf>
    <xf numFmtId="0" fontId="10" fillId="0" borderId="0" xfId="46" applyFont="1">
      <alignment/>
      <protection/>
    </xf>
    <xf numFmtId="170" fontId="4" fillId="0" borderId="0" xfId="46" applyNumberFormat="1" applyFont="1">
      <alignment/>
      <protection/>
    </xf>
    <xf numFmtId="0" fontId="4" fillId="0" borderId="0" xfId="46" applyFont="1" applyBorder="1">
      <alignment/>
      <protection/>
    </xf>
    <xf numFmtId="0" fontId="5" fillId="0" borderId="10" xfId="46" applyFont="1" applyFill="1" applyBorder="1">
      <alignment/>
      <protection/>
    </xf>
    <xf numFmtId="0" fontId="4" fillId="0" borderId="0" xfId="46" applyFont="1" applyAlignment="1">
      <alignment textRotation="45"/>
      <protection/>
    </xf>
    <xf numFmtId="0" fontId="10" fillId="0" borderId="0" xfId="46" applyFont="1" applyAlignment="1">
      <alignment textRotation="45"/>
      <protection/>
    </xf>
    <xf numFmtId="0" fontId="11" fillId="0" borderId="0" xfId="46" applyFont="1" applyFill="1" applyAlignment="1" applyProtection="1">
      <alignment/>
      <protection/>
    </xf>
    <xf numFmtId="0" fontId="12" fillId="0" borderId="0" xfId="46" applyFont="1">
      <alignment/>
      <protection/>
    </xf>
    <xf numFmtId="0" fontId="12" fillId="0" borderId="0" xfId="46" applyNumberFormat="1" applyFont="1" applyProtection="1">
      <alignment/>
      <protection locked="0"/>
    </xf>
    <xf numFmtId="17" fontId="12" fillId="0" borderId="0" xfId="46" applyNumberFormat="1" applyFont="1" applyProtection="1">
      <alignment/>
      <protection locked="0"/>
    </xf>
    <xf numFmtId="16" fontId="9" fillId="0" borderId="0" xfId="0" applyNumberFormat="1" applyFont="1" applyAlignment="1">
      <alignment/>
    </xf>
    <xf numFmtId="17" fontId="4" fillId="0" borderId="0" xfId="46" applyNumberFormat="1" applyFont="1" applyProtection="1">
      <alignment/>
      <protection locked="0"/>
    </xf>
    <xf numFmtId="0" fontId="4" fillId="0" borderId="0" xfId="46" applyNumberFormat="1" applyFont="1" applyProtection="1">
      <alignment/>
      <protection locked="0"/>
    </xf>
    <xf numFmtId="0" fontId="4" fillId="0" borderId="0" xfId="44" applyFont="1" applyFill="1" applyBorder="1" applyAlignment="1">
      <alignment vertical="top" wrapText="1"/>
      <protection/>
    </xf>
    <xf numFmtId="0" fontId="4" fillId="0" borderId="0" xfId="44" applyNumberFormat="1" applyFont="1">
      <alignment/>
      <protection/>
    </xf>
    <xf numFmtId="173" fontId="4" fillId="0" borderId="0" xfId="44" applyNumberFormat="1" applyFont="1" applyFill="1" applyBorder="1" applyAlignment="1">
      <alignment vertical="top" wrapText="1"/>
      <protection/>
    </xf>
    <xf numFmtId="0" fontId="4" fillId="0" borderId="0" xfId="44" applyFont="1" applyFill="1">
      <alignment/>
      <protection/>
    </xf>
    <xf numFmtId="4" fontId="4" fillId="0" borderId="0" xfId="44" applyNumberFormat="1" applyFont="1" applyFill="1" applyBorder="1">
      <alignment/>
      <protection/>
    </xf>
    <xf numFmtId="0" fontId="4" fillId="0" borderId="0" xfId="44" applyFont="1" applyFill="1" applyBorder="1">
      <alignment/>
      <protection/>
    </xf>
    <xf numFmtId="176" fontId="5" fillId="0" borderId="0" xfId="33" applyNumberFormat="1" applyFont="1" applyFill="1" applyBorder="1" applyAlignment="1" applyProtection="1">
      <alignment/>
      <protection/>
    </xf>
    <xf numFmtId="176" fontId="4" fillId="0" borderId="0" xfId="33" applyNumberFormat="1" applyFont="1" applyBorder="1" applyAlignment="1">
      <alignment/>
    </xf>
    <xf numFmtId="176" fontId="4" fillId="0" borderId="10" xfId="33" applyNumberFormat="1" applyFont="1" applyBorder="1" applyAlignment="1">
      <alignment/>
    </xf>
    <xf numFmtId="176" fontId="5" fillId="0" borderId="0" xfId="46" applyNumberFormat="1" applyFont="1" applyFill="1" applyBorder="1" applyProtection="1">
      <alignment/>
      <protection/>
    </xf>
    <xf numFmtId="176" fontId="4" fillId="0" borderId="0" xfId="62" applyNumberFormat="1" applyFont="1" applyAlignment="1">
      <alignment/>
    </xf>
    <xf numFmtId="176" fontId="4" fillId="0" borderId="10" xfId="46" applyNumberFormat="1" applyFont="1" applyBorder="1">
      <alignment/>
      <protection/>
    </xf>
    <xf numFmtId="0" fontId="7" fillId="0" borderId="0" xfId="0" applyFont="1" applyAlignment="1">
      <alignment wrapText="1"/>
    </xf>
    <xf numFmtId="173" fontId="16" fillId="0" borderId="0" xfId="44" applyNumberFormat="1" applyFont="1" applyBorder="1" applyAlignment="1">
      <alignment vertical="top" wrapText="1"/>
      <protection/>
    </xf>
    <xf numFmtId="0" fontId="16" fillId="0" borderId="0" xfId="44" applyFont="1" applyBorder="1" applyAlignment="1">
      <alignment vertical="top" wrapText="1"/>
      <protection/>
    </xf>
    <xf numFmtId="3" fontId="16" fillId="0" borderId="0" xfId="44" applyNumberFormat="1" applyFont="1" applyBorder="1">
      <alignment/>
      <protection/>
    </xf>
    <xf numFmtId="173" fontId="16" fillId="0" borderId="0" xfId="44" applyNumberFormat="1" applyFont="1" applyBorder="1" applyAlignment="1">
      <alignment horizontal="left" vertical="top" wrapText="1"/>
      <protection/>
    </xf>
    <xf numFmtId="0" fontId="16" fillId="0" borderId="0" xfId="44" applyFont="1" applyFill="1" applyBorder="1" applyAlignment="1">
      <alignment horizontal="right" vertical="top" wrapText="1"/>
      <protection/>
    </xf>
    <xf numFmtId="4" fontId="16" fillId="0" borderId="0" xfId="44" applyNumberFormat="1" applyFont="1" applyBorder="1">
      <alignment/>
      <protection/>
    </xf>
    <xf numFmtId="173" fontId="16" fillId="0" borderId="0" xfId="44" applyNumberFormat="1" applyFont="1" applyFill="1" applyBorder="1" applyAlignment="1">
      <alignment horizontal="left" vertical="top" wrapText="1"/>
      <protection/>
    </xf>
    <xf numFmtId="0" fontId="16" fillId="0" borderId="0" xfId="44" applyFont="1" applyFill="1" applyBorder="1" applyAlignment="1">
      <alignment vertical="top" wrapText="1"/>
      <protection/>
    </xf>
    <xf numFmtId="3" fontId="16" fillId="0" borderId="0" xfId="44" applyNumberFormat="1" applyFont="1" applyFill="1" applyBorder="1">
      <alignment/>
      <protection/>
    </xf>
    <xf numFmtId="173" fontId="16" fillId="0" borderId="0" xfId="44" applyNumberFormat="1" applyFont="1" applyFill="1" applyBorder="1" applyAlignment="1">
      <alignment vertical="top" wrapText="1"/>
      <protection/>
    </xf>
    <xf numFmtId="4" fontId="16" fillId="0" borderId="0" xfId="44" applyNumberFormat="1" applyFont="1" applyFill="1" applyBorder="1">
      <alignment/>
      <protection/>
    </xf>
    <xf numFmtId="0" fontId="16" fillId="0" borderId="0" xfId="44" applyFont="1" applyBorder="1" applyAlignment="1">
      <alignment horizontal="right" vertical="top" wrapText="1"/>
      <protection/>
    </xf>
    <xf numFmtId="4" fontId="16" fillId="0" borderId="0" xfId="0" applyNumberFormat="1" applyFont="1" applyAlignment="1">
      <alignment/>
    </xf>
    <xf numFmtId="4" fontId="4" fillId="0" borderId="0" xfId="44" applyNumberFormat="1" applyFont="1">
      <alignment/>
      <protection/>
    </xf>
    <xf numFmtId="173" fontId="4" fillId="0" borderId="0" xfId="44" applyNumberFormat="1" applyFont="1" applyFill="1" applyBorder="1" applyAlignment="1">
      <alignment horizontal="left" vertical="top" wrapText="1"/>
      <protection/>
    </xf>
    <xf numFmtId="3" fontId="4" fillId="0" borderId="0" xfId="44" applyNumberFormat="1" applyFont="1" applyFill="1" applyBorder="1">
      <alignment/>
      <protection/>
    </xf>
    <xf numFmtId="3" fontId="4" fillId="0" borderId="0" xfId="44" applyNumberFormat="1" applyFont="1" applyBorder="1" applyAlignment="1">
      <alignment horizontal="right"/>
      <protection/>
    </xf>
    <xf numFmtId="0" fontId="10" fillId="0" borderId="10" xfId="46" applyFont="1" applyBorder="1" applyAlignment="1">
      <alignment horizontal="right"/>
      <protection/>
    </xf>
    <xf numFmtId="0" fontId="4" fillId="0" borderId="0" xfId="44" applyFont="1" applyBorder="1" applyAlignment="1">
      <alignment horizontal="right"/>
      <protection/>
    </xf>
    <xf numFmtId="0" fontId="4" fillId="0" borderId="0" xfId="46" applyFont="1" applyBorder="1" applyAlignment="1">
      <alignment wrapText="1"/>
      <protection/>
    </xf>
    <xf numFmtId="176" fontId="4" fillId="0" borderId="0" xfId="62" applyNumberFormat="1" applyFont="1" applyBorder="1" applyAlignment="1">
      <alignment/>
    </xf>
    <xf numFmtId="176" fontId="4" fillId="0" borderId="0" xfId="46" applyNumberFormat="1" applyFont="1" applyBorder="1">
      <alignment/>
      <protection/>
    </xf>
    <xf numFmtId="4" fontId="4" fillId="0" borderId="0" xfId="0" applyNumberFormat="1" applyFont="1" applyBorder="1" applyAlignment="1">
      <alignment/>
    </xf>
    <xf numFmtId="0" fontId="4" fillId="0" borderId="0" xfId="44" applyNumberFormat="1" applyFont="1" applyBorder="1">
      <alignment/>
      <protection/>
    </xf>
    <xf numFmtId="4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81" fontId="4" fillId="0" borderId="0" xfId="44" applyNumberFormat="1" applyFont="1" applyBorder="1" applyAlignment="1">
      <alignment horizontal="left" vertical="top" wrapText="1"/>
      <protection/>
    </xf>
    <xf numFmtId="0" fontId="7" fillId="0" borderId="0" xfId="44" applyFont="1" applyAlignment="1" quotePrefix="1">
      <alignment vertical="top"/>
      <protection/>
    </xf>
    <xf numFmtId="0" fontId="7" fillId="0" borderId="0" xfId="44" applyFont="1">
      <alignment/>
      <protection/>
    </xf>
    <xf numFmtId="0" fontId="7" fillId="0" borderId="0" xfId="44" applyFont="1" applyBorder="1" applyAlignment="1">
      <alignment vertical="top" wrapText="1"/>
      <protection/>
    </xf>
    <xf numFmtId="3" fontId="7" fillId="0" borderId="0" xfId="44" applyNumberFormat="1" applyFont="1" applyBorder="1">
      <alignment/>
      <protection/>
    </xf>
    <xf numFmtId="174" fontId="7" fillId="0" borderId="10" xfId="44" applyNumberFormat="1" applyFont="1" applyBorder="1" applyAlignment="1">
      <alignment vertical="top" wrapText="1"/>
      <protection/>
    </xf>
    <xf numFmtId="0" fontId="7" fillId="0" borderId="10" xfId="44" applyFont="1" applyBorder="1" applyAlignment="1">
      <alignment horizontal="left" vertical="top" wrapText="1"/>
      <protection/>
    </xf>
    <xf numFmtId="0" fontId="7" fillId="0" borderId="10" xfId="44" applyFont="1" applyBorder="1" applyAlignment="1">
      <alignment horizontal="right"/>
      <protection/>
    </xf>
    <xf numFmtId="3" fontId="7" fillId="0" borderId="10" xfId="44" applyNumberFormat="1" applyFont="1" applyBorder="1" applyAlignment="1">
      <alignment horizontal="right"/>
      <protection/>
    </xf>
    <xf numFmtId="174" fontId="7" fillId="0" borderId="0" xfId="44" applyNumberFormat="1" applyFont="1" applyBorder="1" applyAlignment="1">
      <alignment vertical="top" wrapText="1"/>
      <protection/>
    </xf>
    <xf numFmtId="172" fontId="7" fillId="0" borderId="0" xfId="44" applyNumberFormat="1" applyFont="1" applyBorder="1">
      <alignment/>
      <protection/>
    </xf>
    <xf numFmtId="3" fontId="7" fillId="0" borderId="0" xfId="44" applyNumberFormat="1" applyFont="1" applyBorder="1" applyAlignment="1">
      <alignment horizontal="right"/>
      <protection/>
    </xf>
    <xf numFmtId="0" fontId="7" fillId="0" borderId="10" xfId="44" applyNumberFormat="1" applyFont="1" applyBorder="1" applyAlignment="1">
      <alignment vertical="top" wrapText="1"/>
      <protection/>
    </xf>
    <xf numFmtId="0" fontId="7" fillId="0" borderId="10" xfId="44" applyNumberFormat="1" applyFont="1" applyBorder="1">
      <alignment/>
      <protection/>
    </xf>
    <xf numFmtId="173" fontId="7" fillId="0" borderId="11" xfId="44" applyNumberFormat="1" applyFont="1" applyBorder="1" applyAlignment="1">
      <alignment vertical="top" wrapText="1"/>
      <protection/>
    </xf>
    <xf numFmtId="172" fontId="7" fillId="0" borderId="11" xfId="44" applyNumberFormat="1" applyFont="1" applyBorder="1">
      <alignment/>
      <protection/>
    </xf>
    <xf numFmtId="3" fontId="7" fillId="0" borderId="11" xfId="44" applyNumberFormat="1" applyFont="1" applyBorder="1">
      <alignment/>
      <protection/>
    </xf>
    <xf numFmtId="4" fontId="7" fillId="0" borderId="11" xfId="44" applyNumberFormat="1" applyFont="1" applyBorder="1">
      <alignment/>
      <protection/>
    </xf>
    <xf numFmtId="0" fontId="7" fillId="0" borderId="11" xfId="44" applyFont="1" applyBorder="1" applyAlignment="1">
      <alignment vertical="top" wrapText="1"/>
      <protection/>
    </xf>
    <xf numFmtId="0" fontId="7" fillId="0" borderId="10" xfId="44" applyFont="1" applyBorder="1" applyAlignment="1">
      <alignment vertical="top" wrapText="1"/>
      <protection/>
    </xf>
    <xf numFmtId="172" fontId="7" fillId="0" borderId="10" xfId="44" applyNumberFormat="1" applyFont="1" applyBorder="1">
      <alignment/>
      <protection/>
    </xf>
    <xf numFmtId="3" fontId="7" fillId="0" borderId="10" xfId="44" applyNumberFormat="1" applyFont="1" applyBorder="1">
      <alignment/>
      <protection/>
    </xf>
    <xf numFmtId="0" fontId="4" fillId="0" borderId="0" xfId="45" applyFont="1">
      <alignment/>
      <protection/>
    </xf>
    <xf numFmtId="0" fontId="4" fillId="0" borderId="0" xfId="45" applyFont="1" applyAlignment="1">
      <alignment vertical="top" wrapText="1"/>
      <protection/>
    </xf>
    <xf numFmtId="3" fontId="4" fillId="0" borderId="0" xfId="45" applyNumberFormat="1" applyFont="1" applyBorder="1">
      <alignment/>
      <protection/>
    </xf>
    <xf numFmtId="4" fontId="4" fillId="0" borderId="0" xfId="45" applyNumberFormat="1" applyFont="1" applyBorder="1">
      <alignment/>
      <protection/>
    </xf>
    <xf numFmtId="172" fontId="4" fillId="0" borderId="0" xfId="43" applyNumberFormat="1" applyFont="1">
      <alignment/>
      <protection/>
    </xf>
    <xf numFmtId="0" fontId="4" fillId="0" borderId="0" xfId="45" applyFont="1" applyBorder="1" applyAlignment="1">
      <alignment vertical="top" wrapText="1"/>
      <protection/>
    </xf>
    <xf numFmtId="174" fontId="4" fillId="0" borderId="0" xfId="45" applyNumberFormat="1" applyFont="1" applyBorder="1" applyAlignment="1">
      <alignment horizontal="left" vertical="top" wrapText="1"/>
      <protection/>
    </xf>
    <xf numFmtId="172" fontId="4" fillId="0" borderId="0" xfId="45" applyNumberFormat="1" applyFont="1" applyBorder="1">
      <alignment/>
      <protection/>
    </xf>
    <xf numFmtId="173" fontId="4" fillId="0" borderId="0" xfId="45" applyNumberFormat="1" applyFont="1" applyBorder="1" applyAlignment="1">
      <alignment vertical="top" wrapText="1"/>
      <protection/>
    </xf>
    <xf numFmtId="172" fontId="4" fillId="0" borderId="11" xfId="45" applyNumberFormat="1" applyFont="1" applyBorder="1">
      <alignment/>
      <protection/>
    </xf>
    <xf numFmtId="0" fontId="4" fillId="0" borderId="11" xfId="45" applyFont="1" applyBorder="1" applyAlignment="1">
      <alignment vertical="top" wrapText="1"/>
      <protection/>
    </xf>
    <xf numFmtId="173" fontId="4" fillId="0" borderId="11" xfId="45" applyNumberFormat="1" applyFont="1" applyBorder="1" applyAlignment="1">
      <alignment vertical="top" wrapText="1"/>
      <protection/>
    </xf>
    <xf numFmtId="4" fontId="4" fillId="0" borderId="0" xfId="43" applyNumberFormat="1" applyFont="1">
      <alignment/>
      <protection/>
    </xf>
    <xf numFmtId="4" fontId="4" fillId="0" borderId="0" xfId="45" applyNumberFormat="1" applyFont="1" applyBorder="1" applyAlignment="1">
      <alignment horizontal="right"/>
      <protection/>
    </xf>
    <xf numFmtId="0" fontId="4" fillId="0" borderId="0" xfId="45" applyFont="1" applyFill="1" applyBorder="1" applyAlignment="1">
      <alignment horizontal="right" vertical="top" wrapText="1"/>
      <protection/>
    </xf>
    <xf numFmtId="4" fontId="4" fillId="0" borderId="0" xfId="45" applyNumberFormat="1" applyFont="1" applyBorder="1" applyAlignment="1">
      <alignment horizontal="left"/>
      <protection/>
    </xf>
    <xf numFmtId="0" fontId="4" fillId="0" borderId="0" xfId="45" applyFont="1" applyFill="1" applyBorder="1" applyAlignment="1">
      <alignment horizontal="left" vertical="top" wrapText="1"/>
      <protection/>
    </xf>
    <xf numFmtId="174" fontId="4" fillId="0" borderId="0" xfId="45" applyNumberFormat="1" applyFont="1" applyBorder="1" applyAlignment="1">
      <alignment vertical="top" wrapText="1"/>
      <protection/>
    </xf>
    <xf numFmtId="4" fontId="4" fillId="0" borderId="12" xfId="45" applyNumberFormat="1" applyFont="1" applyBorder="1">
      <alignment/>
      <protection/>
    </xf>
    <xf numFmtId="172" fontId="4" fillId="0" borderId="12" xfId="45" applyNumberFormat="1" applyFont="1" applyBorder="1">
      <alignment/>
      <protection/>
    </xf>
    <xf numFmtId="0" fontId="4" fillId="0" borderId="12" xfId="45" applyFont="1" applyBorder="1" applyAlignment="1">
      <alignment vertical="top" wrapText="1"/>
      <protection/>
    </xf>
    <xf numFmtId="173" fontId="4" fillId="0" borderId="12" xfId="45" applyNumberFormat="1" applyFont="1" applyBorder="1" applyAlignment="1">
      <alignment vertical="top" wrapText="1"/>
      <protection/>
    </xf>
    <xf numFmtId="0" fontId="4" fillId="0" borderId="0" xfId="43" applyFont="1" applyAlignment="1">
      <alignment horizontal="left"/>
      <protection/>
    </xf>
    <xf numFmtId="173" fontId="4" fillId="0" borderId="0" xfId="45" applyNumberFormat="1" applyFont="1" applyBorder="1" applyAlignment="1">
      <alignment horizontal="left" vertical="top" wrapText="1"/>
      <protection/>
    </xf>
    <xf numFmtId="174" fontId="4" fillId="0" borderId="0" xfId="45" applyNumberFormat="1" applyFont="1" applyFill="1" applyBorder="1" applyAlignment="1">
      <alignment vertical="top" wrapText="1"/>
      <protection/>
    </xf>
    <xf numFmtId="0" fontId="4" fillId="0" borderId="0" xfId="43" applyFont="1" applyAlignment="1">
      <alignment horizontal="justify"/>
      <protection/>
    </xf>
    <xf numFmtId="0" fontId="7" fillId="0" borderId="0" xfId="45" applyFont="1">
      <alignment/>
      <protection/>
    </xf>
    <xf numFmtId="0" fontId="4" fillId="0" borderId="0" xfId="43" applyFont="1">
      <alignment/>
      <protection/>
    </xf>
    <xf numFmtId="0" fontId="4" fillId="0" borderId="0" xfId="45" applyFont="1" applyAlignment="1" quotePrefix="1">
      <alignment vertical="top"/>
      <protection/>
    </xf>
    <xf numFmtId="174" fontId="7" fillId="0" borderId="10" xfId="45" applyNumberFormat="1" applyFont="1" applyBorder="1" applyAlignment="1">
      <alignment vertical="top" wrapText="1"/>
      <protection/>
    </xf>
    <xf numFmtId="0" fontId="7" fillId="0" borderId="10" xfId="45" applyFont="1" applyBorder="1" applyAlignment="1">
      <alignment horizontal="left" vertical="top" wrapText="1"/>
      <protection/>
    </xf>
    <xf numFmtId="0" fontId="7" fillId="0" borderId="10" xfId="45" applyFont="1" applyBorder="1" applyAlignment="1">
      <alignment horizontal="right"/>
      <protection/>
    </xf>
    <xf numFmtId="3" fontId="7" fillId="0" borderId="10" xfId="45" applyNumberFormat="1" applyFont="1" applyBorder="1" applyAlignment="1">
      <alignment horizontal="right"/>
      <protection/>
    </xf>
    <xf numFmtId="0" fontId="7" fillId="0" borderId="0" xfId="45" applyFont="1" applyBorder="1">
      <alignment/>
      <protection/>
    </xf>
    <xf numFmtId="174" fontId="7" fillId="0" borderId="0" xfId="45" applyNumberFormat="1" applyFont="1" applyBorder="1" applyAlignment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172" fontId="7" fillId="0" borderId="0" xfId="45" applyNumberFormat="1" applyFont="1" applyBorder="1">
      <alignment/>
      <protection/>
    </xf>
    <xf numFmtId="3" fontId="7" fillId="0" borderId="0" xfId="45" applyNumberFormat="1" applyFont="1" applyBorder="1" applyAlignment="1">
      <alignment horizontal="right"/>
      <protection/>
    </xf>
    <xf numFmtId="0" fontId="7" fillId="0" borderId="10" xfId="45" applyFont="1" applyBorder="1" applyAlignment="1">
      <alignment vertical="top" wrapText="1"/>
      <protection/>
    </xf>
    <xf numFmtId="172" fontId="7" fillId="0" borderId="10" xfId="45" applyNumberFormat="1" applyFont="1" applyBorder="1">
      <alignment/>
      <protection/>
    </xf>
    <xf numFmtId="3" fontId="7" fillId="0" borderId="10" xfId="45" applyNumberFormat="1" applyFont="1" applyBorder="1">
      <alignment/>
      <protection/>
    </xf>
    <xf numFmtId="0" fontId="7" fillId="0" borderId="0" xfId="45" applyFont="1">
      <alignment/>
      <protection/>
    </xf>
    <xf numFmtId="4" fontId="4" fillId="0" borderId="10" xfId="45" applyNumberFormat="1" applyFont="1" applyBorder="1">
      <alignment/>
      <protection/>
    </xf>
    <xf numFmtId="0" fontId="4" fillId="0" borderId="0" xfId="44" applyFont="1" applyFill="1" applyBorder="1" applyAlignment="1">
      <alignment horizontal="left" vertical="top" wrapText="1"/>
      <protection/>
    </xf>
    <xf numFmtId="4" fontId="53" fillId="0" borderId="0" xfId="45" applyNumberFormat="1" applyFont="1" applyBorder="1">
      <alignment/>
      <protection/>
    </xf>
    <xf numFmtId="3" fontId="53" fillId="0" borderId="0" xfId="45" applyNumberFormat="1" applyFont="1" applyBorder="1">
      <alignment/>
      <protection/>
    </xf>
    <xf numFmtId="0" fontId="4" fillId="0" borderId="0" xfId="43" applyFont="1" applyAlignment="1">
      <alignment horizontal="left" wrapText="1"/>
      <protection/>
    </xf>
    <xf numFmtId="0" fontId="4" fillId="0" borderId="0" xfId="44" applyNumberFormat="1" applyFont="1" applyBorder="1" applyAlignment="1">
      <alignment vertical="top" wrapText="1"/>
      <protection/>
    </xf>
    <xf numFmtId="175" fontId="4" fillId="0" borderId="0" xfId="44" applyNumberFormat="1" applyFont="1" applyBorder="1" applyAlignment="1">
      <alignment horizontal="left" vertical="top" wrapText="1"/>
      <protection/>
    </xf>
    <xf numFmtId="0" fontId="4" fillId="0" borderId="0" xfId="44" applyFont="1" applyBorder="1" applyAlignment="1">
      <alignment horizontal="left" vertical="top" wrapText="1"/>
      <protection/>
    </xf>
    <xf numFmtId="0" fontId="4" fillId="0" borderId="0" xfId="44" applyFont="1" applyBorder="1" applyAlignment="1">
      <alignment horizontal="right" vertical="top" wrapText="1"/>
      <protection/>
    </xf>
    <xf numFmtId="0" fontId="5" fillId="0" borderId="0" xfId="46" applyFont="1" applyFill="1" applyAlignment="1" applyProtection="1">
      <alignment vertical="center"/>
      <protection/>
    </xf>
    <xf numFmtId="0" fontId="4" fillId="0" borderId="0" xfId="46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urrency_1.3.2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Normal 2" xfId="43"/>
    <cellStyle name="Normal_1.3.2" xfId="44"/>
    <cellStyle name="Normal_1.3.2 2" xfId="45"/>
    <cellStyle name="Normal_R 1,1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F19" sqref="F19"/>
    </sheetView>
  </sheetViews>
  <sheetFormatPr defaultColWidth="8.8515625" defaultRowHeight="12.75"/>
  <cols>
    <col min="1" max="1" width="8.57421875" style="3" customWidth="1"/>
    <col min="2" max="2" width="50.7109375" style="3" customWidth="1"/>
    <col min="3" max="3" width="22.7109375" style="3" customWidth="1"/>
    <col min="4" max="4" width="12.8515625" style="3" customWidth="1"/>
    <col min="5" max="5" width="15.140625" style="3" customWidth="1"/>
    <col min="6" max="6" width="26.140625" style="3" customWidth="1"/>
    <col min="7" max="7" width="8.8515625" style="3" customWidth="1"/>
    <col min="8" max="8" width="26.140625" style="3" customWidth="1"/>
    <col min="9" max="16384" width="8.8515625" style="3" customWidth="1"/>
  </cols>
  <sheetData>
    <row r="1" spans="1:2" s="36" customFormat="1" ht="15.75">
      <c r="A1" s="80"/>
      <c r="B1" s="36" t="s">
        <v>35</v>
      </c>
    </row>
    <row r="2" s="36" customFormat="1" ht="15.75"/>
    <row r="3" spans="1:2" s="37" customFormat="1" ht="15.75">
      <c r="A3" s="38"/>
      <c r="B3" s="37" t="s">
        <v>21</v>
      </c>
    </row>
    <row r="4" s="37" customFormat="1" ht="15.75">
      <c r="A4" s="38"/>
    </row>
    <row r="5" spans="1:3" s="41" customFormat="1" ht="14.25">
      <c r="A5" s="40"/>
      <c r="B5" s="155" t="s">
        <v>206</v>
      </c>
      <c r="C5" s="156"/>
    </row>
    <row r="6" spans="1:3" s="41" customFormat="1" ht="14.25">
      <c r="A6" s="40"/>
      <c r="B6" s="156"/>
      <c r="C6" s="156"/>
    </row>
    <row r="7" spans="1:3" s="41" customFormat="1" ht="45.75" customHeight="1">
      <c r="A7" s="40"/>
      <c r="B7" s="156"/>
      <c r="C7" s="156"/>
    </row>
    <row r="8" s="41" customFormat="1" ht="14.25">
      <c r="A8" s="40"/>
    </row>
    <row r="9" spans="1:10" s="29" customFormat="1" ht="18">
      <c r="A9" s="39"/>
      <c r="B9" s="35"/>
      <c r="J9" s="34"/>
    </row>
    <row r="10" spans="1:2" s="29" customFormat="1" ht="45">
      <c r="A10" s="154" t="s">
        <v>218</v>
      </c>
      <c r="B10" s="54" t="s">
        <v>122</v>
      </c>
    </row>
    <row r="11" spans="1:10" ht="18">
      <c r="A11" s="5"/>
      <c r="B11" s="4"/>
      <c r="C11" s="72"/>
      <c r="E11" s="31"/>
      <c r="F11" s="74"/>
      <c r="G11" s="31"/>
      <c r="H11" s="74"/>
      <c r="I11" s="33"/>
      <c r="J11" s="33"/>
    </row>
    <row r="12" spans="5:10" ht="14.25">
      <c r="E12" s="31"/>
      <c r="F12" s="31"/>
      <c r="G12" s="31"/>
      <c r="H12" s="31"/>
      <c r="I12" s="33"/>
      <c r="J12" s="33"/>
    </row>
    <row r="13" spans="1:8" ht="15">
      <c r="A13" s="31" t="s">
        <v>3</v>
      </c>
      <c r="B13" s="9" t="s">
        <v>13</v>
      </c>
      <c r="C13" s="49">
        <f>'Meteorna kanalizacija'!E109</f>
        <v>0</v>
      </c>
      <c r="D13" s="8"/>
      <c r="E13" s="31"/>
      <c r="F13" s="49"/>
      <c r="G13" s="31"/>
      <c r="H13" s="49"/>
    </row>
    <row r="14" spans="1:8" ht="15">
      <c r="A14" s="31"/>
      <c r="B14" s="9"/>
      <c r="C14" s="49"/>
      <c r="D14" s="8"/>
      <c r="E14" s="31"/>
      <c r="F14" s="49"/>
      <c r="G14" s="31"/>
      <c r="H14" s="49"/>
    </row>
    <row r="15" spans="1:8" ht="15">
      <c r="A15" s="31" t="s">
        <v>6</v>
      </c>
      <c r="B15" s="9" t="s">
        <v>22</v>
      </c>
      <c r="C15" s="49">
        <f>'Fekalna kanalizacija'!E81</f>
        <v>0</v>
      </c>
      <c r="D15" s="8"/>
      <c r="E15" s="76"/>
      <c r="F15" s="49"/>
      <c r="G15" s="31"/>
      <c r="H15" s="49"/>
    </row>
    <row r="16" spans="1:8" ht="15">
      <c r="A16" s="31"/>
      <c r="B16" s="9"/>
      <c r="C16" s="49"/>
      <c r="D16" s="8"/>
      <c r="E16" s="31"/>
      <c r="F16" s="49"/>
      <c r="G16" s="31"/>
      <c r="H16" s="49"/>
    </row>
    <row r="17" spans="1:8" ht="15">
      <c r="A17" s="31" t="s">
        <v>7</v>
      </c>
      <c r="B17" s="9" t="s">
        <v>79</v>
      </c>
      <c r="C17" s="49">
        <f>Vodovod!E327</f>
        <v>0</v>
      </c>
      <c r="D17" s="8"/>
      <c r="E17" s="31"/>
      <c r="F17" s="49"/>
      <c r="G17" s="31"/>
      <c r="H17" s="49"/>
    </row>
    <row r="18" spans="1:8" ht="15">
      <c r="A18" s="31"/>
      <c r="B18" s="9"/>
      <c r="C18" s="49"/>
      <c r="D18" s="8"/>
      <c r="E18" s="31"/>
      <c r="F18" s="49"/>
      <c r="G18" s="31"/>
      <c r="H18" s="49"/>
    </row>
    <row r="19" spans="1:8" ht="15">
      <c r="A19" s="31" t="s">
        <v>207</v>
      </c>
      <c r="B19" s="9" t="s">
        <v>208</v>
      </c>
      <c r="C19" s="49">
        <f>'elektroenergetske naprave'!E16</f>
        <v>0</v>
      </c>
      <c r="D19" s="8"/>
      <c r="E19" s="31"/>
      <c r="F19" s="49"/>
      <c r="G19" s="31"/>
      <c r="H19" s="49"/>
    </row>
    <row r="20" spans="1:8" ht="15">
      <c r="A20" s="5"/>
      <c r="B20" s="32"/>
      <c r="C20" s="50"/>
      <c r="D20" s="8"/>
      <c r="E20" s="31"/>
      <c r="F20" s="49"/>
      <c r="G20" s="31"/>
      <c r="H20" s="49"/>
    </row>
    <row r="21" spans="1:8" ht="15">
      <c r="A21" s="31"/>
      <c r="B21" s="6" t="s">
        <v>10</v>
      </c>
      <c r="C21" s="48">
        <f>SUM(C13:C19)</f>
        <v>0</v>
      </c>
      <c r="D21" s="8"/>
      <c r="E21" s="31"/>
      <c r="F21" s="48"/>
      <c r="G21" s="31"/>
      <c r="H21" s="48"/>
    </row>
    <row r="22" spans="2:8" ht="14.25">
      <c r="B22" s="9"/>
      <c r="C22" s="51"/>
      <c r="E22" s="31"/>
      <c r="F22" s="51"/>
      <c r="G22" s="31"/>
      <c r="H22" s="51"/>
    </row>
    <row r="23" spans="2:8" ht="14.25">
      <c r="B23" s="3" t="s">
        <v>45</v>
      </c>
      <c r="C23" s="52">
        <f>+C21*0.22</f>
        <v>0</v>
      </c>
      <c r="E23" s="31"/>
      <c r="F23" s="75"/>
      <c r="G23" s="31"/>
      <c r="H23" s="75"/>
    </row>
    <row r="24" spans="1:8" ht="14.25">
      <c r="A24" s="5"/>
      <c r="B24" s="5"/>
      <c r="C24" s="53"/>
      <c r="E24" s="31"/>
      <c r="F24" s="76"/>
      <c r="G24" s="31"/>
      <c r="H24" s="76"/>
    </row>
    <row r="25" spans="1:8" ht="14.25">
      <c r="A25" s="5"/>
      <c r="B25" s="5" t="s">
        <v>8</v>
      </c>
      <c r="C25" s="53">
        <f>+C23+C21</f>
        <v>0</v>
      </c>
      <c r="E25" s="31"/>
      <c r="F25" s="76"/>
      <c r="G25" s="31"/>
      <c r="H25" s="76"/>
    </row>
    <row r="26" spans="3:8" ht="14.25">
      <c r="C26" s="30"/>
      <c r="E26" s="31"/>
      <c r="F26" s="31"/>
      <c r="G26" s="31"/>
      <c r="H26" s="31"/>
    </row>
    <row r="27" spans="5:8" ht="14.25">
      <c r="E27" s="31"/>
      <c r="F27" s="31"/>
      <c r="G27" s="31"/>
      <c r="H27" s="31"/>
    </row>
  </sheetData>
  <sheetProtection/>
  <mergeCells count="1">
    <mergeCell ref="B5:C7"/>
  </mergeCells>
  <printOptions/>
  <pageMargins left="1.4566929133858268" right="0.5905511811023623" top="0.984251968503937" bottom="0.984251968503937" header="0.5118110236220472" footer="0.7086614173228347"/>
  <pageSetup firstPageNumber="1" useFirstPageNumber="1" horizontalDpi="600" verticalDpi="600" orientation="portrait" paperSize="9" scale="90" r:id="rId1"/>
  <headerFooter scaleWithDoc="0">
    <oddFooter>&amp;L
&amp;Cpredračun 733-KN/2016&amp;R&amp;P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zoomScaleSheetLayoutView="110" workbookViewId="0" topLeftCell="A1">
      <selection activeCell="D110" sqref="D110"/>
    </sheetView>
  </sheetViews>
  <sheetFormatPr defaultColWidth="8.8515625" defaultRowHeight="12.75"/>
  <cols>
    <col min="1" max="1" width="5.00390625" style="22" bestFit="1" customWidth="1"/>
    <col min="2" max="2" width="39.7109375" style="22" customWidth="1"/>
    <col min="3" max="3" width="11.8515625" style="2" bestFit="1" customWidth="1"/>
    <col min="4" max="5" width="13.57421875" style="2" customWidth="1"/>
    <col min="6" max="6" width="0" style="2" hidden="1" customWidth="1"/>
    <col min="7" max="7" width="9.28125" style="2" hidden="1" customWidth="1"/>
    <col min="8" max="8" width="9.140625" style="2" hidden="1" customWidth="1"/>
    <col min="9" max="10" width="13.57421875" style="2" hidden="1" customWidth="1"/>
    <col min="11" max="11" width="8.8515625" style="2" customWidth="1"/>
    <col min="12" max="12" width="13.7109375" style="2" bestFit="1" customWidth="1"/>
    <col min="13" max="14" width="8.8515625" style="2" customWidth="1"/>
    <col min="15" max="15" width="13.421875" style="2" customWidth="1"/>
    <col min="16" max="16384" width="8.8515625" style="2" customWidth="1"/>
  </cols>
  <sheetData>
    <row r="1" spans="1:10" s="10" customFormat="1" ht="60">
      <c r="A1" s="27"/>
      <c r="B1" s="54" t="s">
        <v>123</v>
      </c>
      <c r="C1" s="2"/>
      <c r="D1" s="2"/>
      <c r="E1" s="2"/>
      <c r="F1" s="2"/>
      <c r="H1" s="2"/>
      <c r="I1" s="2"/>
      <c r="J1" s="2"/>
    </row>
    <row r="2" spans="8:13" ht="14.25">
      <c r="H2" s="1"/>
      <c r="I2" s="1"/>
      <c r="J2" s="1"/>
      <c r="K2" s="1"/>
      <c r="L2" s="1"/>
      <c r="M2" s="1"/>
    </row>
    <row r="3" spans="1:10" s="19" customFormat="1" ht="14.25" customHeight="1">
      <c r="A3" s="86" t="s">
        <v>0</v>
      </c>
      <c r="B3" s="87" t="s">
        <v>1</v>
      </c>
      <c r="C3" s="88" t="s">
        <v>2</v>
      </c>
      <c r="D3" s="89" t="s">
        <v>31</v>
      </c>
      <c r="E3" s="89" t="s">
        <v>32</v>
      </c>
      <c r="H3" s="73"/>
      <c r="I3" s="71"/>
      <c r="J3" s="71"/>
    </row>
    <row r="4" spans="3:10" s="12" customFormat="1" ht="15">
      <c r="C4" s="13"/>
      <c r="D4" s="14"/>
      <c r="E4" s="14"/>
      <c r="F4" s="1"/>
      <c r="H4" s="13"/>
      <c r="I4" s="14"/>
      <c r="J4" s="14"/>
    </row>
    <row r="5" spans="1:13" ht="15">
      <c r="A5" s="86" t="s">
        <v>3</v>
      </c>
      <c r="B5" s="100" t="s">
        <v>13</v>
      </c>
      <c r="C5" s="101"/>
      <c r="D5" s="102"/>
      <c r="E5" s="102"/>
      <c r="H5" s="13"/>
      <c r="I5" s="11"/>
      <c r="J5" s="11"/>
      <c r="K5" s="1"/>
      <c r="L5" s="1"/>
      <c r="M5" s="1"/>
    </row>
    <row r="6" spans="1:13" ht="14.25">
      <c r="A6" s="20"/>
      <c r="B6" s="21"/>
      <c r="C6" s="13"/>
      <c r="D6" s="11"/>
      <c r="E6" s="11"/>
      <c r="H6" s="13"/>
      <c r="I6" s="11"/>
      <c r="J6" s="11"/>
      <c r="K6" s="1"/>
      <c r="L6" s="1"/>
      <c r="M6" s="1"/>
    </row>
    <row r="7" spans="1:11" ht="28.5">
      <c r="A7" s="81" t="s">
        <v>4</v>
      </c>
      <c r="B7" s="21" t="s">
        <v>14</v>
      </c>
      <c r="C7" s="11"/>
      <c r="D7" s="11"/>
      <c r="E7" s="11"/>
      <c r="H7" s="11"/>
      <c r="I7" s="11"/>
      <c r="J7" s="11"/>
      <c r="K7" s="1"/>
    </row>
    <row r="8" spans="1:11" ht="14.25">
      <c r="A8" s="20"/>
      <c r="B8" s="26" t="s">
        <v>5</v>
      </c>
      <c r="C8" s="7">
        <v>159.54</v>
      </c>
      <c r="D8" s="7">
        <v>0</v>
      </c>
      <c r="E8" s="7">
        <f>C8*D8</f>
        <v>0</v>
      </c>
      <c r="H8" s="7"/>
      <c r="I8" s="7"/>
      <c r="J8" s="7"/>
      <c r="K8" s="1"/>
    </row>
    <row r="9" spans="1:11" ht="14.25">
      <c r="A9" s="20"/>
      <c r="B9" s="26"/>
      <c r="C9" s="7"/>
      <c r="D9" s="7"/>
      <c r="E9" s="7"/>
      <c r="H9" s="7"/>
      <c r="I9" s="7"/>
      <c r="J9" s="7"/>
      <c r="K9" s="1"/>
    </row>
    <row r="10" spans="1:10" s="45" customFormat="1" ht="57">
      <c r="A10" s="28" t="s">
        <v>47</v>
      </c>
      <c r="B10" s="21" t="s">
        <v>34</v>
      </c>
      <c r="C10" s="11"/>
      <c r="D10" s="11"/>
      <c r="E10" s="11"/>
      <c r="G10" s="47"/>
      <c r="H10" s="11"/>
      <c r="I10" s="11"/>
      <c r="J10" s="11"/>
    </row>
    <row r="11" spans="1:10" ht="14.25">
      <c r="A11" s="25"/>
      <c r="B11" s="26" t="s">
        <v>33</v>
      </c>
      <c r="C11" s="7">
        <v>94</v>
      </c>
      <c r="D11" s="7">
        <v>0</v>
      </c>
      <c r="E11" s="7">
        <f>C11*D11</f>
        <v>0</v>
      </c>
      <c r="G11" s="1"/>
      <c r="H11" s="7"/>
      <c r="I11" s="7"/>
      <c r="J11" s="7"/>
    </row>
    <row r="12" spans="1:10" ht="14.25">
      <c r="A12" s="25"/>
      <c r="B12" s="26"/>
      <c r="C12" s="7"/>
      <c r="D12" s="7"/>
      <c r="E12" s="7"/>
      <c r="G12" s="1"/>
      <c r="H12" s="7"/>
      <c r="I12" s="7"/>
      <c r="J12" s="7"/>
    </row>
    <row r="13" spans="1:10" s="45" customFormat="1" ht="42.75">
      <c r="A13" s="28" t="s">
        <v>48</v>
      </c>
      <c r="B13" s="21" t="s">
        <v>49</v>
      </c>
      <c r="C13" s="11"/>
      <c r="D13" s="11"/>
      <c r="E13" s="11"/>
      <c r="G13" s="47"/>
      <c r="H13" s="11"/>
      <c r="I13" s="11"/>
      <c r="J13" s="11"/>
    </row>
    <row r="14" spans="1:10" ht="14.25">
      <c r="A14" s="25"/>
      <c r="B14" s="26" t="s">
        <v>33</v>
      </c>
      <c r="C14" s="7">
        <v>0</v>
      </c>
      <c r="D14" s="7">
        <v>0</v>
      </c>
      <c r="E14" s="7">
        <f>C14*D14</f>
        <v>0</v>
      </c>
      <c r="G14" s="1"/>
      <c r="H14" s="7"/>
      <c r="I14" s="7"/>
      <c r="J14" s="7"/>
    </row>
    <row r="15" spans="1:10" ht="14.25">
      <c r="A15" s="25"/>
      <c r="B15" s="26"/>
      <c r="C15" s="7"/>
      <c r="D15" s="7"/>
      <c r="E15" s="7"/>
      <c r="G15" s="1"/>
      <c r="H15" s="7"/>
      <c r="I15" s="7"/>
      <c r="J15" s="7"/>
    </row>
    <row r="16" spans="1:11" ht="42.75">
      <c r="A16" s="28" t="s">
        <v>50</v>
      </c>
      <c r="B16" s="21" t="s">
        <v>68</v>
      </c>
      <c r="C16" s="11"/>
      <c r="D16" s="11"/>
      <c r="E16" s="11"/>
      <c r="H16" s="11"/>
      <c r="I16" s="11"/>
      <c r="J16" s="11"/>
      <c r="K16" s="1"/>
    </row>
    <row r="17" spans="1:11" ht="16.5">
      <c r="A17" s="28"/>
      <c r="B17" s="26" t="s">
        <v>9</v>
      </c>
      <c r="C17" s="46">
        <v>0</v>
      </c>
      <c r="D17" s="7">
        <v>0</v>
      </c>
      <c r="E17" s="7">
        <f>C17*D17</f>
        <v>0</v>
      </c>
      <c r="H17" s="7"/>
      <c r="I17" s="7"/>
      <c r="J17" s="7"/>
      <c r="K17" s="1"/>
    </row>
    <row r="18" spans="1:11" ht="14.25">
      <c r="A18" s="28"/>
      <c r="B18" s="26"/>
      <c r="C18" s="7"/>
      <c r="D18" s="7"/>
      <c r="E18" s="7"/>
      <c r="H18" s="7"/>
      <c r="I18" s="7"/>
      <c r="J18" s="7"/>
      <c r="K18" s="1"/>
    </row>
    <row r="19" spans="1:13" ht="28.5">
      <c r="A19" s="28">
        <v>5</v>
      </c>
      <c r="B19" s="21" t="s">
        <v>27</v>
      </c>
      <c r="C19" s="11"/>
      <c r="D19" s="11"/>
      <c r="E19" s="11"/>
      <c r="H19" s="11"/>
      <c r="I19" s="11"/>
      <c r="J19" s="11"/>
      <c r="K19" s="1"/>
      <c r="L19" s="1"/>
      <c r="M19" s="1"/>
    </row>
    <row r="20" spans="1:13" ht="16.5">
      <c r="A20" s="28"/>
      <c r="B20" s="26" t="s">
        <v>9</v>
      </c>
      <c r="C20" s="46">
        <v>252.74</v>
      </c>
      <c r="D20" s="7">
        <v>0</v>
      </c>
      <c r="E20" s="7">
        <f>C20*D20</f>
        <v>0</v>
      </c>
      <c r="H20" s="7"/>
      <c r="I20" s="7"/>
      <c r="J20" s="7"/>
      <c r="K20" s="1"/>
      <c r="L20" s="1"/>
      <c r="M20" s="1"/>
    </row>
    <row r="21" spans="1:13" ht="14.25">
      <c r="A21" s="28"/>
      <c r="B21" s="26"/>
      <c r="C21" s="7"/>
      <c r="D21" s="7"/>
      <c r="E21" s="7"/>
      <c r="H21" s="7"/>
      <c r="I21" s="7"/>
      <c r="J21" s="7"/>
      <c r="K21" s="1"/>
      <c r="L21" s="1"/>
      <c r="M21" s="1"/>
    </row>
    <row r="22" spans="1:10" ht="28.5">
      <c r="A22" s="28">
        <v>6</v>
      </c>
      <c r="B22" s="21" t="s">
        <v>24</v>
      </c>
      <c r="C22" s="11"/>
      <c r="D22" s="11"/>
      <c r="E22" s="11"/>
      <c r="G22" s="1"/>
      <c r="H22" s="11"/>
      <c r="I22" s="11"/>
      <c r="J22" s="11"/>
    </row>
    <row r="23" spans="1:10" ht="16.5">
      <c r="A23" s="28"/>
      <c r="B23" s="26" t="s">
        <v>9</v>
      </c>
      <c r="C23" s="46">
        <v>126.37</v>
      </c>
      <c r="D23" s="7">
        <v>0</v>
      </c>
      <c r="E23" s="7">
        <f>C23*D23</f>
        <v>0</v>
      </c>
      <c r="G23" s="1"/>
      <c r="H23" s="7"/>
      <c r="I23" s="7"/>
      <c r="J23" s="7"/>
    </row>
    <row r="24" spans="1:10" ht="14.25">
      <c r="A24" s="28"/>
      <c r="B24" s="26"/>
      <c r="C24" s="7"/>
      <c r="D24" s="7"/>
      <c r="E24" s="7"/>
      <c r="G24" s="1"/>
      <c r="H24" s="7"/>
      <c r="I24" s="7"/>
      <c r="J24" s="7"/>
    </row>
    <row r="25" spans="1:10" ht="28.5">
      <c r="A25" s="28">
        <v>7</v>
      </c>
      <c r="B25" s="21" t="s">
        <v>78</v>
      </c>
      <c r="C25" s="11"/>
      <c r="D25" s="11"/>
      <c r="E25" s="11"/>
      <c r="G25" s="1"/>
      <c r="H25" s="11"/>
      <c r="I25" s="11"/>
      <c r="J25" s="11"/>
    </row>
    <row r="26" spans="1:10" ht="16.5">
      <c r="A26" s="28"/>
      <c r="B26" s="26" t="s">
        <v>9</v>
      </c>
      <c r="C26" s="46">
        <v>42.08</v>
      </c>
      <c r="D26" s="7">
        <v>0</v>
      </c>
      <c r="E26" s="7">
        <f>C26*D26</f>
        <v>0</v>
      </c>
      <c r="G26" s="1"/>
      <c r="H26" s="7"/>
      <c r="I26" s="7"/>
      <c r="J26" s="7"/>
    </row>
    <row r="27" spans="1:13" ht="14.25">
      <c r="A27" s="28"/>
      <c r="B27" s="26"/>
      <c r="C27" s="7"/>
      <c r="D27" s="7"/>
      <c r="E27" s="7"/>
      <c r="H27" s="7"/>
      <c r="I27" s="7"/>
      <c r="J27" s="7"/>
      <c r="K27" s="1"/>
      <c r="L27" s="1"/>
      <c r="M27" s="1"/>
    </row>
    <row r="28" spans="1:13" ht="28.5">
      <c r="A28" s="28">
        <v>8</v>
      </c>
      <c r="B28" s="21" t="s">
        <v>15</v>
      </c>
      <c r="C28" s="11"/>
      <c r="D28" s="11"/>
      <c r="E28" s="11"/>
      <c r="H28" s="11"/>
      <c r="I28" s="11"/>
      <c r="J28" s="11"/>
      <c r="K28" s="1"/>
      <c r="L28" s="1"/>
      <c r="M28" s="1"/>
    </row>
    <row r="29" spans="1:13" ht="14.25">
      <c r="A29" s="25"/>
      <c r="B29" s="26" t="s">
        <v>33</v>
      </c>
      <c r="C29" s="46">
        <v>227.3</v>
      </c>
      <c r="D29" s="7">
        <v>0</v>
      </c>
      <c r="E29" s="7">
        <f>C29*D29</f>
        <v>0</v>
      </c>
      <c r="H29" s="7"/>
      <c r="I29" s="7"/>
      <c r="J29" s="7"/>
      <c r="K29" s="1"/>
      <c r="L29" s="1"/>
      <c r="M29" s="1"/>
    </row>
    <row r="30" spans="1:13" ht="14.25">
      <c r="A30" s="28"/>
      <c r="B30" s="26"/>
      <c r="C30" s="7"/>
      <c r="D30" s="7"/>
      <c r="E30" s="7"/>
      <c r="H30" s="7"/>
      <c r="I30" s="7"/>
      <c r="J30" s="7"/>
      <c r="K30" s="1"/>
      <c r="L30" s="1"/>
      <c r="M30" s="1"/>
    </row>
    <row r="31" spans="1:13" ht="42.75">
      <c r="A31" s="28">
        <v>9</v>
      </c>
      <c r="B31" s="21" t="s">
        <v>53</v>
      </c>
      <c r="C31" s="11"/>
      <c r="D31" s="11"/>
      <c r="E31" s="11"/>
      <c r="H31" s="11"/>
      <c r="I31" s="11"/>
      <c r="J31" s="11"/>
      <c r="K31" s="1"/>
      <c r="L31" s="1"/>
      <c r="M31" s="1"/>
    </row>
    <row r="32" spans="1:13" ht="14.25">
      <c r="A32" s="25"/>
      <c r="B32" s="26" t="s">
        <v>5</v>
      </c>
      <c r="C32" s="7">
        <v>63.6</v>
      </c>
      <c r="D32" s="7">
        <v>0</v>
      </c>
      <c r="E32" s="7">
        <f>C32*D32</f>
        <v>0</v>
      </c>
      <c r="H32" s="7"/>
      <c r="I32" s="7"/>
      <c r="J32" s="7"/>
      <c r="K32" s="1"/>
      <c r="L32" s="1"/>
      <c r="M32" s="1"/>
    </row>
    <row r="33" spans="1:13" ht="14.25">
      <c r="A33" s="25"/>
      <c r="B33" s="26"/>
      <c r="C33" s="7"/>
      <c r="D33" s="7"/>
      <c r="E33" s="7"/>
      <c r="H33" s="7"/>
      <c r="I33" s="7"/>
      <c r="J33" s="7"/>
      <c r="K33" s="1"/>
      <c r="L33" s="1"/>
      <c r="M33" s="1"/>
    </row>
    <row r="34" spans="1:13" ht="42.75">
      <c r="A34" s="28">
        <v>10</v>
      </c>
      <c r="B34" s="21" t="s">
        <v>54</v>
      </c>
      <c r="C34" s="11"/>
      <c r="D34" s="11"/>
      <c r="E34" s="11"/>
      <c r="H34" s="11"/>
      <c r="I34" s="11"/>
      <c r="J34" s="11"/>
      <c r="K34" s="1"/>
      <c r="L34" s="1"/>
      <c r="M34" s="1"/>
    </row>
    <row r="35" spans="1:13" ht="14.25">
      <c r="A35" s="25"/>
      <c r="B35" s="26" t="s">
        <v>5</v>
      </c>
      <c r="C35" s="7">
        <v>13.15</v>
      </c>
      <c r="D35" s="7">
        <v>0</v>
      </c>
      <c r="E35" s="7">
        <f>C35*D35</f>
        <v>0</v>
      </c>
      <c r="H35" s="7"/>
      <c r="I35" s="7"/>
      <c r="J35" s="7"/>
      <c r="K35" s="1"/>
      <c r="L35" s="1"/>
      <c r="M35" s="1"/>
    </row>
    <row r="36" spans="1:13" ht="14.25">
      <c r="A36" s="25"/>
      <c r="B36" s="26"/>
      <c r="C36" s="7"/>
      <c r="D36" s="7"/>
      <c r="E36" s="7"/>
      <c r="H36" s="7"/>
      <c r="I36" s="7"/>
      <c r="J36" s="7"/>
      <c r="K36" s="1"/>
      <c r="L36" s="1"/>
      <c r="M36" s="1"/>
    </row>
    <row r="37" spans="1:13" ht="42.75">
      <c r="A37" s="28">
        <v>11</v>
      </c>
      <c r="B37" s="21" t="s">
        <v>55</v>
      </c>
      <c r="C37" s="11"/>
      <c r="D37" s="11"/>
      <c r="E37" s="11"/>
      <c r="H37" s="11"/>
      <c r="I37" s="11"/>
      <c r="J37" s="11"/>
      <c r="K37" s="1"/>
      <c r="L37" s="1"/>
      <c r="M37" s="1"/>
    </row>
    <row r="38" spans="1:13" ht="14.25">
      <c r="A38" s="25"/>
      <c r="B38" s="26" t="s">
        <v>5</v>
      </c>
      <c r="C38" s="7">
        <v>0</v>
      </c>
      <c r="D38" s="7">
        <v>0</v>
      </c>
      <c r="E38" s="7">
        <f>C38*D38</f>
        <v>0</v>
      </c>
      <c r="G38" s="68"/>
      <c r="H38" s="7"/>
      <c r="I38" s="7"/>
      <c r="J38" s="7"/>
      <c r="K38" s="1"/>
      <c r="L38" s="1"/>
      <c r="M38" s="1"/>
    </row>
    <row r="39" spans="1:13" ht="14.25">
      <c r="A39" s="25"/>
      <c r="B39" s="26"/>
      <c r="C39" s="7"/>
      <c r="D39" s="7"/>
      <c r="E39" s="7"/>
      <c r="H39" s="7"/>
      <c r="I39" s="7"/>
      <c r="J39" s="7"/>
      <c r="K39" s="1"/>
      <c r="L39" s="1"/>
      <c r="M39" s="1"/>
    </row>
    <row r="40" spans="1:13" ht="42.75">
      <c r="A40" s="28">
        <v>12</v>
      </c>
      <c r="B40" s="21" t="s">
        <v>56</v>
      </c>
      <c r="C40" s="11"/>
      <c r="D40" s="11"/>
      <c r="E40" s="11"/>
      <c r="H40" s="11"/>
      <c r="I40" s="11"/>
      <c r="J40" s="11"/>
      <c r="K40" s="1"/>
      <c r="L40" s="1"/>
      <c r="M40" s="1"/>
    </row>
    <row r="41" spans="1:13" ht="14.25">
      <c r="A41" s="25"/>
      <c r="B41" s="26" t="s">
        <v>5</v>
      </c>
      <c r="C41" s="7">
        <v>0</v>
      </c>
      <c r="D41" s="7">
        <v>0</v>
      </c>
      <c r="E41" s="7">
        <f>C41*D41</f>
        <v>0</v>
      </c>
      <c r="G41" s="68"/>
      <c r="H41" s="7"/>
      <c r="I41" s="7"/>
      <c r="J41" s="7"/>
      <c r="K41" s="1"/>
      <c r="L41" s="1"/>
      <c r="M41" s="1"/>
    </row>
    <row r="42" spans="1:13" ht="14.25">
      <c r="A42" s="44"/>
      <c r="B42" s="26"/>
      <c r="C42" s="46"/>
      <c r="D42" s="46"/>
      <c r="E42" s="46"/>
      <c r="H42" s="46"/>
      <c r="I42" s="46"/>
      <c r="J42" s="46"/>
      <c r="K42" s="1"/>
      <c r="L42" s="1"/>
      <c r="M42" s="1"/>
    </row>
    <row r="43" spans="1:13" ht="42.75">
      <c r="A43" s="28">
        <v>13</v>
      </c>
      <c r="B43" s="21" t="s">
        <v>58</v>
      </c>
      <c r="C43" s="11"/>
      <c r="D43" s="11"/>
      <c r="E43" s="11"/>
      <c r="H43" s="11"/>
      <c r="I43" s="11"/>
      <c r="J43" s="11"/>
      <c r="K43" s="1"/>
      <c r="L43" s="1"/>
      <c r="M43" s="1"/>
    </row>
    <row r="44" spans="1:13" ht="14.25">
      <c r="A44" s="25"/>
      <c r="B44" s="26" t="s">
        <v>5</v>
      </c>
      <c r="C44" s="7">
        <v>0</v>
      </c>
      <c r="D44" s="7">
        <v>0</v>
      </c>
      <c r="E44" s="7">
        <f>C44*D44</f>
        <v>0</v>
      </c>
      <c r="G44" s="68"/>
      <c r="H44" s="7"/>
      <c r="I44" s="7"/>
      <c r="J44" s="7"/>
      <c r="K44" s="1"/>
      <c r="L44" s="1"/>
      <c r="M44" s="1"/>
    </row>
    <row r="45" spans="1:13" ht="14.25">
      <c r="A45" s="44"/>
      <c r="B45" s="26"/>
      <c r="C45" s="46"/>
      <c r="D45" s="46"/>
      <c r="E45" s="46"/>
      <c r="H45" s="46"/>
      <c r="I45" s="46"/>
      <c r="J45" s="46"/>
      <c r="K45" s="1"/>
      <c r="L45" s="1"/>
      <c r="M45" s="1"/>
    </row>
    <row r="46" spans="1:13" ht="42.75">
      <c r="A46" s="28">
        <v>14</v>
      </c>
      <c r="B46" s="21" t="s">
        <v>57</v>
      </c>
      <c r="C46" s="11"/>
      <c r="D46" s="11"/>
      <c r="E46" s="11"/>
      <c r="H46" s="11"/>
      <c r="I46" s="11"/>
      <c r="J46" s="11"/>
      <c r="K46" s="1"/>
      <c r="L46" s="1"/>
      <c r="M46" s="1"/>
    </row>
    <row r="47" spans="1:13" ht="14.25">
      <c r="A47" s="25"/>
      <c r="B47" s="26" t="s">
        <v>5</v>
      </c>
      <c r="C47" s="7">
        <v>119.56</v>
      </c>
      <c r="D47" s="7">
        <v>0</v>
      </c>
      <c r="E47" s="7">
        <f>C47*D47</f>
        <v>0</v>
      </c>
      <c r="G47" s="68"/>
      <c r="H47" s="7"/>
      <c r="I47" s="7"/>
      <c r="J47" s="7"/>
      <c r="K47" s="1"/>
      <c r="L47" s="1"/>
      <c r="M47" s="1"/>
    </row>
    <row r="48" spans="1:13" ht="14.25">
      <c r="A48" s="25"/>
      <c r="B48" s="26"/>
      <c r="C48" s="7"/>
      <c r="D48" s="7"/>
      <c r="E48" s="7"/>
      <c r="G48" s="68"/>
      <c r="H48" s="7"/>
      <c r="I48" s="7"/>
      <c r="J48" s="7"/>
      <c r="K48" s="1"/>
      <c r="L48" s="1"/>
      <c r="M48" s="1"/>
    </row>
    <row r="49" spans="1:13" ht="42.75">
      <c r="A49" s="28">
        <v>15</v>
      </c>
      <c r="B49" s="21" t="s">
        <v>213</v>
      </c>
      <c r="C49" s="11"/>
      <c r="D49" s="11"/>
      <c r="E49" s="11"/>
      <c r="H49" s="11"/>
      <c r="I49" s="11"/>
      <c r="J49" s="11"/>
      <c r="K49" s="1"/>
      <c r="L49" s="1"/>
      <c r="M49" s="1"/>
    </row>
    <row r="50" spans="1:13" ht="14.25">
      <c r="A50" s="25"/>
      <c r="B50" s="26" t="s">
        <v>5</v>
      </c>
      <c r="C50" s="7">
        <v>13.2</v>
      </c>
      <c r="D50" s="7">
        <v>0</v>
      </c>
      <c r="E50" s="7">
        <f>C50*D50</f>
        <v>0</v>
      </c>
      <c r="G50" s="68"/>
      <c r="H50" s="7"/>
      <c r="I50" s="7"/>
      <c r="J50" s="7"/>
      <c r="K50" s="1"/>
      <c r="L50" s="1"/>
      <c r="M50" s="1"/>
    </row>
    <row r="51" spans="1:13" ht="14.25">
      <c r="A51" s="25"/>
      <c r="B51" s="26"/>
      <c r="C51" s="7"/>
      <c r="D51" s="7"/>
      <c r="E51" s="7"/>
      <c r="G51" s="68"/>
      <c r="H51" s="7"/>
      <c r="I51" s="7"/>
      <c r="J51" s="7"/>
      <c r="K51" s="1"/>
      <c r="L51" s="1"/>
      <c r="M51" s="1"/>
    </row>
    <row r="52" spans="1:13" ht="42.75">
      <c r="A52" s="28">
        <v>16</v>
      </c>
      <c r="B52" s="21" t="s">
        <v>124</v>
      </c>
      <c r="C52" s="11"/>
      <c r="D52" s="11"/>
      <c r="E52" s="11"/>
      <c r="H52" s="11"/>
      <c r="I52" s="11"/>
      <c r="J52" s="11"/>
      <c r="K52" s="1"/>
      <c r="L52" s="1"/>
      <c r="M52" s="1"/>
    </row>
    <row r="53" spans="1:13" ht="14.25">
      <c r="A53" s="25"/>
      <c r="B53" s="26" t="s">
        <v>5</v>
      </c>
      <c r="C53" s="7">
        <v>26.9</v>
      </c>
      <c r="D53" s="7">
        <v>0</v>
      </c>
      <c r="E53" s="7">
        <f>C53*D53</f>
        <v>0</v>
      </c>
      <c r="G53" s="68"/>
      <c r="H53" s="7"/>
      <c r="I53" s="7"/>
      <c r="J53" s="7"/>
      <c r="K53" s="1"/>
      <c r="L53" s="1"/>
      <c r="M53" s="1"/>
    </row>
    <row r="54" spans="1:13" ht="14.25">
      <c r="A54" s="25"/>
      <c r="B54" s="26"/>
      <c r="C54" s="7"/>
      <c r="D54" s="7"/>
      <c r="E54" s="7"/>
      <c r="G54" s="68"/>
      <c r="H54" s="7"/>
      <c r="I54" s="7"/>
      <c r="J54" s="7"/>
      <c r="K54" s="1"/>
      <c r="L54" s="1"/>
      <c r="M54" s="1"/>
    </row>
    <row r="55" spans="1:13" ht="42.75">
      <c r="A55" s="69">
        <v>17</v>
      </c>
      <c r="B55" s="42" t="s">
        <v>46</v>
      </c>
      <c r="C55" s="70"/>
      <c r="D55" s="70"/>
      <c r="E55" s="70"/>
      <c r="H55" s="70"/>
      <c r="I55" s="70"/>
      <c r="J55" s="70"/>
      <c r="K55" s="1"/>
      <c r="L55" s="1"/>
      <c r="M55" s="1"/>
    </row>
    <row r="56" spans="1:13" ht="14.25">
      <c r="A56" s="44"/>
      <c r="B56" s="26" t="s">
        <v>11</v>
      </c>
      <c r="C56" s="46">
        <v>0</v>
      </c>
      <c r="D56" s="46">
        <v>0</v>
      </c>
      <c r="E56" s="46">
        <f>C56*D56</f>
        <v>0</v>
      </c>
      <c r="H56" s="46"/>
      <c r="I56" s="46"/>
      <c r="J56" s="46"/>
      <c r="K56" s="1"/>
      <c r="L56" s="1"/>
      <c r="M56" s="1"/>
    </row>
    <row r="57" spans="1:13" ht="14.25">
      <c r="A57" s="44"/>
      <c r="B57" s="26"/>
      <c r="C57" s="46"/>
      <c r="D57" s="46"/>
      <c r="E57" s="46"/>
      <c r="H57" s="46"/>
      <c r="I57" s="46"/>
      <c r="J57" s="46"/>
      <c r="K57" s="1"/>
      <c r="L57" s="1"/>
      <c r="M57" s="1"/>
    </row>
    <row r="58" spans="1:13" ht="42.75">
      <c r="A58" s="69">
        <v>18</v>
      </c>
      <c r="B58" s="42" t="s">
        <v>16</v>
      </c>
      <c r="C58" s="70"/>
      <c r="D58" s="70"/>
      <c r="E58" s="70"/>
      <c r="H58" s="70"/>
      <c r="I58" s="70"/>
      <c r="J58" s="70"/>
      <c r="K58" s="1"/>
      <c r="L58" s="1"/>
      <c r="M58" s="1"/>
    </row>
    <row r="59" spans="1:13" ht="14.25">
      <c r="A59" s="44"/>
      <c r="B59" s="26" t="s">
        <v>11</v>
      </c>
      <c r="C59" s="46">
        <v>0</v>
      </c>
      <c r="D59" s="46">
        <v>0</v>
      </c>
      <c r="E59" s="46">
        <f>C59*D59</f>
        <v>0</v>
      </c>
      <c r="H59" s="46"/>
      <c r="I59" s="46"/>
      <c r="J59" s="46"/>
      <c r="K59" s="1"/>
      <c r="L59" s="1"/>
      <c r="M59" s="1"/>
    </row>
    <row r="60" spans="1:13" ht="14.25">
      <c r="A60" s="44"/>
      <c r="B60" s="26"/>
      <c r="C60" s="46"/>
      <c r="D60" s="46"/>
      <c r="E60" s="46"/>
      <c r="H60" s="46"/>
      <c r="I60" s="46"/>
      <c r="J60" s="46"/>
      <c r="K60" s="1"/>
      <c r="L60" s="1"/>
      <c r="M60" s="1"/>
    </row>
    <row r="61" spans="1:18" ht="42.75">
      <c r="A61" s="69">
        <v>19</v>
      </c>
      <c r="B61" s="42" t="s">
        <v>17</v>
      </c>
      <c r="C61" s="70"/>
      <c r="D61" s="70"/>
      <c r="E61" s="70"/>
      <c r="H61" s="70"/>
      <c r="I61" s="70"/>
      <c r="J61" s="70"/>
      <c r="K61" s="1"/>
      <c r="L61" s="1"/>
      <c r="M61" s="1"/>
      <c r="R61" s="45"/>
    </row>
    <row r="62" spans="1:13" ht="14.25">
      <c r="A62" s="44"/>
      <c r="B62" s="26" t="s">
        <v>11</v>
      </c>
      <c r="C62" s="46">
        <v>12</v>
      </c>
      <c r="D62" s="46">
        <v>0</v>
      </c>
      <c r="E62" s="46">
        <f>C62*D62</f>
        <v>0</v>
      </c>
      <c r="H62" s="46"/>
      <c r="I62" s="46"/>
      <c r="J62" s="46"/>
      <c r="K62" s="1"/>
      <c r="L62" s="1"/>
      <c r="M62" s="1"/>
    </row>
    <row r="63" spans="1:13" ht="14.25">
      <c r="A63" s="44"/>
      <c r="B63" s="26"/>
      <c r="C63" s="46"/>
      <c r="D63" s="46"/>
      <c r="E63" s="46"/>
      <c r="H63" s="46"/>
      <c r="I63" s="46"/>
      <c r="J63" s="46"/>
      <c r="K63" s="1"/>
      <c r="L63" s="1"/>
      <c r="M63" s="1"/>
    </row>
    <row r="64" spans="1:18" ht="42.75">
      <c r="A64" s="69">
        <v>20</v>
      </c>
      <c r="B64" s="42" t="s">
        <v>20</v>
      </c>
      <c r="C64" s="70"/>
      <c r="D64" s="70"/>
      <c r="E64" s="70"/>
      <c r="H64" s="70"/>
      <c r="I64" s="70"/>
      <c r="J64" s="70"/>
      <c r="K64" s="1"/>
      <c r="L64" s="1"/>
      <c r="M64" s="1"/>
      <c r="R64" s="45"/>
    </row>
    <row r="65" spans="1:13" ht="14.25">
      <c r="A65" s="44"/>
      <c r="B65" s="26" t="s">
        <v>11</v>
      </c>
      <c r="C65" s="46">
        <v>0</v>
      </c>
      <c r="D65" s="46">
        <v>0</v>
      </c>
      <c r="E65" s="46">
        <f>C65*D65</f>
        <v>0</v>
      </c>
      <c r="H65" s="46"/>
      <c r="I65" s="46"/>
      <c r="J65" s="46"/>
      <c r="K65" s="1"/>
      <c r="L65" s="1"/>
      <c r="M65" s="1"/>
    </row>
    <row r="66" spans="1:13" ht="14.25">
      <c r="A66" s="44"/>
      <c r="B66" s="26"/>
      <c r="D66" s="46"/>
      <c r="E66" s="46"/>
      <c r="G66" s="46"/>
      <c r="H66" s="1"/>
      <c r="I66" s="46"/>
      <c r="J66" s="46"/>
      <c r="K66" s="1"/>
      <c r="L66" s="1"/>
      <c r="M66" s="1"/>
    </row>
    <row r="67" spans="1:13" ht="57">
      <c r="A67" s="28">
        <v>21</v>
      </c>
      <c r="B67" s="42" t="s">
        <v>42</v>
      </c>
      <c r="C67" s="11"/>
      <c r="D67" s="11"/>
      <c r="E67" s="11"/>
      <c r="H67" s="11"/>
      <c r="I67" s="11"/>
      <c r="J67" s="11"/>
      <c r="K67" s="1"/>
      <c r="L67" s="1"/>
      <c r="M67" s="1"/>
    </row>
    <row r="68" spans="1:13" ht="14.25">
      <c r="A68" s="25"/>
      <c r="B68" s="26" t="s">
        <v>11</v>
      </c>
      <c r="C68" s="7">
        <v>9</v>
      </c>
      <c r="D68" s="7">
        <v>0</v>
      </c>
      <c r="E68" s="7">
        <f>C68*D68</f>
        <v>0</v>
      </c>
      <c r="H68" s="7"/>
      <c r="I68" s="7"/>
      <c r="J68" s="7"/>
      <c r="K68" s="1"/>
      <c r="L68" s="1"/>
      <c r="M68" s="1"/>
    </row>
    <row r="69" spans="1:13" ht="14.25">
      <c r="A69" s="25"/>
      <c r="B69" s="26"/>
      <c r="C69" s="7"/>
      <c r="D69" s="7"/>
      <c r="E69" s="7"/>
      <c r="H69" s="7"/>
      <c r="I69" s="7"/>
      <c r="J69" s="7"/>
      <c r="K69" s="1"/>
      <c r="L69" s="1"/>
      <c r="M69" s="1"/>
    </row>
    <row r="70" spans="1:13" ht="42.75">
      <c r="A70" s="28">
        <v>22</v>
      </c>
      <c r="B70" s="21" t="s">
        <v>18</v>
      </c>
      <c r="C70" s="11"/>
      <c r="D70" s="11"/>
      <c r="E70" s="11"/>
      <c r="H70" s="11"/>
      <c r="I70" s="11"/>
      <c r="J70" s="11"/>
      <c r="K70" s="1"/>
      <c r="L70" s="1"/>
      <c r="M70" s="1"/>
    </row>
    <row r="71" spans="1:13" ht="14.25">
      <c r="A71" s="28"/>
      <c r="B71" s="21" t="s">
        <v>30</v>
      </c>
      <c r="C71" s="11"/>
      <c r="D71" s="11"/>
      <c r="E71" s="11"/>
      <c r="H71" s="11"/>
      <c r="I71" s="11"/>
      <c r="J71" s="11"/>
      <c r="K71" s="1"/>
      <c r="L71" s="1"/>
      <c r="M71" s="1"/>
    </row>
    <row r="72" spans="1:13" ht="14.25">
      <c r="A72" s="25"/>
      <c r="B72" s="26" t="s">
        <v>11</v>
      </c>
      <c r="C72" s="7">
        <v>0</v>
      </c>
      <c r="D72" s="7">
        <v>0</v>
      </c>
      <c r="E72" s="7">
        <f>C72*D72</f>
        <v>0</v>
      </c>
      <c r="H72" s="7"/>
      <c r="I72" s="7"/>
      <c r="J72" s="7"/>
      <c r="K72" s="1"/>
      <c r="L72" s="1"/>
      <c r="M72" s="1"/>
    </row>
    <row r="73" spans="1:13" ht="14.25">
      <c r="A73" s="28"/>
      <c r="B73" s="21" t="s">
        <v>25</v>
      </c>
      <c r="C73" s="11"/>
      <c r="D73" s="11"/>
      <c r="E73" s="11"/>
      <c r="H73" s="11"/>
      <c r="I73" s="11"/>
      <c r="J73" s="11"/>
      <c r="K73" s="1"/>
      <c r="L73" s="1"/>
      <c r="M73" s="1"/>
    </row>
    <row r="74" spans="1:13" ht="14.25">
      <c r="A74" s="25"/>
      <c r="B74" s="26" t="s">
        <v>11</v>
      </c>
      <c r="C74" s="7">
        <v>12</v>
      </c>
      <c r="D74" s="7">
        <v>0</v>
      </c>
      <c r="E74" s="7">
        <f>C74*D74</f>
        <v>0</v>
      </c>
      <c r="H74" s="7"/>
      <c r="I74" s="7"/>
      <c r="J74" s="7"/>
      <c r="K74" s="1"/>
      <c r="L74" s="1"/>
      <c r="M74" s="1"/>
    </row>
    <row r="75" spans="1:13" ht="14.25">
      <c r="A75" s="25"/>
      <c r="B75" s="26"/>
      <c r="C75" s="7"/>
      <c r="D75" s="7"/>
      <c r="E75" s="7"/>
      <c r="H75" s="7"/>
      <c r="I75" s="7"/>
      <c r="J75" s="7"/>
      <c r="K75" s="1"/>
      <c r="L75" s="1"/>
      <c r="M75" s="1"/>
    </row>
    <row r="76" spans="1:13" ht="28.5">
      <c r="A76" s="28">
        <v>23</v>
      </c>
      <c r="B76" s="42" t="s">
        <v>19</v>
      </c>
      <c r="C76" s="11"/>
      <c r="D76" s="11"/>
      <c r="E76" s="11"/>
      <c r="H76" s="11"/>
      <c r="I76" s="11"/>
      <c r="J76" s="11"/>
      <c r="K76" s="1"/>
      <c r="L76" s="1"/>
      <c r="M76" s="1"/>
    </row>
    <row r="77" spans="1:13" ht="14.25">
      <c r="A77" s="25"/>
      <c r="B77" s="26" t="s">
        <v>11</v>
      </c>
      <c r="C77" s="7">
        <v>17</v>
      </c>
      <c r="D77" s="7">
        <v>0</v>
      </c>
      <c r="E77" s="7">
        <f>C77*D77</f>
        <v>0</v>
      </c>
      <c r="H77" s="7"/>
      <c r="I77" s="7"/>
      <c r="J77" s="7"/>
      <c r="K77" s="1"/>
      <c r="L77" s="1"/>
      <c r="M77" s="1"/>
    </row>
    <row r="78" spans="1:13" ht="14.25">
      <c r="A78" s="25"/>
      <c r="B78" s="26"/>
      <c r="C78" s="7"/>
      <c r="D78" s="7"/>
      <c r="E78" s="7"/>
      <c r="H78" s="7"/>
      <c r="I78" s="7"/>
      <c r="J78" s="7"/>
      <c r="K78" s="1"/>
      <c r="L78" s="1"/>
      <c r="M78" s="1"/>
    </row>
    <row r="79" spans="1:13" ht="42.75">
      <c r="A79" s="28">
        <v>24</v>
      </c>
      <c r="B79" s="42" t="s">
        <v>29</v>
      </c>
      <c r="C79" s="11"/>
      <c r="D79" s="11"/>
      <c r="E79" s="11"/>
      <c r="H79" s="11"/>
      <c r="I79" s="11"/>
      <c r="J79" s="11"/>
      <c r="K79" s="1"/>
      <c r="L79" s="1"/>
      <c r="M79" s="1"/>
    </row>
    <row r="80" spans="1:13" ht="16.5">
      <c r="A80" s="25"/>
      <c r="B80" s="26" t="s">
        <v>9</v>
      </c>
      <c r="C80" s="46">
        <v>0</v>
      </c>
      <c r="D80" s="7">
        <v>0</v>
      </c>
      <c r="E80" s="7">
        <f>C80*D80</f>
        <v>0</v>
      </c>
      <c r="H80" s="7"/>
      <c r="I80" s="7"/>
      <c r="J80" s="7"/>
      <c r="K80" s="1"/>
      <c r="L80" s="1"/>
      <c r="M80" s="1"/>
    </row>
    <row r="81" spans="1:13" ht="14.25">
      <c r="A81" s="25"/>
      <c r="B81" s="26"/>
      <c r="C81" s="7"/>
      <c r="D81" s="7"/>
      <c r="E81" s="7"/>
      <c r="H81" s="7"/>
      <c r="I81" s="7"/>
      <c r="J81" s="7"/>
      <c r="K81" s="1"/>
      <c r="L81" s="1"/>
      <c r="M81" s="1"/>
    </row>
    <row r="82" spans="1:13" ht="37.5" customHeight="1">
      <c r="A82" s="28">
        <v>25</v>
      </c>
      <c r="B82" s="42" t="s">
        <v>28</v>
      </c>
      <c r="C82" s="11"/>
      <c r="D82" s="11"/>
      <c r="E82" s="11"/>
      <c r="H82" s="11"/>
      <c r="I82" s="11"/>
      <c r="J82" s="11"/>
      <c r="K82" s="1"/>
      <c r="L82" s="1"/>
      <c r="M82" s="1"/>
    </row>
    <row r="83" spans="1:13" ht="16.5">
      <c r="A83" s="25"/>
      <c r="B83" s="26" t="s">
        <v>9</v>
      </c>
      <c r="C83" s="46">
        <v>291.69</v>
      </c>
      <c r="D83" s="7">
        <v>0</v>
      </c>
      <c r="E83" s="7">
        <f>C83*D83</f>
        <v>0</v>
      </c>
      <c r="H83" s="7"/>
      <c r="I83" s="7"/>
      <c r="J83" s="7"/>
      <c r="K83" s="1"/>
      <c r="L83" s="1"/>
      <c r="M83" s="1"/>
    </row>
    <row r="84" spans="1:13" ht="14.25">
      <c r="A84" s="25"/>
      <c r="B84" s="26"/>
      <c r="C84" s="7"/>
      <c r="D84" s="7"/>
      <c r="E84" s="7"/>
      <c r="H84" s="7"/>
      <c r="I84" s="7"/>
      <c r="J84" s="7"/>
      <c r="K84" s="1"/>
      <c r="L84" s="1"/>
      <c r="M84" s="1"/>
    </row>
    <row r="85" spans="1:13" ht="42.75">
      <c r="A85" s="28">
        <v>26</v>
      </c>
      <c r="B85" s="21" t="s">
        <v>214</v>
      </c>
      <c r="C85" s="11"/>
      <c r="D85" s="11"/>
      <c r="E85" s="11"/>
      <c r="H85" s="11"/>
      <c r="I85" s="11"/>
      <c r="J85" s="11"/>
      <c r="K85" s="1"/>
      <c r="L85" s="1"/>
      <c r="M85" s="1"/>
    </row>
    <row r="86" spans="1:13" ht="16.5">
      <c r="A86" s="25"/>
      <c r="B86" s="26" t="s">
        <v>9</v>
      </c>
      <c r="C86" s="46">
        <f>(C20+C23+C26)</f>
        <v>421.19</v>
      </c>
      <c r="D86" s="7">
        <v>0</v>
      </c>
      <c r="E86" s="7">
        <f>C86*D86</f>
        <v>0</v>
      </c>
      <c r="H86" s="7"/>
      <c r="I86" s="7"/>
      <c r="J86" s="7"/>
      <c r="K86" s="1"/>
      <c r="L86" s="1"/>
      <c r="M86" s="1"/>
    </row>
    <row r="87" spans="1:13" ht="14.25">
      <c r="A87" s="25"/>
      <c r="B87" s="26"/>
      <c r="C87" s="7"/>
      <c r="D87" s="7"/>
      <c r="E87" s="7"/>
      <c r="H87" s="7"/>
      <c r="I87" s="7"/>
      <c r="J87" s="7"/>
      <c r="K87" s="1"/>
      <c r="L87" s="1"/>
      <c r="M87" s="1"/>
    </row>
    <row r="88" spans="1:10" ht="64.5" customHeight="1">
      <c r="A88" s="28">
        <v>27</v>
      </c>
      <c r="B88" s="21" t="s">
        <v>131</v>
      </c>
      <c r="C88" s="11"/>
      <c r="D88" s="11"/>
      <c r="E88" s="11"/>
      <c r="G88" s="1"/>
      <c r="H88" s="11"/>
      <c r="I88" s="11"/>
      <c r="J88" s="11"/>
    </row>
    <row r="89" spans="1:10" ht="14.25">
      <c r="A89" s="25"/>
      <c r="B89" s="26" t="s">
        <v>33</v>
      </c>
      <c r="C89" s="7">
        <v>50</v>
      </c>
      <c r="D89" s="7">
        <v>0</v>
      </c>
      <c r="E89" s="7">
        <f>C89*D89</f>
        <v>0</v>
      </c>
      <c r="G89" s="1"/>
      <c r="H89" s="7"/>
      <c r="I89" s="7"/>
      <c r="J89" s="7"/>
    </row>
    <row r="90" spans="1:10" ht="14.25">
      <c r="A90" s="28"/>
      <c r="B90" s="26"/>
      <c r="C90" s="7"/>
      <c r="D90" s="7"/>
      <c r="E90" s="7"/>
      <c r="G90" s="1"/>
      <c r="H90" s="7"/>
      <c r="I90" s="7"/>
      <c r="J90" s="7"/>
    </row>
    <row r="91" spans="1:10" ht="57">
      <c r="A91" s="28">
        <v>28</v>
      </c>
      <c r="B91" s="21" t="s">
        <v>130</v>
      </c>
      <c r="C91" s="11"/>
      <c r="D91" s="11"/>
      <c r="E91" s="11"/>
      <c r="G91" s="1"/>
      <c r="H91" s="11"/>
      <c r="I91" s="11"/>
      <c r="J91" s="11"/>
    </row>
    <row r="92" spans="1:10" ht="14.25">
      <c r="A92" s="25"/>
      <c r="B92" s="26" t="s">
        <v>33</v>
      </c>
      <c r="C92" s="7">
        <v>50</v>
      </c>
      <c r="D92" s="7">
        <v>0</v>
      </c>
      <c r="E92" s="7">
        <f>C92*D92</f>
        <v>0</v>
      </c>
      <c r="G92" s="1"/>
      <c r="H92" s="7"/>
      <c r="I92" s="7"/>
      <c r="J92" s="7"/>
    </row>
    <row r="93" spans="1:10" ht="14.25">
      <c r="A93" s="25"/>
      <c r="B93" s="26"/>
      <c r="C93" s="7"/>
      <c r="D93" s="7"/>
      <c r="E93" s="7"/>
      <c r="G93" s="1"/>
      <c r="H93" s="7"/>
      <c r="I93" s="7"/>
      <c r="J93" s="7"/>
    </row>
    <row r="94" spans="1:10" ht="57">
      <c r="A94" s="28">
        <v>29</v>
      </c>
      <c r="B94" s="146" t="s">
        <v>132</v>
      </c>
      <c r="C94" s="11"/>
      <c r="D94" s="11"/>
      <c r="E94" s="11"/>
      <c r="G94" s="1"/>
      <c r="H94" s="11"/>
      <c r="I94" s="11"/>
      <c r="J94" s="11"/>
    </row>
    <row r="95" spans="1:10" ht="14.25">
      <c r="A95" s="25"/>
      <c r="B95" s="26" t="s">
        <v>33</v>
      </c>
      <c r="C95" s="7">
        <v>44</v>
      </c>
      <c r="D95" s="7">
        <v>0</v>
      </c>
      <c r="E95" s="7">
        <f>C95*D95</f>
        <v>0</v>
      </c>
      <c r="G95" s="1"/>
      <c r="H95" s="7"/>
      <c r="I95" s="7"/>
      <c r="J95" s="7"/>
    </row>
    <row r="96" spans="1:10" ht="14.25">
      <c r="A96" s="25"/>
      <c r="B96" s="26"/>
      <c r="C96" s="7"/>
      <c r="D96" s="7"/>
      <c r="E96" s="7"/>
      <c r="G96" s="1"/>
      <c r="H96" s="7"/>
      <c r="I96" s="7"/>
      <c r="J96" s="7"/>
    </row>
    <row r="97" spans="1:10" ht="42.75">
      <c r="A97" s="28">
        <v>30</v>
      </c>
      <c r="B97" s="21" t="s">
        <v>70</v>
      </c>
      <c r="C97" s="11"/>
      <c r="D97" s="11"/>
      <c r="E97" s="11"/>
      <c r="G97" s="1"/>
      <c r="H97" s="11"/>
      <c r="I97" s="11"/>
      <c r="J97" s="11"/>
    </row>
    <row r="98" spans="1:10" ht="14.25">
      <c r="A98" s="25"/>
      <c r="B98" s="26"/>
      <c r="C98" s="7">
        <f>C14</f>
        <v>0</v>
      </c>
      <c r="D98" s="7">
        <v>0</v>
      </c>
      <c r="E98" s="7">
        <f>C98*D98</f>
        <v>0</v>
      </c>
      <c r="G98" s="1"/>
      <c r="H98" s="7"/>
      <c r="I98" s="7"/>
      <c r="J98" s="7"/>
    </row>
    <row r="99" spans="1:10" ht="14.25">
      <c r="A99" s="25"/>
      <c r="B99" s="26"/>
      <c r="C99" s="7"/>
      <c r="D99" s="7"/>
      <c r="E99" s="7"/>
      <c r="G99" s="1"/>
      <c r="H99" s="7"/>
      <c r="I99" s="7"/>
      <c r="J99" s="7"/>
    </row>
    <row r="100" spans="1:10" ht="185.25">
      <c r="A100" s="151">
        <v>31</v>
      </c>
      <c r="B100" s="152" t="s">
        <v>215</v>
      </c>
      <c r="C100" s="46"/>
      <c r="D100" s="7"/>
      <c r="E100" s="7"/>
      <c r="G100" s="1"/>
      <c r="H100" s="7"/>
      <c r="I100" s="7"/>
      <c r="J100" s="7"/>
    </row>
    <row r="101" spans="1:10" ht="14.25">
      <c r="A101" s="20"/>
      <c r="B101" s="153" t="s">
        <v>11</v>
      </c>
      <c r="C101" s="46">
        <v>1</v>
      </c>
      <c r="D101" s="7">
        <v>0</v>
      </c>
      <c r="E101" s="7">
        <f>C101*D101</f>
        <v>0</v>
      </c>
      <c r="G101" s="1"/>
      <c r="H101" s="7"/>
      <c r="I101" s="7"/>
      <c r="J101" s="7"/>
    </row>
    <row r="102" spans="1:10" ht="14.25">
      <c r="A102" s="20"/>
      <c r="B102" s="153"/>
      <c r="C102" s="46"/>
      <c r="D102" s="7"/>
      <c r="E102" s="7"/>
      <c r="G102" s="1"/>
      <c r="H102" s="7"/>
      <c r="I102" s="7"/>
      <c r="J102" s="7"/>
    </row>
    <row r="103" spans="1:10" ht="42.75">
      <c r="A103" s="151">
        <v>32</v>
      </c>
      <c r="B103" s="152" t="s">
        <v>216</v>
      </c>
      <c r="C103" s="46"/>
      <c r="D103" s="7"/>
      <c r="E103" s="7"/>
      <c r="G103" s="1"/>
      <c r="H103" s="7"/>
      <c r="I103" s="7"/>
      <c r="J103" s="7"/>
    </row>
    <row r="104" spans="1:10" ht="14.25">
      <c r="A104" s="20"/>
      <c r="B104" s="153" t="s">
        <v>11</v>
      </c>
      <c r="C104" s="46">
        <v>1</v>
      </c>
      <c r="D104" s="7">
        <v>0</v>
      </c>
      <c r="E104" s="7">
        <f>C104*D104</f>
        <v>0</v>
      </c>
      <c r="G104" s="1"/>
      <c r="H104" s="7"/>
      <c r="I104" s="7"/>
      <c r="J104" s="7"/>
    </row>
    <row r="105" spans="1:10" ht="14.25">
      <c r="A105" s="20"/>
      <c r="B105" s="153"/>
      <c r="C105" s="46"/>
      <c r="D105" s="7"/>
      <c r="E105" s="7"/>
      <c r="G105" s="1"/>
      <c r="H105" s="7"/>
      <c r="I105" s="7"/>
      <c r="J105" s="7"/>
    </row>
    <row r="106" spans="1:10" ht="114">
      <c r="A106" s="151">
        <v>33</v>
      </c>
      <c r="B106" s="152" t="s">
        <v>217</v>
      </c>
      <c r="C106" s="46"/>
      <c r="D106" s="7"/>
      <c r="E106" s="7"/>
      <c r="G106" s="1"/>
      <c r="H106" s="7"/>
      <c r="I106" s="7"/>
      <c r="J106" s="7"/>
    </row>
    <row r="107" spans="1:10" ht="14.25">
      <c r="A107" s="20"/>
      <c r="B107" s="153" t="s">
        <v>11</v>
      </c>
      <c r="C107" s="46">
        <v>1</v>
      </c>
      <c r="D107" s="7">
        <v>0</v>
      </c>
      <c r="E107" s="7">
        <f>C107*D107</f>
        <v>0</v>
      </c>
      <c r="G107" s="1"/>
      <c r="H107" s="7"/>
      <c r="I107" s="7"/>
      <c r="J107" s="7"/>
    </row>
    <row r="108" spans="1:13" ht="14.25">
      <c r="A108" s="44"/>
      <c r="B108" s="26"/>
      <c r="C108" s="46"/>
      <c r="D108" s="46"/>
      <c r="E108" s="46"/>
      <c r="H108" s="46"/>
      <c r="I108" s="46"/>
      <c r="J108" s="46"/>
      <c r="K108" s="1"/>
      <c r="L108" s="1"/>
      <c r="M108" s="1"/>
    </row>
    <row r="109" spans="1:13" ht="15">
      <c r="A109" s="95"/>
      <c r="B109" s="99" t="s">
        <v>125</v>
      </c>
      <c r="C109" s="96"/>
      <c r="D109" s="97"/>
      <c r="E109" s="98">
        <f>ROUND(SUM(E7:E108),0)</f>
        <v>0</v>
      </c>
      <c r="H109" s="13"/>
      <c r="I109" s="11"/>
      <c r="J109" s="7"/>
      <c r="K109" s="1"/>
      <c r="L109" s="1"/>
      <c r="M109" s="1"/>
    </row>
    <row r="110" spans="1:13" ht="14.25">
      <c r="A110" s="25"/>
      <c r="B110" s="21"/>
      <c r="C110" s="17"/>
      <c r="D110" s="7"/>
      <c r="E110" s="7"/>
      <c r="H110" s="77"/>
      <c r="I110" s="7"/>
      <c r="J110" s="7"/>
      <c r="K110" s="1"/>
      <c r="L110" s="1"/>
      <c r="M110" s="1"/>
    </row>
  </sheetData>
  <sheetProtection/>
  <printOptions/>
  <pageMargins left="1.4566929133858268" right="0.5905511811023623" top="0.984251968503937" bottom="0.984251968503937" header="0.5118110236220472" footer="0.7086614173228347"/>
  <pageSetup horizontalDpi="1200" verticalDpi="1200" orientation="portrait" paperSize="9" scale="90" r:id="rId1"/>
  <headerFooter>
    <oddFooter>&amp;Cpredračun 733-KN/2016&amp;R&amp;P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zoomScaleSheetLayoutView="100" zoomScalePageLayoutView="0" workbookViewId="0" topLeftCell="A1">
      <selection activeCell="D80" sqref="D80"/>
    </sheetView>
  </sheetViews>
  <sheetFormatPr defaultColWidth="8.8515625" defaultRowHeight="12.75"/>
  <cols>
    <col min="1" max="1" width="4.8515625" style="22" customWidth="1"/>
    <col min="2" max="2" width="39.7109375" style="22" customWidth="1"/>
    <col min="3" max="3" width="13.140625" style="2" bestFit="1" customWidth="1"/>
    <col min="4" max="4" width="11.8515625" style="2" customWidth="1"/>
    <col min="5" max="5" width="14.28125" style="2" customWidth="1"/>
    <col min="6" max="6" width="8.8515625" style="2" customWidth="1"/>
    <col min="7" max="7" width="0" style="2" hidden="1" customWidth="1"/>
    <col min="8" max="8" width="10.140625" style="2" hidden="1" customWidth="1"/>
    <col min="9" max="9" width="11.140625" style="2" hidden="1" customWidth="1"/>
    <col min="10" max="10" width="14.28125" style="2" hidden="1" customWidth="1"/>
    <col min="11" max="11" width="8.8515625" style="2" customWidth="1"/>
    <col min="12" max="12" width="10.28125" style="2" customWidth="1"/>
    <col min="13" max="14" width="8.8515625" style="2" customWidth="1"/>
    <col min="15" max="15" width="12.7109375" style="2" customWidth="1"/>
    <col min="16" max="16" width="9.00390625" style="2" bestFit="1" customWidth="1"/>
    <col min="17" max="16384" width="8.8515625" style="2" customWidth="1"/>
  </cols>
  <sheetData>
    <row r="1" spans="1:10" s="10" customFormat="1" ht="60">
      <c r="A1" s="82"/>
      <c r="B1" s="54" t="s">
        <v>123</v>
      </c>
      <c r="C1" s="83"/>
      <c r="D1" s="83"/>
      <c r="E1" s="83"/>
      <c r="F1" s="2"/>
      <c r="H1" s="2"/>
      <c r="I1" s="2"/>
      <c r="J1" s="2"/>
    </row>
    <row r="2" spans="1:10" ht="14.25" customHeight="1">
      <c r="A2" s="84"/>
      <c r="B2" s="84"/>
      <c r="C2" s="85"/>
      <c r="D2" s="85"/>
      <c r="E2" s="85"/>
      <c r="G2" s="1"/>
      <c r="H2" s="11"/>
      <c r="I2" s="11"/>
      <c r="J2" s="11"/>
    </row>
    <row r="3" spans="1:10" s="19" customFormat="1" ht="14.25" customHeight="1">
      <c r="A3" s="86" t="s">
        <v>0</v>
      </c>
      <c r="B3" s="87" t="s">
        <v>1</v>
      </c>
      <c r="C3" s="88" t="s">
        <v>2</v>
      </c>
      <c r="D3" s="89" t="s">
        <v>31</v>
      </c>
      <c r="E3" s="89" t="s">
        <v>32</v>
      </c>
      <c r="H3" s="73"/>
      <c r="I3" s="71"/>
      <c r="J3" s="71"/>
    </row>
    <row r="4" spans="1:10" s="12" customFormat="1" ht="15">
      <c r="A4" s="90"/>
      <c r="B4" s="84"/>
      <c r="C4" s="91"/>
      <c r="D4" s="92"/>
      <c r="E4" s="92"/>
      <c r="F4" s="1"/>
      <c r="H4" s="13"/>
      <c r="I4" s="14"/>
      <c r="J4" s="14"/>
    </row>
    <row r="5" spans="1:10" s="43" customFormat="1" ht="15">
      <c r="A5" s="93" t="s">
        <v>6</v>
      </c>
      <c r="B5" s="93" t="s">
        <v>22</v>
      </c>
      <c r="C5" s="94"/>
      <c r="D5" s="94"/>
      <c r="E5" s="94"/>
      <c r="G5" s="78"/>
      <c r="H5" s="78"/>
      <c r="I5" s="78"/>
      <c r="J5" s="78"/>
    </row>
    <row r="6" spans="1:10" ht="14.25">
      <c r="A6" s="25"/>
      <c r="B6" s="21"/>
      <c r="C6" s="11"/>
      <c r="D6" s="11"/>
      <c r="E6" s="11"/>
      <c r="G6" s="1"/>
      <c r="H6" s="11"/>
      <c r="I6" s="11"/>
      <c r="J6" s="11"/>
    </row>
    <row r="7" spans="1:10" ht="28.5">
      <c r="A7" s="28" t="s">
        <v>4</v>
      </c>
      <c r="B7" s="21" t="s">
        <v>14</v>
      </c>
      <c r="C7" s="11"/>
      <c r="D7" s="11"/>
      <c r="E7" s="11"/>
      <c r="G7" s="1"/>
      <c r="H7" s="11"/>
      <c r="I7" s="11"/>
      <c r="J7" s="11"/>
    </row>
    <row r="8" spans="1:10" ht="14.25">
      <c r="A8" s="20"/>
      <c r="B8" s="26" t="s">
        <v>5</v>
      </c>
      <c r="C8" s="7">
        <v>165.33</v>
      </c>
      <c r="D8" s="7">
        <v>0</v>
      </c>
      <c r="E8" s="7">
        <f>C8*D8</f>
        <v>0</v>
      </c>
      <c r="G8" s="1"/>
      <c r="H8" s="7"/>
      <c r="I8" s="7"/>
      <c r="J8" s="7"/>
    </row>
    <row r="9" spans="1:10" ht="14.25">
      <c r="A9" s="20"/>
      <c r="B9" s="26"/>
      <c r="C9" s="7"/>
      <c r="D9" s="7"/>
      <c r="E9" s="7"/>
      <c r="G9" s="1"/>
      <c r="H9" s="7"/>
      <c r="I9" s="7"/>
      <c r="J9" s="7"/>
    </row>
    <row r="10" spans="1:10" s="45" customFormat="1" ht="57">
      <c r="A10" s="28" t="s">
        <v>47</v>
      </c>
      <c r="B10" s="21" t="s">
        <v>34</v>
      </c>
      <c r="C10" s="11"/>
      <c r="D10" s="11"/>
      <c r="E10" s="11"/>
      <c r="G10" s="47"/>
      <c r="H10" s="11"/>
      <c r="I10" s="11"/>
      <c r="J10" s="11"/>
    </row>
    <row r="11" spans="1:10" ht="14.25">
      <c r="A11" s="25"/>
      <c r="B11" s="26" t="s">
        <v>33</v>
      </c>
      <c r="C11" s="7">
        <v>37</v>
      </c>
      <c r="D11" s="7">
        <v>0</v>
      </c>
      <c r="E11" s="7">
        <f>C11*D11</f>
        <v>0</v>
      </c>
      <c r="G11" s="1"/>
      <c r="H11" s="7"/>
      <c r="I11" s="7"/>
      <c r="J11" s="7"/>
    </row>
    <row r="12" spans="1:10" ht="14.25">
      <c r="A12" s="25"/>
      <c r="B12" s="26"/>
      <c r="C12" s="7"/>
      <c r="D12" s="7"/>
      <c r="E12" s="7"/>
      <c r="G12" s="1"/>
      <c r="H12" s="7"/>
      <c r="I12" s="7"/>
      <c r="J12" s="7"/>
    </row>
    <row r="13" spans="1:10" s="45" customFormat="1" ht="42.75">
      <c r="A13" s="28" t="s">
        <v>48</v>
      </c>
      <c r="B13" s="21" t="s">
        <v>49</v>
      </c>
      <c r="C13" s="11"/>
      <c r="D13" s="11"/>
      <c r="E13" s="11"/>
      <c r="G13" s="47"/>
      <c r="H13" s="11"/>
      <c r="I13" s="11"/>
      <c r="J13" s="11"/>
    </row>
    <row r="14" spans="1:10" ht="14.25">
      <c r="A14" s="25"/>
      <c r="B14" s="26" t="s">
        <v>33</v>
      </c>
      <c r="C14" s="7">
        <v>0</v>
      </c>
      <c r="D14" s="7">
        <v>0</v>
      </c>
      <c r="E14" s="7">
        <f>C14*D14</f>
        <v>0</v>
      </c>
      <c r="G14" s="1"/>
      <c r="H14" s="7"/>
      <c r="I14" s="7"/>
      <c r="J14" s="7"/>
    </row>
    <row r="15" spans="1:10" ht="14.25">
      <c r="A15" s="25"/>
      <c r="B15" s="26"/>
      <c r="C15" s="7"/>
      <c r="D15" s="7"/>
      <c r="E15" s="7"/>
      <c r="G15" s="1"/>
      <c r="H15" s="7"/>
      <c r="I15" s="7"/>
      <c r="J15" s="7"/>
    </row>
    <row r="16" spans="1:11" ht="42.75">
      <c r="A16" s="28" t="s">
        <v>50</v>
      </c>
      <c r="B16" s="21" t="s">
        <v>68</v>
      </c>
      <c r="C16" s="11"/>
      <c r="D16" s="11"/>
      <c r="E16" s="11"/>
      <c r="H16" s="11"/>
      <c r="I16" s="11"/>
      <c r="J16" s="11"/>
      <c r="K16" s="1"/>
    </row>
    <row r="17" spans="1:11" ht="16.5">
      <c r="A17" s="28"/>
      <c r="B17" s="26" t="s">
        <v>9</v>
      </c>
      <c r="C17" s="46">
        <v>1.1</v>
      </c>
      <c r="D17" s="7">
        <v>0</v>
      </c>
      <c r="E17" s="7">
        <f>C17*D17</f>
        <v>0</v>
      </c>
      <c r="H17" s="7"/>
      <c r="I17" s="7"/>
      <c r="J17" s="7"/>
      <c r="K17" s="1"/>
    </row>
    <row r="18" spans="1:11" ht="14.25">
      <c r="A18" s="28"/>
      <c r="B18" s="26"/>
      <c r="C18" s="7"/>
      <c r="D18" s="7"/>
      <c r="E18" s="7"/>
      <c r="H18" s="7"/>
      <c r="I18" s="7"/>
      <c r="J18" s="7"/>
      <c r="K18" s="1"/>
    </row>
    <row r="19" spans="1:10" ht="28.5">
      <c r="A19" s="28" t="s">
        <v>51</v>
      </c>
      <c r="B19" s="21" t="s">
        <v>27</v>
      </c>
      <c r="C19" s="11"/>
      <c r="D19" s="11"/>
      <c r="E19" s="11"/>
      <c r="G19" s="1"/>
      <c r="H19" s="11"/>
      <c r="I19" s="11"/>
      <c r="J19" s="11"/>
    </row>
    <row r="20" spans="1:10" ht="16.5">
      <c r="A20" s="28"/>
      <c r="B20" s="26" t="s">
        <v>9</v>
      </c>
      <c r="C20" s="46">
        <v>213.78</v>
      </c>
      <c r="D20" s="7">
        <v>0</v>
      </c>
      <c r="E20" s="7">
        <f>C20*D20</f>
        <v>0</v>
      </c>
      <c r="G20" s="1"/>
      <c r="H20" s="7"/>
      <c r="I20" s="7"/>
      <c r="J20" s="7"/>
    </row>
    <row r="21" spans="1:10" ht="14.25">
      <c r="A21" s="28"/>
      <c r="B21" s="26"/>
      <c r="C21" s="7"/>
      <c r="D21" s="7"/>
      <c r="E21" s="7"/>
      <c r="G21" s="1"/>
      <c r="H21" s="7"/>
      <c r="I21" s="7"/>
      <c r="J21" s="7"/>
    </row>
    <row r="22" spans="1:10" ht="28.5">
      <c r="A22" s="28" t="s">
        <v>52</v>
      </c>
      <c r="B22" s="21" t="s">
        <v>24</v>
      </c>
      <c r="C22" s="11"/>
      <c r="D22" s="11"/>
      <c r="E22" s="11"/>
      <c r="G22" s="1"/>
      <c r="H22" s="11"/>
      <c r="I22" s="11"/>
      <c r="J22" s="11"/>
    </row>
    <row r="23" spans="1:10" ht="16.5">
      <c r="A23" s="28"/>
      <c r="B23" s="26" t="s">
        <v>9</v>
      </c>
      <c r="C23" s="46">
        <v>106.89</v>
      </c>
      <c r="D23" s="7">
        <v>0</v>
      </c>
      <c r="E23" s="7">
        <f>C23*D23</f>
        <v>0</v>
      </c>
      <c r="G23" s="1"/>
      <c r="H23" s="7"/>
      <c r="I23" s="7"/>
      <c r="J23" s="7"/>
    </row>
    <row r="24" spans="1:10" ht="14.25">
      <c r="A24" s="28"/>
      <c r="B24" s="26"/>
      <c r="C24" s="7"/>
      <c r="D24" s="7"/>
      <c r="E24" s="7"/>
      <c r="G24" s="1"/>
      <c r="H24" s="7"/>
      <c r="I24" s="7"/>
      <c r="J24" s="7"/>
    </row>
    <row r="25" spans="1:10" ht="28.5">
      <c r="A25" s="28" t="s">
        <v>59</v>
      </c>
      <c r="B25" s="21" t="s">
        <v>78</v>
      </c>
      <c r="C25" s="11"/>
      <c r="D25" s="11"/>
      <c r="E25" s="11"/>
      <c r="G25" s="1"/>
      <c r="H25" s="11"/>
      <c r="I25" s="11"/>
      <c r="J25" s="11"/>
    </row>
    <row r="26" spans="1:10" ht="16.5">
      <c r="A26" s="28"/>
      <c r="B26" s="26" t="s">
        <v>9</v>
      </c>
      <c r="C26" s="46">
        <v>35.63</v>
      </c>
      <c r="D26" s="7">
        <v>0</v>
      </c>
      <c r="E26" s="7">
        <f>C26*D26</f>
        <v>0</v>
      </c>
      <c r="G26" s="1"/>
      <c r="H26" s="7"/>
      <c r="I26" s="7"/>
      <c r="J26" s="7"/>
    </row>
    <row r="27" spans="1:10" ht="14.25">
      <c r="A27" s="28"/>
      <c r="B27" s="26"/>
      <c r="C27" s="46"/>
      <c r="D27" s="7"/>
      <c r="E27" s="7"/>
      <c r="G27" s="1"/>
      <c r="H27" s="7"/>
      <c r="I27" s="7"/>
      <c r="J27" s="7"/>
    </row>
    <row r="28" spans="1:10" s="45" customFormat="1" ht="28.5">
      <c r="A28" s="69" t="s">
        <v>60</v>
      </c>
      <c r="B28" s="42" t="s">
        <v>15</v>
      </c>
      <c r="C28" s="70"/>
      <c r="D28" s="70"/>
      <c r="E28" s="70"/>
      <c r="G28" s="47"/>
      <c r="H28" s="70"/>
      <c r="I28" s="70"/>
      <c r="J28" s="70"/>
    </row>
    <row r="29" spans="1:10" s="45" customFormat="1" ht="14.25">
      <c r="A29" s="44"/>
      <c r="B29" s="26" t="s">
        <v>33</v>
      </c>
      <c r="C29" s="46">
        <v>132.18</v>
      </c>
      <c r="D29" s="46">
        <v>0</v>
      </c>
      <c r="E29" s="46">
        <f>C29*D29</f>
        <v>0</v>
      </c>
      <c r="G29" s="47"/>
      <c r="H29" s="46"/>
      <c r="I29" s="46"/>
      <c r="J29" s="46"/>
    </row>
    <row r="30" spans="1:10" ht="14.25">
      <c r="A30" s="28"/>
      <c r="B30" s="26"/>
      <c r="C30" s="7"/>
      <c r="D30" s="7"/>
      <c r="E30" s="7"/>
      <c r="G30" s="1"/>
      <c r="H30" s="7"/>
      <c r="I30" s="7"/>
      <c r="J30" s="7"/>
    </row>
    <row r="31" spans="1:13" ht="42.75">
      <c r="A31" s="28">
        <v>9</v>
      </c>
      <c r="B31" s="21" t="s">
        <v>54</v>
      </c>
      <c r="C31" s="11"/>
      <c r="D31" s="11"/>
      <c r="E31" s="11"/>
      <c r="H31" s="11"/>
      <c r="I31" s="11"/>
      <c r="J31" s="11"/>
      <c r="K31" s="1"/>
      <c r="L31" s="1"/>
      <c r="M31" s="1"/>
    </row>
    <row r="32" spans="1:13" ht="14.25">
      <c r="A32" s="25"/>
      <c r="B32" s="26" t="s">
        <v>5</v>
      </c>
      <c r="C32" s="7">
        <v>165.33</v>
      </c>
      <c r="D32" s="7">
        <v>0</v>
      </c>
      <c r="E32" s="7">
        <f>C32*D32</f>
        <v>0</v>
      </c>
      <c r="H32" s="7"/>
      <c r="I32" s="7"/>
      <c r="J32" s="7"/>
      <c r="K32" s="1"/>
      <c r="L32" s="1"/>
      <c r="M32" s="1"/>
    </row>
    <row r="33" spans="1:13" ht="14.25">
      <c r="A33" s="25"/>
      <c r="B33" s="26"/>
      <c r="C33" s="7"/>
      <c r="D33" s="7"/>
      <c r="E33" s="7"/>
      <c r="H33" s="7"/>
      <c r="I33" s="7"/>
      <c r="J33" s="7"/>
      <c r="K33" s="1"/>
      <c r="L33" s="1"/>
      <c r="M33" s="1"/>
    </row>
    <row r="34" spans="1:13" ht="42.75">
      <c r="A34" s="69">
        <v>10</v>
      </c>
      <c r="B34" s="42" t="s">
        <v>16</v>
      </c>
      <c r="C34" s="70"/>
      <c r="D34" s="70"/>
      <c r="E34" s="70"/>
      <c r="H34" s="70"/>
      <c r="I34" s="70"/>
      <c r="J34" s="70"/>
      <c r="K34" s="1"/>
      <c r="L34" s="1"/>
      <c r="M34" s="1"/>
    </row>
    <row r="35" spans="1:13" ht="14.25">
      <c r="A35" s="44"/>
      <c r="B35" s="26" t="s">
        <v>11</v>
      </c>
      <c r="C35" s="46">
        <v>0</v>
      </c>
      <c r="D35" s="46">
        <v>0</v>
      </c>
      <c r="E35" s="46">
        <f>C35*D35</f>
        <v>0</v>
      </c>
      <c r="H35" s="46"/>
      <c r="I35" s="46"/>
      <c r="J35" s="46"/>
      <c r="K35" s="1"/>
      <c r="L35" s="1"/>
      <c r="M35" s="1"/>
    </row>
    <row r="36" spans="1:13" ht="14.25">
      <c r="A36" s="44"/>
      <c r="B36" s="26"/>
      <c r="C36" s="46"/>
      <c r="D36" s="46"/>
      <c r="E36" s="46"/>
      <c r="H36" s="46"/>
      <c r="I36" s="46"/>
      <c r="J36" s="46"/>
      <c r="K36" s="1"/>
      <c r="L36" s="1"/>
      <c r="M36" s="1"/>
    </row>
    <row r="37" spans="1:18" ht="42.75">
      <c r="A37" s="69">
        <v>11</v>
      </c>
      <c r="B37" s="42" t="s">
        <v>17</v>
      </c>
      <c r="C37" s="70"/>
      <c r="D37" s="70"/>
      <c r="E37" s="70"/>
      <c r="H37" s="70"/>
      <c r="I37" s="70"/>
      <c r="J37" s="70"/>
      <c r="K37" s="1"/>
      <c r="L37" s="1"/>
      <c r="M37" s="1"/>
      <c r="R37" s="45"/>
    </row>
    <row r="38" spans="1:13" ht="14.25">
      <c r="A38" s="44"/>
      <c r="B38" s="26" t="s">
        <v>11</v>
      </c>
      <c r="C38" s="46">
        <v>10</v>
      </c>
      <c r="D38" s="46">
        <v>0</v>
      </c>
      <c r="E38" s="46">
        <f>C38*D38</f>
        <v>0</v>
      </c>
      <c r="H38" s="46"/>
      <c r="I38" s="46"/>
      <c r="J38" s="46"/>
      <c r="K38" s="1"/>
      <c r="L38" s="1"/>
      <c r="M38" s="1"/>
    </row>
    <row r="39" spans="1:13" ht="14.25">
      <c r="A39" s="44"/>
      <c r="B39" s="26"/>
      <c r="C39" s="46"/>
      <c r="D39" s="46"/>
      <c r="E39" s="46"/>
      <c r="H39" s="46"/>
      <c r="I39" s="46"/>
      <c r="J39" s="46"/>
      <c r="K39" s="1"/>
      <c r="L39" s="1"/>
      <c r="M39" s="1"/>
    </row>
    <row r="40" spans="1:18" ht="42.75">
      <c r="A40" s="69">
        <v>12</v>
      </c>
      <c r="B40" s="42" t="s">
        <v>20</v>
      </c>
      <c r="C40" s="70"/>
      <c r="D40" s="70"/>
      <c r="E40" s="70"/>
      <c r="H40" s="70"/>
      <c r="I40" s="70"/>
      <c r="J40" s="70"/>
      <c r="K40" s="1"/>
      <c r="L40" s="1"/>
      <c r="M40" s="1"/>
      <c r="R40" s="45"/>
    </row>
    <row r="41" spans="1:13" ht="14.25">
      <c r="A41" s="44"/>
      <c r="B41" s="26" t="s">
        <v>11</v>
      </c>
      <c r="C41" s="46">
        <v>0</v>
      </c>
      <c r="D41" s="46">
        <v>0</v>
      </c>
      <c r="E41" s="46">
        <f>C41*D41</f>
        <v>0</v>
      </c>
      <c r="H41" s="46"/>
      <c r="I41" s="46"/>
      <c r="J41" s="46"/>
      <c r="K41" s="1"/>
      <c r="L41" s="1"/>
      <c r="M41" s="1"/>
    </row>
    <row r="42" spans="1:10" ht="14.25">
      <c r="A42" s="25"/>
      <c r="B42" s="26"/>
      <c r="C42" s="7"/>
      <c r="D42" s="7"/>
      <c r="E42" s="7"/>
      <c r="G42" s="1"/>
      <c r="H42" s="7"/>
      <c r="I42" s="7"/>
      <c r="J42" s="7"/>
    </row>
    <row r="43" spans="1:10" ht="42.75">
      <c r="A43" s="28" t="s">
        <v>61</v>
      </c>
      <c r="B43" s="21" t="s">
        <v>18</v>
      </c>
      <c r="C43" s="11"/>
      <c r="D43" s="11"/>
      <c r="E43" s="11"/>
      <c r="G43" s="1"/>
      <c r="H43" s="11"/>
      <c r="I43" s="11"/>
      <c r="J43" s="11"/>
    </row>
    <row r="44" spans="1:10" ht="14.25">
      <c r="A44" s="28"/>
      <c r="B44" s="21"/>
      <c r="C44" s="11"/>
      <c r="D44" s="11"/>
      <c r="E44" s="11"/>
      <c r="G44" s="1"/>
      <c r="H44" s="11"/>
      <c r="I44" s="11"/>
      <c r="J44" s="11"/>
    </row>
    <row r="45" spans="1:10" ht="14.25">
      <c r="A45" s="28"/>
      <c r="B45" s="21" t="s">
        <v>30</v>
      </c>
      <c r="C45" s="11"/>
      <c r="D45" s="11"/>
      <c r="E45" s="11"/>
      <c r="G45" s="1"/>
      <c r="H45" s="11"/>
      <c r="I45" s="11"/>
      <c r="J45" s="11"/>
    </row>
    <row r="46" spans="1:10" ht="14.25">
      <c r="A46" s="25"/>
      <c r="B46" s="26" t="s">
        <v>11</v>
      </c>
      <c r="C46" s="7">
        <v>0</v>
      </c>
      <c r="D46" s="7">
        <v>0</v>
      </c>
      <c r="E46" s="7">
        <f>C46*D46</f>
        <v>0</v>
      </c>
      <c r="G46" s="1"/>
      <c r="H46" s="7"/>
      <c r="I46" s="7"/>
      <c r="J46" s="7"/>
    </row>
    <row r="47" spans="1:10" ht="14.25">
      <c r="A47" s="28"/>
      <c r="B47" s="21" t="s">
        <v>25</v>
      </c>
      <c r="C47" s="11"/>
      <c r="D47" s="11"/>
      <c r="E47" s="11"/>
      <c r="G47" s="1"/>
      <c r="H47" s="11"/>
      <c r="I47" s="11"/>
      <c r="J47" s="11"/>
    </row>
    <row r="48" spans="1:10" ht="14.25">
      <c r="A48" s="25"/>
      <c r="B48" s="26" t="s">
        <v>11</v>
      </c>
      <c r="C48" s="7">
        <v>10</v>
      </c>
      <c r="D48" s="7">
        <v>0</v>
      </c>
      <c r="E48" s="7">
        <f>C48*D48</f>
        <v>0</v>
      </c>
      <c r="G48" s="1"/>
      <c r="H48" s="7"/>
      <c r="I48" s="7"/>
      <c r="J48" s="7"/>
    </row>
    <row r="49" spans="1:10" ht="14.25">
      <c r="A49" s="25"/>
      <c r="B49" s="26"/>
      <c r="C49" s="7"/>
      <c r="D49" s="7"/>
      <c r="E49" s="7"/>
      <c r="G49" s="1"/>
      <c r="H49" s="7"/>
      <c r="I49" s="7"/>
      <c r="J49" s="7"/>
    </row>
    <row r="50" spans="1:10" ht="57">
      <c r="A50" s="28" t="s">
        <v>62</v>
      </c>
      <c r="B50" s="21" t="s">
        <v>43</v>
      </c>
      <c r="C50" s="11"/>
      <c r="D50" s="11"/>
      <c r="E50" s="11"/>
      <c r="G50" s="1"/>
      <c r="H50" s="11"/>
      <c r="I50" s="11"/>
      <c r="J50" s="11"/>
    </row>
    <row r="51" spans="1:10" ht="14.25">
      <c r="A51" s="25"/>
      <c r="B51" s="26" t="s">
        <v>11</v>
      </c>
      <c r="C51" s="7">
        <v>2</v>
      </c>
      <c r="D51" s="7">
        <v>0</v>
      </c>
      <c r="E51" s="7">
        <f>C51*D51</f>
        <v>0</v>
      </c>
      <c r="G51" s="1"/>
      <c r="H51" s="7"/>
      <c r="I51" s="7"/>
      <c r="J51" s="7"/>
    </row>
    <row r="52" spans="1:10" ht="14.25">
      <c r="A52" s="25"/>
      <c r="B52" s="26"/>
      <c r="C52" s="7"/>
      <c r="D52" s="7"/>
      <c r="E52" s="7"/>
      <c r="G52" s="1"/>
      <c r="H52" s="7"/>
      <c r="I52" s="7"/>
      <c r="J52" s="7"/>
    </row>
    <row r="53" spans="1:10" ht="28.5">
      <c r="A53" s="28" t="s">
        <v>63</v>
      </c>
      <c r="B53" s="21" t="s">
        <v>19</v>
      </c>
      <c r="C53" s="11"/>
      <c r="D53" s="11"/>
      <c r="E53" s="11"/>
      <c r="G53" s="1"/>
      <c r="H53" s="11"/>
      <c r="I53" s="11"/>
      <c r="J53" s="11"/>
    </row>
    <row r="54" spans="1:10" ht="14.25">
      <c r="A54" s="25"/>
      <c r="B54" s="26" t="s">
        <v>11</v>
      </c>
      <c r="C54" s="7">
        <v>21</v>
      </c>
      <c r="D54" s="7">
        <v>0</v>
      </c>
      <c r="E54" s="7">
        <f>C54*D54</f>
        <v>0</v>
      </c>
      <c r="G54" s="1"/>
      <c r="H54" s="7"/>
      <c r="I54" s="7"/>
      <c r="J54" s="7"/>
    </row>
    <row r="55" spans="1:10" ht="14.25">
      <c r="A55" s="25"/>
      <c r="B55" s="26"/>
      <c r="C55" s="7"/>
      <c r="D55" s="7"/>
      <c r="E55" s="7"/>
      <c r="G55" s="1"/>
      <c r="H55" s="7"/>
      <c r="I55" s="7"/>
      <c r="J55" s="7"/>
    </row>
    <row r="56" spans="1:10" ht="42.75">
      <c r="A56" s="28" t="s">
        <v>64</v>
      </c>
      <c r="B56" s="42" t="s">
        <v>29</v>
      </c>
      <c r="C56" s="11"/>
      <c r="D56" s="11"/>
      <c r="E56" s="11"/>
      <c r="G56" s="1"/>
      <c r="H56" s="11"/>
      <c r="I56" s="11"/>
      <c r="J56" s="11"/>
    </row>
    <row r="57" spans="1:10" ht="16.5">
      <c r="A57" s="25"/>
      <c r="B57" s="26" t="s">
        <v>9</v>
      </c>
      <c r="C57" s="46">
        <v>2.1</v>
      </c>
      <c r="D57" s="7">
        <v>0</v>
      </c>
      <c r="E57" s="7">
        <f>C57*D57</f>
        <v>0</v>
      </c>
      <c r="G57" s="1"/>
      <c r="H57" s="7"/>
      <c r="I57" s="7"/>
      <c r="J57" s="7"/>
    </row>
    <row r="58" spans="1:10" ht="14.25">
      <c r="A58" s="25"/>
      <c r="B58" s="26"/>
      <c r="C58" s="7"/>
      <c r="D58" s="7"/>
      <c r="E58" s="7"/>
      <c r="G58" s="1"/>
      <c r="H58" s="7"/>
      <c r="I58" s="7"/>
      <c r="J58" s="7"/>
    </row>
    <row r="59" spans="1:10" s="45" customFormat="1" ht="114">
      <c r="A59" s="69" t="s">
        <v>65</v>
      </c>
      <c r="B59" s="42" t="s">
        <v>77</v>
      </c>
      <c r="C59" s="70"/>
      <c r="D59" s="70"/>
      <c r="E59" s="70"/>
      <c r="G59" s="47"/>
      <c r="H59" s="70"/>
      <c r="I59" s="70"/>
      <c r="J59" s="70"/>
    </row>
    <row r="60" spans="1:10" s="45" customFormat="1" ht="16.5">
      <c r="A60" s="44"/>
      <c r="B60" s="26" t="s">
        <v>9</v>
      </c>
      <c r="C60" s="46">
        <v>301.74</v>
      </c>
      <c r="D60" s="46">
        <v>0</v>
      </c>
      <c r="E60" s="46">
        <f>C60*D60</f>
        <v>0</v>
      </c>
      <c r="G60" s="47"/>
      <c r="H60" s="46"/>
      <c r="I60" s="46"/>
      <c r="J60" s="46"/>
    </row>
    <row r="61" spans="1:10" s="45" customFormat="1" ht="14.25">
      <c r="A61" s="44"/>
      <c r="B61" s="26"/>
      <c r="C61" s="46"/>
      <c r="D61" s="46"/>
      <c r="E61" s="46"/>
      <c r="G61" s="47"/>
      <c r="H61" s="46"/>
      <c r="I61" s="46"/>
      <c r="J61" s="46"/>
    </row>
    <row r="62" spans="1:10" s="45" customFormat="1" ht="42.75">
      <c r="A62" s="69" t="s">
        <v>66</v>
      </c>
      <c r="B62" s="42" t="s">
        <v>44</v>
      </c>
      <c r="C62" s="70"/>
      <c r="D62" s="70"/>
      <c r="E62" s="70"/>
      <c r="G62" s="47"/>
      <c r="H62" s="70"/>
      <c r="I62" s="70"/>
      <c r="J62" s="70"/>
    </row>
    <row r="63" spans="1:10" s="45" customFormat="1" ht="14.25">
      <c r="A63" s="44"/>
      <c r="B63" s="26" t="s">
        <v>23</v>
      </c>
      <c r="C63" s="46">
        <f>(C17+C20+C23+C26)</f>
        <v>357.4</v>
      </c>
      <c r="D63" s="46">
        <v>0</v>
      </c>
      <c r="E63" s="46">
        <f>C63*D63</f>
        <v>0</v>
      </c>
      <c r="G63" s="47"/>
      <c r="H63" s="46"/>
      <c r="I63" s="46"/>
      <c r="J63" s="46"/>
    </row>
    <row r="64" spans="1:10" s="45" customFormat="1" ht="14.25">
      <c r="A64" s="44"/>
      <c r="B64" s="26"/>
      <c r="C64" s="46"/>
      <c r="D64" s="46"/>
      <c r="E64" s="46"/>
      <c r="G64" s="47"/>
      <c r="H64" s="46"/>
      <c r="I64" s="46"/>
      <c r="J64" s="46"/>
    </row>
    <row r="65" spans="1:10" ht="71.25">
      <c r="A65" s="28" t="s">
        <v>67</v>
      </c>
      <c r="B65" s="21" t="s">
        <v>131</v>
      </c>
      <c r="C65" s="11"/>
      <c r="D65" s="11"/>
      <c r="E65" s="11"/>
      <c r="G65" s="1"/>
      <c r="H65" s="11"/>
      <c r="I65" s="11"/>
      <c r="J65" s="11"/>
    </row>
    <row r="66" spans="1:10" ht="14.25">
      <c r="A66" s="25"/>
      <c r="B66" s="26" t="s">
        <v>33</v>
      </c>
      <c r="C66" s="7">
        <v>25</v>
      </c>
      <c r="D66" s="7">
        <v>0</v>
      </c>
      <c r="E66" s="7">
        <f>C66*D66</f>
        <v>0</v>
      </c>
      <c r="G66" s="1"/>
      <c r="H66" s="7"/>
      <c r="I66" s="7"/>
      <c r="J66" s="7"/>
    </row>
    <row r="67" spans="1:10" ht="14.25">
      <c r="A67" s="28"/>
      <c r="B67" s="26"/>
      <c r="C67" s="7"/>
      <c r="D67" s="7"/>
      <c r="E67" s="7"/>
      <c r="G67" s="1"/>
      <c r="H67" s="7"/>
      <c r="I67" s="7"/>
      <c r="J67" s="7"/>
    </row>
    <row r="68" spans="1:10" ht="57">
      <c r="A68" s="28" t="s">
        <v>71</v>
      </c>
      <c r="B68" s="42" t="s">
        <v>130</v>
      </c>
      <c r="C68" s="11"/>
      <c r="D68" s="11"/>
      <c r="E68" s="11"/>
      <c r="G68" s="1"/>
      <c r="H68" s="11"/>
      <c r="I68" s="11"/>
      <c r="J68" s="11"/>
    </row>
    <row r="69" spans="1:10" ht="14.25">
      <c r="A69" s="25"/>
      <c r="B69" s="26" t="s">
        <v>33</v>
      </c>
      <c r="C69" s="7">
        <v>25</v>
      </c>
      <c r="D69" s="7">
        <v>0</v>
      </c>
      <c r="E69" s="7">
        <f>C69*D69</f>
        <v>0</v>
      </c>
      <c r="G69" s="1"/>
      <c r="H69" s="7"/>
      <c r="I69" s="7"/>
      <c r="J69" s="7"/>
    </row>
    <row r="70" spans="1:10" s="45" customFormat="1" ht="14.25">
      <c r="A70" s="44"/>
      <c r="B70" s="26"/>
      <c r="C70" s="46"/>
      <c r="D70" s="46"/>
      <c r="E70" s="46"/>
      <c r="G70" s="47"/>
      <c r="H70" s="46"/>
      <c r="I70" s="46"/>
      <c r="J70" s="46"/>
    </row>
    <row r="71" spans="1:10" ht="57">
      <c r="A71" s="28" t="s">
        <v>72</v>
      </c>
      <c r="B71" s="42" t="s">
        <v>133</v>
      </c>
      <c r="C71" s="11"/>
      <c r="D71" s="11"/>
      <c r="E71" s="11"/>
      <c r="G71" s="1"/>
      <c r="H71" s="11"/>
      <c r="I71" s="11"/>
      <c r="J71" s="11"/>
    </row>
    <row r="72" spans="1:10" ht="14.25">
      <c r="A72" s="25"/>
      <c r="B72" s="26" t="s">
        <v>33</v>
      </c>
      <c r="C72" s="7">
        <v>12</v>
      </c>
      <c r="D72" s="7">
        <v>0</v>
      </c>
      <c r="E72" s="7">
        <f>C72*D72</f>
        <v>0</v>
      </c>
      <c r="G72" s="1"/>
      <c r="H72" s="7"/>
      <c r="I72" s="7"/>
      <c r="J72" s="7"/>
    </row>
    <row r="73" spans="1:10" s="45" customFormat="1" ht="14.25">
      <c r="A73" s="44"/>
      <c r="B73" s="26"/>
      <c r="C73" s="46"/>
      <c r="D73" s="46"/>
      <c r="E73" s="46"/>
      <c r="G73" s="47"/>
      <c r="H73" s="46"/>
      <c r="I73" s="46"/>
      <c r="J73" s="46"/>
    </row>
    <row r="74" spans="1:10" ht="42.75">
      <c r="A74" s="28" t="s">
        <v>73</v>
      </c>
      <c r="B74" s="21" t="s">
        <v>70</v>
      </c>
      <c r="C74" s="11"/>
      <c r="D74" s="11"/>
      <c r="E74" s="11"/>
      <c r="G74" s="1"/>
      <c r="H74" s="11"/>
      <c r="I74" s="11"/>
      <c r="J74" s="11"/>
    </row>
    <row r="75" spans="1:10" ht="14.25">
      <c r="A75" s="25"/>
      <c r="B75" s="26"/>
      <c r="C75" s="7">
        <f>C14</f>
        <v>0</v>
      </c>
      <c r="D75" s="7">
        <v>0</v>
      </c>
      <c r="E75" s="7">
        <f>C75*D75</f>
        <v>0</v>
      </c>
      <c r="G75" s="1"/>
      <c r="H75" s="7"/>
      <c r="I75" s="7"/>
      <c r="J75" s="7"/>
    </row>
    <row r="76" spans="1:10" ht="14.25">
      <c r="A76" s="25"/>
      <c r="B76" s="26"/>
      <c r="C76" s="7"/>
      <c r="D76" s="7"/>
      <c r="E76" s="7"/>
      <c r="G76" s="1"/>
      <c r="H76" s="7"/>
      <c r="I76" s="7"/>
      <c r="J76" s="7"/>
    </row>
    <row r="77" spans="1:10" ht="28.5">
      <c r="A77" s="28" t="s">
        <v>74</v>
      </c>
      <c r="B77" s="42" t="s">
        <v>69</v>
      </c>
      <c r="C77" s="11"/>
      <c r="D77" s="11"/>
      <c r="E77" s="11"/>
      <c r="G77" s="1"/>
      <c r="H77" s="11"/>
      <c r="I77" s="11"/>
      <c r="J77" s="11"/>
    </row>
    <row r="78" spans="1:10" ht="14.25">
      <c r="A78" s="25"/>
      <c r="B78" s="26" t="s">
        <v>11</v>
      </c>
      <c r="C78" s="46">
        <v>0</v>
      </c>
      <c r="D78" s="7">
        <v>0</v>
      </c>
      <c r="E78" s="7">
        <f>C78*D78</f>
        <v>0</v>
      </c>
      <c r="G78" s="1"/>
      <c r="H78" s="7"/>
      <c r="I78" s="7"/>
      <c r="J78" s="7"/>
    </row>
    <row r="79" spans="1:10" ht="14.25">
      <c r="A79" s="25"/>
      <c r="B79" s="26"/>
      <c r="C79" s="46"/>
      <c r="D79" s="7"/>
      <c r="E79" s="7"/>
      <c r="G79" s="1"/>
      <c r="H79" s="7"/>
      <c r="I79" s="7"/>
      <c r="J79" s="7"/>
    </row>
    <row r="80" spans="1:10" ht="14.25">
      <c r="A80" s="25"/>
      <c r="B80" s="21"/>
      <c r="C80" s="17"/>
      <c r="D80" s="7"/>
      <c r="E80" s="7"/>
      <c r="G80" s="1"/>
      <c r="H80" s="77"/>
      <c r="I80" s="7"/>
      <c r="J80" s="7"/>
    </row>
    <row r="81" spans="1:10" ht="15">
      <c r="A81" s="95"/>
      <c r="B81" s="99" t="s">
        <v>126</v>
      </c>
      <c r="C81" s="96"/>
      <c r="D81" s="97"/>
      <c r="E81" s="98">
        <f>ROUND(SUM(E7:E80),0)</f>
        <v>0</v>
      </c>
      <c r="G81" s="1"/>
      <c r="H81" s="13"/>
      <c r="I81" s="11"/>
      <c r="J81" s="7"/>
    </row>
    <row r="82" spans="1:10" ht="14.25">
      <c r="A82" s="25"/>
      <c r="B82" s="21"/>
      <c r="C82" s="17"/>
      <c r="D82" s="7"/>
      <c r="E82" s="7"/>
      <c r="G82" s="1"/>
      <c r="H82" s="77"/>
      <c r="I82" s="7"/>
      <c r="J82" s="7"/>
    </row>
    <row r="83" spans="1:10" ht="14.25" hidden="1">
      <c r="A83" s="55"/>
      <c r="B83" s="59" t="s">
        <v>11</v>
      </c>
      <c r="C83" s="60">
        <v>11</v>
      </c>
      <c r="D83" s="60">
        <v>62</v>
      </c>
      <c r="E83" s="60">
        <f>C83*D83</f>
        <v>682</v>
      </c>
      <c r="G83" s="1"/>
      <c r="H83" s="60"/>
      <c r="I83" s="60"/>
      <c r="J83" s="60"/>
    </row>
    <row r="84" spans="1:10" ht="14.25" hidden="1">
      <c r="A84" s="55"/>
      <c r="B84" s="59"/>
      <c r="C84" s="60"/>
      <c r="D84" s="60"/>
      <c r="E84" s="60"/>
      <c r="G84" s="1"/>
      <c r="H84" s="60"/>
      <c r="I84" s="60"/>
      <c r="J84" s="60"/>
    </row>
    <row r="85" spans="1:10" ht="42.75" hidden="1">
      <c r="A85" s="58">
        <v>15</v>
      </c>
      <c r="B85" s="62" t="s">
        <v>29</v>
      </c>
      <c r="C85" s="57"/>
      <c r="D85" s="57"/>
      <c r="E85" s="57"/>
      <c r="G85" s="1"/>
      <c r="H85" s="57"/>
      <c r="I85" s="57"/>
      <c r="J85" s="57"/>
    </row>
    <row r="86" spans="1:10" ht="16.5" hidden="1">
      <c r="A86" s="55"/>
      <c r="B86" s="59" t="s">
        <v>40</v>
      </c>
      <c r="C86" s="60">
        <v>12</v>
      </c>
      <c r="D86" s="60">
        <v>5</v>
      </c>
      <c r="E86" s="60">
        <f>C86*D86</f>
        <v>60</v>
      </c>
      <c r="G86" s="1"/>
      <c r="H86" s="60"/>
      <c r="I86" s="60"/>
      <c r="J86" s="60"/>
    </row>
    <row r="87" spans="1:10" ht="14.25" hidden="1">
      <c r="A87" s="55"/>
      <c r="B87" s="59"/>
      <c r="C87" s="60"/>
      <c r="D87" s="60"/>
      <c r="E87" s="60"/>
      <c r="G87" s="1"/>
      <c r="H87" s="60"/>
      <c r="I87" s="60"/>
      <c r="J87" s="60"/>
    </row>
    <row r="88" spans="1:10" s="45" customFormat="1" ht="42.75" hidden="1">
      <c r="A88" s="61">
        <v>16</v>
      </c>
      <c r="B88" s="62" t="s">
        <v>28</v>
      </c>
      <c r="C88" s="63"/>
      <c r="D88" s="63"/>
      <c r="E88" s="63"/>
      <c r="G88" s="47"/>
      <c r="H88" s="63"/>
      <c r="I88" s="63"/>
      <c r="J88" s="63"/>
    </row>
    <row r="89" spans="1:10" s="45" customFormat="1" ht="16.5" hidden="1">
      <c r="A89" s="64"/>
      <c r="B89" s="59" t="s">
        <v>40</v>
      </c>
      <c r="C89" s="65">
        <v>73</v>
      </c>
      <c r="D89" s="65">
        <v>29</v>
      </c>
      <c r="E89" s="65">
        <f>C89*D89</f>
        <v>2117</v>
      </c>
      <c r="G89" s="47"/>
      <c r="H89" s="65"/>
      <c r="I89" s="65"/>
      <c r="J89" s="65"/>
    </row>
    <row r="90" spans="1:10" s="45" customFormat="1" ht="14.25" hidden="1">
      <c r="A90" s="64"/>
      <c r="B90" s="59"/>
      <c r="C90" s="65"/>
      <c r="D90" s="65"/>
      <c r="E90" s="65"/>
      <c r="G90" s="47"/>
      <c r="H90" s="65"/>
      <c r="I90" s="65"/>
      <c r="J90" s="65"/>
    </row>
    <row r="91" spans="1:10" s="45" customFormat="1" ht="42.75" hidden="1">
      <c r="A91" s="61">
        <v>17</v>
      </c>
      <c r="B91" s="56" t="s">
        <v>39</v>
      </c>
      <c r="C91" s="63"/>
      <c r="D91" s="63"/>
      <c r="E91" s="63"/>
      <c r="G91" s="47"/>
      <c r="H91" s="63"/>
      <c r="I91" s="63"/>
      <c r="J91" s="63"/>
    </row>
    <row r="92" spans="1:10" s="45" customFormat="1" ht="16.5" hidden="1">
      <c r="A92" s="64"/>
      <c r="B92" s="59" t="s">
        <v>40</v>
      </c>
      <c r="C92" s="65">
        <v>75</v>
      </c>
      <c r="D92" s="65">
        <v>17</v>
      </c>
      <c r="E92" s="65">
        <f>C92*D92</f>
        <v>1275</v>
      </c>
      <c r="G92" s="47"/>
      <c r="H92" s="65"/>
      <c r="I92" s="65"/>
      <c r="J92" s="65"/>
    </row>
    <row r="93" spans="1:10" s="45" customFormat="1" ht="14.25" hidden="1">
      <c r="A93" s="64"/>
      <c r="B93" s="59"/>
      <c r="C93" s="65"/>
      <c r="D93" s="65"/>
      <c r="E93" s="65"/>
      <c r="G93" s="47"/>
      <c r="H93" s="65"/>
      <c r="I93" s="65"/>
      <c r="J93" s="65"/>
    </row>
    <row r="94" spans="1:10" ht="57" hidden="1">
      <c r="A94" s="58">
        <v>18</v>
      </c>
      <c r="B94" s="56" t="s">
        <v>34</v>
      </c>
      <c r="C94" s="57"/>
      <c r="D94" s="57"/>
      <c r="E94" s="57"/>
      <c r="G94" s="1"/>
      <c r="H94" s="57"/>
      <c r="I94" s="57"/>
      <c r="J94" s="57"/>
    </row>
    <row r="95" spans="1:10" ht="14.25" hidden="1">
      <c r="A95" s="55"/>
      <c r="B95" s="59" t="s">
        <v>41</v>
      </c>
      <c r="C95" s="60">
        <v>0</v>
      </c>
      <c r="D95" s="60">
        <v>6</v>
      </c>
      <c r="E95" s="60">
        <f>C95*D95</f>
        <v>0</v>
      </c>
      <c r="G95" s="1"/>
      <c r="H95" s="60"/>
      <c r="I95" s="60"/>
      <c r="J95" s="60"/>
    </row>
    <row r="96" spans="1:10" ht="14.25" hidden="1">
      <c r="A96" s="58"/>
      <c r="B96" s="66"/>
      <c r="C96" s="60"/>
      <c r="D96" s="60"/>
      <c r="E96" s="60"/>
      <c r="G96" s="1"/>
      <c r="H96" s="60"/>
      <c r="I96" s="60"/>
      <c r="J96" s="60"/>
    </row>
    <row r="97" spans="1:10" ht="28.5" hidden="1">
      <c r="A97" s="58">
        <v>19</v>
      </c>
      <c r="B97" s="56" t="s">
        <v>37</v>
      </c>
      <c r="C97" s="57"/>
      <c r="D97" s="57"/>
      <c r="E97" s="57"/>
      <c r="G97" s="1"/>
      <c r="H97" s="57"/>
      <c r="I97" s="57"/>
      <c r="J97" s="57"/>
    </row>
    <row r="98" spans="1:10" ht="14.25" hidden="1">
      <c r="A98" s="55"/>
      <c r="B98" s="59" t="s">
        <v>41</v>
      </c>
      <c r="C98" s="60">
        <v>0</v>
      </c>
      <c r="D98" s="60">
        <v>14</v>
      </c>
      <c r="E98" s="60">
        <f>C98*D98</f>
        <v>0</v>
      </c>
      <c r="G98" s="1"/>
      <c r="H98" s="60"/>
      <c r="I98" s="60"/>
      <c r="J98" s="60"/>
    </row>
    <row r="99" spans="1:10" ht="14.25" hidden="1">
      <c r="A99" s="58"/>
      <c r="B99" s="59"/>
      <c r="C99" s="60"/>
      <c r="D99" s="60"/>
      <c r="E99" s="60"/>
      <c r="G99" s="1"/>
      <c r="H99" s="60"/>
      <c r="I99" s="60"/>
      <c r="J99" s="60"/>
    </row>
    <row r="100" spans="1:10" ht="28.5" hidden="1">
      <c r="A100" s="58">
        <v>20</v>
      </c>
      <c r="B100" s="56" t="s">
        <v>38</v>
      </c>
      <c r="C100" s="57"/>
      <c r="D100" s="57"/>
      <c r="E100" s="57"/>
      <c r="G100" s="1"/>
      <c r="H100" s="57"/>
      <c r="I100" s="57"/>
      <c r="J100" s="57"/>
    </row>
    <row r="101" spans="1:10" ht="14.25" hidden="1">
      <c r="A101" s="55"/>
      <c r="B101" s="59" t="s">
        <v>41</v>
      </c>
      <c r="C101" s="60">
        <v>0</v>
      </c>
      <c r="D101" s="60">
        <v>16</v>
      </c>
      <c r="E101" s="60">
        <f>C101*D101</f>
        <v>0</v>
      </c>
      <c r="G101" s="1"/>
      <c r="H101" s="60"/>
      <c r="I101" s="60"/>
      <c r="J101" s="60"/>
    </row>
    <row r="102" spans="1:10" ht="14.25" hidden="1">
      <c r="A102" s="55"/>
      <c r="B102" s="59"/>
      <c r="C102" s="60"/>
      <c r="D102" s="60"/>
      <c r="E102" s="60"/>
      <c r="G102" s="1"/>
      <c r="H102" s="60"/>
      <c r="I102" s="60"/>
      <c r="J102" s="60"/>
    </row>
    <row r="103" spans="1:10" ht="57" hidden="1">
      <c r="A103" s="58">
        <v>21</v>
      </c>
      <c r="B103" s="56" t="s">
        <v>36</v>
      </c>
      <c r="C103" s="57"/>
      <c r="D103" s="57"/>
      <c r="E103" s="57"/>
      <c r="G103" s="1"/>
      <c r="H103" s="57"/>
      <c r="I103" s="57"/>
      <c r="J103" s="57"/>
    </row>
    <row r="104" spans="1:10" ht="14.25" hidden="1">
      <c r="A104" s="55"/>
      <c r="B104" s="59" t="s">
        <v>12</v>
      </c>
      <c r="C104" s="60">
        <v>0</v>
      </c>
      <c r="D104" s="60">
        <v>15</v>
      </c>
      <c r="E104" s="60">
        <f>C104*D104</f>
        <v>0</v>
      </c>
      <c r="G104" s="1"/>
      <c r="H104" s="60"/>
      <c r="I104" s="60"/>
      <c r="J104" s="60"/>
    </row>
    <row r="105" spans="1:10" ht="13.5" customHeight="1" hidden="1">
      <c r="A105" s="55"/>
      <c r="B105" s="56"/>
      <c r="C105" s="67"/>
      <c r="D105" s="60"/>
      <c r="E105" s="60"/>
      <c r="G105" s="1"/>
      <c r="H105" s="79"/>
      <c r="I105" s="60"/>
      <c r="J105" s="60"/>
    </row>
    <row r="106" spans="1:10" ht="14.25" hidden="1">
      <c r="A106" s="24"/>
      <c r="B106" s="23" t="s">
        <v>26</v>
      </c>
      <c r="C106" s="18"/>
      <c r="D106" s="15"/>
      <c r="E106" s="16">
        <f>+SUM(E7:E105)</f>
        <v>4134</v>
      </c>
      <c r="G106" s="1"/>
      <c r="H106" s="13"/>
      <c r="I106" s="11"/>
      <c r="J106" s="7"/>
    </row>
    <row r="107" spans="7:10" ht="14.25">
      <c r="G107" s="1"/>
      <c r="H107" s="1"/>
      <c r="I107" s="1"/>
      <c r="J107" s="1"/>
    </row>
  </sheetData>
  <sheetProtection/>
  <printOptions/>
  <pageMargins left="1.4566929133858268" right="0.5905511811023623" top="0.984251968503937" bottom="0.984251968503937" header="0.5118110236220472" footer="0.7086614173228347"/>
  <pageSetup horizontalDpi="1200" verticalDpi="1200" orientation="portrait" paperSize="9" scale="90" r:id="rId1"/>
  <headerFooter>
    <oddFooter>&amp;Cpredračun 733-KN/2016&amp;R&amp;P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2"/>
  <sheetViews>
    <sheetView zoomScalePageLayoutView="0" workbookViewId="0" topLeftCell="A1">
      <selection activeCell="D337" sqref="D337"/>
    </sheetView>
  </sheetViews>
  <sheetFormatPr defaultColWidth="8.8515625" defaultRowHeight="12.75"/>
  <cols>
    <col min="1" max="1" width="4.8515625" style="104" customWidth="1"/>
    <col min="2" max="2" width="39.7109375" style="104" customWidth="1"/>
    <col min="3" max="3" width="13.140625" style="103" customWidth="1"/>
    <col min="4" max="4" width="11.8515625" style="103" customWidth="1"/>
    <col min="5" max="5" width="12.421875" style="103" customWidth="1"/>
    <col min="6" max="16384" width="8.8515625" style="103" customWidth="1"/>
  </cols>
  <sheetData>
    <row r="1" spans="1:6" s="129" customFormat="1" ht="60">
      <c r="A1" s="131"/>
      <c r="B1" s="54" t="s">
        <v>123</v>
      </c>
      <c r="C1" s="103"/>
      <c r="D1" s="103"/>
      <c r="E1" s="103"/>
      <c r="F1" s="103"/>
    </row>
    <row r="2" spans="1:6" s="129" customFormat="1" ht="15">
      <c r="A2" s="131"/>
      <c r="B2" s="130"/>
      <c r="C2" s="103"/>
      <c r="D2" s="103"/>
      <c r="E2" s="103"/>
      <c r="F2" s="103"/>
    </row>
    <row r="3" spans="1:5" s="136" customFormat="1" ht="14.25" customHeight="1">
      <c r="A3" s="132" t="s">
        <v>0</v>
      </c>
      <c r="B3" s="133" t="s">
        <v>1</v>
      </c>
      <c r="C3" s="134" t="s">
        <v>2</v>
      </c>
      <c r="D3" s="135" t="s">
        <v>31</v>
      </c>
      <c r="E3" s="135" t="s">
        <v>32</v>
      </c>
    </row>
    <row r="4" spans="1:5" s="136" customFormat="1" ht="15">
      <c r="A4" s="137"/>
      <c r="B4" s="138"/>
      <c r="C4" s="139"/>
      <c r="D4" s="140"/>
      <c r="E4" s="140"/>
    </row>
    <row r="5" spans="1:5" s="144" customFormat="1" ht="15">
      <c r="A5" s="132" t="s">
        <v>7</v>
      </c>
      <c r="B5" s="141" t="s">
        <v>79</v>
      </c>
      <c r="C5" s="142"/>
      <c r="D5" s="143"/>
      <c r="E5" s="143"/>
    </row>
    <row r="6" spans="1:5" ht="14.25">
      <c r="A6" s="111"/>
      <c r="B6" s="108"/>
      <c r="C6" s="105"/>
      <c r="D6" s="105"/>
      <c r="E6" s="105"/>
    </row>
    <row r="7" spans="1:5" ht="14.25">
      <c r="A7" s="111"/>
      <c r="B7" s="108" t="s">
        <v>121</v>
      </c>
      <c r="C7" s="105"/>
      <c r="D7" s="105"/>
      <c r="E7" s="105"/>
    </row>
    <row r="8" spans="1:5" ht="14.25">
      <c r="A8" s="109"/>
      <c r="B8" s="108"/>
      <c r="C8" s="115"/>
      <c r="D8" s="106"/>
      <c r="E8" s="106"/>
    </row>
    <row r="9" spans="1:5" ht="42.75">
      <c r="A9" s="126">
        <v>1</v>
      </c>
      <c r="B9" s="128" t="s">
        <v>120</v>
      </c>
      <c r="C9" s="105"/>
      <c r="D9" s="105"/>
      <c r="E9" s="105"/>
    </row>
    <row r="10" spans="1:5" ht="14.25">
      <c r="A10" s="126"/>
      <c r="B10" s="117" t="s">
        <v>5</v>
      </c>
      <c r="C10" s="106">
        <v>413</v>
      </c>
      <c r="D10" s="106">
        <v>0</v>
      </c>
      <c r="E10" s="106">
        <f>C10*D10</f>
        <v>0</v>
      </c>
    </row>
    <row r="11" spans="1:5" ht="14.25">
      <c r="A11" s="126"/>
      <c r="B11" s="117"/>
      <c r="C11" s="106"/>
      <c r="D11" s="106"/>
      <c r="E11" s="106"/>
    </row>
    <row r="12" spans="1:5" ht="42.75">
      <c r="A12" s="126">
        <v>2</v>
      </c>
      <c r="B12" s="128" t="s">
        <v>119</v>
      </c>
      <c r="C12" s="105"/>
      <c r="D12" s="106"/>
      <c r="E12" s="106"/>
    </row>
    <row r="13" spans="1:5" ht="14.25">
      <c r="A13" s="126"/>
      <c r="B13" s="117" t="s">
        <v>112</v>
      </c>
      <c r="C13" s="106">
        <v>240</v>
      </c>
      <c r="D13" s="106">
        <v>0</v>
      </c>
      <c r="E13" s="106">
        <f>C13*D13</f>
        <v>0</v>
      </c>
    </row>
    <row r="14" spans="1:5" ht="14.25">
      <c r="A14" s="126"/>
      <c r="B14" s="117"/>
      <c r="C14" s="106"/>
      <c r="D14" s="106"/>
      <c r="E14" s="106"/>
    </row>
    <row r="15" spans="1:5" ht="42.75">
      <c r="A15" s="126">
        <v>3</v>
      </c>
      <c r="B15" s="128" t="s">
        <v>134</v>
      </c>
      <c r="C15" s="105"/>
      <c r="D15" s="106"/>
      <c r="E15" s="106"/>
    </row>
    <row r="16" spans="1:5" ht="14.25">
      <c r="A16" s="126"/>
      <c r="B16" s="117" t="s">
        <v>12</v>
      </c>
      <c r="C16" s="106">
        <v>5</v>
      </c>
      <c r="D16" s="106">
        <v>0</v>
      </c>
      <c r="E16" s="106">
        <f>C16*D16</f>
        <v>0</v>
      </c>
    </row>
    <row r="17" spans="1:5" ht="14.25">
      <c r="A17" s="126"/>
      <c r="B17" s="117"/>
      <c r="C17" s="106"/>
      <c r="D17" s="106"/>
      <c r="E17" s="106"/>
    </row>
    <row r="18" spans="1:5" ht="42.75">
      <c r="A18" s="126">
        <v>4</v>
      </c>
      <c r="B18" s="128" t="s">
        <v>118</v>
      </c>
      <c r="C18" s="118"/>
      <c r="D18" s="106"/>
      <c r="E18" s="106"/>
    </row>
    <row r="19" spans="1:5" ht="16.5">
      <c r="A19" s="109"/>
      <c r="B19" s="117" t="s">
        <v>9</v>
      </c>
      <c r="C19" s="116">
        <v>278</v>
      </c>
      <c r="D19" s="106">
        <v>0</v>
      </c>
      <c r="E19" s="106">
        <f>C19*D19</f>
        <v>0</v>
      </c>
    </row>
    <row r="20" spans="1:5" ht="14.25">
      <c r="A20" s="127"/>
      <c r="B20" s="117"/>
      <c r="C20" s="106"/>
      <c r="D20" s="106"/>
      <c r="E20" s="106"/>
    </row>
    <row r="21" spans="1:5" ht="42.75">
      <c r="A21" s="126">
        <v>5</v>
      </c>
      <c r="B21" s="128" t="s">
        <v>117</v>
      </c>
      <c r="C21" s="105"/>
      <c r="D21" s="106"/>
      <c r="E21" s="106"/>
    </row>
    <row r="22" spans="1:5" ht="16.5">
      <c r="A22" s="126"/>
      <c r="B22" s="117" t="s">
        <v>9</v>
      </c>
      <c r="C22" s="106">
        <v>115</v>
      </c>
      <c r="D22" s="106">
        <v>0</v>
      </c>
      <c r="E22" s="106">
        <f>C22*D22</f>
        <v>0</v>
      </c>
    </row>
    <row r="23" spans="1:5" ht="14.25">
      <c r="A23" s="126"/>
      <c r="B23" s="117"/>
      <c r="C23" s="106"/>
      <c r="D23" s="106"/>
      <c r="E23" s="106"/>
    </row>
    <row r="24" spans="1:5" ht="42.75">
      <c r="A24" s="126">
        <v>6</v>
      </c>
      <c r="B24" s="128" t="s">
        <v>127</v>
      </c>
      <c r="C24" s="105"/>
      <c r="D24" s="106"/>
      <c r="E24" s="106"/>
    </row>
    <row r="25" spans="1:5" ht="14.25">
      <c r="A25" s="111"/>
      <c r="B25" s="117" t="s">
        <v>23</v>
      </c>
      <c r="C25" s="106">
        <v>70</v>
      </c>
      <c r="D25" s="106">
        <v>0</v>
      </c>
      <c r="E25" s="106">
        <f>C25*D25</f>
        <v>0</v>
      </c>
    </row>
    <row r="26" spans="1:5" ht="14.25">
      <c r="A26" s="126"/>
      <c r="B26" s="117"/>
      <c r="C26" s="106"/>
      <c r="D26" s="106"/>
      <c r="E26" s="106"/>
    </row>
    <row r="27" spans="1:5" ht="42.75">
      <c r="A27" s="126">
        <v>7</v>
      </c>
      <c r="B27" s="128" t="s">
        <v>128</v>
      </c>
      <c r="C27" s="105"/>
      <c r="D27" s="106"/>
      <c r="E27" s="106"/>
    </row>
    <row r="28" spans="1:5" ht="14.25">
      <c r="A28" s="111"/>
      <c r="B28" s="117" t="s">
        <v>23</v>
      </c>
      <c r="C28" s="106">
        <v>10</v>
      </c>
      <c r="D28" s="106">
        <v>0</v>
      </c>
      <c r="E28" s="106">
        <f>C28*D28</f>
        <v>0</v>
      </c>
    </row>
    <row r="29" spans="1:5" ht="14.25">
      <c r="A29" s="126"/>
      <c r="B29" s="117"/>
      <c r="C29" s="106" t="s">
        <v>129</v>
      </c>
      <c r="D29" s="106"/>
      <c r="E29" s="106"/>
    </row>
    <row r="30" spans="1:5" ht="28.5">
      <c r="A30" s="126">
        <v>8</v>
      </c>
      <c r="B30" s="108" t="s">
        <v>15</v>
      </c>
      <c r="C30" s="105"/>
      <c r="D30" s="106"/>
      <c r="E30" s="106"/>
    </row>
    <row r="31" spans="1:5" ht="14.25">
      <c r="A31" s="111"/>
      <c r="B31" s="117" t="s">
        <v>112</v>
      </c>
      <c r="C31" s="106">
        <v>331</v>
      </c>
      <c r="D31" s="106">
        <v>0</v>
      </c>
      <c r="E31" s="106">
        <f>C31*D31</f>
        <v>0</v>
      </c>
    </row>
    <row r="32" spans="1:5" ht="14.25">
      <c r="A32" s="126"/>
      <c r="B32" s="117"/>
      <c r="C32" s="106"/>
      <c r="D32" s="106"/>
      <c r="E32" s="106"/>
    </row>
    <row r="33" spans="1:5" ht="42.75">
      <c r="A33" s="126">
        <v>9</v>
      </c>
      <c r="B33" s="128" t="s">
        <v>116</v>
      </c>
      <c r="C33" s="105"/>
      <c r="D33" s="106"/>
      <c r="E33" s="106"/>
    </row>
    <row r="34" spans="1:5" ht="16.5">
      <c r="A34" s="111"/>
      <c r="B34" s="117" t="s">
        <v>9</v>
      </c>
      <c r="C34" s="106">
        <v>34</v>
      </c>
      <c r="D34" s="106">
        <v>0</v>
      </c>
      <c r="E34" s="106">
        <f>C34*D34</f>
        <v>0</v>
      </c>
    </row>
    <row r="35" spans="1:5" ht="14.25">
      <c r="A35" s="111"/>
      <c r="B35" s="117"/>
      <c r="C35" s="106"/>
      <c r="D35" s="106"/>
      <c r="E35" s="106"/>
    </row>
    <row r="36" spans="1:5" ht="71.25">
      <c r="A36" s="126">
        <v>10</v>
      </c>
      <c r="B36" s="128" t="s">
        <v>115</v>
      </c>
      <c r="C36" s="105"/>
      <c r="D36" s="106"/>
      <c r="E36" s="106"/>
    </row>
    <row r="37" spans="1:5" ht="16.5">
      <c r="A37" s="111"/>
      <c r="B37" s="117" t="s">
        <v>9</v>
      </c>
      <c r="C37" s="106">
        <v>152</v>
      </c>
      <c r="D37" s="106">
        <v>0</v>
      </c>
      <c r="E37" s="106">
        <f>C37*D37</f>
        <v>0</v>
      </c>
    </row>
    <row r="38" spans="1:5" ht="14.25">
      <c r="A38" s="111"/>
      <c r="B38" s="117"/>
      <c r="C38" s="106"/>
      <c r="D38" s="106"/>
      <c r="E38" s="106"/>
    </row>
    <row r="39" spans="1:5" ht="85.5">
      <c r="A39" s="126">
        <v>11</v>
      </c>
      <c r="B39" s="128" t="s">
        <v>114</v>
      </c>
      <c r="C39" s="105"/>
      <c r="D39" s="106"/>
      <c r="E39" s="106"/>
    </row>
    <row r="40" spans="1:5" ht="16.5">
      <c r="A40" s="111"/>
      <c r="B40" s="117" t="s">
        <v>9</v>
      </c>
      <c r="C40" s="106">
        <v>181</v>
      </c>
      <c r="D40" s="106">
        <v>0</v>
      </c>
      <c r="E40" s="106">
        <f>C40*D40</f>
        <v>0</v>
      </c>
    </row>
    <row r="41" spans="1:5" ht="14.25">
      <c r="A41" s="111"/>
      <c r="B41" s="117"/>
      <c r="C41" s="106"/>
      <c r="D41" s="106"/>
      <c r="E41" s="106"/>
    </row>
    <row r="42" spans="1:5" ht="42.75">
      <c r="A42" s="126">
        <v>12</v>
      </c>
      <c r="B42" s="128" t="s">
        <v>113</v>
      </c>
      <c r="C42" s="105"/>
      <c r="D42" s="106"/>
      <c r="E42" s="106"/>
    </row>
    <row r="43" spans="1:5" ht="16.5">
      <c r="A43" s="111"/>
      <c r="B43" s="117" t="s">
        <v>9</v>
      </c>
      <c r="C43" s="106">
        <f>C19+C22+C25+C28</f>
        <v>473</v>
      </c>
      <c r="D43" s="106">
        <v>0</v>
      </c>
      <c r="E43" s="106">
        <f>C43*D43</f>
        <v>0</v>
      </c>
    </row>
    <row r="44" spans="1:5" ht="14.25">
      <c r="A44" s="111"/>
      <c r="B44" s="117"/>
      <c r="C44" s="106"/>
      <c r="D44" s="106"/>
      <c r="E44" s="106"/>
    </row>
    <row r="45" spans="1:5" ht="71.25">
      <c r="A45" s="126">
        <v>13</v>
      </c>
      <c r="B45" s="21" t="s">
        <v>131</v>
      </c>
      <c r="C45" s="105"/>
      <c r="D45" s="106"/>
      <c r="E45" s="106"/>
    </row>
    <row r="46" spans="1:5" ht="14.25">
      <c r="A46" s="111"/>
      <c r="B46" s="117" t="s">
        <v>112</v>
      </c>
      <c r="C46" s="106">
        <v>220</v>
      </c>
      <c r="D46" s="106">
        <v>0</v>
      </c>
      <c r="E46" s="106">
        <f>C46*D46</f>
        <v>0</v>
      </c>
    </row>
    <row r="47" spans="1:5" ht="14.25">
      <c r="A47" s="111"/>
      <c r="B47" s="117"/>
      <c r="C47" s="106"/>
      <c r="D47" s="106"/>
      <c r="E47" s="106"/>
    </row>
    <row r="48" spans="1:10" s="2" customFormat="1" ht="57">
      <c r="A48" s="28">
        <v>14</v>
      </c>
      <c r="B48" s="42" t="s">
        <v>130</v>
      </c>
      <c r="C48" s="11"/>
      <c r="D48" s="11"/>
      <c r="E48" s="11"/>
      <c r="G48" s="1"/>
      <c r="H48" s="11"/>
      <c r="I48" s="11"/>
      <c r="J48" s="11"/>
    </row>
    <row r="49" spans="1:10" s="2" customFormat="1" ht="14.25">
      <c r="A49" s="25"/>
      <c r="B49" s="26" t="s">
        <v>33</v>
      </c>
      <c r="C49" s="7">
        <v>220</v>
      </c>
      <c r="D49" s="7">
        <v>0</v>
      </c>
      <c r="E49" s="7">
        <f>C49*D49</f>
        <v>0</v>
      </c>
      <c r="G49" s="1"/>
      <c r="H49" s="7"/>
      <c r="I49" s="7"/>
      <c r="J49" s="7"/>
    </row>
    <row r="50" spans="1:10" s="45" customFormat="1" ht="14.25">
      <c r="A50" s="44"/>
      <c r="B50" s="26"/>
      <c r="C50" s="46"/>
      <c r="D50" s="46"/>
      <c r="E50" s="46"/>
      <c r="G50" s="47"/>
      <c r="H50" s="46"/>
      <c r="I50" s="46"/>
      <c r="J50" s="46"/>
    </row>
    <row r="51" spans="1:10" s="2" customFormat="1" ht="57">
      <c r="A51" s="28">
        <v>15</v>
      </c>
      <c r="B51" s="42" t="s">
        <v>133</v>
      </c>
      <c r="C51" s="11"/>
      <c r="D51" s="11"/>
      <c r="E51" s="11"/>
      <c r="G51" s="1"/>
      <c r="H51" s="11"/>
      <c r="I51" s="11"/>
      <c r="J51" s="11"/>
    </row>
    <row r="52" spans="1:10" s="2" customFormat="1" ht="14.25">
      <c r="A52" s="25"/>
      <c r="B52" s="26" t="s">
        <v>33</v>
      </c>
      <c r="C52" s="7">
        <v>20</v>
      </c>
      <c r="D52" s="7">
        <v>0</v>
      </c>
      <c r="E52" s="7">
        <f>C52*D52</f>
        <v>0</v>
      </c>
      <c r="G52" s="1"/>
      <c r="H52" s="7"/>
      <c r="I52" s="7"/>
      <c r="J52" s="7"/>
    </row>
    <row r="53" spans="1:10" s="45" customFormat="1" ht="14.25">
      <c r="A53" s="44"/>
      <c r="B53" s="26"/>
      <c r="C53" s="46"/>
      <c r="D53" s="46"/>
      <c r="E53" s="46"/>
      <c r="G53" s="47"/>
      <c r="H53" s="46"/>
      <c r="I53" s="46"/>
      <c r="J53" s="46"/>
    </row>
    <row r="54" spans="1:10" s="2" customFormat="1" ht="28.5">
      <c r="A54" s="28">
        <v>16</v>
      </c>
      <c r="B54" s="42" t="s">
        <v>135</v>
      </c>
      <c r="C54" s="11"/>
      <c r="D54" s="11"/>
      <c r="E54" s="11"/>
      <c r="G54" s="1"/>
      <c r="H54" s="11"/>
      <c r="I54" s="11"/>
      <c r="J54" s="11"/>
    </row>
    <row r="55" spans="1:10" s="2" customFormat="1" ht="14.25">
      <c r="A55" s="25"/>
      <c r="B55" s="26" t="s">
        <v>12</v>
      </c>
      <c r="C55" s="7">
        <f>C16</f>
        <v>5</v>
      </c>
      <c r="D55" s="7">
        <v>0</v>
      </c>
      <c r="E55" s="7">
        <f>C55*D55</f>
        <v>0</v>
      </c>
      <c r="G55" s="1"/>
      <c r="H55" s="7"/>
      <c r="I55" s="7"/>
      <c r="J55" s="7"/>
    </row>
    <row r="56" spans="1:10" s="45" customFormat="1" ht="14.25">
      <c r="A56" s="44"/>
      <c r="B56" s="26"/>
      <c r="C56" s="46"/>
      <c r="D56" s="46"/>
      <c r="E56" s="46"/>
      <c r="G56" s="47"/>
      <c r="H56" s="46"/>
      <c r="I56" s="46"/>
      <c r="J56" s="46"/>
    </row>
    <row r="57" spans="1:5" ht="28.5">
      <c r="A57" s="126" t="s">
        <v>72</v>
      </c>
      <c r="B57" s="128" t="s">
        <v>111</v>
      </c>
      <c r="C57" s="105"/>
      <c r="D57" s="106"/>
      <c r="E57" s="106"/>
    </row>
    <row r="58" spans="1:5" ht="14.25">
      <c r="A58" s="111"/>
      <c r="B58" s="117" t="s">
        <v>11</v>
      </c>
      <c r="C58" s="106">
        <v>15</v>
      </c>
      <c r="D58" s="106">
        <v>0</v>
      </c>
      <c r="E58" s="106">
        <f>C58*D58</f>
        <v>0</v>
      </c>
    </row>
    <row r="59" spans="1:5" ht="14.25">
      <c r="A59" s="111"/>
      <c r="B59" s="117"/>
      <c r="C59" s="147"/>
      <c r="D59" s="106"/>
      <c r="E59" s="106"/>
    </row>
    <row r="60" spans="1:5" ht="42.75">
      <c r="A60" s="126" t="s">
        <v>73</v>
      </c>
      <c r="B60" s="128" t="s">
        <v>137</v>
      </c>
      <c r="C60" s="148"/>
      <c r="D60" s="106"/>
      <c r="E60" s="106"/>
    </row>
    <row r="61" spans="1:5" ht="16.5">
      <c r="A61" s="111"/>
      <c r="B61" s="117" t="s">
        <v>9</v>
      </c>
      <c r="C61" s="106">
        <v>2</v>
      </c>
      <c r="D61" s="106">
        <v>0</v>
      </c>
      <c r="E61" s="106">
        <f>C61*D61</f>
        <v>0</v>
      </c>
    </row>
    <row r="62" spans="1:5" ht="14.25">
      <c r="A62" s="111"/>
      <c r="B62" s="117"/>
      <c r="C62" s="106"/>
      <c r="D62" s="106"/>
      <c r="E62" s="106"/>
    </row>
    <row r="63" spans="1:5" ht="42.75">
      <c r="A63" s="126" t="s">
        <v>74</v>
      </c>
      <c r="B63" s="128" t="s">
        <v>110</v>
      </c>
      <c r="C63" s="105"/>
      <c r="D63" s="106"/>
      <c r="E63" s="106"/>
    </row>
    <row r="64" spans="1:5" ht="14.25">
      <c r="A64" s="111"/>
      <c r="B64" s="117" t="s">
        <v>11</v>
      </c>
      <c r="C64" s="106">
        <v>0.5</v>
      </c>
      <c r="D64" s="106">
        <v>0</v>
      </c>
      <c r="E64" s="106">
        <f>C64*D64</f>
        <v>0</v>
      </c>
    </row>
    <row r="65" spans="1:5" ht="14.25">
      <c r="A65" s="111"/>
      <c r="B65" s="117"/>
      <c r="C65" s="147"/>
      <c r="D65" s="106"/>
      <c r="E65" s="106"/>
    </row>
    <row r="66" spans="1:5" ht="71.25">
      <c r="A66" s="126" t="s">
        <v>75</v>
      </c>
      <c r="B66" s="128" t="s">
        <v>136</v>
      </c>
      <c r="C66" s="148"/>
      <c r="D66" s="106"/>
      <c r="E66" s="106"/>
    </row>
    <row r="67" spans="1:5" ht="14.25">
      <c r="A67" s="111"/>
      <c r="B67" s="117" t="s">
        <v>11</v>
      </c>
      <c r="C67" s="106">
        <v>22</v>
      </c>
      <c r="D67" s="106">
        <v>0</v>
      </c>
      <c r="E67" s="106">
        <f>C67*D67</f>
        <v>0</v>
      </c>
    </row>
    <row r="68" spans="1:5" ht="14.25">
      <c r="A68" s="111"/>
      <c r="B68" s="117"/>
      <c r="C68" s="147"/>
      <c r="D68" s="106"/>
      <c r="E68" s="106"/>
    </row>
    <row r="69" spans="1:5" ht="28.5">
      <c r="A69" s="126" t="s">
        <v>76</v>
      </c>
      <c r="B69" s="128" t="s">
        <v>109</v>
      </c>
      <c r="C69" s="148"/>
      <c r="D69" s="106"/>
      <c r="E69" s="106"/>
    </row>
    <row r="70" spans="1:5" ht="14.25">
      <c r="A70" s="111"/>
      <c r="B70" s="117" t="s">
        <v>11</v>
      </c>
      <c r="C70" s="106">
        <f>C64</f>
        <v>0.5</v>
      </c>
      <c r="D70" s="106">
        <v>0</v>
      </c>
      <c r="E70" s="106">
        <f>C70*D70</f>
        <v>0</v>
      </c>
    </row>
    <row r="71" spans="1:5" ht="14.25">
      <c r="A71" s="111"/>
      <c r="B71" s="117"/>
      <c r="C71" s="106"/>
      <c r="D71" s="106"/>
      <c r="E71" s="106"/>
    </row>
    <row r="72" spans="1:5" ht="85.5">
      <c r="A72" s="126">
        <v>26</v>
      </c>
      <c r="B72" s="128" t="s">
        <v>205</v>
      </c>
      <c r="C72" s="148"/>
      <c r="D72" s="106"/>
      <c r="E72" s="106"/>
    </row>
    <row r="73" spans="1:5" ht="14.25">
      <c r="A73" s="111"/>
      <c r="B73" s="117" t="s">
        <v>11</v>
      </c>
      <c r="C73" s="106">
        <v>4</v>
      </c>
      <c r="D73" s="106">
        <v>0</v>
      </c>
      <c r="E73" s="106">
        <f>C73*D73</f>
        <v>0</v>
      </c>
    </row>
    <row r="74" spans="1:5" ht="13.5" customHeight="1">
      <c r="A74" s="111"/>
      <c r="B74" s="108"/>
      <c r="C74" s="115"/>
      <c r="D74" s="145"/>
      <c r="E74" s="145"/>
    </row>
    <row r="75" spans="1:5" ht="28.5">
      <c r="A75" s="114"/>
      <c r="B75" s="113" t="s">
        <v>108</v>
      </c>
      <c r="C75" s="112"/>
      <c r="D75" s="106"/>
      <c r="E75" s="106">
        <f>ROUND(SUM(E9:E74),0)</f>
        <v>0</v>
      </c>
    </row>
    <row r="76" spans="1:5" ht="14.25">
      <c r="A76" s="111"/>
      <c r="B76" s="108"/>
      <c r="C76" s="110"/>
      <c r="D76" s="106"/>
      <c r="E76" s="106"/>
    </row>
    <row r="77" spans="1:5" ht="14.25">
      <c r="A77" s="111"/>
      <c r="B77" s="108"/>
      <c r="C77" s="110"/>
      <c r="D77" s="106"/>
      <c r="E77" s="106"/>
    </row>
    <row r="78" spans="1:5" ht="14.25">
      <c r="A78" s="111"/>
      <c r="B78" s="108"/>
      <c r="C78" s="110"/>
      <c r="D78" s="106"/>
      <c r="E78" s="106"/>
    </row>
    <row r="79" spans="1:5" ht="14.25">
      <c r="A79" s="111"/>
      <c r="B79" s="108"/>
      <c r="C79" s="110"/>
      <c r="D79" s="106"/>
      <c r="E79" s="106"/>
    </row>
    <row r="80" spans="1:5" ht="14.25">
      <c r="A80" s="111"/>
      <c r="B80" s="108" t="s">
        <v>107</v>
      </c>
      <c r="C80" s="105"/>
      <c r="D80" s="106"/>
      <c r="E80" s="106"/>
    </row>
    <row r="81" spans="1:5" ht="14.25">
      <c r="A81" s="109"/>
      <c r="B81" s="108"/>
      <c r="C81" s="115"/>
      <c r="D81" s="106"/>
      <c r="E81" s="106"/>
    </row>
    <row r="82" spans="1:5" ht="57">
      <c r="A82" s="109" t="s">
        <v>4</v>
      </c>
      <c r="B82" s="128" t="s">
        <v>106</v>
      </c>
      <c r="C82" s="105"/>
      <c r="D82" s="106"/>
      <c r="E82" s="106"/>
    </row>
    <row r="83" spans="1:5" ht="14.25">
      <c r="A83" s="109"/>
      <c r="B83" s="108" t="s">
        <v>105</v>
      </c>
      <c r="C83" s="105"/>
      <c r="D83" s="106"/>
      <c r="E83" s="106"/>
    </row>
    <row r="84" spans="1:5" ht="14.25">
      <c r="A84" s="120"/>
      <c r="B84" s="117" t="s">
        <v>11</v>
      </c>
      <c r="C84" s="106">
        <v>140</v>
      </c>
      <c r="D84" s="106">
        <v>0</v>
      </c>
      <c r="E84" s="106">
        <f>C84*D84</f>
        <v>0</v>
      </c>
    </row>
    <row r="85" spans="1:5" ht="14.25">
      <c r="A85" s="109"/>
      <c r="B85" s="108" t="s">
        <v>105</v>
      </c>
      <c r="C85" s="105"/>
      <c r="D85" s="106"/>
      <c r="E85" s="106"/>
    </row>
    <row r="86" spans="1:5" ht="14.25">
      <c r="A86" s="120"/>
      <c r="B86" s="117" t="s">
        <v>11</v>
      </c>
      <c r="C86" s="106">
        <v>67</v>
      </c>
      <c r="D86" s="106">
        <v>0</v>
      </c>
      <c r="E86" s="106">
        <f>C86*D86</f>
        <v>0</v>
      </c>
    </row>
    <row r="87" spans="1:5" ht="14.25">
      <c r="A87" s="120"/>
      <c r="B87" s="117"/>
      <c r="C87" s="106"/>
      <c r="D87" s="106"/>
      <c r="E87" s="106"/>
    </row>
    <row r="88" spans="1:5" ht="14.25">
      <c r="A88" s="109" t="s">
        <v>47</v>
      </c>
      <c r="B88" s="128" t="s">
        <v>138</v>
      </c>
      <c r="C88" s="118"/>
      <c r="D88" s="106"/>
      <c r="E88" s="106"/>
    </row>
    <row r="89" spans="1:5" ht="14.25">
      <c r="A89" s="109"/>
      <c r="B89" s="119" t="s">
        <v>202</v>
      </c>
      <c r="C89" s="118"/>
      <c r="D89" s="106"/>
      <c r="E89" s="106"/>
    </row>
    <row r="90" spans="1:5" ht="14.25">
      <c r="A90" s="109"/>
      <c r="B90" s="117" t="s">
        <v>11</v>
      </c>
      <c r="C90" s="116">
        <v>3</v>
      </c>
      <c r="D90" s="106">
        <v>0</v>
      </c>
      <c r="E90" s="106">
        <f>C90*D90</f>
        <v>0</v>
      </c>
    </row>
    <row r="91" spans="1:5" ht="14.25">
      <c r="A91" s="109"/>
      <c r="B91" s="119" t="s">
        <v>139</v>
      </c>
      <c r="C91" s="118"/>
      <c r="D91" s="106"/>
      <c r="E91" s="106"/>
    </row>
    <row r="92" spans="1:5" ht="14.25">
      <c r="A92" s="109"/>
      <c r="B92" s="117" t="s">
        <v>11</v>
      </c>
      <c r="C92" s="116">
        <v>26</v>
      </c>
      <c r="D92" s="106">
        <v>0</v>
      </c>
      <c r="E92" s="106">
        <f>C92*D92</f>
        <v>0</v>
      </c>
    </row>
    <row r="93" spans="1:5" ht="14.25">
      <c r="A93" s="109"/>
      <c r="B93" s="119" t="s">
        <v>140</v>
      </c>
      <c r="C93" s="118"/>
      <c r="D93" s="106"/>
      <c r="E93" s="106"/>
    </row>
    <row r="94" spans="1:5" ht="14.25">
      <c r="A94" s="109"/>
      <c r="B94" s="117" t="s">
        <v>11</v>
      </c>
      <c r="C94" s="116">
        <v>4</v>
      </c>
      <c r="D94" s="106">
        <v>0</v>
      </c>
      <c r="E94" s="106">
        <f>C94*D94</f>
        <v>0</v>
      </c>
    </row>
    <row r="95" spans="1:5" ht="14.25">
      <c r="A95" s="109"/>
      <c r="B95" s="119" t="s">
        <v>141</v>
      </c>
      <c r="C95" s="118"/>
      <c r="D95" s="106"/>
      <c r="E95" s="106"/>
    </row>
    <row r="96" spans="1:5" ht="14.25">
      <c r="A96" s="109"/>
      <c r="B96" s="117" t="s">
        <v>11</v>
      </c>
      <c r="C96" s="116">
        <v>16</v>
      </c>
      <c r="D96" s="106">
        <v>0</v>
      </c>
      <c r="E96" s="106">
        <f>C96*D96</f>
        <v>0</v>
      </c>
    </row>
    <row r="97" spans="1:5" ht="14.25">
      <c r="A97" s="109"/>
      <c r="B97" s="119" t="s">
        <v>142</v>
      </c>
      <c r="C97" s="118"/>
      <c r="D97" s="106"/>
      <c r="E97" s="106"/>
    </row>
    <row r="98" spans="1:5" ht="14.25">
      <c r="A98" s="109"/>
      <c r="B98" s="117" t="s">
        <v>11</v>
      </c>
      <c r="C98" s="116">
        <v>5</v>
      </c>
      <c r="D98" s="106">
        <v>0</v>
      </c>
      <c r="E98" s="106">
        <f>C98*D98</f>
        <v>0</v>
      </c>
    </row>
    <row r="99" spans="1:5" ht="14.25">
      <c r="A99" s="109"/>
      <c r="B99" s="119" t="s">
        <v>143</v>
      </c>
      <c r="C99" s="118"/>
      <c r="D99" s="106"/>
      <c r="E99" s="106"/>
    </row>
    <row r="100" spans="1:5" ht="14.25">
      <c r="A100" s="109"/>
      <c r="B100" s="117" t="s">
        <v>11</v>
      </c>
      <c r="C100" s="116">
        <v>17</v>
      </c>
      <c r="D100" s="106">
        <v>0</v>
      </c>
      <c r="E100" s="106">
        <f>C100*D100</f>
        <v>0</v>
      </c>
    </row>
    <row r="101" spans="1:5" ht="14.25">
      <c r="A101" s="127"/>
      <c r="B101" s="117"/>
      <c r="C101" s="106"/>
      <c r="D101" s="106"/>
      <c r="E101" s="106"/>
    </row>
    <row r="102" spans="1:5" ht="14.25">
      <c r="A102" s="109" t="s">
        <v>48</v>
      </c>
      <c r="B102" s="128" t="s">
        <v>144</v>
      </c>
      <c r="C102" s="118"/>
      <c r="D102" s="106"/>
      <c r="E102" s="106"/>
    </row>
    <row r="103" spans="1:5" ht="14.25">
      <c r="A103" s="109"/>
      <c r="B103" s="119" t="s">
        <v>139</v>
      </c>
      <c r="C103" s="118"/>
      <c r="D103" s="106"/>
      <c r="E103" s="106"/>
    </row>
    <row r="104" spans="1:5" ht="14.25">
      <c r="A104" s="109"/>
      <c r="B104" s="117" t="s">
        <v>11</v>
      </c>
      <c r="C104" s="116">
        <v>11</v>
      </c>
      <c r="D104" s="106">
        <v>0</v>
      </c>
      <c r="E104" s="106">
        <f>C104*D104</f>
        <v>0</v>
      </c>
    </row>
    <row r="105" spans="1:5" ht="14.25">
      <c r="A105" s="109"/>
      <c r="B105" s="119" t="s">
        <v>140</v>
      </c>
      <c r="C105" s="118"/>
      <c r="D105" s="106"/>
      <c r="E105" s="106"/>
    </row>
    <row r="106" spans="1:5" ht="14.25">
      <c r="A106" s="109"/>
      <c r="B106" s="117" t="s">
        <v>11</v>
      </c>
      <c r="C106" s="116">
        <v>2</v>
      </c>
      <c r="D106" s="106">
        <v>0</v>
      </c>
      <c r="E106" s="106">
        <f>C106*D106</f>
        <v>0</v>
      </c>
    </row>
    <row r="107" spans="1:5" ht="14.25">
      <c r="A107" s="109"/>
      <c r="B107" s="119" t="s">
        <v>141</v>
      </c>
      <c r="C107" s="118"/>
      <c r="D107" s="106"/>
      <c r="E107" s="106"/>
    </row>
    <row r="108" spans="1:5" ht="14.25">
      <c r="A108" s="109"/>
      <c r="B108" s="117" t="s">
        <v>11</v>
      </c>
      <c r="C108" s="116">
        <v>4</v>
      </c>
      <c r="D108" s="106">
        <v>0</v>
      </c>
      <c r="E108" s="106">
        <f>C108*D108</f>
        <v>0</v>
      </c>
    </row>
    <row r="109" spans="1:5" ht="14.25">
      <c r="A109" s="109"/>
      <c r="B109" s="119" t="s">
        <v>142</v>
      </c>
      <c r="C109" s="118"/>
      <c r="D109" s="106"/>
      <c r="E109" s="106"/>
    </row>
    <row r="110" spans="1:5" ht="14.25">
      <c r="A110" s="109"/>
      <c r="B110" s="117" t="s">
        <v>11</v>
      </c>
      <c r="C110" s="116">
        <v>0</v>
      </c>
      <c r="D110" s="106">
        <v>0</v>
      </c>
      <c r="E110" s="106">
        <f>C110*D110</f>
        <v>0</v>
      </c>
    </row>
    <row r="111" spans="1:5" ht="14.25">
      <c r="A111" s="109"/>
      <c r="B111" s="119" t="s">
        <v>143</v>
      </c>
      <c r="C111" s="118"/>
      <c r="D111" s="106"/>
      <c r="E111" s="106"/>
    </row>
    <row r="112" spans="1:5" ht="14.25">
      <c r="A112" s="109"/>
      <c r="B112" s="117" t="s">
        <v>11</v>
      </c>
      <c r="C112" s="116">
        <v>2</v>
      </c>
      <c r="D112" s="106">
        <v>0</v>
      </c>
      <c r="E112" s="106">
        <f>C112*D112</f>
        <v>0</v>
      </c>
    </row>
    <row r="113" spans="1:5" ht="14.25">
      <c r="A113" s="127"/>
      <c r="B113" s="117"/>
      <c r="C113" s="106"/>
      <c r="D113" s="106"/>
      <c r="E113" s="106"/>
    </row>
    <row r="114" spans="1:5" ht="14.25">
      <c r="A114" s="126" t="s">
        <v>50</v>
      </c>
      <c r="B114" s="128" t="s">
        <v>149</v>
      </c>
      <c r="C114" s="105"/>
      <c r="D114" s="106"/>
      <c r="E114" s="106"/>
    </row>
    <row r="115" spans="1:5" ht="14.25">
      <c r="A115" s="109"/>
      <c r="B115" s="119" t="s">
        <v>139</v>
      </c>
      <c r="C115" s="118"/>
      <c r="D115" s="106"/>
      <c r="E115" s="106"/>
    </row>
    <row r="116" spans="1:5" ht="14.25">
      <c r="A116" s="109"/>
      <c r="B116" s="117" t="s">
        <v>11</v>
      </c>
      <c r="C116" s="116">
        <v>8</v>
      </c>
      <c r="D116" s="106">
        <v>0</v>
      </c>
      <c r="E116" s="106">
        <f>C116*D116</f>
        <v>0</v>
      </c>
    </row>
    <row r="117" spans="1:5" ht="14.25">
      <c r="A117" s="109"/>
      <c r="B117" s="119" t="s">
        <v>140</v>
      </c>
      <c r="C117" s="118"/>
      <c r="D117" s="106"/>
      <c r="E117" s="106"/>
    </row>
    <row r="118" spans="1:5" ht="14.25">
      <c r="A118" s="109"/>
      <c r="B118" s="117" t="s">
        <v>11</v>
      </c>
      <c r="C118" s="116">
        <v>2</v>
      </c>
      <c r="D118" s="106">
        <v>0</v>
      </c>
      <c r="E118" s="106">
        <f>C118*D118</f>
        <v>0</v>
      </c>
    </row>
    <row r="119" spans="1:5" ht="14.25">
      <c r="A119" s="109"/>
      <c r="B119" s="119" t="s">
        <v>141</v>
      </c>
      <c r="C119" s="118"/>
      <c r="D119" s="106"/>
      <c r="E119" s="106"/>
    </row>
    <row r="120" spans="1:5" ht="14.25">
      <c r="A120" s="109"/>
      <c r="B120" s="117" t="s">
        <v>11</v>
      </c>
      <c r="C120" s="116">
        <v>24</v>
      </c>
      <c r="D120" s="106">
        <v>0</v>
      </c>
      <c r="E120" s="106">
        <f>C120*D120</f>
        <v>0</v>
      </c>
    </row>
    <row r="121" spans="1:5" ht="14.25">
      <c r="A121" s="109"/>
      <c r="B121" s="119" t="s">
        <v>142</v>
      </c>
      <c r="C121" s="118"/>
      <c r="D121" s="106"/>
      <c r="E121" s="106"/>
    </row>
    <row r="122" spans="1:5" ht="14.25">
      <c r="A122" s="109"/>
      <c r="B122" s="117" t="s">
        <v>11</v>
      </c>
      <c r="C122" s="116">
        <v>3</v>
      </c>
      <c r="D122" s="106">
        <v>0</v>
      </c>
      <c r="E122" s="106">
        <f>C122*D122</f>
        <v>0</v>
      </c>
    </row>
    <row r="123" spans="1:5" ht="14.25">
      <c r="A123" s="109"/>
      <c r="B123" s="119" t="s">
        <v>143</v>
      </c>
      <c r="C123" s="118"/>
      <c r="D123" s="106"/>
      <c r="E123" s="106"/>
    </row>
    <row r="124" spans="1:5" ht="14.25">
      <c r="A124" s="109"/>
      <c r="B124" s="117" t="s">
        <v>11</v>
      </c>
      <c r="C124" s="116">
        <v>33</v>
      </c>
      <c r="D124" s="106">
        <v>0</v>
      </c>
      <c r="E124" s="106">
        <f>C124*D124</f>
        <v>0</v>
      </c>
    </row>
    <row r="125" spans="1:5" ht="14.25">
      <c r="A125" s="126"/>
      <c r="B125" s="117"/>
      <c r="C125" s="106"/>
      <c r="D125" s="106"/>
      <c r="E125" s="106"/>
    </row>
    <row r="126" spans="1:5" ht="28.5">
      <c r="A126" s="126" t="s">
        <v>51</v>
      </c>
      <c r="B126" s="128" t="s">
        <v>145</v>
      </c>
      <c r="C126" s="105"/>
      <c r="D126" s="106"/>
      <c r="E126" s="106"/>
    </row>
    <row r="127" spans="1:5" ht="14.25">
      <c r="A127" s="109"/>
      <c r="B127" s="119" t="s">
        <v>139</v>
      </c>
      <c r="C127" s="118"/>
      <c r="D127" s="106"/>
      <c r="E127" s="106"/>
    </row>
    <row r="128" spans="1:5" ht="14.25">
      <c r="A128" s="109"/>
      <c r="B128" s="117" t="s">
        <v>11</v>
      </c>
      <c r="C128" s="116">
        <v>11</v>
      </c>
      <c r="D128" s="106">
        <v>0</v>
      </c>
      <c r="E128" s="106">
        <f>C128*D128</f>
        <v>0</v>
      </c>
    </row>
    <row r="129" spans="1:5" ht="14.25">
      <c r="A129" s="109"/>
      <c r="B129" s="119" t="s">
        <v>140</v>
      </c>
      <c r="C129" s="118"/>
      <c r="D129" s="106"/>
      <c r="E129" s="106"/>
    </row>
    <row r="130" spans="1:5" ht="14.25">
      <c r="A130" s="109"/>
      <c r="B130" s="117" t="s">
        <v>11</v>
      </c>
      <c r="C130" s="116">
        <v>1</v>
      </c>
      <c r="D130" s="106">
        <v>0</v>
      </c>
      <c r="E130" s="106">
        <f>C130*D130</f>
        <v>0</v>
      </c>
    </row>
    <row r="131" spans="1:5" ht="14.25">
      <c r="A131" s="109"/>
      <c r="B131" s="119" t="s">
        <v>141</v>
      </c>
      <c r="C131" s="118"/>
      <c r="D131" s="106"/>
      <c r="E131" s="106"/>
    </row>
    <row r="132" spans="1:5" ht="14.25">
      <c r="A132" s="109"/>
      <c r="B132" s="117" t="s">
        <v>11</v>
      </c>
      <c r="C132" s="116">
        <v>9</v>
      </c>
      <c r="D132" s="106">
        <v>0</v>
      </c>
      <c r="E132" s="106">
        <f>C132*D132</f>
        <v>0</v>
      </c>
    </row>
    <row r="133" spans="1:5" ht="14.25">
      <c r="A133" s="109"/>
      <c r="B133" s="119" t="s">
        <v>142</v>
      </c>
      <c r="C133" s="118"/>
      <c r="D133" s="106"/>
      <c r="E133" s="106"/>
    </row>
    <row r="134" spans="1:5" ht="14.25">
      <c r="A134" s="109"/>
      <c r="B134" s="117" t="s">
        <v>11</v>
      </c>
      <c r="C134" s="116">
        <v>1</v>
      </c>
      <c r="D134" s="106">
        <v>0</v>
      </c>
      <c r="E134" s="106">
        <f>C134*D134</f>
        <v>0</v>
      </c>
    </row>
    <row r="135" spans="1:5" ht="14.25">
      <c r="A135" s="109"/>
      <c r="B135" s="119" t="s">
        <v>143</v>
      </c>
      <c r="C135" s="118"/>
      <c r="D135" s="106"/>
      <c r="E135" s="106"/>
    </row>
    <row r="136" spans="1:5" ht="14.25">
      <c r="A136" s="109"/>
      <c r="B136" s="117" t="s">
        <v>11</v>
      </c>
      <c r="C136" s="116">
        <v>11</v>
      </c>
      <c r="D136" s="106">
        <v>0</v>
      </c>
      <c r="E136" s="106">
        <f>C136*D136</f>
        <v>0</v>
      </c>
    </row>
    <row r="137" spans="1:5" ht="14.25">
      <c r="A137" s="126"/>
      <c r="B137" s="117"/>
      <c r="C137" s="106"/>
      <c r="D137" s="106"/>
      <c r="E137" s="106"/>
    </row>
    <row r="138" spans="1:5" ht="14.25">
      <c r="A138" s="126">
        <v>6</v>
      </c>
      <c r="B138" s="128" t="s">
        <v>146</v>
      </c>
      <c r="C138" s="105"/>
      <c r="D138" s="106"/>
      <c r="E138" s="106"/>
    </row>
    <row r="139" spans="1:5" ht="14.25">
      <c r="A139" s="109"/>
      <c r="B139" s="119" t="s">
        <v>202</v>
      </c>
      <c r="C139" s="118"/>
      <c r="D139" s="106"/>
      <c r="E139" s="106"/>
    </row>
    <row r="140" spans="1:5" ht="14.25">
      <c r="A140" s="109"/>
      <c r="B140" s="117" t="s">
        <v>11</v>
      </c>
      <c r="C140" s="116">
        <v>1</v>
      </c>
      <c r="D140" s="106">
        <v>0</v>
      </c>
      <c r="E140" s="106">
        <f>C140*D140</f>
        <v>0</v>
      </c>
    </row>
    <row r="141" spans="1:5" ht="14.25">
      <c r="A141" s="109"/>
      <c r="B141" s="119" t="s">
        <v>139</v>
      </c>
      <c r="C141" s="118"/>
      <c r="D141" s="106"/>
      <c r="E141" s="106"/>
    </row>
    <row r="142" spans="1:5" ht="14.25">
      <c r="A142" s="109"/>
      <c r="B142" s="117" t="s">
        <v>11</v>
      </c>
      <c r="C142" s="116">
        <v>2</v>
      </c>
      <c r="D142" s="106">
        <v>0</v>
      </c>
      <c r="E142" s="106">
        <f>C142*D142</f>
        <v>0</v>
      </c>
    </row>
    <row r="143" spans="1:5" ht="14.25">
      <c r="A143" s="109"/>
      <c r="B143" s="119" t="s">
        <v>140</v>
      </c>
      <c r="C143" s="118"/>
      <c r="D143" s="106"/>
      <c r="E143" s="106"/>
    </row>
    <row r="144" spans="1:5" ht="14.25">
      <c r="A144" s="109"/>
      <c r="B144" s="117" t="s">
        <v>11</v>
      </c>
      <c r="C144" s="116">
        <v>1</v>
      </c>
      <c r="D144" s="106">
        <v>0</v>
      </c>
      <c r="E144" s="106">
        <f>C144*D144</f>
        <v>0</v>
      </c>
    </row>
    <row r="145" spans="1:5" ht="14.25">
      <c r="A145" s="109"/>
      <c r="B145" s="119" t="s">
        <v>143</v>
      </c>
      <c r="C145" s="118"/>
      <c r="D145" s="106"/>
      <c r="E145" s="106"/>
    </row>
    <row r="146" spans="1:5" ht="14.25">
      <c r="A146" s="109"/>
      <c r="B146" s="117" t="s">
        <v>11</v>
      </c>
      <c r="C146" s="116">
        <v>1</v>
      </c>
      <c r="D146" s="106">
        <v>0</v>
      </c>
      <c r="E146" s="106">
        <f>C146*D146</f>
        <v>0</v>
      </c>
    </row>
    <row r="147" spans="1:5" ht="42.75">
      <c r="A147" s="126">
        <v>7</v>
      </c>
      <c r="B147" s="128" t="s">
        <v>104</v>
      </c>
      <c r="C147" s="105"/>
      <c r="D147" s="106"/>
      <c r="E147" s="106"/>
    </row>
    <row r="148" spans="1:5" ht="14.25">
      <c r="A148" s="111"/>
      <c r="B148" s="117" t="s">
        <v>5</v>
      </c>
      <c r="C148" s="106">
        <v>413</v>
      </c>
      <c r="D148" s="106">
        <v>0</v>
      </c>
      <c r="E148" s="106">
        <f>C148*D148</f>
        <v>0</v>
      </c>
    </row>
    <row r="149" spans="1:5" ht="14.25">
      <c r="A149" s="111"/>
      <c r="B149" s="117"/>
      <c r="C149" s="106"/>
      <c r="D149" s="106"/>
      <c r="E149" s="106"/>
    </row>
    <row r="150" spans="1:5" ht="42.75">
      <c r="A150" s="126">
        <v>8</v>
      </c>
      <c r="B150" s="128" t="s">
        <v>103</v>
      </c>
      <c r="C150" s="105"/>
      <c r="D150" s="106"/>
      <c r="E150" s="106"/>
    </row>
    <row r="151" spans="1:5" ht="14.25">
      <c r="A151" s="126"/>
      <c r="B151" s="108" t="s">
        <v>102</v>
      </c>
      <c r="C151" s="105"/>
      <c r="D151" s="106"/>
      <c r="E151" s="106"/>
    </row>
    <row r="152" spans="1:5" ht="14.25">
      <c r="A152" s="111"/>
      <c r="B152" s="117" t="s">
        <v>5</v>
      </c>
      <c r="C152" s="106">
        <v>413</v>
      </c>
      <c r="D152" s="106">
        <v>0</v>
      </c>
      <c r="E152" s="106">
        <f>C152*D152</f>
        <v>0</v>
      </c>
    </row>
    <row r="153" spans="1:5" ht="14.25">
      <c r="A153" s="111"/>
      <c r="B153" s="117"/>
      <c r="C153" s="106"/>
      <c r="D153" s="106"/>
      <c r="E153" s="106"/>
    </row>
    <row r="154" spans="1:5" ht="28.5">
      <c r="A154" s="126">
        <v>9</v>
      </c>
      <c r="B154" s="128" t="s">
        <v>101</v>
      </c>
      <c r="C154" s="105"/>
      <c r="D154" s="106"/>
      <c r="E154" s="106"/>
    </row>
    <row r="155" spans="1:5" ht="14.25">
      <c r="A155" s="126"/>
      <c r="B155" s="108" t="s">
        <v>100</v>
      </c>
      <c r="C155" s="105"/>
      <c r="D155" s="106"/>
      <c r="E155" s="106"/>
    </row>
    <row r="156" spans="1:5" ht="14.25">
      <c r="A156" s="111"/>
      <c r="B156" s="117" t="s">
        <v>12</v>
      </c>
      <c r="C156" s="106">
        <v>413</v>
      </c>
      <c r="D156" s="106">
        <v>0</v>
      </c>
      <c r="E156" s="106">
        <f>C156*D156</f>
        <v>0</v>
      </c>
    </row>
    <row r="157" spans="1:5" ht="14.25">
      <c r="A157" s="111"/>
      <c r="B157" s="117"/>
      <c r="C157" s="106"/>
      <c r="D157" s="106"/>
      <c r="E157" s="106"/>
    </row>
    <row r="158" spans="1:5" ht="28.5">
      <c r="A158" s="126">
        <v>10</v>
      </c>
      <c r="B158" s="128" t="s">
        <v>99</v>
      </c>
      <c r="C158" s="105"/>
      <c r="D158" s="106"/>
      <c r="E158" s="106"/>
    </row>
    <row r="159" spans="1:5" ht="14.25">
      <c r="A159" s="126"/>
      <c r="B159" s="108" t="s">
        <v>203</v>
      </c>
      <c r="C159" s="105"/>
      <c r="D159" s="106"/>
      <c r="E159" s="106"/>
    </row>
    <row r="160" spans="1:5" ht="14.25">
      <c r="A160" s="111"/>
      <c r="B160" s="117" t="s">
        <v>11</v>
      </c>
      <c r="C160" s="106">
        <v>35</v>
      </c>
      <c r="D160" s="106">
        <v>0</v>
      </c>
      <c r="E160" s="106">
        <f>C160*D160</f>
        <v>0</v>
      </c>
    </row>
    <row r="161" spans="1:5" ht="14.25">
      <c r="A161" s="111"/>
      <c r="B161" s="117"/>
      <c r="C161" s="106"/>
      <c r="D161" s="106"/>
      <c r="E161" s="106"/>
    </row>
    <row r="162" spans="1:5" ht="42.75">
      <c r="A162" s="126">
        <v>11</v>
      </c>
      <c r="B162" s="128" t="s">
        <v>147</v>
      </c>
      <c r="C162" s="105"/>
      <c r="D162" s="106"/>
      <c r="E162" s="106"/>
    </row>
    <row r="163" spans="1:5" ht="14.25">
      <c r="A163" s="111"/>
      <c r="B163" s="117" t="s">
        <v>11</v>
      </c>
      <c r="C163" s="106">
        <v>3</v>
      </c>
      <c r="D163" s="106">
        <v>0</v>
      </c>
      <c r="E163" s="106">
        <f>C163*D163</f>
        <v>0</v>
      </c>
    </row>
    <row r="164" spans="1:5" ht="14.25">
      <c r="A164" s="111"/>
      <c r="B164" s="117"/>
      <c r="C164" s="106"/>
      <c r="D164" s="106"/>
      <c r="E164" s="106"/>
    </row>
    <row r="165" spans="1:5" ht="42.75">
      <c r="A165" s="126">
        <v>12</v>
      </c>
      <c r="B165" s="128" t="s">
        <v>98</v>
      </c>
      <c r="C165" s="105"/>
      <c r="D165" s="106"/>
      <c r="E165" s="106"/>
    </row>
    <row r="166" spans="1:5" ht="14.25">
      <c r="A166" s="111"/>
      <c r="B166" s="117" t="s">
        <v>11</v>
      </c>
      <c r="C166" s="106">
        <v>13</v>
      </c>
      <c r="D166" s="106">
        <v>0</v>
      </c>
      <c r="E166" s="106">
        <f>C166*D166</f>
        <v>0</v>
      </c>
    </row>
    <row r="167" spans="1:5" ht="14.25">
      <c r="A167" s="111"/>
      <c r="B167" s="117"/>
      <c r="C167" s="106"/>
      <c r="D167" s="106"/>
      <c r="E167" s="106"/>
    </row>
    <row r="168" spans="1:5" ht="14.25">
      <c r="A168" s="126">
        <v>13</v>
      </c>
      <c r="B168" s="108" t="s">
        <v>97</v>
      </c>
      <c r="C168" s="105"/>
      <c r="D168" s="106"/>
      <c r="E168" s="106"/>
    </row>
    <row r="169" spans="1:5" ht="14.25">
      <c r="A169" s="111"/>
      <c r="B169" s="117" t="s">
        <v>11</v>
      </c>
      <c r="C169" s="106">
        <v>1</v>
      </c>
      <c r="D169" s="106">
        <v>0</v>
      </c>
      <c r="E169" s="106">
        <f>C169*D169</f>
        <v>0</v>
      </c>
    </row>
    <row r="170" spans="1:5" ht="14.25">
      <c r="A170" s="111"/>
      <c r="B170" s="117"/>
      <c r="C170" s="106"/>
      <c r="D170" s="106"/>
      <c r="E170" s="106"/>
    </row>
    <row r="171" spans="1:5" ht="14.25">
      <c r="A171" s="126">
        <v>14</v>
      </c>
      <c r="B171" s="108" t="s">
        <v>96</v>
      </c>
      <c r="C171" s="105"/>
      <c r="D171" s="106"/>
      <c r="E171" s="106"/>
    </row>
    <row r="172" spans="1:5" ht="14.25">
      <c r="A172" s="111"/>
      <c r="B172" s="117" t="s">
        <v>11</v>
      </c>
      <c r="C172" s="106">
        <v>1</v>
      </c>
      <c r="D172" s="106">
        <v>0</v>
      </c>
      <c r="E172" s="106">
        <f>C172*D172</f>
        <v>0</v>
      </c>
    </row>
    <row r="173" spans="1:5" ht="14.25">
      <c r="A173" s="111"/>
      <c r="B173" s="117"/>
      <c r="C173" s="106"/>
      <c r="D173" s="106"/>
      <c r="E173" s="106"/>
    </row>
    <row r="174" spans="1:5" ht="14.25">
      <c r="A174" s="126">
        <v>15</v>
      </c>
      <c r="B174" s="125" t="s">
        <v>95</v>
      </c>
      <c r="C174" s="105"/>
      <c r="D174" s="106"/>
      <c r="E174" s="106"/>
    </row>
    <row r="175" spans="1:5" ht="14.25">
      <c r="A175" s="111"/>
      <c r="B175" s="117" t="s">
        <v>12</v>
      </c>
      <c r="C175" s="106">
        <v>413</v>
      </c>
      <c r="D175" s="106">
        <v>0</v>
      </c>
      <c r="E175" s="106">
        <f>C175*D175</f>
        <v>0</v>
      </c>
    </row>
    <row r="176" spans="1:5" ht="14.25">
      <c r="A176" s="111"/>
      <c r="B176" s="117"/>
      <c r="C176" s="106"/>
      <c r="D176" s="106"/>
      <c r="E176" s="106"/>
    </row>
    <row r="177" spans="1:5" ht="14.25">
      <c r="A177" s="126">
        <v>17</v>
      </c>
      <c r="B177" s="125" t="s">
        <v>94</v>
      </c>
      <c r="C177" s="105"/>
      <c r="D177" s="106"/>
      <c r="E177" s="106"/>
    </row>
    <row r="178" spans="1:5" ht="14.25">
      <c r="A178" s="111"/>
      <c r="B178" s="117" t="s">
        <v>12</v>
      </c>
      <c r="C178" s="106">
        <v>413</v>
      </c>
      <c r="D178" s="106">
        <v>0</v>
      </c>
      <c r="E178" s="106">
        <f>C178*D178</f>
        <v>0</v>
      </c>
    </row>
    <row r="179" spans="1:5" ht="14.25">
      <c r="A179" s="111"/>
      <c r="B179" s="117"/>
      <c r="C179" s="106"/>
      <c r="D179" s="106"/>
      <c r="E179" s="106"/>
    </row>
    <row r="180" spans="1:5" ht="42.75">
      <c r="A180" s="126">
        <v>18</v>
      </c>
      <c r="B180" s="108" t="s">
        <v>148</v>
      </c>
      <c r="C180" s="105"/>
      <c r="D180" s="106"/>
      <c r="E180" s="106"/>
    </row>
    <row r="181" spans="1:5" ht="14.25">
      <c r="A181" s="111"/>
      <c r="B181" s="117" t="s">
        <v>12</v>
      </c>
      <c r="C181" s="106">
        <v>150</v>
      </c>
      <c r="D181" s="106">
        <v>0</v>
      </c>
      <c r="E181" s="106">
        <f>C181*D181</f>
        <v>0</v>
      </c>
    </row>
    <row r="182" spans="1:5" ht="14.25">
      <c r="A182" s="111"/>
      <c r="B182" s="117"/>
      <c r="C182" s="106"/>
      <c r="D182" s="106"/>
      <c r="E182" s="106"/>
    </row>
    <row r="183" spans="1:5" ht="57">
      <c r="A183" s="126">
        <v>19</v>
      </c>
      <c r="B183" s="108" t="s">
        <v>204</v>
      </c>
      <c r="C183" s="105"/>
      <c r="D183" s="106"/>
      <c r="E183" s="106"/>
    </row>
    <row r="184" spans="1:5" ht="14.25">
      <c r="A184" s="111"/>
      <c r="B184" s="117" t="s">
        <v>11</v>
      </c>
      <c r="C184" s="106">
        <v>10</v>
      </c>
      <c r="D184" s="106">
        <v>0</v>
      </c>
      <c r="E184" s="106">
        <f>C184*D184</f>
        <v>0</v>
      </c>
    </row>
    <row r="185" spans="1:5" ht="13.5" customHeight="1">
      <c r="A185" s="111"/>
      <c r="B185" s="108"/>
      <c r="C185" s="115"/>
      <c r="D185" s="145"/>
      <c r="E185" s="145"/>
    </row>
    <row r="186" spans="1:5" ht="14.25">
      <c r="A186" s="114"/>
      <c r="B186" s="113" t="s">
        <v>93</v>
      </c>
      <c r="C186" s="112"/>
      <c r="D186" s="106"/>
      <c r="E186" s="106">
        <f>ROUND(SUM(E84:E185),0)</f>
        <v>0</v>
      </c>
    </row>
    <row r="187" spans="1:5" ht="14.25">
      <c r="A187" s="109"/>
      <c r="B187" s="108"/>
      <c r="C187" s="107"/>
      <c r="D187" s="106"/>
      <c r="E187" s="106"/>
    </row>
    <row r="188" spans="4:5" ht="14.25">
      <c r="D188" s="106"/>
      <c r="E188" s="106"/>
    </row>
    <row r="189" spans="1:5" ht="28.5">
      <c r="A189" s="111"/>
      <c r="B189" s="108" t="s">
        <v>92</v>
      </c>
      <c r="C189" s="105"/>
      <c r="D189" s="106"/>
      <c r="E189" s="106"/>
    </row>
    <row r="190" spans="1:5" ht="14.25">
      <c r="A190" s="109"/>
      <c r="B190" s="108"/>
      <c r="C190" s="115"/>
      <c r="D190" s="106"/>
      <c r="E190" s="106"/>
    </row>
    <row r="191" spans="1:5" ht="14.25">
      <c r="A191" s="126" t="s">
        <v>4</v>
      </c>
      <c r="B191" s="125" t="s">
        <v>150</v>
      </c>
      <c r="C191" s="118"/>
      <c r="D191" s="106"/>
      <c r="E191" s="106"/>
    </row>
    <row r="192" spans="1:5" ht="14.25">
      <c r="A192" s="109"/>
      <c r="B192" s="125" t="s">
        <v>139</v>
      </c>
      <c r="C192" s="118"/>
      <c r="D192" s="106"/>
      <c r="E192" s="106"/>
    </row>
    <row r="193" spans="1:5" ht="14.25">
      <c r="A193" s="109"/>
      <c r="B193" s="117" t="s">
        <v>12</v>
      </c>
      <c r="C193" s="116">
        <v>49</v>
      </c>
      <c r="D193" s="106">
        <v>0</v>
      </c>
      <c r="E193" s="106">
        <f>C193*D193</f>
        <v>0</v>
      </c>
    </row>
    <row r="194" spans="1:5" ht="14.25">
      <c r="A194" s="109"/>
      <c r="B194" s="125" t="s">
        <v>151</v>
      </c>
      <c r="C194" s="118"/>
      <c r="D194" s="106"/>
      <c r="E194" s="106"/>
    </row>
    <row r="195" spans="1:5" ht="14.25">
      <c r="A195" s="109"/>
      <c r="B195" s="117" t="s">
        <v>12</v>
      </c>
      <c r="C195" s="116">
        <v>9</v>
      </c>
      <c r="D195" s="106">
        <v>0</v>
      </c>
      <c r="E195" s="106">
        <f>C195*D195</f>
        <v>0</v>
      </c>
    </row>
    <row r="196" spans="1:5" ht="14.25">
      <c r="A196" s="109"/>
      <c r="B196" s="125" t="s">
        <v>152</v>
      </c>
      <c r="C196" s="118"/>
      <c r="D196" s="106"/>
      <c r="E196" s="106"/>
    </row>
    <row r="197" spans="1:5" ht="14.25">
      <c r="A197" s="109"/>
      <c r="B197" s="117" t="s">
        <v>12</v>
      </c>
      <c r="C197" s="116">
        <v>143</v>
      </c>
      <c r="D197" s="106">
        <v>0</v>
      </c>
      <c r="E197" s="106">
        <f>C197*D197</f>
        <v>0</v>
      </c>
    </row>
    <row r="198" spans="1:5" ht="14.25">
      <c r="A198" s="109"/>
      <c r="B198" s="125" t="s">
        <v>153</v>
      </c>
      <c r="C198" s="118"/>
      <c r="D198" s="106"/>
      <c r="E198" s="106"/>
    </row>
    <row r="199" spans="1:5" ht="14.25">
      <c r="A199" s="109"/>
      <c r="B199" s="117" t="s">
        <v>12</v>
      </c>
      <c r="C199" s="116">
        <v>15</v>
      </c>
      <c r="D199" s="106">
        <v>0</v>
      </c>
      <c r="E199" s="106">
        <f>C199*D199</f>
        <v>0</v>
      </c>
    </row>
    <row r="200" spans="1:5" ht="14.25">
      <c r="A200" s="109"/>
      <c r="B200" s="125" t="s">
        <v>154</v>
      </c>
      <c r="C200" s="118"/>
      <c r="D200" s="106"/>
      <c r="E200" s="106"/>
    </row>
    <row r="201" spans="1:5" ht="14.25">
      <c r="A201" s="109"/>
      <c r="B201" s="117" t="s">
        <v>12</v>
      </c>
      <c r="C201" s="116">
        <v>197</v>
      </c>
      <c r="D201" s="106">
        <v>0</v>
      </c>
      <c r="E201" s="106">
        <f>C201*D201</f>
        <v>0</v>
      </c>
    </row>
    <row r="202" spans="1:5" ht="14.25">
      <c r="A202" s="109"/>
      <c r="B202" s="117"/>
      <c r="C202" s="116"/>
      <c r="D202" s="106"/>
      <c r="E202" s="106"/>
    </row>
    <row r="203" spans="1:5" ht="28.5">
      <c r="A203" s="126">
        <v>2</v>
      </c>
      <c r="B203" s="149" t="s">
        <v>201</v>
      </c>
      <c r="C203" s="118"/>
      <c r="D203" s="106"/>
      <c r="E203" s="106"/>
    </row>
    <row r="204" spans="1:5" ht="14.25">
      <c r="A204" s="109"/>
      <c r="B204" s="125" t="s">
        <v>139</v>
      </c>
      <c r="C204" s="118"/>
      <c r="D204" s="106"/>
      <c r="E204" s="106"/>
    </row>
    <row r="205" spans="1:5" ht="14.25">
      <c r="A205" s="109"/>
      <c r="B205" s="117" t="s">
        <v>11</v>
      </c>
      <c r="C205" s="116">
        <v>4</v>
      </c>
      <c r="D205" s="106">
        <v>0</v>
      </c>
      <c r="E205" s="106">
        <f>C205*D205</f>
        <v>0</v>
      </c>
    </row>
    <row r="206" spans="1:5" ht="14.25">
      <c r="A206" s="109"/>
      <c r="B206" s="125" t="s">
        <v>151</v>
      </c>
      <c r="C206" s="118"/>
      <c r="D206" s="106"/>
      <c r="E206" s="106"/>
    </row>
    <row r="207" spans="1:5" ht="14.25">
      <c r="A207" s="109"/>
      <c r="B207" s="117" t="s">
        <v>11</v>
      </c>
      <c r="C207" s="116">
        <v>1</v>
      </c>
      <c r="D207" s="106">
        <v>0</v>
      </c>
      <c r="E207" s="106">
        <f>C207*D207</f>
        <v>0</v>
      </c>
    </row>
    <row r="208" spans="1:5" ht="14.25">
      <c r="A208" s="109"/>
      <c r="B208" s="125" t="s">
        <v>152</v>
      </c>
      <c r="C208" s="118"/>
      <c r="D208" s="106"/>
      <c r="E208" s="106"/>
    </row>
    <row r="209" spans="1:5" ht="14.25">
      <c r="A209" s="109"/>
      <c r="B209" s="117" t="s">
        <v>11</v>
      </c>
      <c r="C209" s="116">
        <v>6</v>
      </c>
      <c r="D209" s="106">
        <v>0</v>
      </c>
      <c r="E209" s="106">
        <f>C209*D209</f>
        <v>0</v>
      </c>
    </row>
    <row r="210" spans="1:5" ht="14.25">
      <c r="A210" s="109"/>
      <c r="B210" s="125" t="s">
        <v>153</v>
      </c>
      <c r="C210" s="118"/>
      <c r="D210" s="106"/>
      <c r="E210" s="106"/>
    </row>
    <row r="211" spans="1:5" ht="14.25">
      <c r="A211" s="109"/>
      <c r="B211" s="117" t="s">
        <v>11</v>
      </c>
      <c r="C211" s="116">
        <v>1</v>
      </c>
      <c r="D211" s="106">
        <v>0</v>
      </c>
      <c r="E211" s="106">
        <f>C211*D211</f>
        <v>0</v>
      </c>
    </row>
    <row r="212" spans="1:5" ht="14.25">
      <c r="A212" s="109"/>
      <c r="B212" s="125" t="s">
        <v>154</v>
      </c>
      <c r="C212" s="118"/>
      <c r="D212" s="106"/>
      <c r="E212" s="106"/>
    </row>
    <row r="213" spans="1:5" ht="14.25">
      <c r="A213" s="109"/>
      <c r="B213" s="117" t="s">
        <v>11</v>
      </c>
      <c r="C213" s="116">
        <v>14</v>
      </c>
      <c r="D213" s="106">
        <v>0</v>
      </c>
      <c r="E213" s="106">
        <f>C213*D213</f>
        <v>0</v>
      </c>
    </row>
    <row r="214" spans="1:5" ht="14.25">
      <c r="A214" s="109"/>
      <c r="B214" s="117"/>
      <c r="C214" s="116"/>
      <c r="D214" s="106"/>
      <c r="E214" s="106"/>
    </row>
    <row r="215" spans="1:5" ht="14.25">
      <c r="A215" s="126">
        <v>3</v>
      </c>
      <c r="B215" s="108" t="s">
        <v>90</v>
      </c>
      <c r="C215" s="105"/>
      <c r="D215" s="106"/>
      <c r="E215" s="106"/>
    </row>
    <row r="216" spans="1:5" ht="14.25">
      <c r="A216" s="126"/>
      <c r="B216" s="108" t="s">
        <v>155</v>
      </c>
      <c r="C216" s="105"/>
      <c r="D216" s="106"/>
      <c r="E216" s="106"/>
    </row>
    <row r="217" spans="1:5" ht="14.25">
      <c r="A217" s="126"/>
      <c r="B217" s="117" t="s">
        <v>11</v>
      </c>
      <c r="C217" s="106">
        <v>1</v>
      </c>
      <c r="D217" s="106">
        <v>0</v>
      </c>
      <c r="E217" s="106">
        <f>C217*D217</f>
        <v>0</v>
      </c>
    </row>
    <row r="218" spans="1:5" ht="14.25">
      <c r="A218" s="126"/>
      <c r="B218" s="108" t="s">
        <v>156</v>
      </c>
      <c r="C218" s="105"/>
      <c r="D218" s="106"/>
      <c r="E218" s="106"/>
    </row>
    <row r="219" spans="1:5" ht="14.25">
      <c r="A219" s="126"/>
      <c r="B219" s="117" t="s">
        <v>11</v>
      </c>
      <c r="C219" s="106">
        <v>2</v>
      </c>
      <c r="D219" s="106">
        <v>0</v>
      </c>
      <c r="E219" s="106">
        <f>C219*D219</f>
        <v>0</v>
      </c>
    </row>
    <row r="220" spans="1:5" ht="14.25">
      <c r="A220" s="126"/>
      <c r="B220" s="125" t="s">
        <v>160</v>
      </c>
      <c r="C220" s="105"/>
      <c r="D220" s="106"/>
      <c r="E220" s="106"/>
    </row>
    <row r="221" spans="1:5" ht="14.25">
      <c r="A221" s="126"/>
      <c r="B221" s="117" t="s">
        <v>11</v>
      </c>
      <c r="C221" s="106">
        <v>10</v>
      </c>
      <c r="D221" s="106">
        <v>0</v>
      </c>
      <c r="E221" s="106">
        <f>C221*D221</f>
        <v>0</v>
      </c>
    </row>
    <row r="222" spans="1:5" ht="14.25">
      <c r="A222" s="126"/>
      <c r="B222" s="125" t="s">
        <v>161</v>
      </c>
      <c r="C222" s="105"/>
      <c r="D222" s="106"/>
      <c r="E222" s="106"/>
    </row>
    <row r="223" spans="1:5" ht="14.25">
      <c r="A223" s="126"/>
      <c r="B223" s="117" t="s">
        <v>11</v>
      </c>
      <c r="C223" s="106">
        <v>1</v>
      </c>
      <c r="D223" s="106">
        <v>0</v>
      </c>
      <c r="E223" s="106">
        <f>C223*D223</f>
        <v>0</v>
      </c>
    </row>
    <row r="224" spans="1:5" ht="14.25">
      <c r="A224" s="126"/>
      <c r="B224" s="125" t="s">
        <v>162</v>
      </c>
      <c r="C224" s="105"/>
      <c r="D224" s="106"/>
      <c r="E224" s="106"/>
    </row>
    <row r="225" spans="1:5" ht="14.25">
      <c r="A225" s="126"/>
      <c r="B225" s="117" t="s">
        <v>11</v>
      </c>
      <c r="C225" s="106">
        <v>3</v>
      </c>
      <c r="D225" s="106">
        <v>0</v>
      </c>
      <c r="E225" s="106">
        <f>C225*D225</f>
        <v>0</v>
      </c>
    </row>
    <row r="226" spans="1:5" ht="14.25">
      <c r="A226" s="126"/>
      <c r="B226" s="125" t="s">
        <v>163</v>
      </c>
      <c r="C226" s="105"/>
      <c r="D226" s="106"/>
      <c r="E226" s="106"/>
    </row>
    <row r="227" spans="1:5" ht="14.25">
      <c r="A227" s="126"/>
      <c r="B227" s="117" t="s">
        <v>11</v>
      </c>
      <c r="C227" s="106">
        <v>1</v>
      </c>
      <c r="D227" s="106">
        <v>0</v>
      </c>
      <c r="E227" s="106">
        <f>C227*D227</f>
        <v>0</v>
      </c>
    </row>
    <row r="228" spans="1:5" ht="14.25">
      <c r="A228" s="126"/>
      <c r="B228" s="125" t="s">
        <v>157</v>
      </c>
      <c r="C228" s="105"/>
      <c r="D228" s="106"/>
      <c r="E228" s="106"/>
    </row>
    <row r="229" spans="1:5" ht="14.25">
      <c r="A229" s="126"/>
      <c r="B229" s="117" t="s">
        <v>11</v>
      </c>
      <c r="C229" s="106">
        <v>3</v>
      </c>
      <c r="D229" s="106">
        <v>0</v>
      </c>
      <c r="E229" s="106">
        <f>C229*D229</f>
        <v>0</v>
      </c>
    </row>
    <row r="230" spans="1:5" ht="14.25">
      <c r="A230" s="126"/>
      <c r="B230" s="125" t="s">
        <v>164</v>
      </c>
      <c r="C230" s="105"/>
      <c r="D230" s="106"/>
      <c r="E230" s="106"/>
    </row>
    <row r="231" spans="1:5" ht="14.25">
      <c r="A231" s="126"/>
      <c r="B231" s="117" t="s">
        <v>11</v>
      </c>
      <c r="C231" s="106">
        <v>1</v>
      </c>
      <c r="D231" s="106">
        <v>0</v>
      </c>
      <c r="E231" s="106">
        <f>C231*D231</f>
        <v>0</v>
      </c>
    </row>
    <row r="232" spans="1:5" ht="14.25">
      <c r="A232" s="126"/>
      <c r="B232" s="125" t="s">
        <v>165</v>
      </c>
      <c r="C232" s="105"/>
      <c r="D232" s="106"/>
      <c r="E232" s="106"/>
    </row>
    <row r="233" spans="1:5" ht="14.25">
      <c r="A233" s="126"/>
      <c r="B233" s="117" t="s">
        <v>11</v>
      </c>
      <c r="C233" s="106">
        <v>3</v>
      </c>
      <c r="D233" s="106">
        <v>0</v>
      </c>
      <c r="E233" s="106">
        <f>C233*D233</f>
        <v>0</v>
      </c>
    </row>
    <row r="234" spans="1:5" ht="14.25">
      <c r="A234" s="126"/>
      <c r="B234" s="125" t="s">
        <v>166</v>
      </c>
      <c r="C234" s="105"/>
      <c r="D234" s="106"/>
      <c r="E234" s="106"/>
    </row>
    <row r="235" spans="1:5" ht="14.25">
      <c r="A235" s="126"/>
      <c r="B235" s="117" t="s">
        <v>11</v>
      </c>
      <c r="C235" s="106">
        <v>3</v>
      </c>
      <c r="D235" s="106">
        <v>0</v>
      </c>
      <c r="E235" s="106">
        <f>C235*D235</f>
        <v>0</v>
      </c>
    </row>
    <row r="236" spans="1:5" ht="14.25">
      <c r="A236" s="126"/>
      <c r="B236" s="125" t="s">
        <v>167</v>
      </c>
      <c r="C236" s="105"/>
      <c r="D236" s="106"/>
      <c r="E236" s="106"/>
    </row>
    <row r="237" spans="1:5" ht="14.25">
      <c r="A237" s="126"/>
      <c r="B237" s="117" t="s">
        <v>11</v>
      </c>
      <c r="C237" s="106">
        <v>2</v>
      </c>
      <c r="D237" s="106">
        <v>0</v>
      </c>
      <c r="E237" s="106">
        <f>C237*D237</f>
        <v>0</v>
      </c>
    </row>
    <row r="238" spans="1:5" ht="14.25">
      <c r="A238" s="126"/>
      <c r="B238" s="125" t="s">
        <v>168</v>
      </c>
      <c r="C238" s="105"/>
      <c r="D238" s="106"/>
      <c r="E238" s="106"/>
    </row>
    <row r="239" spans="1:5" ht="14.25">
      <c r="A239" s="126"/>
      <c r="B239" s="117" t="s">
        <v>11</v>
      </c>
      <c r="C239" s="106">
        <v>1</v>
      </c>
      <c r="D239" s="106">
        <v>0</v>
      </c>
      <c r="E239" s="106">
        <f>C239*D239</f>
        <v>0</v>
      </c>
    </row>
    <row r="240" spans="1:5" ht="14.25">
      <c r="A240" s="126"/>
      <c r="B240" s="125" t="s">
        <v>169</v>
      </c>
      <c r="C240" s="105"/>
      <c r="D240" s="106"/>
      <c r="E240" s="106"/>
    </row>
    <row r="241" spans="1:5" ht="14.25">
      <c r="A241" s="126"/>
      <c r="B241" s="117" t="s">
        <v>11</v>
      </c>
      <c r="C241" s="106">
        <v>1</v>
      </c>
      <c r="D241" s="106">
        <v>0</v>
      </c>
      <c r="E241" s="106">
        <f>C241*D241</f>
        <v>0</v>
      </c>
    </row>
    <row r="242" spans="1:5" ht="14.25">
      <c r="A242" s="126"/>
      <c r="B242" s="125" t="s">
        <v>170</v>
      </c>
      <c r="C242" s="105"/>
      <c r="D242" s="106"/>
      <c r="E242" s="106"/>
    </row>
    <row r="243" spans="1:5" ht="14.25">
      <c r="A243" s="126"/>
      <c r="B243" s="117" t="s">
        <v>11</v>
      </c>
      <c r="C243" s="106">
        <v>2</v>
      </c>
      <c r="D243" s="106">
        <v>0</v>
      </c>
      <c r="E243" s="106">
        <f>C243*D243</f>
        <v>0</v>
      </c>
    </row>
    <row r="244" spans="1:5" ht="14.25">
      <c r="A244" s="126"/>
      <c r="B244" s="125" t="s">
        <v>171</v>
      </c>
      <c r="C244" s="105"/>
      <c r="D244" s="106"/>
      <c r="E244" s="106"/>
    </row>
    <row r="245" spans="1:5" ht="14.25">
      <c r="A245" s="126"/>
      <c r="B245" s="117" t="s">
        <v>11</v>
      </c>
      <c r="C245" s="106">
        <v>5</v>
      </c>
      <c r="D245" s="106">
        <v>0</v>
      </c>
      <c r="E245" s="106">
        <f>C245*D245</f>
        <v>0</v>
      </c>
    </row>
    <row r="246" spans="1:5" ht="14.25">
      <c r="A246" s="126"/>
      <c r="B246" s="125" t="s">
        <v>172</v>
      </c>
      <c r="C246" s="105"/>
      <c r="D246" s="106"/>
      <c r="E246" s="106"/>
    </row>
    <row r="247" spans="1:5" ht="14.25">
      <c r="A247" s="126"/>
      <c r="B247" s="117" t="s">
        <v>11</v>
      </c>
      <c r="C247" s="106">
        <v>1</v>
      </c>
      <c r="D247" s="106">
        <v>0</v>
      </c>
      <c r="E247" s="106">
        <f>C247*D247</f>
        <v>0</v>
      </c>
    </row>
    <row r="248" spans="1:5" ht="14.25">
      <c r="A248" s="126"/>
      <c r="B248" s="125" t="s">
        <v>173</v>
      </c>
      <c r="C248" s="105"/>
      <c r="D248" s="106"/>
      <c r="E248" s="106"/>
    </row>
    <row r="249" spans="1:5" ht="14.25">
      <c r="A249" s="126"/>
      <c r="B249" s="117" t="s">
        <v>11</v>
      </c>
      <c r="C249" s="106">
        <v>3</v>
      </c>
      <c r="D249" s="106">
        <v>0</v>
      </c>
      <c r="E249" s="106">
        <f>C249*D249</f>
        <v>0</v>
      </c>
    </row>
    <row r="250" spans="1:5" ht="14.25">
      <c r="A250" s="126"/>
      <c r="B250" s="125" t="s">
        <v>176</v>
      </c>
      <c r="C250" s="105"/>
      <c r="D250" s="106"/>
      <c r="E250" s="106"/>
    </row>
    <row r="251" spans="1:5" ht="14.25">
      <c r="A251" s="126"/>
      <c r="B251" s="117" t="s">
        <v>11</v>
      </c>
      <c r="C251" s="106">
        <v>1</v>
      </c>
      <c r="D251" s="106">
        <v>0</v>
      </c>
      <c r="E251" s="106">
        <f>C251*D251</f>
        <v>0</v>
      </c>
    </row>
    <row r="252" spans="1:5" ht="14.25">
      <c r="A252" s="126"/>
      <c r="B252" s="125" t="s">
        <v>177</v>
      </c>
      <c r="C252" s="105"/>
      <c r="D252" s="106"/>
      <c r="E252" s="106"/>
    </row>
    <row r="253" spans="1:5" ht="14.25">
      <c r="A253" s="126"/>
      <c r="B253" s="117" t="s">
        <v>11</v>
      </c>
      <c r="C253" s="106">
        <v>1</v>
      </c>
      <c r="D253" s="106">
        <v>0</v>
      </c>
      <c r="E253" s="106">
        <f>C253*D253</f>
        <v>0</v>
      </c>
    </row>
    <row r="254" spans="1:5" ht="14.25">
      <c r="A254" s="126"/>
      <c r="B254" s="125" t="s">
        <v>174</v>
      </c>
      <c r="C254" s="105"/>
      <c r="D254" s="106"/>
      <c r="E254" s="106"/>
    </row>
    <row r="255" spans="1:5" ht="14.25">
      <c r="A255" s="126"/>
      <c r="B255" s="117" t="s">
        <v>11</v>
      </c>
      <c r="C255" s="106">
        <v>1</v>
      </c>
      <c r="D255" s="106">
        <v>0</v>
      </c>
      <c r="E255" s="106">
        <f>C255*D255</f>
        <v>0</v>
      </c>
    </row>
    <row r="256" spans="1:5" ht="14.25">
      <c r="A256" s="126"/>
      <c r="B256" s="125" t="s">
        <v>175</v>
      </c>
      <c r="C256" s="105"/>
      <c r="D256" s="106"/>
      <c r="E256" s="106"/>
    </row>
    <row r="257" spans="1:5" ht="14.25">
      <c r="A257" s="126"/>
      <c r="B257" s="117" t="s">
        <v>11</v>
      </c>
      <c r="C257" s="106">
        <v>1</v>
      </c>
      <c r="D257" s="106">
        <v>0</v>
      </c>
      <c r="E257" s="106">
        <f>C257*D257</f>
        <v>0</v>
      </c>
    </row>
    <row r="258" spans="1:5" ht="14.25">
      <c r="A258" s="126"/>
      <c r="B258" s="125" t="s">
        <v>158</v>
      </c>
      <c r="C258" s="105"/>
      <c r="D258" s="106"/>
      <c r="E258" s="106"/>
    </row>
    <row r="259" spans="1:5" ht="14.25">
      <c r="A259" s="126"/>
      <c r="B259" s="117" t="s">
        <v>11</v>
      </c>
      <c r="C259" s="106">
        <v>1</v>
      </c>
      <c r="D259" s="106">
        <v>0</v>
      </c>
      <c r="E259" s="106">
        <f>C259*D259</f>
        <v>0</v>
      </c>
    </row>
    <row r="260" spans="1:5" ht="14.25">
      <c r="A260" s="126"/>
      <c r="B260" s="125" t="s">
        <v>159</v>
      </c>
      <c r="C260" s="105"/>
      <c r="D260" s="106"/>
      <c r="E260" s="106"/>
    </row>
    <row r="261" spans="1:5" ht="14.25">
      <c r="A261" s="126"/>
      <c r="B261" s="117" t="s">
        <v>11</v>
      </c>
      <c r="C261" s="106">
        <v>1</v>
      </c>
      <c r="D261" s="106">
        <v>0</v>
      </c>
      <c r="E261" s="106">
        <f>C261*D261</f>
        <v>0</v>
      </c>
    </row>
    <row r="262" spans="1:5" ht="14.25">
      <c r="A262" s="126"/>
      <c r="B262" s="125" t="s">
        <v>180</v>
      </c>
      <c r="C262" s="105"/>
      <c r="D262" s="106"/>
      <c r="E262" s="106"/>
    </row>
    <row r="263" spans="1:5" ht="14.25">
      <c r="A263" s="126"/>
      <c r="B263" s="117" t="s">
        <v>11</v>
      </c>
      <c r="C263" s="106">
        <v>1</v>
      </c>
      <c r="D263" s="106">
        <v>0</v>
      </c>
      <c r="E263" s="106">
        <f>C263*D263</f>
        <v>0</v>
      </c>
    </row>
    <row r="264" spans="1:5" ht="14.25">
      <c r="A264" s="126"/>
      <c r="B264" s="125" t="s">
        <v>178</v>
      </c>
      <c r="C264" s="105"/>
      <c r="D264" s="106"/>
      <c r="E264" s="106"/>
    </row>
    <row r="265" spans="1:5" ht="14.25">
      <c r="A265" s="126"/>
      <c r="B265" s="117" t="s">
        <v>11</v>
      </c>
      <c r="C265" s="106">
        <v>2</v>
      </c>
      <c r="D265" s="106">
        <v>0</v>
      </c>
      <c r="E265" s="106">
        <f>C265*D265</f>
        <v>0</v>
      </c>
    </row>
    <row r="266" spans="1:5" ht="14.25">
      <c r="A266" s="126"/>
      <c r="B266" s="125" t="s">
        <v>179</v>
      </c>
      <c r="C266" s="105"/>
      <c r="D266" s="106"/>
      <c r="E266" s="106"/>
    </row>
    <row r="267" spans="1:5" ht="14.25">
      <c r="A267" s="126"/>
      <c r="B267" s="117" t="s">
        <v>11</v>
      </c>
      <c r="C267" s="106">
        <v>2</v>
      </c>
      <c r="D267" s="106">
        <v>0</v>
      </c>
      <c r="E267" s="106">
        <f>C267*D267</f>
        <v>0</v>
      </c>
    </row>
    <row r="268" spans="1:5" ht="14.25">
      <c r="A268" s="126"/>
      <c r="B268" s="125" t="s">
        <v>183</v>
      </c>
      <c r="C268" s="105"/>
      <c r="D268" s="106"/>
      <c r="E268" s="106"/>
    </row>
    <row r="269" spans="1:5" ht="14.25">
      <c r="A269" s="126"/>
      <c r="B269" s="117" t="s">
        <v>11</v>
      </c>
      <c r="C269" s="106">
        <v>1</v>
      </c>
      <c r="D269" s="106">
        <v>0</v>
      </c>
      <c r="E269" s="106">
        <f>C269*D269</f>
        <v>0</v>
      </c>
    </row>
    <row r="270" spans="1:5" ht="14.25">
      <c r="A270" s="126"/>
      <c r="B270" s="125" t="s">
        <v>181</v>
      </c>
      <c r="C270" s="105"/>
      <c r="D270" s="106"/>
      <c r="E270" s="106"/>
    </row>
    <row r="271" spans="1:5" ht="14.25">
      <c r="A271" s="126"/>
      <c r="B271" s="117" t="s">
        <v>11</v>
      </c>
      <c r="C271" s="106">
        <v>1</v>
      </c>
      <c r="D271" s="106">
        <v>0</v>
      </c>
      <c r="E271" s="106">
        <f>C271*D271</f>
        <v>0</v>
      </c>
    </row>
    <row r="272" spans="1:5" ht="14.25">
      <c r="A272" s="126"/>
      <c r="B272" s="125" t="s">
        <v>182</v>
      </c>
      <c r="C272" s="105"/>
      <c r="D272" s="106"/>
      <c r="E272" s="106"/>
    </row>
    <row r="273" spans="1:5" ht="14.25">
      <c r="A273" s="126"/>
      <c r="B273" s="117" t="s">
        <v>11</v>
      </c>
      <c r="C273" s="106">
        <v>3</v>
      </c>
      <c r="D273" s="106">
        <v>0</v>
      </c>
      <c r="E273" s="106">
        <f>C273*D273</f>
        <v>0</v>
      </c>
    </row>
    <row r="274" spans="1:5" ht="14.25">
      <c r="A274" s="126"/>
      <c r="B274" s="125" t="s">
        <v>184</v>
      </c>
      <c r="C274" s="105"/>
      <c r="D274" s="106"/>
      <c r="E274" s="106"/>
    </row>
    <row r="275" spans="1:5" ht="14.25">
      <c r="A275" s="126"/>
      <c r="B275" s="117" t="s">
        <v>11</v>
      </c>
      <c r="C275" s="106">
        <v>2</v>
      </c>
      <c r="D275" s="106">
        <v>0</v>
      </c>
      <c r="E275" s="106">
        <f>C275*D275</f>
        <v>0</v>
      </c>
    </row>
    <row r="276" spans="1:5" ht="14.25">
      <c r="A276" s="126"/>
      <c r="B276" s="125" t="s">
        <v>185</v>
      </c>
      <c r="C276" s="105"/>
      <c r="D276" s="106"/>
      <c r="E276" s="106"/>
    </row>
    <row r="277" spans="1:5" ht="14.25">
      <c r="A277" s="126"/>
      <c r="B277" s="117" t="s">
        <v>11</v>
      </c>
      <c r="C277" s="106">
        <v>3</v>
      </c>
      <c r="D277" s="106">
        <v>0</v>
      </c>
      <c r="E277" s="106">
        <f>C277*D277</f>
        <v>0</v>
      </c>
    </row>
    <row r="278" spans="1:5" ht="14.25">
      <c r="A278" s="126"/>
      <c r="B278" s="125" t="s">
        <v>186</v>
      </c>
      <c r="C278" s="105"/>
      <c r="D278" s="106"/>
      <c r="E278" s="106"/>
    </row>
    <row r="279" spans="1:5" ht="14.25">
      <c r="A279" s="126"/>
      <c r="B279" s="117" t="s">
        <v>11</v>
      </c>
      <c r="C279" s="106">
        <v>1</v>
      </c>
      <c r="D279" s="106">
        <v>0</v>
      </c>
      <c r="E279" s="106">
        <f>C279*D279</f>
        <v>0</v>
      </c>
    </row>
    <row r="280" spans="1:5" ht="14.25">
      <c r="A280" s="126"/>
      <c r="B280" s="125" t="s">
        <v>187</v>
      </c>
      <c r="C280" s="105"/>
      <c r="D280" s="106"/>
      <c r="E280" s="106"/>
    </row>
    <row r="281" spans="1:5" ht="14.25">
      <c r="A281" s="126"/>
      <c r="B281" s="117" t="s">
        <v>11</v>
      </c>
      <c r="C281" s="106">
        <v>2</v>
      </c>
      <c r="D281" s="106">
        <v>0</v>
      </c>
      <c r="E281" s="106">
        <f>C281*D281</f>
        <v>0</v>
      </c>
    </row>
    <row r="282" spans="1:5" ht="14.25">
      <c r="A282" s="126"/>
      <c r="B282" s="125" t="s">
        <v>188</v>
      </c>
      <c r="C282" s="105"/>
      <c r="D282" s="106"/>
      <c r="E282" s="106"/>
    </row>
    <row r="283" spans="1:5" ht="14.25">
      <c r="A283" s="126"/>
      <c r="B283" s="117" t="s">
        <v>11</v>
      </c>
      <c r="C283" s="106">
        <v>2</v>
      </c>
      <c r="D283" s="106">
        <v>0</v>
      </c>
      <c r="E283" s="106">
        <f>C283*D283</f>
        <v>0</v>
      </c>
    </row>
    <row r="284" spans="1:5" ht="14.25">
      <c r="A284" s="126"/>
      <c r="B284" s="125" t="s">
        <v>190</v>
      </c>
      <c r="C284" s="105"/>
      <c r="D284" s="106"/>
      <c r="E284" s="106"/>
    </row>
    <row r="285" spans="1:5" ht="14.25">
      <c r="A285" s="126"/>
      <c r="B285" s="117" t="s">
        <v>11</v>
      </c>
      <c r="C285" s="106">
        <v>1</v>
      </c>
      <c r="D285" s="106">
        <v>0</v>
      </c>
      <c r="E285" s="106">
        <f>C285*D285</f>
        <v>0</v>
      </c>
    </row>
    <row r="286" spans="1:5" ht="14.25">
      <c r="A286" s="126"/>
      <c r="B286" s="125" t="s">
        <v>191</v>
      </c>
      <c r="C286" s="105"/>
      <c r="D286" s="106"/>
      <c r="E286" s="106"/>
    </row>
    <row r="287" spans="1:5" ht="14.25">
      <c r="A287" s="126"/>
      <c r="B287" s="117" t="s">
        <v>11</v>
      </c>
      <c r="C287" s="106">
        <v>2</v>
      </c>
      <c r="D287" s="106">
        <v>0</v>
      </c>
      <c r="E287" s="106">
        <f>C287*D287</f>
        <v>0</v>
      </c>
    </row>
    <row r="288" spans="1:5" ht="14.25">
      <c r="A288" s="126"/>
      <c r="B288" s="125" t="s">
        <v>192</v>
      </c>
      <c r="C288" s="105"/>
      <c r="D288" s="106"/>
      <c r="E288" s="106"/>
    </row>
    <row r="289" spans="1:5" ht="14.25">
      <c r="A289" s="126"/>
      <c r="B289" s="117" t="s">
        <v>11</v>
      </c>
      <c r="C289" s="106">
        <v>1</v>
      </c>
      <c r="D289" s="106">
        <v>0</v>
      </c>
      <c r="E289" s="106">
        <f>C289*D289</f>
        <v>0</v>
      </c>
    </row>
    <row r="290" spans="1:5" ht="14.25">
      <c r="A290" s="126"/>
      <c r="B290" s="125" t="s">
        <v>189</v>
      </c>
      <c r="C290" s="105"/>
      <c r="D290" s="106"/>
      <c r="E290" s="106"/>
    </row>
    <row r="291" spans="1:5" ht="14.25">
      <c r="A291" s="126"/>
      <c r="B291" s="117" t="s">
        <v>11</v>
      </c>
      <c r="C291" s="106">
        <v>1</v>
      </c>
      <c r="D291" s="106">
        <v>0</v>
      </c>
      <c r="E291" s="106">
        <f>C291*D291</f>
        <v>0</v>
      </c>
    </row>
    <row r="292" spans="1:5" ht="14.25">
      <c r="A292" s="126"/>
      <c r="B292" s="117"/>
      <c r="C292" s="106"/>
      <c r="D292" s="106"/>
      <c r="E292" s="106"/>
    </row>
    <row r="293" spans="1:5" ht="14.25">
      <c r="A293" s="126"/>
      <c r="B293" s="108" t="s">
        <v>89</v>
      </c>
      <c r="C293" s="105"/>
      <c r="D293" s="106"/>
      <c r="E293" s="106"/>
    </row>
    <row r="294" spans="1:5" ht="14.25">
      <c r="A294" s="126"/>
      <c r="B294" s="117" t="s">
        <v>11</v>
      </c>
      <c r="C294" s="106">
        <v>13</v>
      </c>
      <c r="D294" s="106">
        <v>0</v>
      </c>
      <c r="E294" s="106">
        <f>C294*D294</f>
        <v>0</v>
      </c>
    </row>
    <row r="295" spans="1:5" ht="14.25">
      <c r="A295" s="126"/>
      <c r="B295" s="117"/>
      <c r="C295" s="106"/>
      <c r="D295" s="106"/>
      <c r="E295" s="106"/>
    </row>
    <row r="296" spans="1:5" ht="14.25">
      <c r="A296" s="126">
        <v>4</v>
      </c>
      <c r="B296" s="108" t="s">
        <v>197</v>
      </c>
      <c r="C296" s="105"/>
      <c r="D296" s="106"/>
      <c r="E296" s="106"/>
    </row>
    <row r="297" spans="1:5" ht="28.5">
      <c r="A297" s="109"/>
      <c r="B297" s="119" t="s">
        <v>88</v>
      </c>
      <c r="C297" s="118"/>
      <c r="D297" s="106"/>
      <c r="E297" s="106"/>
    </row>
    <row r="298" spans="1:5" ht="14.25">
      <c r="A298" s="109"/>
      <c r="B298" s="119" t="s">
        <v>193</v>
      </c>
      <c r="C298" s="118"/>
      <c r="D298" s="106"/>
      <c r="E298" s="106"/>
    </row>
    <row r="299" spans="1:5" ht="14.25">
      <c r="A299" s="109"/>
      <c r="B299" s="117" t="s">
        <v>11</v>
      </c>
      <c r="C299" s="116">
        <v>1</v>
      </c>
      <c r="D299" s="106">
        <v>0</v>
      </c>
      <c r="E299" s="106">
        <f>C299*D299</f>
        <v>0</v>
      </c>
    </row>
    <row r="300" spans="1:5" ht="14.25">
      <c r="A300" s="109"/>
      <c r="B300" s="119" t="s">
        <v>194</v>
      </c>
      <c r="C300" s="118"/>
      <c r="D300" s="106"/>
      <c r="E300" s="106"/>
    </row>
    <row r="301" spans="1:5" ht="14.25">
      <c r="A301" s="109"/>
      <c r="B301" s="117" t="s">
        <v>11</v>
      </c>
      <c r="C301" s="116">
        <v>1</v>
      </c>
      <c r="D301" s="106">
        <v>0</v>
      </c>
      <c r="E301" s="106">
        <f>C301*D301</f>
        <v>0</v>
      </c>
    </row>
    <row r="302" spans="1:5" ht="14.25">
      <c r="A302" s="109"/>
      <c r="B302" s="119" t="s">
        <v>195</v>
      </c>
      <c r="C302" s="118"/>
      <c r="D302" s="106"/>
      <c r="E302" s="106"/>
    </row>
    <row r="303" spans="1:5" ht="14.25">
      <c r="A303" s="109"/>
      <c r="B303" s="117" t="s">
        <v>11</v>
      </c>
      <c r="C303" s="116">
        <v>1</v>
      </c>
      <c r="D303" s="106">
        <v>0</v>
      </c>
      <c r="E303" s="106">
        <f>C303*D303</f>
        <v>0</v>
      </c>
    </row>
    <row r="304" spans="1:5" ht="14.25">
      <c r="A304" s="109"/>
      <c r="B304" s="117"/>
      <c r="C304" s="116"/>
      <c r="D304" s="106"/>
      <c r="E304" s="106"/>
    </row>
    <row r="305" spans="1:5" ht="14.25">
      <c r="A305" s="109"/>
      <c r="B305" s="119" t="s">
        <v>87</v>
      </c>
      <c r="C305" s="118"/>
      <c r="D305" s="106"/>
      <c r="E305" s="106"/>
    </row>
    <row r="306" spans="1:5" ht="14.25">
      <c r="A306" s="109"/>
      <c r="B306" s="117" t="s">
        <v>11</v>
      </c>
      <c r="C306" s="116">
        <v>7</v>
      </c>
      <c r="D306" s="106">
        <v>0</v>
      </c>
      <c r="E306" s="106">
        <f>C306*D306</f>
        <v>0</v>
      </c>
    </row>
    <row r="307" spans="1:5" ht="14.25">
      <c r="A307" s="109"/>
      <c r="B307" s="119" t="s">
        <v>86</v>
      </c>
      <c r="C307" s="118"/>
      <c r="D307" s="106"/>
      <c r="E307" s="106"/>
    </row>
    <row r="308" spans="1:5" ht="14.25">
      <c r="A308" s="109"/>
      <c r="B308" s="117" t="s">
        <v>11</v>
      </c>
      <c r="C308" s="116">
        <v>1</v>
      </c>
      <c r="D308" s="106">
        <v>0</v>
      </c>
      <c r="E308" s="106">
        <f>C308*D308</f>
        <v>0</v>
      </c>
    </row>
    <row r="309" spans="1:5" ht="14.25">
      <c r="A309" s="109"/>
      <c r="B309" s="119" t="s">
        <v>85</v>
      </c>
      <c r="C309" s="118"/>
      <c r="D309" s="106"/>
      <c r="E309" s="106"/>
    </row>
    <row r="310" spans="1:5" ht="14.25">
      <c r="A310" s="109"/>
      <c r="B310" s="117" t="s">
        <v>11</v>
      </c>
      <c r="C310" s="116">
        <v>3</v>
      </c>
      <c r="D310" s="106">
        <v>0</v>
      </c>
      <c r="E310" s="106">
        <f>C310*D310</f>
        <v>0</v>
      </c>
    </row>
    <row r="311" spans="1:5" ht="14.25">
      <c r="A311" s="109"/>
      <c r="B311" s="119" t="s">
        <v>196</v>
      </c>
      <c r="C311" s="118"/>
      <c r="D311" s="106"/>
      <c r="E311" s="106"/>
    </row>
    <row r="312" spans="1:5" ht="14.25">
      <c r="A312" s="109"/>
      <c r="B312" s="117" t="s">
        <v>11</v>
      </c>
      <c r="C312" s="116">
        <v>2</v>
      </c>
      <c r="D312" s="106">
        <v>0</v>
      </c>
      <c r="E312" s="106">
        <f>C312*D312</f>
        <v>0</v>
      </c>
    </row>
    <row r="313" spans="1:5" ht="14.25">
      <c r="A313" s="109"/>
      <c r="B313" s="149" t="s">
        <v>198</v>
      </c>
      <c r="C313" s="118"/>
      <c r="D313" s="106"/>
      <c r="E313" s="106"/>
    </row>
    <row r="314" spans="1:5" ht="14.25">
      <c r="A314" s="109"/>
      <c r="B314" s="117" t="s">
        <v>11</v>
      </c>
      <c r="C314" s="116">
        <v>3</v>
      </c>
      <c r="D314" s="106">
        <v>0</v>
      </c>
      <c r="E314" s="106">
        <f>C314*D314</f>
        <v>0</v>
      </c>
    </row>
    <row r="315" spans="1:5" ht="14.25">
      <c r="A315" s="109"/>
      <c r="B315" s="125"/>
      <c r="C315" s="118"/>
      <c r="D315" s="106"/>
      <c r="E315" s="106"/>
    </row>
    <row r="316" spans="1:5" ht="28.5">
      <c r="A316" s="109"/>
      <c r="B316" s="119" t="s">
        <v>199</v>
      </c>
      <c r="C316" s="116"/>
      <c r="D316" s="106"/>
      <c r="E316" s="106"/>
    </row>
    <row r="317" spans="1:5" ht="14.25">
      <c r="A317" s="109"/>
      <c r="B317" s="117" t="s">
        <v>200</v>
      </c>
      <c r="C317" s="116">
        <v>1</v>
      </c>
      <c r="D317" s="145">
        <v>0</v>
      </c>
      <c r="E317" s="106">
        <f>C317*D317</f>
        <v>0</v>
      </c>
    </row>
    <row r="318" spans="1:5" ht="28.5">
      <c r="A318" s="124"/>
      <c r="B318" s="123" t="s">
        <v>84</v>
      </c>
      <c r="C318" s="122"/>
      <c r="D318" s="121"/>
      <c r="E318" s="121">
        <f>ROUND(SUM(E193:E317),0)</f>
        <v>0</v>
      </c>
    </row>
    <row r="319" spans="1:5" ht="14.25">
      <c r="A319" s="111"/>
      <c r="B319" s="108"/>
      <c r="C319" s="110"/>
      <c r="D319" s="106"/>
      <c r="E319" s="106"/>
    </row>
    <row r="320" spans="1:5" ht="14.25">
      <c r="A320" s="109"/>
      <c r="B320" s="108" t="s">
        <v>83</v>
      </c>
      <c r="C320" s="115"/>
      <c r="D320" s="106"/>
      <c r="E320" s="106"/>
    </row>
    <row r="321" spans="1:5" ht="14.25">
      <c r="A321" s="109"/>
      <c r="B321" s="108"/>
      <c r="C321" s="115"/>
      <c r="D321" s="106"/>
      <c r="E321" s="106"/>
    </row>
    <row r="322" spans="1:5" ht="28.5">
      <c r="A322" s="109" t="s">
        <v>4</v>
      </c>
      <c r="B322" s="108" t="s">
        <v>82</v>
      </c>
      <c r="C322" s="105"/>
      <c r="D322" s="106"/>
      <c r="E322" s="106"/>
    </row>
    <row r="323" spans="1:5" ht="14.25">
      <c r="A323" s="120"/>
      <c r="B323" s="117" t="s">
        <v>91</v>
      </c>
      <c r="C323" s="106">
        <v>1</v>
      </c>
      <c r="D323" s="106">
        <v>0</v>
      </c>
      <c r="E323" s="106">
        <f>C323*D323</f>
        <v>0</v>
      </c>
    </row>
    <row r="324" spans="1:5" ht="13.5" customHeight="1">
      <c r="A324" s="111"/>
      <c r="B324" s="108"/>
      <c r="C324" s="115"/>
      <c r="D324" s="145"/>
      <c r="E324" s="145"/>
    </row>
    <row r="325" spans="1:5" ht="14.25">
      <c r="A325" s="114"/>
      <c r="B325" s="113" t="s">
        <v>81</v>
      </c>
      <c r="C325" s="112"/>
      <c r="D325" s="106"/>
      <c r="E325" s="106">
        <f>ROUND(SUM(E323:E323),0)</f>
        <v>0</v>
      </c>
    </row>
    <row r="326" spans="1:5" ht="14.25">
      <c r="A326" s="111"/>
      <c r="B326" s="108"/>
      <c r="C326" s="110"/>
      <c r="D326" s="145"/>
      <c r="E326" s="145"/>
    </row>
    <row r="327" spans="1:5" ht="14.25">
      <c r="A327" s="114"/>
      <c r="B327" s="113" t="s">
        <v>80</v>
      </c>
      <c r="C327" s="112"/>
      <c r="D327" s="106"/>
      <c r="E327" s="106">
        <f>ROUND(SUM(E325+E318+E186+E75),0)</f>
        <v>0</v>
      </c>
    </row>
    <row r="328" spans="1:5" ht="14.25">
      <c r="A328" s="111"/>
      <c r="B328" s="108"/>
      <c r="C328" s="110"/>
      <c r="D328" s="106"/>
      <c r="E328" s="106"/>
    </row>
    <row r="329" spans="1:7" ht="14.25">
      <c r="A329" s="109"/>
      <c r="B329" s="108"/>
      <c r="C329" s="107"/>
      <c r="D329" s="106"/>
      <c r="E329" s="106"/>
      <c r="G329" s="105"/>
    </row>
    <row r="330" spans="4:9" ht="14.25">
      <c r="D330" s="106"/>
      <c r="E330" s="106"/>
      <c r="I330" s="105"/>
    </row>
    <row r="331" ht="14.25">
      <c r="D331" s="106"/>
    </row>
    <row r="332" ht="14.25">
      <c r="D332" s="106"/>
    </row>
    <row r="333" ht="14.25">
      <c r="D333" s="106"/>
    </row>
    <row r="334" ht="14.25">
      <c r="D334" s="106"/>
    </row>
    <row r="335" ht="14.25">
      <c r="D335" s="106"/>
    </row>
    <row r="336" ht="14.25">
      <c r="D336" s="106"/>
    </row>
    <row r="337" ht="14.25">
      <c r="D337" s="106"/>
    </row>
    <row r="338" ht="14.25">
      <c r="D338" s="106"/>
    </row>
    <row r="339" ht="14.25">
      <c r="D339" s="106"/>
    </row>
    <row r="340" ht="14.25">
      <c r="D340" s="106"/>
    </row>
    <row r="341" ht="14.25">
      <c r="D341" s="106"/>
    </row>
    <row r="342" ht="14.25">
      <c r="D342" s="106"/>
    </row>
    <row r="343" ht="14.25">
      <c r="D343" s="106"/>
    </row>
    <row r="344" ht="14.25">
      <c r="D344" s="106"/>
    </row>
    <row r="345" ht="14.25">
      <c r="D345" s="106"/>
    </row>
    <row r="346" ht="14.25">
      <c r="D346" s="106"/>
    </row>
    <row r="347" ht="14.25">
      <c r="D347" s="106"/>
    </row>
    <row r="348" ht="14.25">
      <c r="D348" s="106"/>
    </row>
    <row r="349" ht="14.25">
      <c r="D349" s="106"/>
    </row>
    <row r="350" ht="14.25">
      <c r="D350" s="106"/>
    </row>
    <row r="351" ht="14.25">
      <c r="D351" s="106"/>
    </row>
    <row r="352" ht="14.25">
      <c r="D352" s="106"/>
    </row>
    <row r="353" ht="14.25">
      <c r="D353" s="106"/>
    </row>
    <row r="354" ht="14.25">
      <c r="D354" s="106"/>
    </row>
    <row r="355" ht="14.25">
      <c r="D355" s="106"/>
    </row>
    <row r="356" ht="14.25">
      <c r="D356" s="106"/>
    </row>
    <row r="357" ht="14.25">
      <c r="D357" s="106"/>
    </row>
    <row r="358" ht="14.25">
      <c r="D358" s="106"/>
    </row>
    <row r="359" ht="14.25">
      <c r="D359" s="106"/>
    </row>
    <row r="360" ht="14.25">
      <c r="D360" s="106"/>
    </row>
    <row r="361" ht="14.25">
      <c r="D361" s="106"/>
    </row>
    <row r="362" ht="14.25">
      <c r="D362" s="106"/>
    </row>
    <row r="363" ht="14.25">
      <c r="D363" s="106"/>
    </row>
    <row r="364" ht="14.25">
      <c r="D364" s="106"/>
    </row>
    <row r="365" ht="14.25">
      <c r="D365" s="106"/>
    </row>
    <row r="366" ht="14.25">
      <c r="D366" s="106"/>
    </row>
    <row r="367" ht="14.25">
      <c r="D367" s="106"/>
    </row>
    <row r="368" ht="14.25">
      <c r="D368" s="106"/>
    </row>
    <row r="369" ht="14.25">
      <c r="D369" s="106"/>
    </row>
    <row r="370" ht="14.25">
      <c r="D370" s="106"/>
    </row>
    <row r="371" ht="14.25">
      <c r="D371" s="106"/>
    </row>
    <row r="372" ht="14.25">
      <c r="D372" s="106"/>
    </row>
    <row r="373" ht="14.25">
      <c r="D373" s="106"/>
    </row>
    <row r="374" ht="14.25">
      <c r="D374" s="106"/>
    </row>
    <row r="375" ht="14.25">
      <c r="D375" s="106"/>
    </row>
    <row r="376" ht="14.25">
      <c r="D376" s="106"/>
    </row>
    <row r="377" ht="14.25">
      <c r="D377" s="106"/>
    </row>
    <row r="378" ht="14.25">
      <c r="D378" s="106"/>
    </row>
    <row r="379" ht="14.25">
      <c r="D379" s="106"/>
    </row>
    <row r="380" ht="14.25">
      <c r="D380" s="106"/>
    </row>
    <row r="381" ht="14.25">
      <c r="D381" s="106"/>
    </row>
    <row r="382" ht="14.25">
      <c r="D382" s="106"/>
    </row>
    <row r="383" ht="14.25">
      <c r="D383" s="106"/>
    </row>
    <row r="384" ht="14.25">
      <c r="D384" s="106"/>
    </row>
    <row r="385" ht="14.25">
      <c r="D385" s="106"/>
    </row>
    <row r="386" ht="14.25">
      <c r="D386" s="106"/>
    </row>
    <row r="387" ht="14.25">
      <c r="D387" s="106"/>
    </row>
    <row r="388" ht="14.25">
      <c r="D388" s="106"/>
    </row>
    <row r="389" ht="14.25">
      <c r="D389" s="106"/>
    </row>
    <row r="390" ht="14.25">
      <c r="D390" s="106"/>
    </row>
    <row r="391" ht="14.25">
      <c r="D391" s="106"/>
    </row>
    <row r="392" ht="14.25">
      <c r="D392" s="106"/>
    </row>
    <row r="393" ht="14.25">
      <c r="D393" s="106"/>
    </row>
    <row r="394" ht="14.25">
      <c r="D394" s="106"/>
    </row>
    <row r="395" ht="14.25">
      <c r="D395" s="106"/>
    </row>
    <row r="396" ht="14.25">
      <c r="D396" s="106"/>
    </row>
    <row r="397" ht="14.25">
      <c r="D397" s="106"/>
    </row>
    <row r="398" ht="14.25">
      <c r="D398" s="106"/>
    </row>
    <row r="399" ht="14.25">
      <c r="D399" s="106"/>
    </row>
    <row r="400" ht="14.25">
      <c r="D400" s="106"/>
    </row>
    <row r="401" ht="14.25">
      <c r="D401" s="106"/>
    </row>
    <row r="402" ht="14.25">
      <c r="D402" s="106"/>
    </row>
    <row r="403" ht="14.25">
      <c r="D403" s="106"/>
    </row>
    <row r="404" ht="14.25">
      <c r="D404" s="106"/>
    </row>
    <row r="405" ht="14.25">
      <c r="D405" s="106"/>
    </row>
    <row r="406" ht="14.25">
      <c r="D406" s="106"/>
    </row>
    <row r="407" ht="14.25">
      <c r="D407" s="106"/>
    </row>
    <row r="408" ht="14.25">
      <c r="D408" s="106"/>
    </row>
    <row r="409" ht="14.25">
      <c r="D409" s="106"/>
    </row>
    <row r="410" ht="14.25">
      <c r="D410" s="106"/>
    </row>
    <row r="411" ht="14.25">
      <c r="D411" s="106"/>
    </row>
    <row r="412" ht="14.25">
      <c r="D412" s="106"/>
    </row>
    <row r="413" ht="14.25">
      <c r="D413" s="106"/>
    </row>
    <row r="414" ht="14.25">
      <c r="D414" s="106"/>
    </row>
    <row r="415" ht="14.25">
      <c r="D415" s="106"/>
    </row>
    <row r="416" ht="14.25">
      <c r="D416" s="106"/>
    </row>
    <row r="417" ht="14.25">
      <c r="D417" s="106"/>
    </row>
    <row r="418" ht="14.25">
      <c r="D418" s="106"/>
    </row>
    <row r="419" ht="14.25">
      <c r="D419" s="106"/>
    </row>
    <row r="420" ht="14.25">
      <c r="D420" s="106"/>
    </row>
    <row r="421" ht="14.25">
      <c r="D421" s="106"/>
    </row>
    <row r="422" ht="14.25">
      <c r="D422" s="106"/>
    </row>
    <row r="423" ht="14.25">
      <c r="D423" s="106"/>
    </row>
    <row r="424" ht="14.25">
      <c r="D424" s="106"/>
    </row>
    <row r="425" ht="14.25">
      <c r="D425" s="106"/>
    </row>
    <row r="426" ht="14.25">
      <c r="D426" s="106"/>
    </row>
    <row r="427" ht="14.25">
      <c r="D427" s="106"/>
    </row>
    <row r="428" ht="14.25">
      <c r="D428" s="106"/>
    </row>
    <row r="429" ht="14.25">
      <c r="D429" s="106"/>
    </row>
    <row r="430" ht="14.25">
      <c r="D430" s="106"/>
    </row>
    <row r="431" ht="14.25">
      <c r="D431" s="106"/>
    </row>
    <row r="432" ht="14.25">
      <c r="D432" s="106"/>
    </row>
  </sheetData>
  <sheetProtection/>
  <printOptions/>
  <pageMargins left="1.3385826771653544" right="0.7480314960629921" top="0.984251968503937" bottom="0.984251968503937" header="0.5118110236220472" footer="0.7086614173228347"/>
  <pageSetup horizontalDpi="1200" verticalDpi="1200" orientation="portrait" paperSize="9" scale="90" r:id="rId1"/>
  <headerFooter scaleWithDoc="0" alignWithMargins="0">
    <oddFooter>&amp;Cpredračun 733-KN/2016&amp;R&amp;P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SheetLayoutView="100" zoomScalePageLayoutView="0" workbookViewId="0" topLeftCell="A1">
      <selection activeCell="P10" sqref="P10"/>
    </sheetView>
  </sheetViews>
  <sheetFormatPr defaultColWidth="8.8515625" defaultRowHeight="12.75"/>
  <cols>
    <col min="1" max="1" width="4.8515625" style="22" customWidth="1"/>
    <col min="2" max="2" width="39.7109375" style="22" customWidth="1"/>
    <col min="3" max="3" width="13.140625" style="2" bestFit="1" customWidth="1"/>
    <col min="4" max="4" width="11.8515625" style="2" customWidth="1"/>
    <col min="5" max="5" width="14.28125" style="2" customWidth="1"/>
    <col min="6" max="6" width="8.8515625" style="2" customWidth="1"/>
    <col min="7" max="7" width="0" style="2" hidden="1" customWidth="1"/>
    <col min="8" max="8" width="10.140625" style="2" hidden="1" customWidth="1"/>
    <col min="9" max="9" width="11.140625" style="2" hidden="1" customWidth="1"/>
    <col min="10" max="10" width="14.28125" style="2" hidden="1" customWidth="1"/>
    <col min="11" max="11" width="8.8515625" style="2" customWidth="1"/>
    <col min="12" max="12" width="10.28125" style="2" customWidth="1"/>
    <col min="13" max="14" width="8.8515625" style="2" customWidth="1"/>
    <col min="15" max="15" width="12.7109375" style="2" customWidth="1"/>
    <col min="16" max="16" width="9.00390625" style="2" bestFit="1" customWidth="1"/>
    <col min="17" max="16384" width="8.8515625" style="2" customWidth="1"/>
  </cols>
  <sheetData>
    <row r="1" spans="1:10" s="10" customFormat="1" ht="60">
      <c r="A1" s="82"/>
      <c r="B1" s="54" t="s">
        <v>123</v>
      </c>
      <c r="C1" s="83"/>
      <c r="D1" s="83"/>
      <c r="E1" s="83"/>
      <c r="F1" s="2"/>
      <c r="H1" s="2"/>
      <c r="I1" s="2"/>
      <c r="J1" s="2"/>
    </row>
    <row r="2" spans="1:10" ht="14.25" customHeight="1">
      <c r="A2" s="84"/>
      <c r="B2" s="84"/>
      <c r="C2" s="85"/>
      <c r="D2" s="85"/>
      <c r="E2" s="85"/>
      <c r="G2" s="1"/>
      <c r="H2" s="11"/>
      <c r="I2" s="11"/>
      <c r="J2" s="11"/>
    </row>
    <row r="3" spans="1:10" s="19" customFormat="1" ht="14.25" customHeight="1">
      <c r="A3" s="86" t="s">
        <v>0</v>
      </c>
      <c r="B3" s="87" t="s">
        <v>1</v>
      </c>
      <c r="C3" s="88" t="s">
        <v>2</v>
      </c>
      <c r="D3" s="89" t="s">
        <v>31</v>
      </c>
      <c r="E3" s="89" t="s">
        <v>32</v>
      </c>
      <c r="H3" s="73"/>
      <c r="I3" s="71"/>
      <c r="J3" s="71"/>
    </row>
    <row r="4" spans="1:10" s="12" customFormat="1" ht="15">
      <c r="A4" s="90"/>
      <c r="B4" s="84"/>
      <c r="C4" s="91"/>
      <c r="D4" s="92"/>
      <c r="E4" s="92"/>
      <c r="F4" s="1"/>
      <c r="H4" s="13"/>
      <c r="I4" s="14"/>
      <c r="J4" s="14"/>
    </row>
    <row r="5" spans="1:10" s="43" customFormat="1" ht="15">
      <c r="A5" s="93" t="s">
        <v>207</v>
      </c>
      <c r="B5" s="93" t="s">
        <v>208</v>
      </c>
      <c r="C5" s="94"/>
      <c r="D5" s="94"/>
      <c r="E5" s="94"/>
      <c r="G5" s="78"/>
      <c r="H5" s="78"/>
      <c r="I5" s="78"/>
      <c r="J5" s="78"/>
    </row>
    <row r="6" spans="1:10" ht="14.25">
      <c r="A6" s="25"/>
      <c r="B6" s="21"/>
      <c r="C6" s="11"/>
      <c r="D6" s="11"/>
      <c r="E6" s="11"/>
      <c r="G6" s="1"/>
      <c r="H6" s="11"/>
      <c r="I6" s="11"/>
      <c r="J6" s="11"/>
    </row>
    <row r="7" spans="1:10" ht="180" customHeight="1">
      <c r="A7" s="28" t="s">
        <v>4</v>
      </c>
      <c r="B7" s="150" t="s">
        <v>209</v>
      </c>
      <c r="C7" s="11"/>
      <c r="D7" s="11"/>
      <c r="E7" s="11"/>
      <c r="G7" s="1"/>
      <c r="H7" s="11"/>
      <c r="I7" s="11"/>
      <c r="J7" s="11"/>
    </row>
    <row r="8" spans="1:10" ht="14.25">
      <c r="A8" s="20"/>
      <c r="B8" s="26" t="s">
        <v>11</v>
      </c>
      <c r="C8" s="7">
        <v>3</v>
      </c>
      <c r="D8" s="7">
        <v>0</v>
      </c>
      <c r="E8" s="7">
        <f>C8*D8</f>
        <v>0</v>
      </c>
      <c r="G8" s="1"/>
      <c r="H8" s="7"/>
      <c r="I8" s="7"/>
      <c r="J8" s="7"/>
    </row>
    <row r="9" spans="1:10" ht="14.25">
      <c r="A9" s="20"/>
      <c r="B9" s="26"/>
      <c r="C9" s="7"/>
      <c r="D9" s="7"/>
      <c r="E9" s="7"/>
      <c r="G9" s="1"/>
      <c r="H9" s="7"/>
      <c r="I9" s="7"/>
      <c r="J9" s="7"/>
    </row>
    <row r="10" spans="1:10" s="45" customFormat="1" ht="242.25">
      <c r="A10" s="28" t="s">
        <v>47</v>
      </c>
      <c r="B10" s="21" t="s">
        <v>210</v>
      </c>
      <c r="C10" s="11"/>
      <c r="D10" s="11"/>
      <c r="E10" s="11"/>
      <c r="G10" s="47"/>
      <c r="H10" s="11"/>
      <c r="I10" s="11"/>
      <c r="J10" s="11"/>
    </row>
    <row r="11" spans="1:10" ht="14.25">
      <c r="A11" s="25"/>
      <c r="B11" s="26" t="s">
        <v>12</v>
      </c>
      <c r="C11" s="7">
        <v>85</v>
      </c>
      <c r="D11" s="7">
        <v>0</v>
      </c>
      <c r="E11" s="7">
        <f>C11*D11</f>
        <v>0</v>
      </c>
      <c r="G11" s="1"/>
      <c r="H11" s="7"/>
      <c r="I11" s="7"/>
      <c r="J11" s="7"/>
    </row>
    <row r="12" spans="1:10" ht="14.25">
      <c r="A12" s="25"/>
      <c r="B12" s="26"/>
      <c r="C12" s="7"/>
      <c r="D12" s="7"/>
      <c r="E12" s="7"/>
      <c r="G12" s="1"/>
      <c r="H12" s="7"/>
      <c r="I12" s="7"/>
      <c r="J12" s="7"/>
    </row>
    <row r="13" spans="1:10" s="45" customFormat="1" ht="28.5">
      <c r="A13" s="28" t="s">
        <v>48</v>
      </c>
      <c r="B13" s="21" t="s">
        <v>212</v>
      </c>
      <c r="C13" s="11"/>
      <c r="D13" s="11"/>
      <c r="E13" s="11"/>
      <c r="G13" s="47"/>
      <c r="H13" s="11"/>
      <c r="I13" s="11"/>
      <c r="J13" s="11"/>
    </row>
    <row r="14" spans="1:10" ht="14.25">
      <c r="A14" s="25"/>
      <c r="B14" s="26" t="s">
        <v>12</v>
      </c>
      <c r="C14" s="7">
        <v>309</v>
      </c>
      <c r="D14" s="7">
        <v>0</v>
      </c>
      <c r="E14" s="7">
        <f>C14*D14</f>
        <v>0</v>
      </c>
      <c r="G14" s="1"/>
      <c r="H14" s="7"/>
      <c r="I14" s="7"/>
      <c r="J14" s="7"/>
    </row>
    <row r="15" spans="1:10" ht="14.25">
      <c r="A15" s="25"/>
      <c r="B15" s="21"/>
      <c r="C15" s="17"/>
      <c r="D15" s="7"/>
      <c r="E15" s="7"/>
      <c r="G15" s="1"/>
      <c r="H15" s="77"/>
      <c r="I15" s="7"/>
      <c r="J15" s="7"/>
    </row>
    <row r="16" spans="1:10" ht="30">
      <c r="A16" s="95"/>
      <c r="B16" s="99" t="s">
        <v>211</v>
      </c>
      <c r="C16" s="96"/>
      <c r="D16" s="97"/>
      <c r="E16" s="98">
        <f>ROUND(SUM(E7:E15),0)</f>
        <v>0</v>
      </c>
      <c r="G16" s="1"/>
      <c r="H16" s="13"/>
      <c r="I16" s="11"/>
      <c r="J16" s="7"/>
    </row>
    <row r="17" spans="1:10" ht="14.25">
      <c r="A17" s="25"/>
      <c r="B17" s="21"/>
      <c r="C17" s="17"/>
      <c r="D17" s="7"/>
      <c r="E17" s="7"/>
      <c r="G17" s="1"/>
      <c r="H17" s="77"/>
      <c r="I17" s="7"/>
      <c r="J17" s="7"/>
    </row>
    <row r="18" spans="1:10" ht="14.25" hidden="1">
      <c r="A18" s="55"/>
      <c r="B18" s="59" t="s">
        <v>11</v>
      </c>
      <c r="C18" s="60">
        <v>11</v>
      </c>
      <c r="D18" s="60">
        <v>62</v>
      </c>
      <c r="E18" s="60">
        <f>C18*D18</f>
        <v>682</v>
      </c>
      <c r="G18" s="1"/>
      <c r="H18" s="60"/>
      <c r="I18" s="60"/>
      <c r="J18" s="60"/>
    </row>
    <row r="19" spans="1:10" ht="14.25" hidden="1">
      <c r="A19" s="55"/>
      <c r="B19" s="59"/>
      <c r="C19" s="60"/>
      <c r="D19" s="60"/>
      <c r="E19" s="60"/>
      <c r="G19" s="1"/>
      <c r="H19" s="60"/>
      <c r="I19" s="60"/>
      <c r="J19" s="60"/>
    </row>
    <row r="20" spans="1:10" ht="42.75" hidden="1">
      <c r="A20" s="58">
        <v>15</v>
      </c>
      <c r="B20" s="62" t="s">
        <v>29</v>
      </c>
      <c r="C20" s="57"/>
      <c r="D20" s="57"/>
      <c r="E20" s="57"/>
      <c r="G20" s="1"/>
      <c r="H20" s="57"/>
      <c r="I20" s="57"/>
      <c r="J20" s="57"/>
    </row>
    <row r="21" spans="1:10" ht="16.5" hidden="1">
      <c r="A21" s="55"/>
      <c r="B21" s="59" t="s">
        <v>40</v>
      </c>
      <c r="C21" s="60">
        <v>12</v>
      </c>
      <c r="D21" s="60">
        <v>5</v>
      </c>
      <c r="E21" s="60">
        <f>C21*D21</f>
        <v>60</v>
      </c>
      <c r="G21" s="1"/>
      <c r="H21" s="60"/>
      <c r="I21" s="60"/>
      <c r="J21" s="60"/>
    </row>
    <row r="22" spans="1:10" ht="14.25" hidden="1">
      <c r="A22" s="55"/>
      <c r="B22" s="59"/>
      <c r="C22" s="60"/>
      <c r="D22" s="60"/>
      <c r="E22" s="60"/>
      <c r="G22" s="1"/>
      <c r="H22" s="60"/>
      <c r="I22" s="60"/>
      <c r="J22" s="60"/>
    </row>
    <row r="23" spans="1:10" s="45" customFormat="1" ht="42.75" hidden="1">
      <c r="A23" s="61">
        <v>16</v>
      </c>
      <c r="B23" s="62" t="s">
        <v>28</v>
      </c>
      <c r="C23" s="63"/>
      <c r="D23" s="63"/>
      <c r="E23" s="63"/>
      <c r="G23" s="47"/>
      <c r="H23" s="63"/>
      <c r="I23" s="63"/>
      <c r="J23" s="63"/>
    </row>
    <row r="24" spans="1:10" s="45" customFormat="1" ht="16.5" hidden="1">
      <c r="A24" s="64"/>
      <c r="B24" s="59" t="s">
        <v>40</v>
      </c>
      <c r="C24" s="65">
        <v>73</v>
      </c>
      <c r="D24" s="65">
        <v>29</v>
      </c>
      <c r="E24" s="65">
        <f>C24*D24</f>
        <v>2117</v>
      </c>
      <c r="G24" s="47"/>
      <c r="H24" s="65"/>
      <c r="I24" s="65"/>
      <c r="J24" s="65"/>
    </row>
    <row r="25" spans="1:10" s="45" customFormat="1" ht="14.25" hidden="1">
      <c r="A25" s="64"/>
      <c r="B25" s="59"/>
      <c r="C25" s="65"/>
      <c r="D25" s="65"/>
      <c r="E25" s="65"/>
      <c r="G25" s="47"/>
      <c r="H25" s="65"/>
      <c r="I25" s="65"/>
      <c r="J25" s="65"/>
    </row>
    <row r="26" spans="1:10" s="45" customFormat="1" ht="42.75" hidden="1">
      <c r="A26" s="61">
        <v>17</v>
      </c>
      <c r="B26" s="56" t="s">
        <v>39</v>
      </c>
      <c r="C26" s="63"/>
      <c r="D26" s="63"/>
      <c r="E26" s="63"/>
      <c r="G26" s="47"/>
      <c r="H26" s="63"/>
      <c r="I26" s="63"/>
      <c r="J26" s="63"/>
    </row>
    <row r="27" spans="1:10" s="45" customFormat="1" ht="16.5" hidden="1">
      <c r="A27" s="64"/>
      <c r="B27" s="59" t="s">
        <v>40</v>
      </c>
      <c r="C27" s="65">
        <v>75</v>
      </c>
      <c r="D27" s="65">
        <v>17</v>
      </c>
      <c r="E27" s="65">
        <f>C27*D27</f>
        <v>1275</v>
      </c>
      <c r="G27" s="47"/>
      <c r="H27" s="65"/>
      <c r="I27" s="65"/>
      <c r="J27" s="65"/>
    </row>
    <row r="28" spans="1:10" s="45" customFormat="1" ht="14.25" hidden="1">
      <c r="A28" s="64"/>
      <c r="B28" s="59"/>
      <c r="C28" s="65"/>
      <c r="D28" s="65"/>
      <c r="E28" s="65"/>
      <c r="G28" s="47"/>
      <c r="H28" s="65"/>
      <c r="I28" s="65"/>
      <c r="J28" s="65"/>
    </row>
    <row r="29" spans="1:10" ht="57" hidden="1">
      <c r="A29" s="58">
        <v>18</v>
      </c>
      <c r="B29" s="56" t="s">
        <v>34</v>
      </c>
      <c r="C29" s="57"/>
      <c r="D29" s="57"/>
      <c r="E29" s="57"/>
      <c r="G29" s="1"/>
      <c r="H29" s="57"/>
      <c r="I29" s="57"/>
      <c r="J29" s="57"/>
    </row>
    <row r="30" spans="1:10" ht="14.25" hidden="1">
      <c r="A30" s="55"/>
      <c r="B30" s="59" t="s">
        <v>41</v>
      </c>
      <c r="C30" s="60">
        <v>0</v>
      </c>
      <c r="D30" s="60">
        <v>6</v>
      </c>
      <c r="E30" s="60">
        <f>C30*D30</f>
        <v>0</v>
      </c>
      <c r="G30" s="1"/>
      <c r="H30" s="60"/>
      <c r="I30" s="60"/>
      <c r="J30" s="60"/>
    </row>
    <row r="31" spans="1:10" ht="14.25" hidden="1">
      <c r="A31" s="58"/>
      <c r="B31" s="66"/>
      <c r="C31" s="60"/>
      <c r="D31" s="60"/>
      <c r="E31" s="60"/>
      <c r="G31" s="1"/>
      <c r="H31" s="60"/>
      <c r="I31" s="60"/>
      <c r="J31" s="60"/>
    </row>
    <row r="32" spans="1:10" ht="28.5" hidden="1">
      <c r="A32" s="58">
        <v>19</v>
      </c>
      <c r="B32" s="56" t="s">
        <v>37</v>
      </c>
      <c r="C32" s="57"/>
      <c r="D32" s="57"/>
      <c r="E32" s="57"/>
      <c r="G32" s="1"/>
      <c r="H32" s="57"/>
      <c r="I32" s="57"/>
      <c r="J32" s="57"/>
    </row>
    <row r="33" spans="1:10" ht="14.25" hidden="1">
      <c r="A33" s="55"/>
      <c r="B33" s="59" t="s">
        <v>41</v>
      </c>
      <c r="C33" s="60">
        <v>0</v>
      </c>
      <c r="D33" s="60">
        <v>14</v>
      </c>
      <c r="E33" s="60">
        <f>C33*D33</f>
        <v>0</v>
      </c>
      <c r="G33" s="1"/>
      <c r="H33" s="60"/>
      <c r="I33" s="60"/>
      <c r="J33" s="60"/>
    </row>
    <row r="34" spans="1:10" ht="14.25" hidden="1">
      <c r="A34" s="58"/>
      <c r="B34" s="59"/>
      <c r="C34" s="60"/>
      <c r="D34" s="60"/>
      <c r="E34" s="60"/>
      <c r="G34" s="1"/>
      <c r="H34" s="60"/>
      <c r="I34" s="60"/>
      <c r="J34" s="60"/>
    </row>
    <row r="35" spans="1:10" ht="28.5" hidden="1">
      <c r="A35" s="58">
        <v>20</v>
      </c>
      <c r="B35" s="56" t="s">
        <v>38</v>
      </c>
      <c r="C35" s="57"/>
      <c r="D35" s="57"/>
      <c r="E35" s="57"/>
      <c r="G35" s="1"/>
      <c r="H35" s="57"/>
      <c r="I35" s="57"/>
      <c r="J35" s="57"/>
    </row>
    <row r="36" spans="1:10" ht="14.25" hidden="1">
      <c r="A36" s="55"/>
      <c r="B36" s="59" t="s">
        <v>41</v>
      </c>
      <c r="C36" s="60">
        <v>0</v>
      </c>
      <c r="D36" s="60">
        <v>16</v>
      </c>
      <c r="E36" s="60">
        <f>C36*D36</f>
        <v>0</v>
      </c>
      <c r="G36" s="1"/>
      <c r="H36" s="60"/>
      <c r="I36" s="60"/>
      <c r="J36" s="60"/>
    </row>
    <row r="37" spans="1:10" ht="14.25" hidden="1">
      <c r="A37" s="55"/>
      <c r="B37" s="59"/>
      <c r="C37" s="60"/>
      <c r="D37" s="60"/>
      <c r="E37" s="60"/>
      <c r="G37" s="1"/>
      <c r="H37" s="60"/>
      <c r="I37" s="60"/>
      <c r="J37" s="60"/>
    </row>
    <row r="38" spans="1:10" ht="57" hidden="1">
      <c r="A38" s="58">
        <v>21</v>
      </c>
      <c r="B38" s="56" t="s">
        <v>36</v>
      </c>
      <c r="C38" s="57"/>
      <c r="D38" s="57"/>
      <c r="E38" s="57"/>
      <c r="G38" s="1"/>
      <c r="H38" s="57"/>
      <c r="I38" s="57"/>
      <c r="J38" s="57"/>
    </row>
    <row r="39" spans="1:10" ht="14.25" hidden="1">
      <c r="A39" s="55"/>
      <c r="B39" s="59" t="s">
        <v>12</v>
      </c>
      <c r="C39" s="60">
        <v>0</v>
      </c>
      <c r="D39" s="60">
        <v>15</v>
      </c>
      <c r="E39" s="60">
        <f>C39*D39</f>
        <v>0</v>
      </c>
      <c r="G39" s="1"/>
      <c r="H39" s="60"/>
      <c r="I39" s="60"/>
      <c r="J39" s="60"/>
    </row>
    <row r="40" spans="1:10" ht="13.5" customHeight="1" hidden="1">
      <c r="A40" s="55"/>
      <c r="B40" s="56"/>
      <c r="C40" s="67"/>
      <c r="D40" s="60"/>
      <c r="E40" s="60"/>
      <c r="G40" s="1"/>
      <c r="H40" s="79"/>
      <c r="I40" s="60"/>
      <c r="J40" s="60"/>
    </row>
    <row r="41" spans="1:10" ht="14.25" hidden="1">
      <c r="A41" s="24"/>
      <c r="B41" s="23" t="s">
        <v>26</v>
      </c>
      <c r="C41" s="18"/>
      <c r="D41" s="15"/>
      <c r="E41" s="16">
        <f>+SUM(E7:E40)</f>
        <v>4134</v>
      </c>
      <c r="G41" s="1"/>
      <c r="H41" s="13"/>
      <c r="I41" s="11"/>
      <c r="J41" s="7"/>
    </row>
    <row r="42" spans="7:10" ht="14.25">
      <c r="G42" s="1"/>
      <c r="H42" s="1"/>
      <c r="I42" s="1"/>
      <c r="J42" s="1"/>
    </row>
  </sheetData>
  <sheetProtection/>
  <printOptions/>
  <pageMargins left="1.4566929133858268" right="0.5905511811023623" top="0.984251968503937" bottom="0.984251968503937" header="0.5118110236220472" footer="0.7086614173228347"/>
  <pageSetup horizontalDpi="1200" verticalDpi="1200" orientation="portrait" paperSize="9" scale="90" r:id="rId1"/>
  <headerFooter>
    <oddFooter>&amp;Cpredračun 733-KN/2016&amp;R&amp;P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GLG projektiranje d.o.o. Vojkovo nabreћje 23,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PREDRAИUN</dc:title>
  <dc:subject>Kanalizacija Kampel-Kapelca</dc:subject>
  <dc:creator>PIЉEK IZTOK</dc:creator>
  <cp:keywords/>
  <dc:description/>
  <cp:lastModifiedBy>stanko </cp:lastModifiedBy>
  <cp:lastPrinted>2017-04-10T11:29:19Z</cp:lastPrinted>
  <dcterms:created xsi:type="dcterms:W3CDTF">1997-07-21T11:26:16Z</dcterms:created>
  <dcterms:modified xsi:type="dcterms:W3CDTF">2017-04-10T11:54:13Z</dcterms:modified>
  <cp:category/>
  <cp:version/>
  <cp:contentType/>
  <cp:contentStatus/>
</cp:coreProperties>
</file>