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2420" tabRatio="827" activeTab="2"/>
  </bookViews>
  <sheets>
    <sheet name="0_Rekapitulacija" sheetId="20" r:id="rId1"/>
    <sheet name="A1_Preddela" sheetId="22" r:id="rId2"/>
    <sheet name="A2_Kanal_F+M" sheetId="29" r:id="rId3"/>
    <sheet name="A3_HP" sheetId="26" r:id="rId4"/>
    <sheet name="A6_Zidovi" sheetId="23" r:id="rId5"/>
  </sheets>
  <definedNames>
    <definedName name="_xlnm.Print_Area" localSheetId="0">'0_Rekapitulacija'!$A$1:$F$28</definedName>
    <definedName name="_xlnm.Print_Area" localSheetId="1">A1_Preddela!$A$1:$F$28</definedName>
    <definedName name="_xlnm.Print_Area" localSheetId="2">'A2_Kanal_F+M'!$A$1:$F$101</definedName>
    <definedName name="_xlnm.Print_Area" localSheetId="3">A3_HP!$A$1:$F$52</definedName>
    <definedName name="_xlnm.Print_Area" localSheetId="4">A6_Zidovi!$A$1:$F$57</definedName>
    <definedName name="solver_eng" localSheetId="2" hidden="1">1</definedName>
    <definedName name="solver_neg" localSheetId="2" hidden="1">1</definedName>
    <definedName name="solver_num" localSheetId="2" hidden="1">0</definedName>
    <definedName name="solver_opt" localSheetId="2" hidden="1">'A2_Kanal_F+M'!#REF!</definedName>
    <definedName name="solver_typ" localSheetId="2" hidden="1">1</definedName>
    <definedName name="solver_val" localSheetId="2" hidden="1">0</definedName>
    <definedName name="solver_ver" localSheetId="2" hidden="1">3</definedName>
    <definedName name="_xlnm.Print_Titles" localSheetId="1">A1_Preddela!$1:$4</definedName>
    <definedName name="_xlnm.Print_Titles" localSheetId="2">'A2_Kanal_F+M'!$1:$4</definedName>
    <definedName name="_xlnm.Print_Titles" localSheetId="3">A3_HP!$1:$4</definedName>
    <definedName name="_xlnm.Print_Titles" localSheetId="4">A6_Zidovi!$1:$4</definedName>
  </definedNames>
  <calcPr calcId="124519"/>
</workbook>
</file>

<file path=xl/calcChain.xml><?xml version="1.0" encoding="utf-8"?>
<calcChain xmlns="http://schemas.openxmlformats.org/spreadsheetml/2006/main">
  <c r="F60" i="29"/>
  <c r="F59"/>
  <c r="A10" l="1"/>
  <c r="A10" i="22"/>
  <c r="A41" i="26" l="1"/>
  <c r="A29"/>
  <c r="A30" s="1"/>
  <c r="A31" s="1"/>
  <c r="A7" i="22"/>
  <c r="A8" s="1"/>
  <c r="A9" s="1"/>
  <c r="A11" s="1"/>
  <c r="A12" s="1"/>
  <c r="A13" s="1"/>
  <c r="A14" s="1"/>
  <c r="A15" s="1"/>
  <c r="A16" s="1"/>
  <c r="A17" s="1"/>
  <c r="A18" s="1"/>
  <c r="A19" s="1"/>
  <c r="A20" s="1"/>
  <c r="A21" s="1"/>
  <c r="A22" s="1"/>
  <c r="F81" i="29"/>
  <c r="F80"/>
  <c r="F79"/>
  <c r="F76"/>
  <c r="F74"/>
  <c r="F58" l="1"/>
  <c r="A45"/>
  <c r="F64"/>
  <c r="F63"/>
  <c r="A32" i="26"/>
  <c r="A7"/>
  <c r="B17" i="20"/>
  <c r="A30" i="23"/>
  <c r="A46" i="29" l="1"/>
  <c r="A47" s="1"/>
  <c r="A48" s="1"/>
  <c r="A49" s="1"/>
  <c r="A50" s="1"/>
  <c r="A51" s="1"/>
  <c r="A52" s="1"/>
  <c r="A33" i="26"/>
  <c r="A34" s="1"/>
  <c r="B91" i="29" l="1"/>
  <c r="B98" s="1"/>
  <c r="A91"/>
  <c r="A98" s="1"/>
  <c r="F90"/>
  <c r="F89"/>
  <c r="F88"/>
  <c r="F87"/>
  <c r="F86"/>
  <c r="F85"/>
  <c r="F84"/>
  <c r="F83"/>
  <c r="F78"/>
  <c r="F77"/>
  <c r="F73"/>
  <c r="F71"/>
  <c r="F70"/>
  <c r="F69"/>
  <c r="A69"/>
  <c r="A70" s="1"/>
  <c r="A71" s="1"/>
  <c r="A72" s="1"/>
  <c r="A73" s="1"/>
  <c r="A74" s="1"/>
  <c r="F68"/>
  <c r="B66"/>
  <c r="B97" s="1"/>
  <c r="A66"/>
  <c r="A97" s="1"/>
  <c r="F65"/>
  <c r="F62"/>
  <c r="F57"/>
  <c r="F56"/>
  <c r="F55"/>
  <c r="F54"/>
  <c r="F53"/>
  <c r="F52"/>
  <c r="F51"/>
  <c r="F49"/>
  <c r="F48"/>
  <c r="F47"/>
  <c r="F45"/>
  <c r="A53"/>
  <c r="A54" s="1"/>
  <c r="A55" s="1"/>
  <c r="A56" s="1"/>
  <c r="A57" s="1"/>
  <c r="A58" s="1"/>
  <c r="A59" s="1"/>
  <c r="A60" s="1"/>
  <c r="A61" s="1"/>
  <c r="B39"/>
  <c r="B96" s="1"/>
  <c r="A39"/>
  <c r="A96" s="1"/>
  <c r="F38"/>
  <c r="F37"/>
  <c r="F36"/>
  <c r="F35"/>
  <c r="F34"/>
  <c r="F33"/>
  <c r="F32"/>
  <c r="F31"/>
  <c r="F30"/>
  <c r="F28"/>
  <c r="F27"/>
  <c r="F26"/>
  <c r="F25"/>
  <c r="F24"/>
  <c r="F23"/>
  <c r="F22"/>
  <c r="F21"/>
  <c r="F20"/>
  <c r="F19"/>
  <c r="F18"/>
  <c r="F17"/>
  <c r="F15"/>
  <c r="A15"/>
  <c r="F14"/>
  <c r="B10"/>
  <c r="B95" s="1"/>
  <c r="A95"/>
  <c r="F9"/>
  <c r="F8"/>
  <c r="F7"/>
  <c r="A7"/>
  <c r="A8" s="1"/>
  <c r="A9" s="1"/>
  <c r="F6"/>
  <c r="F91" l="1"/>
  <c r="F98" s="1"/>
  <c r="F66"/>
  <c r="F97" s="1"/>
  <c r="A16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75"/>
  <c r="A76" s="1"/>
  <c r="A77" s="1"/>
  <c r="A78" s="1"/>
  <c r="A79" s="1"/>
  <c r="A80" s="1"/>
  <c r="A81" s="1"/>
  <c r="A82" s="1"/>
  <c r="A62"/>
  <c r="A63" s="1"/>
  <c r="A64" s="1"/>
  <c r="A65" s="1"/>
  <c r="F10"/>
  <c r="F95" s="1"/>
  <c r="F39"/>
  <c r="F96" s="1"/>
  <c r="F99" l="1"/>
  <c r="F100" s="1"/>
  <c r="A83"/>
  <c r="A84" s="1"/>
  <c r="A85" s="1"/>
  <c r="A86" s="1"/>
  <c r="A87" s="1"/>
  <c r="A88" s="1"/>
  <c r="A89" s="1"/>
  <c r="A90" s="1"/>
  <c r="F17" i="20" l="1"/>
  <c r="F17" i="23"/>
  <c r="A17"/>
  <c r="A18" s="1"/>
  <c r="F25"/>
  <c r="D26"/>
  <c r="F26" s="1"/>
  <c r="F47" l="1"/>
  <c r="F38" l="1"/>
  <c r="B31" l="1"/>
  <c r="F23"/>
  <c r="B49" i="26"/>
  <c r="A49"/>
  <c r="B48"/>
  <c r="A48"/>
  <c r="B47"/>
  <c r="A47"/>
  <c r="B46"/>
  <c r="B42"/>
  <c r="A42"/>
  <c r="F41"/>
  <c r="F40"/>
  <c r="F42" s="1"/>
  <c r="B38"/>
  <c r="A38"/>
  <c r="F37"/>
  <c r="F36"/>
  <c r="F35"/>
  <c r="F34"/>
  <c r="F33"/>
  <c r="A35"/>
  <c r="A36" s="1"/>
  <c r="A37" s="1"/>
  <c r="F32"/>
  <c r="F31"/>
  <c r="B26"/>
  <c r="A26"/>
  <c r="F25"/>
  <c r="F24"/>
  <c r="F23"/>
  <c r="F22"/>
  <c r="F21"/>
  <c r="F20"/>
  <c r="F19"/>
  <c r="F18"/>
  <c r="F17"/>
  <c r="F16"/>
  <c r="F15"/>
  <c r="F14"/>
  <c r="F13"/>
  <c r="A13"/>
  <c r="A14" s="1"/>
  <c r="A15" s="1"/>
  <c r="A16" s="1"/>
  <c r="A17" s="1"/>
  <c r="A18" s="1"/>
  <c r="A19" s="1"/>
  <c r="A20" s="1"/>
  <c r="A21" s="1"/>
  <c r="A22" s="1"/>
  <c r="A23" s="1"/>
  <c r="A24" s="1"/>
  <c r="A25" s="1"/>
  <c r="F12"/>
  <c r="B8"/>
  <c r="A8"/>
  <c r="A46" s="1"/>
  <c r="F7"/>
  <c r="F6"/>
  <c r="F8" s="1"/>
  <c r="F38" l="1"/>
  <c r="F26"/>
  <c r="F47" s="1"/>
  <c r="F48"/>
  <c r="F46"/>
  <c r="F49"/>
  <c r="F50" l="1"/>
  <c r="F51" s="1"/>
  <c r="F18" i="20" s="1"/>
  <c r="A34" i="23" l="1"/>
  <c r="A35" s="1"/>
  <c r="F12"/>
  <c r="F20" l="1"/>
  <c r="F21"/>
  <c r="F19"/>
  <c r="F13" l="1"/>
  <c r="F9"/>
  <c r="F8"/>
  <c r="F11"/>
  <c r="F7"/>
  <c r="A7"/>
  <c r="A8" s="1"/>
  <c r="A9" s="1"/>
  <c r="A10" s="1"/>
  <c r="F6"/>
  <c r="A23" i="22"/>
  <c r="A14" i="23"/>
  <c r="A20" i="20"/>
  <c r="B18"/>
  <c r="B19"/>
  <c r="B16"/>
  <c r="F14" i="23" l="1"/>
  <c r="A11"/>
  <c r="A12" l="1"/>
  <c r="A13" s="1"/>
  <c r="F17" i="22" l="1"/>
  <c r="F21"/>
  <c r="F16"/>
  <c r="F19"/>
  <c r="F20"/>
  <c r="F22"/>
  <c r="B48" i="23"/>
  <c r="B55" s="1"/>
  <c r="F45"/>
  <c r="F44"/>
  <c r="F43"/>
  <c r="F41"/>
  <c r="F40"/>
  <c r="F37"/>
  <c r="F36"/>
  <c r="F34"/>
  <c r="A36"/>
  <c r="A37" s="1"/>
  <c r="A38" s="1"/>
  <c r="A39" s="1"/>
  <c r="B54"/>
  <c r="F29"/>
  <c r="B27"/>
  <c r="B53" s="1"/>
  <c r="F30"/>
  <c r="F24"/>
  <c r="F18"/>
  <c r="B14"/>
  <c r="B52" s="1"/>
  <c r="A15"/>
  <c r="A27" s="1"/>
  <c r="F12" i="22"/>
  <c r="F13"/>
  <c r="F14"/>
  <c r="F11"/>
  <c r="F10"/>
  <c r="F27" i="23" l="1"/>
  <c r="F31"/>
  <c r="F54" s="1"/>
  <c r="A40"/>
  <c r="A41" s="1"/>
  <c r="A42" s="1"/>
  <c r="A43" s="1"/>
  <c r="A44" s="1"/>
  <c r="A45" s="1"/>
  <c r="A46" s="1"/>
  <c r="A47" s="1"/>
  <c r="A19"/>
  <c r="F48"/>
  <c r="F55" s="1"/>
  <c r="F52"/>
  <c r="F23" i="22"/>
  <c r="F26" s="1"/>
  <c r="F27" s="1"/>
  <c r="A53" i="23"/>
  <c r="A28"/>
  <c r="A31" s="1"/>
  <c r="A52"/>
  <c r="A20" l="1"/>
  <c r="A21" s="1"/>
  <c r="A22" s="1"/>
  <c r="A23" s="1"/>
  <c r="A24" s="1"/>
  <c r="F16" i="20"/>
  <c r="A54" i="23"/>
  <c r="A32"/>
  <c r="A48" s="1"/>
  <c r="A25" l="1"/>
  <c r="A26" s="1"/>
  <c r="A55"/>
  <c r="B23" i="22" l="1"/>
  <c r="B26" s="1"/>
  <c r="A26"/>
  <c r="F53" i="23" l="1"/>
  <c r="F56" l="1"/>
  <c r="F57" s="1"/>
  <c r="F19" i="20" s="1"/>
  <c r="F20" l="1"/>
  <c r="F24" s="1"/>
  <c r="F25" l="1"/>
  <c r="F26" s="1"/>
</calcChain>
</file>

<file path=xl/sharedStrings.xml><?xml version="1.0" encoding="utf-8"?>
<sst xmlns="http://schemas.openxmlformats.org/spreadsheetml/2006/main" count="373" uniqueCount="186">
  <si>
    <t>žapuže 19 5270 ajdovščina / +386 (0)5 3002020 / info@corusinzenirji.si</t>
  </si>
  <si>
    <t>kos</t>
  </si>
  <si>
    <t>Zap.št.</t>
  </si>
  <si>
    <t>Opis</t>
  </si>
  <si>
    <t>EM</t>
  </si>
  <si>
    <t>Kol.</t>
  </si>
  <si>
    <t>Cena/EM</t>
  </si>
  <si>
    <t>Vrednost</t>
  </si>
  <si>
    <t>PREDDELA</t>
  </si>
  <si>
    <t>m2</t>
  </si>
  <si>
    <t>m1</t>
  </si>
  <si>
    <t>m3</t>
  </si>
  <si>
    <t>ZEMELJSKA DELA</t>
  </si>
  <si>
    <t>Izkopi</t>
  </si>
  <si>
    <t>SKUPAJ</t>
  </si>
  <si>
    <t>Zasipi</t>
  </si>
  <si>
    <t>GRADBENA DELA</t>
  </si>
  <si>
    <r>
      <t>c</t>
    </r>
    <r>
      <rPr>
        <b/>
        <sz val="12"/>
        <color indexed="53"/>
        <rFont val="Arial"/>
        <family val="2"/>
        <charset val="238"/>
      </rPr>
      <t>o</t>
    </r>
    <r>
      <rPr>
        <b/>
        <sz val="12"/>
        <color indexed="63"/>
        <rFont val="Arial"/>
        <family val="2"/>
        <charset val="238"/>
      </rPr>
      <t>rus inženirji d.o.o.</t>
    </r>
  </si>
  <si>
    <t>kg</t>
  </si>
  <si>
    <t>DDV 22%</t>
  </si>
  <si>
    <t>SKUPAJ z DDV</t>
  </si>
  <si>
    <t>ODVODNJAVANJE</t>
  </si>
  <si>
    <t>Rušitvena dela</t>
  </si>
  <si>
    <t>Tesarska dela</t>
  </si>
  <si>
    <t>Dela z jeklom za ojačitev</t>
  </si>
  <si>
    <t>ur</t>
  </si>
  <si>
    <t>43/12 KANALIZACIJA IN ČISTILNA NAPRAVA ČELJE</t>
  </si>
  <si>
    <t>ocena</t>
  </si>
  <si>
    <t>Priprava gradbišča</t>
  </si>
  <si>
    <t>Geodetska dela</t>
  </si>
  <si>
    <t>Tuje storitve</t>
  </si>
  <si>
    <t>Med gradnjo voditi geodetsko spremljavo in sprotno izdelovati geodetske posnetke. V posnetke se evidentira tudi vse ostale inštalacije, na katere se naleti med gradnjo (vzporedni poteki, križanja itd.)</t>
  </si>
  <si>
    <t>Pri odvozu iz gradbišča upoštevati tudi plačilo vseh komunalnih taks in drugih stroškov z deponiranjem.</t>
  </si>
  <si>
    <t>Rušitev nevarnih gradbenih odpadkov je potrebno izvajati z ustreznimi zaščitnimi sredstvi. V skladu z navodili koordinatorja za varstvo pri delu.</t>
  </si>
  <si>
    <t>Zasip revizijskih jaškov s tamponskim drobljencem 0/32
(z dobavo materiala) ter ročno kompriminiranje v plasteh po 30cm</t>
  </si>
  <si>
    <t xml:space="preserve">Nakladanje in odvoz viška izkopanega materiala na začasno deponijo na gradbišču
</t>
  </si>
  <si>
    <t xml:space="preserve">Nakladanje in odvoz viška izkopanega materiala na trajno deponijo (skupaj z vsemi potrebnimi pristojbinami in dokazili)
</t>
  </si>
  <si>
    <t>MONTAŽNA DELA</t>
  </si>
  <si>
    <t xml:space="preserve">V ceni vseh postavk zajeti vsa pomožna dela in material, vse prenose, napravo in vgradnjo betona. </t>
  </si>
  <si>
    <t>Pri izvajanju betonskih del je potrebno nujno upoštevati vsa navodila projektanta načrta gradbenih konstrukcij, ki so podana v njegovem tehničnem poročilu. Vse po detajlih projekta PZI.</t>
  </si>
  <si>
    <t>V ceni vseh postavk je potrebno zajeti vso potrebno delovno opremo.</t>
  </si>
  <si>
    <t>ZAKLJUČNA DELA</t>
  </si>
  <si>
    <t>REKAPITULACIJA</t>
  </si>
  <si>
    <t>PRIPRAVLJALNA DELA</t>
  </si>
  <si>
    <t>SKUPNA DELA</t>
  </si>
  <si>
    <t>KANALIZACIJA</t>
  </si>
  <si>
    <t>IN</t>
  </si>
  <si>
    <t>ČISTILNA NAPRAVA</t>
  </si>
  <si>
    <t>ČELJE</t>
  </si>
  <si>
    <t>A GRADBENE KONSTRUKCIJE</t>
  </si>
  <si>
    <t>SKUPAJ CELOTA</t>
  </si>
  <si>
    <t>A.3 HIŠNI PRIKLJUČKI</t>
  </si>
  <si>
    <t>A.6 PODPORNI IN OPORNI ZIDOVI</t>
  </si>
  <si>
    <t>m</t>
  </si>
  <si>
    <t>Zidarska in kamnoseška dela</t>
  </si>
  <si>
    <t>Kanal F2 (M2) in F2-1 (M2-1)</t>
  </si>
  <si>
    <t>A.2 FEKALNI IN METEORNI KANALI (F2 in F2-1 ter M2 in M2-1)</t>
  </si>
  <si>
    <t>Vodovod</t>
  </si>
  <si>
    <t>Fekalni kanal</t>
  </si>
  <si>
    <t>Meteorni kanal</t>
  </si>
  <si>
    <t>Jaški</t>
  </si>
  <si>
    <t>Regionalna cesta</t>
  </si>
  <si>
    <t>Javna pot (asfaltne površine v vasi)</t>
  </si>
  <si>
    <t>Pregled in čiščenje kanalov</t>
  </si>
  <si>
    <t>A.1 PREDDELA</t>
  </si>
  <si>
    <t xml:space="preserve">Pri gradbenih delih v bližini objektov mora izvajalec evidentirati stanje okoliških objektov in obstoječe infrastrukture in ga zapisniško dokumentirati z lastniki objektov. (plombe, fotodokumentacija, zapisnik) in to vkalkulirati v enotne cene.
</t>
  </si>
  <si>
    <t xml:space="preserve">Med gradnjo dokumentirati izvedbo del s fotodokumentacijo in jo posredovati naročniku.
</t>
  </si>
  <si>
    <t xml:space="preserve">Priprava gradbišča, odstranitev eventualnih ovir in ureditev delovnega platoja. Izvajanje skupnih ukrepov za zagotavljanje varnosti zdravja pri delu.
(skladno z varnostnim načrtom)
</t>
  </si>
  <si>
    <t xml:space="preserve">Izdelava varnostnega načrta in koordinacija iz varstva pri delu
</t>
  </si>
  <si>
    <t xml:space="preserve">Zakoličenje in zavarovanje obstoječih komunalnih vodov v prisotnosti upravljalca posameznega komunalnega voda
</t>
  </si>
  <si>
    <t xml:space="preserve">Zavarovanje prometa med gradnjo z ustrezno dokumentacijo, pridobitev dovoljenja za cestno zaporo z izdelavo morebitno potrebnih eleboratov prometne ureditve, z ureditvijo prometnega režima v času gradnje (s postavitvijo vse potrebne opreme in prometne  signalizacije, obvestil, zavarovanje gradbene jame in gradbišča, postavitev zaščitnih ograj, premostitvenih objektov za pesce in ostali promet), z usmerjanjem prometa v času gradnje.
Po končanih delih odstranitev opreme in signalizacije ter vzpostavitev prometnega režima v prvotno stanje.
</t>
  </si>
  <si>
    <t xml:space="preserve">Sprotno čiščenje povoznih površin
</t>
  </si>
  <si>
    <t xml:space="preserve">Geodetski posnetek novega stanja in vris v kataster
</t>
  </si>
  <si>
    <t xml:space="preserve">Geodetska spremljava med gradnjo z evidentiranjem in vrisom obstoječih vodov komunalne infrastrukture.
</t>
  </si>
  <si>
    <t xml:space="preserve">Geomehanski nadzor
</t>
  </si>
  <si>
    <t xml:space="preserve">Projektantski nadzor
</t>
  </si>
  <si>
    <t xml:space="preserve">Nadzor upravljavcev posameznih komunalnih vodov
</t>
  </si>
  <si>
    <t xml:space="preserve">Izdelava projekta izvedenih del
</t>
  </si>
  <si>
    <t xml:space="preserve">Odstranitev grmovja na gosto porasli površini (nad 50 % pokritega tlorisa) - ročno
</t>
  </si>
  <si>
    <t xml:space="preserve">Odstranitev dreves z debli premera do 35 cm.
</t>
  </si>
  <si>
    <t xml:space="preserve">Posek in odstranitev drevesa z deblom premera nad 50 cm ter odstranitev vej
</t>
  </si>
  <si>
    <t xml:space="preserve">Odstranitev panja s premerom nad 50 cm z odvozom na deponijo
</t>
  </si>
  <si>
    <t xml:space="preserve">Postavitev in zavarovanje profilov za zakoličbo podpornih, opornih konstrukcij in škarpiranj brežin
</t>
  </si>
  <si>
    <t xml:space="preserve">Zakoličenje osi podpornih in opornih konstrukcij
</t>
  </si>
  <si>
    <t xml:space="preserve">Odvoz ločenih gradbenih odpadkov na trajno deponijo, s plačilom vseh taks.
</t>
  </si>
  <si>
    <t xml:space="preserve">Površinski izkop plodne zemljine - 1. kategorije - strojno z odrivom do 50m
</t>
  </si>
  <si>
    <t xml:space="preserve">Izkop vezljive zemljine/zrnate kamnine – 2. in 3. kategorije, strojno z odmetom na rob gradbene jame
Izkop za AB zidove
</t>
  </si>
  <si>
    <t xml:space="preserve">Izkop mehke kamnine – 4. kategorije, strojno z odmetom na rob gradbene jame
Izkop za AB zidove
</t>
  </si>
  <si>
    <t xml:space="preserve">Odvoz viška materiala na trajno deponijo (skupaj s plačili vseh potrebnih taks)
</t>
  </si>
  <si>
    <t xml:space="preserve">Planiranje dna gradbene jame, natančnost ±3cm.
</t>
  </si>
  <si>
    <t xml:space="preserve">Nabava in vgradnja filtrskega materiala v debelini 50 cm za stenami zidov
(granulacija 8-32mm)
</t>
  </si>
  <si>
    <t xml:space="preserve">Vgradnja nevezljive zemljine iz začasne deponije
</t>
  </si>
  <si>
    <t xml:space="preserve">Humuziranje brežine brez valjanja, v debelini do 15 cm - ročno
</t>
  </si>
  <si>
    <t xml:space="preserve">Doplačilo za zatravitev s semenom
</t>
  </si>
  <si>
    <t xml:space="preserve">Izdelava izcednice iz gibljive plastične cevi, premera 100mm, dolžine do 50 cm
</t>
  </si>
  <si>
    <t xml:space="preserve">Dobava in vgradnja geotekstila za filtrsko plast, gostota vsaj 250g/m2, karakteristična velikost por do 0,2 mm
</t>
  </si>
  <si>
    <t xml:space="preserve">Izdelava enostranskega opaža temeljev z vsemi pomožnimi deli.
                                                                                                     </t>
  </si>
  <si>
    <t xml:space="preserve">Izdelava dvostranskega opaža sten zidov z vsemi pomožnimi deli. V ceno je vključena tudi izdelava delovnih odrov, če so le-ti potrebni.
</t>
  </si>
  <si>
    <t xml:space="preserve">Trikotne letvice 3/3 za za vse zunanje robove.
(dobava in vgradnja materiala)
</t>
  </si>
  <si>
    <t xml:space="preserve">Dobava in vgradnja armaturnih palic
</t>
  </si>
  <si>
    <t xml:space="preserve">Dela s cementnim betonom
</t>
  </si>
  <si>
    <t xml:space="preserve">Izdelava podložnega betona pod temelji z betonom C 12/15 X0  prereza do 0,12 m3/m2,m1. 
(dobava in vgradnja materiala)
</t>
  </si>
  <si>
    <t xml:space="preserve">Betoniranje AB konstrukcij C25/30  XC4 XD3 PV-II Dmax 16 prereza nad 0,50 m3/m2,m1.
(pasovni temelji)
(dobava in vgradnja materiala)
</t>
  </si>
  <si>
    <t xml:space="preserve">Betoniranje AB konstrukcij C25/30  XC4 XD3 PV-II Dmax 16 prereza nad 0,50 m3/m2,m1.
(stene)
(dobava in vgradnja materiala)
</t>
  </si>
  <si>
    <t xml:space="preserve">Zidanje z lomljencem iz karbonatnih kamnin  (zmrzlinsko odporen kamen) v cementni malti (C25/30 XC4, XD3, XF2, PV-II), na eno lice, prerez do  0,2 m3/m2, skupja s fugiranjem
(Obzidanje AB zidov)
(dobava in vgradnja materiala)
</t>
  </si>
  <si>
    <t xml:space="preserve">Zakoličenje trase kanalizacije z niveliranjem
</t>
  </si>
  <si>
    <t xml:space="preserve">Zakoličenje jaškov
</t>
  </si>
  <si>
    <t xml:space="preserve">Naprava in postavitev gradbenih profilov za izvedbo kanalizacije
</t>
  </si>
  <si>
    <t xml:space="preserve">Rušenje obstoječih armiranobetonskih konstrukcij, komplet z nakladanjem in odvozom ruševin v ustrezno deponijo (skupaj z vsemi potrebnimi pristojbinami in dokazili)
</t>
  </si>
  <si>
    <t xml:space="preserve">Rezanje asfaltnih površin vozišča, komplet z vsemi pomožnimi deli
</t>
  </si>
  <si>
    <t xml:space="preserve">Rušenje asfaltnih površin vozišča, z nakladanjem na transportno sredstvo in odvoz na trajno deponijo do 10km  (skupaj z vsemi potrebnimi pristojbinami in dokazili)
</t>
  </si>
  <si>
    <t xml:space="preserve">Površinski izkop humusa do globine 20cm z odrivom in razgrnitvijo ob strani do 10m
</t>
  </si>
  <si>
    <t xml:space="preserve">Dodatni strojni izkop za  jaške v terenu III. ktg. Globine do 3.0m, naklon brežin 75˚, z odmetom izkopanega materiala 1,0m od roba izkopa
</t>
  </si>
  <si>
    <t xml:space="preserve">Dodatni strojni izkop za jaške v terenu IV. ktg. Globine do 3.0m, naklon brežin 75˚, z odmetom izkopanega materiala 1,0m od roba izkopa
</t>
  </si>
  <si>
    <t xml:space="preserve">Dodatni strojni izkop za  jaške v terenu III. ktg. Globine do 4.0m, naklon brežin 75˚, z odmetom izkopanega materiala 1,0m od roba izkopa
</t>
  </si>
  <si>
    <t xml:space="preserve">Dodatni strojni izkop za jaške v terenu IV. ktg. Globine do 4.0m, naklon brežin 75˚, z odmetom izkopanega materiala 1,0m od roba izkopa
</t>
  </si>
  <si>
    <t xml:space="preserve">Dodatni ročni izkop za jaške v terenu II. in III. ktg. Globine do 3.0m, naklon brežin 75˚.
</t>
  </si>
  <si>
    <t xml:space="preserve">Dodatni ročni izkop za jaške v terenu IV. ktg. Globine do 3.0m, naklon brežin 75˚.
</t>
  </si>
  <si>
    <t xml:space="preserve">Ročni izkop zemljine II. in III.ktg. globine do 3.0m na križanjih z ostalimi komunalnimi vodi, z odmetom izkopanega materiala 1m od roba izkopa
</t>
  </si>
  <si>
    <t xml:space="preserve">Ročni izkop zemljine IV.ktg. globine do 3.0m na križanjih z ostalimi komunalnimi vodi, z odmetom izkopanega materiala 1m od roba izkopa
</t>
  </si>
  <si>
    <t xml:space="preserve">Fino planiranje dna gredbenega jarka po globinski zakoličbi s točnostjo ±3.0cm
</t>
  </si>
  <si>
    <t xml:space="preserve">Dobava in vgrajevanje peščenega materiala 0/4 za posteljico debeline 12 cm in zasip cevi in fazonskih komadov  v jarku do 30cm nad temenom cevi (vodovod in TK kabelska kanalizacija
</t>
  </si>
  <si>
    <t xml:space="preserve">Dobava in vgrajevanje betona C20/25 za betonsko posteljico debeline 12cm ter za obbetoniranje cevi (po detajlu) - 0.10m3/m, polno obbetonirana cev (vodovod in TK kabelska kanalizacija
</t>
  </si>
  <si>
    <t xml:space="preserve">Zasip kanalizacijskih cevi s peščenim materialom  granulacije 0/4mm (z dobavo materiala) ter ročno kompriminiranje v plasteh po 15cm do višine 30cm nad temenom cevi (zbitost 40MPa)
</t>
  </si>
  <si>
    <t xml:space="preserve">Zasip kanalizacijskih cevi z materialom od izkopa ter ročno kompriminiranje v plasteh po 30cm do višine 40cm pod koto nivelete ceste (zbitost 40MPa)
</t>
  </si>
  <si>
    <t xml:space="preserve">Razpiranje gradbene jame s pomičnimi razpirali; povprečna globina 2,0 do 3,0m
</t>
  </si>
  <si>
    <t xml:space="preserve">Humusiranje, planiranje in zatravitev zelenic s humusnim materialom od izkopa, v sloju debeline 20cm
</t>
  </si>
  <si>
    <t xml:space="preserve">Dobava in polaganje PVC kanalizacijskih cevi DN200 SN8 na peščeno posteljico debeline 12cm (fekalna kanalizacija)
</t>
  </si>
  <si>
    <t xml:space="preserve">Dobava in polaganje PE-HD kanalizacijskih cevi DN250 SN8 na peščeno posteljico debeline 12cm (meteorna kanalizacija)
</t>
  </si>
  <si>
    <t xml:space="preserve">Dobava in polaganje PE-HD kanalizacijskih cevi DN300 SN8 na peščeno posteljico debeline 12cm (meteorna kanalizacija)
</t>
  </si>
  <si>
    <t xml:space="preserve">Dobava in polaganje PE-HD kanalizacijskih cevi DN400 SN8 na peščeno posteljico debeline 12cm (meteorna kanalizacija)
</t>
  </si>
  <si>
    <t xml:space="preserve">Dobava in vgradnja poliestrskih prefabriciranih revizijskih jaškov DN800 s priključki za cevi, tesnili, muldo ter podlitjem (jaški na fekalni kanalizaciji)
- betonski temelj C 16/20
- globina od 1250mm do 2500mm
</t>
  </si>
  <si>
    <t xml:space="preserve">Dobava in vgradnja PE-HD prefabriciranih revizijskih jaškov DN800 s priključki za cevi, tesnili, muldo ter podlitjem (jaški na meteorni kanalizaciji)
- betonski temelj C 16/20
- globina od 1250mm do 2500mm
</t>
  </si>
  <si>
    <t xml:space="preserve">Dobava in vgradnja poliestrskih prefabriciranih revizijskih jaškov DN1000 s priključki za cevi, tesnili, muldo ter podlitjem (jaški na fekalni kanalizaciji)
- betonski temelj C 16/20
- globina od 2500mm do 4000mm
</t>
  </si>
  <si>
    <t xml:space="preserve">Dobava in vgradnja PE-HD prefabriciranih revizijskih jaškov DN1000 s priključki za cevi, tesnili, muldo ter podlitjem (jaški na meteorni kanalizaciji)
- betonski temelj C 16/20
- globina od 2500mm do 4000mm
</t>
  </si>
  <si>
    <t xml:space="preserve">Dobava in vgradnja poliestrskih prefabriciranih revizijskih jaškov DN600 s priključki za cevi DN110, tesnili, ter podlitjem (jaški na TK kabelski kanalizaciji)
- betonski temelj C 16/20
- globina od 1250mm do 1500mm
</t>
  </si>
  <si>
    <t xml:space="preserve">Dobava in montaža LTŽ pokrovov nosilnosti 125kN, premera 600mm, vključno z AB obročem in razbremenilno ploščo - v zelenici
</t>
  </si>
  <si>
    <t xml:space="preserve">Dobava in montaža LTŽ pokrovov nosilnosti 250kN, premera 600mm, vključno z AB obročem in razbremenilno ploščo - pod voznimi površinami v vasi
</t>
  </si>
  <si>
    <t xml:space="preserve">Dobava in montaža LTŽ pokrovov nosilnosti 400kN, premera 600mm, vključno z AB obročem in razbremenilno ploščo - pod voznimi površinami v regionalni cesti
</t>
  </si>
  <si>
    <t xml:space="preserve">Dobava in vgrajevanje cevi za vodovod PE 63 PN12.5, na peščeno posteljico debeline 12 DN/12cm, komplet s spojnim materialom in izvedbo 5-ih odcepov
</t>
  </si>
  <si>
    <t xml:space="preserve">Dobava in vgrajevanja jaškov (vodovod)
</t>
  </si>
  <si>
    <t xml:space="preserve">Obbetoniranje cestnih kap, zasunov, kolen in hidrantov z MB 20 z vsemi pomožnimi deli (0,3 m3/kos)
</t>
  </si>
  <si>
    <t xml:space="preserve">Dobava in montaža signalno opozorilnega traku "POZOR VODOVOD". 
</t>
  </si>
  <si>
    <t xml:space="preserve">Izdelava nevezane nosilne plasti voziščne konstrukcije debeline 30cm s tamponskim drobljencem 0/32 (z dobavo materiala) ter ročno kompriminiranje v plasteh po 15cm, zbitost 80MPa
</t>
  </si>
  <si>
    <t xml:space="preserve">Izdelava nevezane nosilne plasti voziščne konstrukcije debeline 35cm s tamponskim drobljencem 0/32 (z dobavo materiala) ter ročno kompriminiranje v plasteh po 15cm, zbitost 80MPa
</t>
  </si>
  <si>
    <t xml:space="preserve">Izdelava nevezane nosilne plasti voziščne konstrukcije debeline 40cm s kamnitim gruščnatim materialom 0/64 (z dobavo materiala) ter ročno kompriminiranje v plasteh po 15cm, zbitost 80MPa - kamnita greda iz zmrzljinsko odpornega materiala
</t>
  </si>
  <si>
    <t xml:space="preserve">Pobrizg s polimerno bitumensko emulzijo 0,31 do 0,50 kg/m2
</t>
  </si>
  <si>
    <t xml:space="preserve">Izdelava nosilne plasti bituminiziranega drobljenca
AC16 base B50/70, A3
debelina 6 cm
(pod voznimi površinami na regionalni cesti)
</t>
  </si>
  <si>
    <t xml:space="preserve">Izdelava obrabno zaporne plasti bituminiziranega drobljenca
AC8 surf B50/70, A3
debelina 3 cm
(pod voznimi površinami na regionalni cesti)
</t>
  </si>
  <si>
    <t xml:space="preserve">Izdelava nosilne plasti bituminiziranega drobljenca
AC16 base B50/70, A3
debelina 5 cm
(pod voznimi površinami v vasi)
</t>
  </si>
  <si>
    <t xml:space="preserve">Izdelava obrabno zaporne plasti bituminiziranega drobljenca 
AC8 surf B50/70, A3
debelina 3 cm
(pod voznimi površinami v vasi)
</t>
  </si>
  <si>
    <t xml:space="preserve">Tlakovanje dvorišča z betonskimi tlakovci, debeline 10 cm, stiki zapolnjeni s peščenim materialom, na podložni peščeni plasti, debeli 15 cm
</t>
  </si>
  <si>
    <t xml:space="preserve">Zavarovanje dna kadunjastega jarka (mulda) z plastjo AC 8 surf B50/70, A3 debeline 3 cm na podložni plasti AC 16 base B50/70, A3 v debelini 5cm- širine 50 cm
</t>
  </si>
  <si>
    <t xml:space="preserve">Dobava in vgraditev predfabriciranega dvignjenega robnika iz cementnega betona  s prerezom 15/25 cm
</t>
  </si>
  <si>
    <t xml:space="preserve">Dobava in vgraditev predfabriciranega pogreznjenega, polegnjenega robnika iz cementnega betona  s prerezom 15/25 cm
</t>
  </si>
  <si>
    <t xml:space="preserve">Izpiranje kanala in jaškov po končanih delih
</t>
  </si>
  <si>
    <t xml:space="preserve">Pregled zgrajene kanalizacije s kamero
</t>
  </si>
  <si>
    <t xml:space="preserve">Preizkus tesnosti cevovoda po cevnih odsekih od jaška do jaška vključno z vsemi priključki po SIST EN1610. Preskus tesnosti mora izvesti akreditiran (registriran, usposobljen in od izvajalca neodvisen) preskusni laboratorij. izvajalec preskusov mora poročilu priložiti veljavno akreditacijsko listino ter veljavno dokazilo o umerjenosti merilnih instrumentov (kalibracijski test).
</t>
  </si>
  <si>
    <t xml:space="preserve">Preizkus tesnosti vseh jaškov vključno z vsemi priključki po SIST EN1610. Preskus tesnosti mora izvesti akreditiran (registriran, usposobljen in od izvajalca neodvisen) preskusni laboratorij. izvajalec preskusov mora poročilu priložiti veljavno akreditacijsko listino ter veljavno dokazilo o umerjenosti merilnih instrumentov (kalibracijski test).
</t>
  </si>
  <si>
    <t xml:space="preserve">Preizkus vodotesnosti cevovoda s tlačnim preizkusom.
</t>
  </si>
  <si>
    <t xml:space="preserve">Izpiranje, dezinfekcija in sanitarni preizkus vodovoda, vključno z nevtralizacijo vode.
</t>
  </si>
  <si>
    <t xml:space="preserve">Izdelava tankoslojne vzdolžne označbe na vozišču z enokomponentno belo barvo, vključno 250 g/m2 posipa z drobci / kroglicami stekla, strojno, debelina plasti suhe snovi 250  m, širina črte 10 cm
</t>
  </si>
  <si>
    <t xml:space="preserve">Čiščenje delovišča po zaključku del
</t>
  </si>
  <si>
    <t xml:space="preserve">Zakoličenje tras hišnih priključkov z niveliranjem
</t>
  </si>
  <si>
    <t xml:space="preserve">Rušenje asfaltnih površin vozišča, z nakladanjem na transportno sredstvo in odvoz na trajno deponijo (skupaj z vsemi potrebnimi pristojbinami in dokazili)
</t>
  </si>
  <si>
    <t xml:space="preserve">Strojni izkop jarkov za kanalizacijo v terenu 60% II.ktg. in 40% III. ktg. Širine dna jarka 0.90m, globine do 1.5m,
naklon brežin 75˚.
Zemljina se odlaga 1.0m od roba gradbene jame
</t>
  </si>
  <si>
    <t xml:space="preserve">Strojni izkop jarkov za kanalizacijo v terenu IV ktg. Širine dna jarka 0.90m, globine do 1.5m,
naklon brežin 75˚.
Zemljina se odlaga 1.0m od roba gradbene jame
</t>
  </si>
  <si>
    <t xml:space="preserve">Ročni izkop zemljine II. in III.ktg. globine do 1.5m na križanjih z ostalimi komunalnimi vodi, z odmetom izkopanega materiala 1m od roba izkopa
</t>
  </si>
  <si>
    <t xml:space="preserve">Ročni izkop zemljine IV.ktg. globine do 1.5m na križanjih z ostalimi komunalnimi vodi, z odmetom izkopanega materiala 1m od roba izkopa
</t>
  </si>
  <si>
    <t xml:space="preserve">Razpiranje gradbene jame s pomičnimi razpirali; povprečna globina 1,0 do 2,0m
</t>
  </si>
  <si>
    <t xml:space="preserve">Dobava in polaganje PVC kanalizacijskih cevi DN160 SN8 na peščeno posteljico debeline 12cm (fekalna kanalizacija)
</t>
  </si>
  <si>
    <t xml:space="preserve">Dobava in polaganje PE-HD kanalizacijskih cevi DN160 SN8 na peščeno posteljico debeline 12cm (meteorna kanalizacija)
</t>
  </si>
  <si>
    <t xml:space="preserve">Dobava in vgradnja tipskih PVC fazonskih kosov za kanalizacijske cevi; DN250/160 - 45˚-T odcep
</t>
  </si>
  <si>
    <t xml:space="preserve">Dobava in vgradnja tipskih PVC fazonskih kosov za kanalizacijske cevi; DN160/160 - 45˚-T odcep
</t>
  </si>
  <si>
    <t xml:space="preserve">Dobava in vgradnja tipskih PVC fazonskih kosov za kanalizacijske cevi; DN160 - 45˚-koleno
</t>
  </si>
  <si>
    <t xml:space="preserve">Dobava in vgradnja tipskih PVC fazonskih kosov za kanalizacijske cevi; DN250 - 45˚-koleno
</t>
  </si>
  <si>
    <t xml:space="preserve">Dobava in vgraditev linijske rešetke  širine vsaj 150mm iz duktilne litine za kineto, z nosilnostjo 250 kN; skupaj s kineto
</t>
  </si>
  <si>
    <t xml:space="preserve">Dobava in vgradnja armaturnih mrež
</t>
  </si>
  <si>
    <t xml:space="preserve">Strojni izkop jarkov za kanalizacijo in vodovod v terenu 60% II.ktg. in 40% III. ktg. Širine dna jarka 1.95m, globine do 3.0m,
naklon brežin 75˚.
Zemljina se odlaga 1.0m od roba gradbene jame
</t>
  </si>
  <si>
    <t xml:space="preserve">Strojni izkop jarkov za kanalizacijo in vodovod v terenu IV ktg. Širine dna jarka 1.95m, globine do 3.0m,
naklon brežin 75˚.
Zemljina se odlaga 1.0m od roba gradbene jame
</t>
  </si>
  <si>
    <t xml:space="preserve">Rušitev obstoječih AB opornih in podpornih konstrukcij z mletjem in odvozom na začasno deponijo.
</t>
  </si>
  <si>
    <t xml:space="preserve">Navezava nove meteorne kanalizacije na obstoječi jašek pred cesto
(ureditev vtoka v obstoječi betonski jašek s tesnitvami)
</t>
  </si>
  <si>
    <t xml:space="preserve">Navezava nove fekalne kanalizacije na obstoječi jašek pred cesto
(ureditev vtoka v obstoječi betonski jašek s tesnitvami)
</t>
  </si>
  <si>
    <t>z navezavo do obstoječega jaška pred cesto</t>
  </si>
  <si>
    <t>Ostala dodatna in nepredvidena dela.
Obračun po dejanskih stroških porabe časa in materiala po vpisu v gradbeni dnevnik.</t>
  </si>
  <si>
    <t>popis del</t>
  </si>
</sst>
</file>

<file path=xl/styles.xml><?xml version="1.0" encoding="utf-8"?>
<styleSheet xmlns="http://schemas.openxmlformats.org/spreadsheetml/2006/main">
  <numFmts count="6"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&quot;       &quot;;\-#,##0.00&quot;       &quot;;&quot; -&quot;#&quot;       &quot;;@\ "/>
    <numFmt numFmtId="167" formatCode="#,##0.00&quot; SIT &quot;;\-#,##0.00&quot; SIT &quot;;&quot; -&quot;#&quot; SIT &quot;;@\ "/>
    <numFmt numFmtId="168" formatCode="#,##0.000"/>
    <numFmt numFmtId="169" formatCode="0.0"/>
  </numFmts>
  <fonts count="38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 Narrow"/>
      <family val="2"/>
      <charset val="238"/>
    </font>
    <font>
      <sz val="10"/>
      <color indexed="8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7"/>
      <name val="Arial Narrow"/>
      <family val="2"/>
      <charset val="238"/>
    </font>
    <font>
      <b/>
      <sz val="12"/>
      <color indexed="63"/>
      <name val="Arial"/>
      <family val="2"/>
      <charset val="238"/>
    </font>
    <font>
      <b/>
      <sz val="12"/>
      <color indexed="53"/>
      <name val="Arial"/>
      <family val="2"/>
      <charset val="238"/>
    </font>
    <font>
      <b/>
      <sz val="11"/>
      <color indexed="63"/>
      <name val="Arial"/>
      <family val="2"/>
      <charset val="238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2"/>
      <name val="Arial Narrow"/>
      <family val="2"/>
      <charset val="238"/>
    </font>
    <font>
      <sz val="10"/>
      <color indexed="8"/>
      <name val="Arial Narrow"/>
      <family val="2"/>
      <charset val="238"/>
    </font>
    <font>
      <i/>
      <sz val="10"/>
      <name val="Arial Narrow"/>
      <family val="2"/>
      <charset val="238"/>
    </font>
    <font>
      <sz val="12"/>
      <name val="Times New Roman CE"/>
      <family val="1"/>
      <charset val="238"/>
    </font>
    <font>
      <i/>
      <sz val="10"/>
      <color indexed="8"/>
      <name val="Arial Narrow"/>
      <family val="2"/>
      <charset val="238"/>
    </font>
    <font>
      <b/>
      <sz val="11"/>
      <name val="Arial"/>
      <family val="2"/>
      <charset val="238"/>
    </font>
    <font>
      <i/>
      <sz val="10"/>
      <name val="SL Dutch"/>
    </font>
    <font>
      <b/>
      <sz val="14"/>
      <name val="Arial Narrow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i/>
      <sz val="10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1"/>
      <name val="Arial Narrow"/>
      <family val="2"/>
      <charset val="238"/>
    </font>
    <font>
      <b/>
      <i/>
      <sz val="11"/>
      <name val="Arial Narrow"/>
      <family val="2"/>
      <charset val="238"/>
    </font>
    <font>
      <i/>
      <sz val="1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5">
    <xf numFmtId="0" fontId="0" fillId="0" borderId="0"/>
    <xf numFmtId="167" fontId="9" fillId="0" borderId="0" applyFill="0" applyBorder="0" applyAlignment="0" applyProtection="0"/>
    <xf numFmtId="0" fontId="9" fillId="0" borderId="0"/>
    <xf numFmtId="0" fontId="2" fillId="0" borderId="0"/>
    <xf numFmtId="0" fontId="9" fillId="0" borderId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3" fillId="0" borderId="0"/>
    <xf numFmtId="166" fontId="9" fillId="0" borderId="0" applyFill="0" applyBorder="0" applyAlignment="0" applyProtection="0"/>
    <xf numFmtId="9" fontId="9" fillId="0" borderId="0" applyFont="0" applyFill="0" applyBorder="0" applyAlignment="0" applyProtection="0"/>
    <xf numFmtId="0" fontId="3" fillId="0" borderId="0"/>
    <xf numFmtId="0" fontId="20" fillId="0" borderId="0"/>
    <xf numFmtId="39" fontId="9" fillId="0" borderId="4">
      <alignment horizontal="right" vertical="top" wrapText="1"/>
    </xf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9" fillId="0" borderId="5">
      <alignment horizontal="left" vertical="top" wrapText="1"/>
    </xf>
    <xf numFmtId="0" fontId="9" fillId="0" borderId="0"/>
    <xf numFmtId="0" fontId="1" fillId="0" borderId="0"/>
    <xf numFmtId="165" fontId="3" fillId="0" borderId="0" applyFont="0" applyFill="0" applyBorder="0" applyAlignment="0" applyProtection="0"/>
    <xf numFmtId="16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 applyFont="0" applyBorder="0"/>
    <xf numFmtId="1" fontId="28" fillId="0" borderId="0"/>
    <xf numFmtId="0" fontId="3" fillId="0" borderId="0"/>
    <xf numFmtId="0" fontId="3" fillId="0" borderId="0"/>
    <xf numFmtId="0" fontId="3" fillId="0" borderId="0" applyFont="0" applyBorder="0"/>
  </cellStyleXfs>
  <cellXfs count="287">
    <xf numFmtId="0" fontId="0" fillId="0" borderId="0" xfId="0"/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4" fillId="0" borderId="0" xfId="2" applyFont="1" applyFill="1" applyBorder="1" applyAlignment="1">
      <alignment vertical="top"/>
    </xf>
    <xf numFmtId="4" fontId="5" fillId="0" borderId="0" xfId="2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4" fontId="6" fillId="0" borderId="0" xfId="2" applyNumberFormat="1" applyFont="1" applyFill="1" applyBorder="1" applyAlignment="1">
      <alignment vertical="top"/>
    </xf>
    <xf numFmtId="0" fontId="4" fillId="0" borderId="0" xfId="2" applyFont="1" applyFill="1" applyBorder="1" applyAlignment="1">
      <alignment horizontal="left" vertical="top"/>
    </xf>
    <xf numFmtId="0" fontId="6" fillId="0" borderId="1" xfId="2" applyFont="1" applyFill="1" applyBorder="1" applyAlignment="1">
      <alignment vertical="top"/>
    </xf>
    <xf numFmtId="0" fontId="6" fillId="0" borderId="2" xfId="2" applyFont="1" applyFill="1" applyBorder="1" applyAlignment="1">
      <alignment vertical="top" wrapText="1"/>
    </xf>
    <xf numFmtId="4" fontId="6" fillId="0" borderId="3" xfId="2" applyNumberFormat="1" applyFont="1" applyFill="1" applyBorder="1" applyAlignment="1">
      <alignment vertical="top"/>
    </xf>
    <xf numFmtId="0" fontId="5" fillId="0" borderId="1" xfId="2" applyFont="1" applyFill="1" applyBorder="1" applyAlignment="1">
      <alignment vertical="top"/>
    </xf>
    <xf numFmtId="4" fontId="5" fillId="0" borderId="3" xfId="2" applyNumberFormat="1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49" fontId="5" fillId="0" borderId="2" xfId="17" applyNumberFormat="1" applyFont="1" applyBorder="1" applyAlignment="1">
      <alignment vertical="top" wrapText="1"/>
    </xf>
    <xf numFmtId="4" fontId="5" fillId="0" borderId="2" xfId="2" applyNumberFormat="1" applyFont="1" applyFill="1" applyBorder="1" applyAlignment="1">
      <alignment vertical="top"/>
    </xf>
    <xf numFmtId="4" fontId="11" fillId="0" borderId="2" xfId="1" applyNumberFormat="1" applyFont="1" applyFill="1" applyBorder="1" applyAlignment="1" applyProtection="1">
      <alignment horizontal="right" vertical="top"/>
    </xf>
    <xf numFmtId="0" fontId="12" fillId="0" borderId="0" xfId="2" applyFont="1" applyFill="1" applyBorder="1" applyAlignment="1">
      <alignment vertical="top"/>
    </xf>
    <xf numFmtId="0" fontId="13" fillId="0" borderId="0" xfId="2" applyFont="1" applyFill="1" applyBorder="1" applyAlignment="1">
      <alignment vertical="top"/>
    </xf>
    <xf numFmtId="0" fontId="15" fillId="0" borderId="0" xfId="2" applyFont="1" applyFill="1" applyBorder="1" applyAlignment="1">
      <alignment vertical="top"/>
    </xf>
    <xf numFmtId="4" fontId="7" fillId="0" borderId="2" xfId="0" applyNumberFormat="1" applyFont="1" applyBorder="1" applyAlignment="1">
      <alignment vertical="top" wrapText="1"/>
    </xf>
    <xf numFmtId="0" fontId="6" fillId="0" borderId="0" xfId="2" applyFont="1" applyFill="1" applyBorder="1" applyAlignment="1">
      <alignment horizontal="right" vertical="top"/>
    </xf>
    <xf numFmtId="0" fontId="6" fillId="0" borderId="2" xfId="2" applyFont="1" applyFill="1" applyBorder="1" applyAlignment="1">
      <alignment horizontal="right" vertical="top"/>
    </xf>
    <xf numFmtId="0" fontId="6" fillId="0" borderId="2" xfId="0" applyFont="1" applyFill="1" applyBorder="1" applyAlignment="1">
      <alignment horizontal="right" vertical="top"/>
    </xf>
    <xf numFmtId="0" fontId="5" fillId="0" borderId="2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0" fontId="16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0" fontId="6" fillId="2" borderId="1" xfId="2" applyFont="1" applyFill="1" applyBorder="1" applyAlignment="1">
      <alignment vertical="center"/>
    </xf>
    <xf numFmtId="0" fontId="6" fillId="2" borderId="2" xfId="2" applyFont="1" applyFill="1" applyBorder="1" applyAlignment="1">
      <alignment vertical="center" wrapText="1"/>
    </xf>
    <xf numFmtId="0" fontId="6" fillId="2" borderId="2" xfId="2" applyFont="1" applyFill="1" applyBorder="1" applyAlignment="1">
      <alignment horizontal="right" vertical="center"/>
    </xf>
    <xf numFmtId="4" fontId="6" fillId="2" borderId="2" xfId="2" applyNumberFormat="1" applyFont="1" applyFill="1" applyBorder="1" applyAlignment="1">
      <alignment horizontal="right" vertical="center"/>
    </xf>
    <xf numFmtId="4" fontId="6" fillId="2" borderId="3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7" fillId="0" borderId="0" xfId="0" applyFont="1" applyAlignment="1">
      <alignment vertical="center"/>
    </xf>
    <xf numFmtId="0" fontId="7" fillId="0" borderId="0" xfId="0" applyFont="1" applyAlignment="1"/>
    <xf numFmtId="0" fontId="7" fillId="0" borderId="0" xfId="0" applyFont="1" applyFill="1" applyAlignment="1">
      <alignment horizontal="center" wrapText="1"/>
    </xf>
    <xf numFmtId="0" fontId="22" fillId="0" borderId="0" xfId="0" applyFont="1" applyAlignment="1">
      <alignment vertical="top"/>
    </xf>
    <xf numFmtId="168" fontId="24" fillId="0" borderId="0" xfId="0" applyNumberFormat="1" applyFont="1" applyAlignment="1">
      <alignment vertical="top"/>
    </xf>
    <xf numFmtId="4" fontId="22" fillId="0" borderId="0" xfId="0" applyNumberFormat="1" applyFont="1" applyAlignment="1">
      <alignment vertical="top"/>
    </xf>
    <xf numFmtId="0" fontId="22" fillId="0" borderId="0" xfId="0" applyFont="1" applyAlignment="1">
      <alignment horizontal="center" vertical="top"/>
    </xf>
    <xf numFmtId="4" fontId="7" fillId="0" borderId="3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top"/>
    </xf>
    <xf numFmtId="4" fontId="23" fillId="0" borderId="2" xfId="0" applyNumberFormat="1" applyFont="1" applyFill="1" applyBorder="1" applyAlignment="1">
      <alignment horizontal="right" vertical="top"/>
    </xf>
    <xf numFmtId="4" fontId="7" fillId="0" borderId="3" xfId="0" applyNumberFormat="1" applyFont="1" applyFill="1" applyBorder="1" applyAlignment="1">
      <alignment horizontal="right" vertical="top"/>
    </xf>
    <xf numFmtId="0" fontId="4" fillId="0" borderId="0" xfId="2" applyFont="1" applyFill="1" applyBorder="1" applyAlignment="1">
      <alignment horizontal="right" vertical="top"/>
    </xf>
    <xf numFmtId="4" fontId="7" fillId="0" borderId="2" xfId="0" applyNumberFormat="1" applyFont="1" applyBorder="1" applyAlignment="1">
      <alignment horizontal="right" vertical="top" wrapText="1"/>
    </xf>
    <xf numFmtId="4" fontId="7" fillId="0" borderId="3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right" vertical="top"/>
    </xf>
    <xf numFmtId="0" fontId="21" fillId="0" borderId="2" xfId="0" applyFont="1" applyFill="1" applyBorder="1" applyAlignment="1">
      <alignment horizontal="center" vertical="top"/>
    </xf>
    <xf numFmtId="3" fontId="7" fillId="0" borderId="2" xfId="0" applyNumberFormat="1" applyFont="1" applyFill="1" applyBorder="1" applyAlignment="1">
      <alignment horizontal="right" vertical="top"/>
    </xf>
    <xf numFmtId="4" fontId="7" fillId="0" borderId="2" xfId="0" applyNumberFormat="1" applyFont="1" applyFill="1" applyBorder="1" applyAlignment="1">
      <alignment horizontal="right" vertical="top"/>
    </xf>
    <xf numFmtId="4" fontId="21" fillId="0" borderId="3" xfId="0" applyNumberFormat="1" applyFont="1" applyFill="1" applyBorder="1" applyAlignment="1">
      <alignment horizontal="right" vertical="top"/>
    </xf>
    <xf numFmtId="0" fontId="7" fillId="0" borderId="2" xfId="0" applyNumberFormat="1" applyFont="1" applyFill="1" applyBorder="1" applyAlignment="1">
      <alignment horizontal="left" vertical="top"/>
    </xf>
    <xf numFmtId="0" fontId="7" fillId="0" borderId="0" xfId="0" applyFont="1" applyFill="1" applyAlignment="1"/>
    <xf numFmtId="0" fontId="24" fillId="0" borderId="0" xfId="0" applyFont="1" applyFill="1" applyAlignment="1"/>
    <xf numFmtId="168" fontId="24" fillId="0" borderId="0" xfId="0" applyNumberFormat="1" applyFont="1" applyFill="1" applyAlignment="1">
      <alignment vertical="top"/>
    </xf>
    <xf numFmtId="0" fontId="23" fillId="0" borderId="2" xfId="33" applyNumberFormat="1" applyFont="1" applyFill="1" applyBorder="1" applyAlignment="1">
      <alignment horizontal="justify" vertical="top" wrapText="1"/>
    </xf>
    <xf numFmtId="0" fontId="7" fillId="0" borderId="2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/>
    <xf numFmtId="168" fontId="24" fillId="0" borderId="0" xfId="0" applyNumberFormat="1" applyFont="1" applyFill="1" applyBorder="1" applyAlignment="1">
      <alignment vertical="top"/>
    </xf>
    <xf numFmtId="0" fontId="7" fillId="0" borderId="2" xfId="0" applyNumberFormat="1" applyFont="1" applyFill="1" applyBorder="1" applyAlignment="1">
      <alignment vertical="top" wrapText="1"/>
    </xf>
    <xf numFmtId="2" fontId="7" fillId="0" borderId="2" xfId="0" applyNumberFormat="1" applyFont="1" applyFill="1" applyBorder="1" applyAlignment="1">
      <alignment vertical="top"/>
    </xf>
    <xf numFmtId="0" fontId="7" fillId="0" borderId="2" xfId="18" applyFont="1" applyFill="1" applyBorder="1" applyAlignment="1">
      <alignment horizontal="center" vertical="top"/>
    </xf>
    <xf numFmtId="4" fontId="23" fillId="0" borderId="2" xfId="0" applyNumberFormat="1" applyFont="1" applyFill="1" applyBorder="1" applyAlignment="1">
      <alignment vertical="top"/>
    </xf>
    <xf numFmtId="0" fontId="23" fillId="0" borderId="2" xfId="24" applyNumberFormat="1" applyFont="1" applyFill="1" applyBorder="1" applyAlignment="1">
      <alignment horizontal="justify" vertical="top" wrapText="1"/>
    </xf>
    <xf numFmtId="2" fontId="7" fillId="0" borderId="2" xfId="0" applyNumberFormat="1" applyFont="1" applyFill="1" applyBorder="1" applyAlignment="1">
      <alignment horizontal="right" vertical="top"/>
    </xf>
    <xf numFmtId="0" fontId="13" fillId="0" borderId="0" xfId="2" applyFont="1" applyFill="1" applyBorder="1" applyAlignment="1">
      <alignment horizontal="left" vertical="top"/>
    </xf>
    <xf numFmtId="0" fontId="12" fillId="0" borderId="0" xfId="2" applyFont="1" applyFill="1" applyBorder="1" applyAlignment="1">
      <alignment horizontal="left" vertical="top"/>
    </xf>
    <xf numFmtId="4" fontId="23" fillId="0" borderId="3" xfId="0" applyNumberFormat="1" applyFont="1" applyFill="1" applyBorder="1" applyAlignment="1">
      <alignment horizontal="right" vertical="top"/>
    </xf>
    <xf numFmtId="4" fontId="7" fillId="0" borderId="2" xfId="0" applyNumberFormat="1" applyFont="1" applyFill="1" applyBorder="1" applyAlignment="1">
      <alignment horizontal="left" vertical="top"/>
    </xf>
    <xf numFmtId="0" fontId="7" fillId="0" borderId="2" xfId="2" applyFont="1" applyFill="1" applyBorder="1" applyAlignment="1">
      <alignment horizontal="center" vertical="center"/>
    </xf>
    <xf numFmtId="4" fontId="7" fillId="0" borderId="2" xfId="2" applyNumberFormat="1" applyFont="1" applyFill="1" applyBorder="1" applyAlignment="1">
      <alignment horizontal="right" vertical="center"/>
    </xf>
    <xf numFmtId="4" fontId="7" fillId="0" borderId="3" xfId="2" applyNumberFormat="1" applyFont="1" applyFill="1" applyBorder="1" applyAlignment="1">
      <alignment horizontal="right" vertical="center"/>
    </xf>
    <xf numFmtId="9" fontId="23" fillId="0" borderId="2" xfId="20" applyFont="1" applyFill="1" applyBorder="1" applyAlignment="1">
      <alignment horizontal="right" vertical="top"/>
    </xf>
    <xf numFmtId="0" fontId="7" fillId="0" borderId="2" xfId="0" applyNumberFormat="1" applyFont="1" applyFill="1" applyBorder="1" applyAlignment="1">
      <alignment horizontal="left" vertical="top" wrapText="1"/>
    </xf>
    <xf numFmtId="0" fontId="7" fillId="0" borderId="2" xfId="0" applyNumberFormat="1" applyFont="1" applyFill="1" applyBorder="1" applyAlignment="1">
      <alignment horizontal="center" vertical="top"/>
    </xf>
    <xf numFmtId="4" fontId="29" fillId="0" borderId="0" xfId="2" applyNumberFormat="1" applyFont="1" applyFill="1" applyBorder="1" applyAlignment="1">
      <alignment horizontal="right" vertical="top"/>
    </xf>
    <xf numFmtId="0" fontId="30" fillId="0" borderId="0" xfId="0" applyFont="1" applyFill="1" applyBorder="1" applyAlignment="1">
      <alignment vertical="top"/>
    </xf>
    <xf numFmtId="0" fontId="29" fillId="0" borderId="0" xfId="2" applyFont="1" applyFill="1" applyBorder="1" applyAlignment="1">
      <alignment vertical="top"/>
    </xf>
    <xf numFmtId="0" fontId="29" fillId="0" borderId="0" xfId="2" applyFont="1" applyFill="1" applyBorder="1" applyAlignment="1">
      <alignment horizontal="right" vertical="top"/>
    </xf>
    <xf numFmtId="4" fontId="29" fillId="0" borderId="0" xfId="2" applyNumberFormat="1" applyFont="1" applyFill="1" applyBorder="1" applyAlignment="1">
      <alignment vertical="top"/>
    </xf>
    <xf numFmtId="0" fontId="29" fillId="0" borderId="0" xfId="2" applyFont="1" applyFill="1" applyBorder="1" applyAlignment="1">
      <alignment horizontal="left" vertical="top"/>
    </xf>
    <xf numFmtId="0" fontId="31" fillId="0" borderId="0" xfId="0" applyFont="1" applyFill="1" applyBorder="1" applyAlignment="1">
      <alignment vertical="top"/>
    </xf>
    <xf numFmtId="0" fontId="21" fillId="2" borderId="1" xfId="2" applyFont="1" applyFill="1" applyBorder="1" applyAlignment="1">
      <alignment vertical="top"/>
    </xf>
    <xf numFmtId="0" fontId="6" fillId="2" borderId="2" xfId="2" applyFont="1" applyFill="1" applyBorder="1" applyAlignment="1">
      <alignment horizontal="right" vertical="top"/>
    </xf>
    <xf numFmtId="0" fontId="5" fillId="2" borderId="1" xfId="2" applyFont="1" applyFill="1" applyBorder="1" applyAlignment="1">
      <alignment vertical="top"/>
    </xf>
    <xf numFmtId="49" fontId="5" fillId="2" borderId="2" xfId="17" applyNumberFormat="1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right" vertical="top"/>
    </xf>
    <xf numFmtId="4" fontId="5" fillId="2" borderId="3" xfId="2" applyNumberFormat="1" applyFont="1" applyFill="1" applyBorder="1" applyAlignment="1">
      <alignment vertical="top"/>
    </xf>
    <xf numFmtId="0" fontId="7" fillId="0" borderId="2" xfId="31" applyNumberFormat="1" applyFont="1" applyFill="1" applyBorder="1" applyAlignment="1">
      <alignment vertical="top" wrapText="1"/>
    </xf>
    <xf numFmtId="0" fontId="4" fillId="0" borderId="0" xfId="2" applyNumberFormat="1" applyFont="1" applyFill="1" applyBorder="1" applyAlignment="1">
      <alignment vertical="top"/>
    </xf>
    <xf numFmtId="0" fontId="7" fillId="0" borderId="2" xfId="0" applyNumberFormat="1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vertical="top" wrapText="1"/>
    </xf>
    <xf numFmtId="0" fontId="7" fillId="0" borderId="2" xfId="32" applyNumberFormat="1" applyFont="1" applyFill="1" applyBorder="1" applyAlignment="1">
      <alignment horizontal="left" vertical="top" wrapText="1"/>
    </xf>
    <xf numFmtId="0" fontId="21" fillId="0" borderId="2" xfId="0" applyNumberFormat="1" applyFont="1" applyFill="1" applyBorder="1" applyAlignment="1">
      <alignment horizontal="left" vertical="top" wrapText="1"/>
    </xf>
    <xf numFmtId="0" fontId="4" fillId="0" borderId="0" xfId="2" applyNumberFormat="1" applyFont="1" applyFill="1" applyBorder="1" applyAlignment="1">
      <alignment vertical="top" wrapText="1"/>
    </xf>
    <xf numFmtId="0" fontId="7" fillId="0" borderId="2" xfId="2" applyNumberFormat="1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justify" vertical="top" wrapText="1"/>
    </xf>
    <xf numFmtId="0" fontId="22" fillId="0" borderId="0" xfId="0" applyNumberFormat="1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0" fontId="7" fillId="0" borderId="1" xfId="0" applyNumberFormat="1" applyFont="1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 indent="1"/>
    </xf>
    <xf numFmtId="0" fontId="21" fillId="0" borderId="1" xfId="0" applyNumberFormat="1" applyFont="1" applyFill="1" applyBorder="1" applyAlignment="1">
      <alignment horizontal="left" vertical="top" wrapText="1" indent="1"/>
    </xf>
    <xf numFmtId="0" fontId="5" fillId="2" borderId="1" xfId="2" applyFont="1" applyFill="1" applyBorder="1" applyAlignment="1">
      <alignment vertical="center"/>
    </xf>
    <xf numFmtId="49" fontId="5" fillId="2" borderId="2" xfId="17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right" vertical="center"/>
    </xf>
    <xf numFmtId="4" fontId="5" fillId="2" borderId="2" xfId="2" applyNumberFormat="1" applyFont="1" applyFill="1" applyBorder="1" applyAlignment="1">
      <alignment vertical="center"/>
    </xf>
    <xf numFmtId="4" fontId="11" fillId="2" borderId="2" xfId="1" applyNumberFormat="1" applyFont="1" applyFill="1" applyBorder="1" applyAlignment="1" applyProtection="1">
      <alignment horizontal="right" vertical="center"/>
    </xf>
    <xf numFmtId="4" fontId="5" fillId="2" borderId="3" xfId="2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9" fontId="6" fillId="2" borderId="2" xfId="17" applyNumberFormat="1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right" vertical="center"/>
    </xf>
    <xf numFmtId="4" fontId="6" fillId="2" borderId="2" xfId="2" applyNumberFormat="1" applyFont="1" applyFill="1" applyBorder="1" applyAlignment="1">
      <alignment vertical="center"/>
    </xf>
    <xf numFmtId="4" fontId="8" fillId="2" borderId="2" xfId="1" applyNumberFormat="1" applyFont="1" applyFill="1" applyBorder="1" applyAlignment="1" applyProtection="1">
      <alignment horizontal="right" vertical="center"/>
    </xf>
    <xf numFmtId="4" fontId="6" fillId="2" borderId="3" xfId="2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" fontId="24" fillId="0" borderId="2" xfId="0" applyNumberFormat="1" applyFont="1" applyFill="1" applyBorder="1" applyAlignment="1">
      <alignment horizontal="justify" vertical="top" wrapText="1"/>
    </xf>
    <xf numFmtId="0" fontId="27" fillId="0" borderId="0" xfId="2" applyFont="1" applyFill="1" applyBorder="1" applyAlignment="1">
      <alignment vertical="top"/>
    </xf>
    <xf numFmtId="4" fontId="7" fillId="2" borderId="2" xfId="2" applyNumberFormat="1" applyFont="1" applyFill="1" applyBorder="1" applyAlignment="1">
      <alignment vertical="top"/>
    </xf>
    <xf numFmtId="4" fontId="7" fillId="2" borderId="2" xfId="2" applyNumberFormat="1" applyFont="1" applyFill="1" applyBorder="1" applyAlignment="1">
      <alignment horizontal="right" vertical="top"/>
    </xf>
    <xf numFmtId="4" fontId="21" fillId="2" borderId="3" xfId="2" applyNumberFormat="1" applyFont="1" applyFill="1" applyBorder="1" applyAlignment="1">
      <alignment horizontal="right" vertical="top"/>
    </xf>
    <xf numFmtId="0" fontId="21" fillId="2" borderId="1" xfId="2" applyFont="1" applyFill="1" applyBorder="1" applyAlignment="1">
      <alignment horizontal="left" vertical="top" indent="1"/>
    </xf>
    <xf numFmtId="0" fontId="21" fillId="2" borderId="2" xfId="2" applyNumberFormat="1" applyFont="1" applyFill="1" applyBorder="1" applyAlignment="1">
      <alignment vertical="top" wrapText="1"/>
    </xf>
    <xf numFmtId="0" fontId="7" fillId="2" borderId="2" xfId="2" applyFont="1" applyFill="1" applyBorder="1" applyAlignment="1">
      <alignment horizontal="center" vertical="top"/>
    </xf>
    <xf numFmtId="4" fontId="7" fillId="2" borderId="3" xfId="2" applyNumberFormat="1" applyFont="1" applyFill="1" applyBorder="1" applyAlignment="1">
      <alignment horizontal="right" vertical="top"/>
    </xf>
    <xf numFmtId="0" fontId="21" fillId="2" borderId="1" xfId="0" applyFont="1" applyFill="1" applyBorder="1" applyAlignment="1">
      <alignment vertical="top"/>
    </xf>
    <xf numFmtId="0" fontId="21" fillId="2" borderId="2" xfId="2" applyFont="1" applyFill="1" applyBorder="1" applyAlignment="1">
      <alignment vertical="top"/>
    </xf>
    <xf numFmtId="0" fontId="21" fillId="2" borderId="2" xfId="0" applyFont="1" applyFill="1" applyBorder="1" applyAlignment="1">
      <alignment horizontal="center" vertical="top"/>
    </xf>
    <xf numFmtId="4" fontId="21" fillId="2" borderId="2" xfId="2" applyNumberFormat="1" applyFont="1" applyFill="1" applyBorder="1" applyAlignment="1">
      <alignment vertical="top"/>
    </xf>
    <xf numFmtId="4" fontId="21" fillId="2" borderId="2" xfId="1" applyNumberFormat="1" applyFont="1" applyFill="1" applyBorder="1" applyAlignment="1" applyProtection="1">
      <alignment horizontal="right" vertical="top"/>
    </xf>
    <xf numFmtId="0" fontId="32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7" fillId="0" borderId="0" xfId="0" applyFont="1"/>
    <xf numFmtId="0" fontId="7" fillId="0" borderId="0" xfId="0" applyFont="1" applyFill="1" applyBorder="1" applyAlignment="1">
      <alignment vertical="top"/>
    </xf>
    <xf numFmtId="0" fontId="3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" fontId="34" fillId="2" borderId="2" xfId="1" applyNumberFormat="1" applyFont="1" applyFill="1" applyBorder="1" applyAlignment="1" applyProtection="1">
      <alignment horizontal="right" vertical="top"/>
    </xf>
    <xf numFmtId="0" fontId="24" fillId="0" borderId="0" xfId="0" applyFont="1" applyFill="1" applyBorder="1" applyAlignment="1">
      <alignment vertical="top"/>
    </xf>
    <xf numFmtId="0" fontId="35" fillId="0" borderId="0" xfId="2" applyNumberFormat="1" applyFont="1" applyFill="1" applyBorder="1" applyAlignment="1">
      <alignment vertical="top" wrapText="1"/>
    </xf>
    <xf numFmtId="0" fontId="35" fillId="0" borderId="0" xfId="2" applyFont="1" applyFill="1" applyBorder="1" applyAlignment="1">
      <alignment horizontal="center" vertical="top"/>
    </xf>
    <xf numFmtId="4" fontId="35" fillId="0" borderId="0" xfId="2" applyNumberFormat="1" applyFont="1" applyFill="1" applyBorder="1" applyAlignment="1">
      <alignment vertical="top"/>
    </xf>
    <xf numFmtId="0" fontId="35" fillId="0" borderId="0" xfId="2" applyFont="1" applyFill="1" applyBorder="1" applyAlignment="1">
      <alignment horizontal="right" vertical="top"/>
    </xf>
    <xf numFmtId="4" fontId="33" fillId="0" borderId="0" xfId="2" applyNumberFormat="1" applyFont="1" applyFill="1" applyBorder="1" applyAlignment="1">
      <alignment horizontal="right" vertical="top"/>
    </xf>
    <xf numFmtId="0" fontId="36" fillId="0" borderId="0" xfId="0" applyFont="1" applyFill="1" applyBorder="1" applyAlignment="1">
      <alignment vertical="top"/>
    </xf>
    <xf numFmtId="0" fontId="37" fillId="0" borderId="0" xfId="0" applyFont="1" applyFill="1" applyBorder="1" applyAlignment="1">
      <alignment vertical="top"/>
    </xf>
    <xf numFmtId="0" fontId="35" fillId="0" borderId="0" xfId="0" applyFont="1" applyFill="1" applyBorder="1" applyAlignment="1">
      <alignment vertical="top"/>
    </xf>
    <xf numFmtId="0" fontId="33" fillId="0" borderId="0" xfId="0" applyFont="1"/>
    <xf numFmtId="0" fontId="7" fillId="0" borderId="1" xfId="2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top"/>
    </xf>
    <xf numFmtId="4" fontId="32" fillId="0" borderId="0" xfId="0" applyNumberFormat="1" applyFont="1" applyFill="1" applyBorder="1" applyAlignment="1">
      <alignment vertical="top"/>
    </xf>
    <xf numFmtId="0" fontId="7" fillId="0" borderId="1" xfId="2" applyFont="1" applyFill="1" applyBorder="1" applyAlignment="1">
      <alignment horizontal="left" vertical="top" indent="1"/>
    </xf>
    <xf numFmtId="0" fontId="7" fillId="0" borderId="2" xfId="2" applyFont="1" applyFill="1" applyBorder="1" applyAlignment="1">
      <alignment horizontal="center" vertical="top"/>
    </xf>
    <xf numFmtId="4" fontId="7" fillId="0" borderId="2" xfId="2" applyNumberFormat="1" applyFont="1" applyFill="1" applyBorder="1" applyAlignment="1">
      <alignment vertical="top"/>
    </xf>
    <xf numFmtId="4" fontId="7" fillId="0" borderId="2" xfId="2" applyNumberFormat="1" applyFont="1" applyFill="1" applyBorder="1" applyAlignment="1">
      <alignment horizontal="right" vertical="top"/>
    </xf>
    <xf numFmtId="4" fontId="7" fillId="0" borderId="3" xfId="2" applyNumberFormat="1" applyFont="1" applyFill="1" applyBorder="1" applyAlignment="1">
      <alignment horizontal="right" vertical="top"/>
    </xf>
    <xf numFmtId="0" fontId="7" fillId="0" borderId="2" xfId="2" applyFont="1" applyFill="1" applyBorder="1" applyAlignment="1">
      <alignment vertical="top" wrapText="1"/>
    </xf>
    <xf numFmtId="0" fontId="7" fillId="0" borderId="2" xfId="2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vertical="top"/>
    </xf>
    <xf numFmtId="0" fontId="7" fillId="0" borderId="2" xfId="17" applyNumberFormat="1" applyFont="1" applyBorder="1" applyAlignment="1">
      <alignment vertical="top" wrapText="1"/>
    </xf>
    <xf numFmtId="4" fontId="23" fillId="0" borderId="2" xfId="1" applyNumberFormat="1" applyFont="1" applyFill="1" applyBorder="1" applyAlignment="1" applyProtection="1">
      <alignment horizontal="right" vertical="top"/>
    </xf>
    <xf numFmtId="169" fontId="7" fillId="0" borderId="0" xfId="0" applyNumberFormat="1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32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35" fillId="0" borderId="0" xfId="2" applyNumberFormat="1" applyFont="1" applyFill="1" applyBorder="1" applyAlignment="1">
      <alignment vertical="top"/>
    </xf>
    <xf numFmtId="0" fontId="21" fillId="0" borderId="2" xfId="2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indent="1"/>
    </xf>
    <xf numFmtId="0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right" vertical="top"/>
    </xf>
    <xf numFmtId="0" fontId="35" fillId="0" borderId="0" xfId="0" applyFont="1" applyAlignment="1">
      <alignment vertical="top"/>
    </xf>
    <xf numFmtId="0" fontId="7" fillId="0" borderId="1" xfId="2" applyFont="1" applyFill="1" applyBorder="1" applyAlignment="1">
      <alignment horizontal="right" vertical="top"/>
    </xf>
    <xf numFmtId="0" fontId="21" fillId="2" borderId="1" xfId="2" applyFont="1" applyFill="1" applyBorder="1" applyAlignment="1">
      <alignment horizontal="left" vertical="top"/>
    </xf>
    <xf numFmtId="0" fontId="7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top"/>
    </xf>
    <xf numFmtId="168" fontId="24" fillId="0" borderId="0" xfId="0" applyNumberFormat="1" applyFont="1" applyAlignment="1">
      <alignment horizontal="center" vertical="top"/>
    </xf>
    <xf numFmtId="0" fontId="7" fillId="0" borderId="1" xfId="0" applyNumberFormat="1" applyFont="1" applyFill="1" applyBorder="1" applyAlignment="1">
      <alignment horizontal="left" vertical="top"/>
    </xf>
    <xf numFmtId="0" fontId="7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0" fontId="21" fillId="0" borderId="1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  <xf numFmtId="168" fontId="24" fillId="0" borderId="0" xfId="0" applyNumberFormat="1" applyFont="1" applyFill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168" fontId="24" fillId="0" borderId="0" xfId="0" applyNumberFormat="1" applyFont="1" applyBorder="1" applyAlignment="1">
      <alignment vertical="top"/>
    </xf>
    <xf numFmtId="0" fontId="22" fillId="0" borderId="0" xfId="0" applyFont="1" applyAlignment="1">
      <alignment horizontal="left" vertical="top"/>
    </xf>
    <xf numFmtId="0" fontId="34" fillId="0" borderId="2" xfId="33" applyNumberFormat="1" applyFont="1" applyFill="1" applyBorder="1" applyAlignment="1">
      <alignment horizontal="justify" vertical="top" wrapText="1"/>
    </xf>
    <xf numFmtId="0" fontId="21" fillId="0" borderId="2" xfId="0" applyNumberFormat="1" applyFont="1" applyFill="1" applyBorder="1" applyAlignment="1">
      <alignment vertical="top" wrapText="1"/>
    </xf>
    <xf numFmtId="0" fontId="21" fillId="0" borderId="2" xfId="12" applyNumberFormat="1" applyFont="1" applyFill="1" applyBorder="1" applyAlignment="1">
      <alignment vertical="top" wrapText="1"/>
    </xf>
    <xf numFmtId="0" fontId="21" fillId="0" borderId="2" xfId="17" applyNumberFormat="1" applyFont="1" applyBorder="1" applyAlignment="1">
      <alignment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2" fontId="7" fillId="0" borderId="0" xfId="0" applyNumberFormat="1" applyFont="1" applyFill="1" applyAlignment="1">
      <alignment vertical="top"/>
    </xf>
    <xf numFmtId="2" fontId="24" fillId="0" borderId="0" xfId="0" applyNumberFormat="1" applyFont="1" applyFill="1" applyAlignment="1">
      <alignment vertical="top"/>
    </xf>
    <xf numFmtId="4" fontId="6" fillId="2" borderId="3" xfId="2" applyNumberFormat="1" applyFont="1" applyFill="1" applyBorder="1" applyAlignment="1">
      <alignment vertical="top" wrapText="1"/>
    </xf>
    <xf numFmtId="4" fontId="24" fillId="0" borderId="0" xfId="0" applyNumberFormat="1" applyFont="1" applyFill="1" applyAlignment="1">
      <alignment vertical="top"/>
    </xf>
    <xf numFmtId="0" fontId="33" fillId="0" borderId="0" xfId="0" applyFont="1" applyFill="1"/>
    <xf numFmtId="0" fontId="33" fillId="0" borderId="0" xfId="0" applyFont="1" applyFill="1" applyAlignment="1">
      <alignment horizontal="left" vertical="top"/>
    </xf>
    <xf numFmtId="0" fontId="35" fillId="0" borderId="0" xfId="0" applyFont="1" applyFill="1" applyAlignment="1">
      <alignment vertical="top"/>
    </xf>
    <xf numFmtId="0" fontId="19" fillId="2" borderId="2" xfId="21" applyFont="1" applyFill="1" applyBorder="1" applyAlignment="1">
      <alignment horizontal="left" vertical="top" wrapText="1"/>
    </xf>
    <xf numFmtId="9" fontId="7" fillId="0" borderId="2" xfId="0" applyNumberFormat="1" applyFont="1" applyFill="1" applyBorder="1" applyAlignment="1">
      <alignment horizontal="right" vertical="top"/>
    </xf>
    <xf numFmtId="0" fontId="7" fillId="0" borderId="1" xfId="21" applyFont="1" applyBorder="1" applyAlignment="1">
      <alignment horizontal="left" vertical="top" indent="1"/>
    </xf>
    <xf numFmtId="0" fontId="7" fillId="0" borderId="2" xfId="21" applyNumberFormat="1" applyFont="1" applyBorder="1" applyAlignment="1">
      <alignment vertical="top" wrapText="1"/>
    </xf>
    <xf numFmtId="0" fontId="7" fillId="0" borderId="2" xfId="21" applyFont="1" applyBorder="1" applyAlignment="1">
      <alignment horizontal="center" vertical="top"/>
    </xf>
    <xf numFmtId="4" fontId="7" fillId="0" borderId="2" xfId="21" applyNumberFormat="1" applyFont="1" applyFill="1" applyBorder="1" applyAlignment="1">
      <alignment vertical="top"/>
    </xf>
    <xf numFmtId="4" fontId="7" fillId="0" borderId="3" xfId="21" applyNumberFormat="1" applyFont="1" applyBorder="1" applyAlignment="1">
      <alignment vertical="top"/>
    </xf>
    <xf numFmtId="0" fontId="21" fillId="0" borderId="2" xfId="21" applyNumberFormat="1" applyFont="1" applyBorder="1" applyAlignment="1">
      <alignment vertical="top" wrapText="1"/>
    </xf>
    <xf numFmtId="0" fontId="7" fillId="0" borderId="2" xfId="21" applyFont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top" wrapText="1"/>
    </xf>
    <xf numFmtId="4" fontId="7" fillId="0" borderId="2" xfId="0" applyNumberFormat="1" applyFont="1" applyFill="1" applyBorder="1" applyAlignment="1">
      <alignment vertical="top" wrapText="1"/>
    </xf>
    <xf numFmtId="4" fontId="23" fillId="0" borderId="2" xfId="38" applyNumberFormat="1" applyFont="1" applyFill="1" applyBorder="1" applyAlignment="1">
      <alignment horizontal="right" vertical="top"/>
    </xf>
    <xf numFmtId="4" fontId="7" fillId="0" borderId="3" xfId="38" applyNumberFormat="1" applyFont="1" applyFill="1" applyBorder="1" applyAlignment="1">
      <alignment horizontal="right" vertical="top"/>
    </xf>
    <xf numFmtId="4" fontId="7" fillId="0" borderId="2" xfId="0" applyNumberFormat="1" applyFont="1" applyFill="1" applyBorder="1" applyAlignment="1">
      <alignment vertical="top"/>
    </xf>
    <xf numFmtId="0" fontId="21" fillId="0" borderId="2" xfId="21" applyFont="1" applyBorder="1" applyAlignment="1">
      <alignment vertical="top" wrapText="1"/>
    </xf>
    <xf numFmtId="4" fontId="7" fillId="0" borderId="2" xfId="21" applyNumberFormat="1" applyFont="1" applyBorder="1" applyAlignment="1">
      <alignment vertical="top"/>
    </xf>
    <xf numFmtId="0" fontId="13" fillId="0" borderId="0" xfId="2" applyFont="1" applyFill="1" applyBorder="1" applyAlignment="1" applyProtection="1">
      <alignment vertical="top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0" fontId="6" fillId="0" borderId="0" xfId="2" applyFont="1" applyFill="1" applyBorder="1" applyAlignment="1" applyProtection="1">
      <alignment horizontal="center" vertical="top"/>
      <protection locked="0"/>
    </xf>
    <xf numFmtId="4" fontId="6" fillId="0" borderId="0" xfId="2" applyNumberFormat="1" applyFont="1" applyFill="1" applyBorder="1" applyAlignment="1" applyProtection="1">
      <alignment vertical="top"/>
      <protection locked="0"/>
    </xf>
    <xf numFmtId="0" fontId="4" fillId="0" borderId="0" xfId="2" applyFont="1" applyFill="1" applyBorder="1" applyAlignment="1" applyProtection="1">
      <alignment horizontal="right" vertical="top"/>
      <protection locked="0"/>
    </xf>
    <xf numFmtId="4" fontId="5" fillId="0" borderId="0" xfId="2" applyNumberFormat="1" applyFont="1" applyFill="1" applyBorder="1" applyAlignment="1" applyProtection="1">
      <alignment horizontal="right" vertical="top"/>
      <protection locked="0"/>
    </xf>
    <xf numFmtId="0" fontId="16" fillId="0" borderId="0" xfId="0" applyFont="1" applyFill="1" applyBorder="1" applyAlignment="1" applyProtection="1">
      <alignment vertical="top"/>
      <protection locked="0"/>
    </xf>
    <xf numFmtId="0" fontId="17" fillId="0" borderId="0" xfId="0" applyFont="1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12" fillId="0" borderId="0" xfId="2" applyFont="1" applyFill="1" applyBorder="1" applyAlignment="1" applyProtection="1">
      <alignment vertical="top"/>
      <protection locked="0"/>
    </xf>
    <xf numFmtId="0" fontId="33" fillId="0" borderId="0" xfId="0" applyFont="1" applyFill="1" applyProtection="1">
      <protection locked="0"/>
    </xf>
    <xf numFmtId="0" fontId="35" fillId="0" borderId="0" xfId="2" applyNumberFormat="1" applyFont="1" applyFill="1" applyBorder="1" applyAlignment="1" applyProtection="1">
      <alignment vertical="top"/>
      <protection locked="0"/>
    </xf>
    <xf numFmtId="0" fontId="35" fillId="0" borderId="0" xfId="2" applyFont="1" applyFill="1" applyBorder="1" applyAlignment="1" applyProtection="1">
      <alignment horizontal="center" vertical="top"/>
      <protection locked="0"/>
    </xf>
    <xf numFmtId="4" fontId="35" fillId="0" borderId="0" xfId="2" applyNumberFormat="1" applyFont="1" applyFill="1" applyBorder="1" applyAlignment="1" applyProtection="1">
      <alignment vertical="top"/>
      <protection locked="0"/>
    </xf>
    <xf numFmtId="0" fontId="35" fillId="0" borderId="0" xfId="2" applyFont="1" applyFill="1" applyBorder="1" applyAlignment="1" applyProtection="1">
      <alignment horizontal="right" vertical="top"/>
      <protection locked="0"/>
    </xf>
    <xf numFmtId="4" fontId="33" fillId="0" borderId="0" xfId="2" applyNumberFormat="1" applyFont="1" applyFill="1" applyBorder="1" applyAlignment="1" applyProtection="1">
      <alignment horizontal="right" vertical="top"/>
      <protection locked="0"/>
    </xf>
    <xf numFmtId="0" fontId="36" fillId="0" borderId="0" xfId="0" applyFont="1" applyFill="1" applyBorder="1" applyAlignment="1" applyProtection="1">
      <alignment vertical="top"/>
      <protection locked="0"/>
    </xf>
    <xf numFmtId="0" fontId="37" fillId="0" borderId="0" xfId="0" applyFont="1" applyFill="1" applyBorder="1" applyAlignment="1" applyProtection="1">
      <alignment vertical="top"/>
      <protection locked="0"/>
    </xf>
    <xf numFmtId="0" fontId="35" fillId="0" borderId="0" xfId="0" applyFont="1" applyFill="1" applyBorder="1" applyAlignment="1" applyProtection="1">
      <alignment vertical="top"/>
      <protection locked="0"/>
    </xf>
    <xf numFmtId="0" fontId="7" fillId="0" borderId="1" xfId="2" applyFont="1" applyFill="1" applyBorder="1" applyAlignment="1" applyProtection="1">
      <alignment vertical="center"/>
      <protection locked="0"/>
    </xf>
    <xf numFmtId="0" fontId="7" fillId="0" borderId="2" xfId="2" applyNumberFormat="1" applyFont="1" applyFill="1" applyBorder="1" applyAlignment="1" applyProtection="1">
      <alignment vertical="center" wrapText="1"/>
      <protection locked="0"/>
    </xf>
    <xf numFmtId="0" fontId="7" fillId="0" borderId="2" xfId="2" applyFont="1" applyFill="1" applyBorder="1" applyAlignment="1" applyProtection="1">
      <alignment horizontal="center" vertical="center"/>
      <protection locked="0"/>
    </xf>
    <xf numFmtId="4" fontId="7" fillId="0" borderId="2" xfId="2" applyNumberFormat="1" applyFont="1" applyFill="1" applyBorder="1" applyAlignment="1" applyProtection="1">
      <alignment horizontal="right" vertical="center"/>
      <protection locked="0"/>
    </xf>
    <xf numFmtId="4" fontId="7" fillId="0" borderId="3" xfId="2" applyNumberFormat="1" applyFont="1" applyFill="1" applyBorder="1" applyAlignment="1" applyProtection="1">
      <alignment horizontal="right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21" fillId="2" borderId="1" xfId="2" applyFont="1" applyFill="1" applyBorder="1" applyAlignment="1" applyProtection="1">
      <alignment horizontal="left" vertical="top" indent="1"/>
      <protection locked="0"/>
    </xf>
    <xf numFmtId="0" fontId="21" fillId="2" borderId="2" xfId="2" applyNumberFormat="1" applyFont="1" applyFill="1" applyBorder="1" applyAlignment="1" applyProtection="1">
      <alignment vertical="top" wrapText="1"/>
      <protection locked="0"/>
    </xf>
    <xf numFmtId="0" fontId="7" fillId="2" borderId="2" xfId="2" applyFont="1" applyFill="1" applyBorder="1" applyAlignment="1" applyProtection="1">
      <alignment horizontal="center" vertical="top"/>
      <protection locked="0"/>
    </xf>
    <xf numFmtId="4" fontId="7" fillId="2" borderId="2" xfId="2" applyNumberFormat="1" applyFont="1" applyFill="1" applyBorder="1" applyAlignment="1" applyProtection="1">
      <alignment vertical="top"/>
      <protection locked="0"/>
    </xf>
    <xf numFmtId="4" fontId="7" fillId="2" borderId="2" xfId="2" applyNumberFormat="1" applyFont="1" applyFill="1" applyBorder="1" applyAlignment="1" applyProtection="1">
      <alignment horizontal="right" vertical="top"/>
      <protection locked="0"/>
    </xf>
    <xf numFmtId="4" fontId="7" fillId="2" borderId="3" xfId="2" applyNumberFormat="1" applyFont="1" applyFill="1" applyBorder="1" applyAlignment="1" applyProtection="1">
      <alignment horizontal="right" vertical="top"/>
      <protection locked="0"/>
    </xf>
    <xf numFmtId="0" fontId="32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7" fillId="0" borderId="1" xfId="2" applyFont="1" applyFill="1" applyBorder="1" applyAlignment="1" applyProtection="1">
      <alignment horizontal="left" vertical="top" indent="1"/>
      <protection locked="0"/>
    </xf>
    <xf numFmtId="4" fontId="7" fillId="0" borderId="3" xfId="2" applyNumberFormat="1" applyFont="1" applyFill="1" applyBorder="1" applyAlignment="1" applyProtection="1">
      <alignment horizontal="right" vertical="top"/>
      <protection locked="0"/>
    </xf>
    <xf numFmtId="0" fontId="21" fillId="0" borderId="2" xfId="2" applyNumberFormat="1" applyFont="1" applyFill="1" applyBorder="1" applyAlignment="1" applyProtection="1">
      <alignment vertical="top" wrapText="1"/>
      <protection locked="0"/>
    </xf>
    <xf numFmtId="0" fontId="7" fillId="0" borderId="2" xfId="2" applyFont="1" applyFill="1" applyBorder="1" applyAlignment="1" applyProtection="1">
      <alignment horizontal="center" vertical="top"/>
      <protection locked="0"/>
    </xf>
    <xf numFmtId="4" fontId="7" fillId="0" borderId="2" xfId="2" applyNumberFormat="1" applyFont="1" applyFill="1" applyBorder="1" applyAlignment="1" applyProtection="1">
      <alignment vertical="top"/>
      <protection locked="0"/>
    </xf>
    <xf numFmtId="4" fontId="7" fillId="0" borderId="2" xfId="2" applyNumberFormat="1" applyFont="1" applyFill="1" applyBorder="1" applyAlignment="1" applyProtection="1">
      <alignment horizontal="right" vertical="top"/>
      <protection locked="0"/>
    </xf>
    <xf numFmtId="0" fontId="7" fillId="0" borderId="2" xfId="2" applyNumberFormat="1" applyFont="1" applyFill="1" applyBorder="1" applyAlignment="1" applyProtection="1">
      <alignment vertical="top" wrapText="1"/>
      <protection locked="0"/>
    </xf>
    <xf numFmtId="0" fontId="32" fillId="0" borderId="0" xfId="0" applyFont="1" applyProtection="1">
      <protection locked="0"/>
    </xf>
    <xf numFmtId="4" fontId="21" fillId="2" borderId="3" xfId="2" applyNumberFormat="1" applyFont="1" applyFill="1" applyBorder="1" applyAlignment="1" applyProtection="1">
      <alignment horizontal="right" vertical="top"/>
      <protection locked="0"/>
    </xf>
    <xf numFmtId="0" fontId="21" fillId="0" borderId="1" xfId="2" applyFont="1" applyFill="1" applyBorder="1" applyAlignment="1" applyProtection="1">
      <alignment horizontal="left" vertical="top" indent="1"/>
      <protection locked="0"/>
    </xf>
    <xf numFmtId="4" fontId="21" fillId="0" borderId="3" xfId="2" applyNumberFormat="1" applyFont="1" applyFill="1" applyBorder="1" applyAlignment="1" applyProtection="1">
      <alignment horizontal="right" vertical="top"/>
      <protection locked="0"/>
    </xf>
    <xf numFmtId="0" fontId="7" fillId="0" borderId="1" xfId="0" applyNumberFormat="1" applyFont="1" applyFill="1" applyBorder="1" applyAlignment="1" applyProtection="1">
      <alignment horizontal="left" vertical="top" indent="1"/>
      <protection locked="0"/>
    </xf>
    <xf numFmtId="0" fontId="7" fillId="0" borderId="2" xfId="0" applyNumberFormat="1" applyFont="1" applyFill="1" applyBorder="1" applyAlignment="1" applyProtection="1">
      <alignment horizontal="left" vertical="top"/>
      <protection locked="0"/>
    </xf>
    <xf numFmtId="4" fontId="7" fillId="0" borderId="3" xfId="0" applyNumberFormat="1" applyFont="1" applyFill="1" applyBorder="1" applyAlignment="1" applyProtection="1">
      <alignment horizontal="right" vertical="top"/>
      <protection locked="0"/>
    </xf>
    <xf numFmtId="0" fontId="7" fillId="0" borderId="0" xfId="0" applyFont="1" applyFill="1" applyAlignment="1" applyProtection="1">
      <protection locked="0"/>
    </xf>
    <xf numFmtId="0" fontId="24" fillId="0" borderId="0" xfId="0" applyFont="1" applyFill="1" applyAlignment="1" applyProtection="1">
      <protection locked="0"/>
    </xf>
    <xf numFmtId="168" fontId="24" fillId="0" borderId="0" xfId="0" applyNumberFormat="1" applyFont="1" applyFill="1" applyAlignment="1" applyProtection="1">
      <alignment vertical="top"/>
      <protection locked="0"/>
    </xf>
    <xf numFmtId="168" fontId="24" fillId="0" borderId="0" xfId="0" applyNumberFormat="1" applyFont="1" applyFill="1" applyAlignment="1" applyProtection="1">
      <protection locked="0"/>
    </xf>
    <xf numFmtId="0" fontId="21" fillId="2" borderId="1" xfId="0" applyFont="1" applyFill="1" applyBorder="1" applyAlignment="1" applyProtection="1">
      <alignment vertical="top"/>
      <protection locked="0"/>
    </xf>
    <xf numFmtId="0" fontId="21" fillId="2" borderId="2" xfId="2" applyFont="1" applyFill="1" applyBorder="1" applyAlignment="1" applyProtection="1">
      <alignment vertical="top"/>
      <protection locked="0"/>
    </xf>
    <xf numFmtId="0" fontId="21" fillId="2" borderId="2" xfId="0" applyFont="1" applyFill="1" applyBorder="1" applyAlignment="1" applyProtection="1">
      <alignment horizontal="center" vertical="top"/>
      <protection locked="0"/>
    </xf>
    <xf numFmtId="4" fontId="21" fillId="2" borderId="2" xfId="2" applyNumberFormat="1" applyFont="1" applyFill="1" applyBorder="1" applyAlignment="1" applyProtection="1">
      <alignment vertical="top"/>
      <protection locked="0"/>
    </xf>
    <xf numFmtId="4" fontId="34" fillId="2" borderId="2" xfId="1" applyNumberFormat="1" applyFont="1" applyFill="1" applyBorder="1" applyAlignment="1" applyProtection="1">
      <alignment horizontal="right" vertical="top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horizontal="left" vertical="top" indent="1"/>
      <protection locked="0"/>
    </xf>
    <xf numFmtId="0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 applyProtection="1">
      <alignment horizontal="right" vertical="top"/>
      <protection locked="0"/>
    </xf>
    <xf numFmtId="0" fontId="18" fillId="0" borderId="0" xfId="0" applyFont="1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7" fillId="0" borderId="2" xfId="2" applyFont="1" applyFill="1" applyBorder="1" applyAlignment="1" applyProtection="1">
      <alignment horizontal="left" vertical="top" wrapText="1"/>
      <protection locked="0"/>
    </xf>
    <xf numFmtId="0" fontId="26" fillId="0" borderId="2" xfId="0" applyNumberFormat="1" applyFont="1" applyFill="1" applyBorder="1" applyAlignment="1">
      <alignment horizontal="justify" vertical="top" wrapText="1"/>
    </xf>
    <xf numFmtId="4" fontId="24" fillId="0" borderId="2" xfId="0" applyNumberFormat="1" applyFont="1" applyFill="1" applyBorder="1" applyAlignment="1">
      <alignment horizontal="justify" vertical="top" wrapText="1"/>
    </xf>
  </cellXfs>
  <cellStyles count="45">
    <cellStyle name="Keš" xfId="23"/>
    <cellStyle name="Navadno" xfId="0" builtinId="0"/>
    <cellStyle name="Navadno 2" xfId="2"/>
    <cellStyle name="Navadno 2 2" xfId="21"/>
    <cellStyle name="Navadno 3" xfId="3"/>
    <cellStyle name="Navadno 3 2" xfId="4"/>
    <cellStyle name="Navadno 3 3" xfId="5"/>
    <cellStyle name="Navadno 4" xfId="6"/>
    <cellStyle name="Navadno 4 2" xfId="40"/>
    <cellStyle name="Navadno 5" xfId="7"/>
    <cellStyle name="Navadno 5 2" xfId="41"/>
    <cellStyle name="Navadno 6" xfId="8"/>
    <cellStyle name="Navadno 7" xfId="22"/>
    <cellStyle name="Normal 10" xfId="24"/>
    <cellStyle name="Normal 11" xfId="25"/>
    <cellStyle name="Normal 12" xfId="26"/>
    <cellStyle name="Normal 13" xfId="35"/>
    <cellStyle name="Normal 15" xfId="9"/>
    <cellStyle name="Normal 16" xfId="10"/>
    <cellStyle name="Normal 17" xfId="11"/>
    <cellStyle name="Normal 18" xfId="12"/>
    <cellStyle name="Normal 2" xfId="13"/>
    <cellStyle name="Normal 2 2" xfId="14"/>
    <cellStyle name="Normal 2 2 2" xfId="36"/>
    <cellStyle name="Normal 2 3" xfId="15"/>
    <cellStyle name="Normal 2 4" xfId="27"/>
    <cellStyle name="Normal 21" xfId="16"/>
    <cellStyle name="Normal 3" xfId="28"/>
    <cellStyle name="Normal 3 2" xfId="44"/>
    <cellStyle name="Normal 4" xfId="17"/>
    <cellStyle name="Normal 4 2" xfId="29"/>
    <cellStyle name="Normal 5" xfId="30"/>
    <cellStyle name="Normal 6" xfId="31"/>
    <cellStyle name="Normal 7" xfId="18"/>
    <cellStyle name="Normal 7 2" xfId="42"/>
    <cellStyle name="Normal 8" xfId="32"/>
    <cellStyle name="Normal 8 2" xfId="43"/>
    <cellStyle name="Normal 9" xfId="33"/>
    <cellStyle name="Odstotek" xfId="20" builtinId="5"/>
    <cellStyle name="Odstotek 2" xfId="39"/>
    <cellStyle name="tekst-levo" xfId="34"/>
    <cellStyle name="Valuta" xfId="1" builtinId="4"/>
    <cellStyle name="Valuta 2" xfId="38"/>
    <cellStyle name="Vejica 2" xfId="19"/>
    <cellStyle name="Vejica 2 2" xfId="3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view="pageBreakPreview" zoomScaleSheetLayoutView="100" workbookViewId="0">
      <selection activeCell="A13" sqref="A13"/>
    </sheetView>
  </sheetViews>
  <sheetFormatPr defaultRowHeight="12.75" customHeight="1"/>
  <cols>
    <col min="1" max="1" width="5.7109375" style="1" customWidth="1"/>
    <col min="2" max="2" width="45.7109375" style="2" customWidth="1"/>
    <col min="3" max="3" width="5.7109375" style="26" customWidth="1"/>
    <col min="4" max="4" width="8.7109375" style="1" customWidth="1"/>
    <col min="5" max="6" width="10.7109375" style="1" customWidth="1"/>
    <col min="7" max="16384" width="9.140625" style="1"/>
  </cols>
  <sheetData>
    <row r="1" spans="1:26" ht="15.95" customHeight="1">
      <c r="A1" s="19" t="s">
        <v>17</v>
      </c>
      <c r="B1" s="3"/>
      <c r="C1" s="22"/>
      <c r="D1" s="7"/>
      <c r="E1" s="8"/>
      <c r="F1" s="4" t="s">
        <v>26</v>
      </c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20.100000000000001" customHeight="1">
      <c r="A2" s="18" t="s">
        <v>0</v>
      </c>
      <c r="B2" s="3"/>
      <c r="C2" s="22"/>
      <c r="D2" s="7"/>
      <c r="E2" s="8"/>
      <c r="F2" s="4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5.75" customHeight="1">
      <c r="A3" s="20"/>
      <c r="B3" s="3"/>
      <c r="C3" s="22"/>
      <c r="D3" s="7"/>
      <c r="E3" s="8"/>
      <c r="F3" s="4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s="86" customFormat="1" ht="17.100000000000001" customHeight="1">
      <c r="A4" s="82" t="s">
        <v>45</v>
      </c>
      <c r="C4" s="83"/>
      <c r="D4" s="84"/>
      <c r="E4" s="85"/>
      <c r="F4" s="80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s="86" customFormat="1" ht="17.100000000000001" customHeight="1">
      <c r="A5" s="82" t="s">
        <v>46</v>
      </c>
      <c r="C5" s="83"/>
      <c r="D5" s="84"/>
      <c r="E5" s="85"/>
      <c r="F5" s="80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</row>
    <row r="6" spans="1:26" s="86" customFormat="1" ht="17.100000000000001" customHeight="1">
      <c r="A6" s="82" t="s">
        <v>47</v>
      </c>
      <c r="C6" s="83"/>
      <c r="D6" s="84"/>
      <c r="E6" s="85"/>
      <c r="F6" s="80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s="86" customFormat="1" ht="17.100000000000001" customHeight="1">
      <c r="A7" s="82" t="s">
        <v>48</v>
      </c>
      <c r="C7" s="83"/>
      <c r="D7" s="84"/>
      <c r="E7" s="85"/>
      <c r="F7" s="80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</row>
    <row r="8" spans="1:26" ht="15.75" customHeight="1">
      <c r="A8" s="20"/>
      <c r="B8" s="3"/>
      <c r="C8" s="22"/>
      <c r="D8" s="7"/>
      <c r="E8" s="8"/>
      <c r="F8" s="4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5.75" customHeight="1">
      <c r="A9" s="121" t="s">
        <v>55</v>
      </c>
      <c r="B9" s="3"/>
      <c r="C9" s="22"/>
      <c r="D9" s="7"/>
      <c r="E9" s="8"/>
      <c r="F9" s="4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5.75" customHeight="1">
      <c r="A10" s="121" t="s">
        <v>183</v>
      </c>
      <c r="B10" s="3"/>
      <c r="C10" s="22"/>
      <c r="D10" s="7"/>
      <c r="E10" s="8"/>
      <c r="F10" s="4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5.75" customHeight="1">
      <c r="A11" s="20"/>
      <c r="B11" s="3"/>
      <c r="C11" s="22"/>
      <c r="D11" s="7"/>
      <c r="E11" s="8"/>
      <c r="F11" s="4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5.75" customHeight="1">
      <c r="A12" s="3" t="s">
        <v>185</v>
      </c>
      <c r="C12" s="22"/>
      <c r="D12" s="7"/>
      <c r="E12" s="8"/>
      <c r="F12" s="4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5.75" customHeight="1">
      <c r="A13" s="20"/>
      <c r="B13" s="3"/>
      <c r="C13" s="22"/>
      <c r="D13" s="7"/>
      <c r="E13" s="8"/>
      <c r="F13" s="4"/>
    </row>
    <row r="14" spans="1:26" s="6" customFormat="1" ht="24.95" customHeight="1">
      <c r="A14" s="30"/>
      <c r="B14" s="31"/>
      <c r="C14" s="32"/>
      <c r="D14" s="33"/>
      <c r="E14" s="33"/>
      <c r="F14" s="34" t="s">
        <v>7</v>
      </c>
    </row>
    <row r="15" spans="1:26" s="5" customFormat="1" ht="24.95" customHeight="1">
      <c r="A15" s="87" t="s">
        <v>49</v>
      </c>
      <c r="B15" s="203"/>
      <c r="C15" s="88"/>
      <c r="D15" s="88"/>
      <c r="E15" s="88"/>
      <c r="F15" s="198"/>
    </row>
    <row r="16" spans="1:26" s="5" customFormat="1" ht="24.95" customHeight="1">
      <c r="A16" s="9"/>
      <c r="B16" s="10" t="str">
        <f>A1_Preddela!A3</f>
        <v>A.1 PREDDELA</v>
      </c>
      <c r="C16" s="23"/>
      <c r="D16" s="23"/>
      <c r="E16" s="23"/>
      <c r="F16" s="11">
        <f>A1_Preddela!F27</f>
        <v>0</v>
      </c>
    </row>
    <row r="17" spans="1:6" s="5" customFormat="1" ht="24.95" customHeight="1">
      <c r="A17" s="9"/>
      <c r="B17" s="10" t="str">
        <f>'A2_Kanal_F+M'!A3</f>
        <v>A.2 FEKALNI IN METEORNI KANALI (F2 in F2-1 ter M2 in M2-1)</v>
      </c>
      <c r="C17" s="23"/>
      <c r="D17" s="23"/>
      <c r="E17" s="23"/>
      <c r="F17" s="11">
        <f>'A2_Kanal_F+M'!F100</f>
        <v>0</v>
      </c>
    </row>
    <row r="18" spans="1:6" s="5" customFormat="1" ht="24.95" customHeight="1">
      <c r="A18" s="9"/>
      <c r="B18" s="10" t="str">
        <f>A3_HP!A3</f>
        <v>A.3 HIŠNI PRIKLJUČKI</v>
      </c>
      <c r="C18" s="23"/>
      <c r="D18" s="23"/>
      <c r="E18" s="23"/>
      <c r="F18" s="11">
        <f>A3_HP!F51</f>
        <v>0</v>
      </c>
    </row>
    <row r="19" spans="1:6" ht="24.95" customHeight="1">
      <c r="A19" s="9"/>
      <c r="B19" s="10" t="str">
        <f>A6_Zidovi!A3</f>
        <v>A.6 PODPORNI IN OPORNI ZIDOVI</v>
      </c>
      <c r="C19" s="24"/>
      <c r="D19" s="24"/>
      <c r="E19" s="24"/>
      <c r="F19" s="11">
        <f>A6_Zidovi!F57</f>
        <v>0</v>
      </c>
    </row>
    <row r="20" spans="1:6" s="14" customFormat="1" ht="24.95" customHeight="1">
      <c r="A20" s="89" t="str">
        <f>A15&amp;" - skupaj"</f>
        <v>A GRADBENE KONSTRUKCIJE - skupaj</v>
      </c>
      <c r="B20" s="90"/>
      <c r="C20" s="91"/>
      <c r="D20" s="91"/>
      <c r="E20" s="91"/>
      <c r="F20" s="92">
        <f>SUM(F16:F19)</f>
        <v>0</v>
      </c>
    </row>
    <row r="21" spans="1:6" s="14" customFormat="1" ht="24.95" customHeight="1">
      <c r="A21" s="12"/>
      <c r="B21" s="15"/>
      <c r="C21" s="25"/>
      <c r="D21" s="16"/>
      <c r="E21" s="17"/>
      <c r="F21" s="13"/>
    </row>
    <row r="22" spans="1:6" s="14" customFormat="1" ht="24.95" customHeight="1">
      <c r="A22" s="12"/>
      <c r="B22" s="15"/>
      <c r="C22" s="25"/>
      <c r="D22" s="16"/>
      <c r="E22" s="17"/>
      <c r="F22" s="13"/>
    </row>
    <row r="23" spans="1:6" s="14" customFormat="1" ht="24.95" customHeight="1">
      <c r="A23" s="12"/>
      <c r="B23" s="15"/>
      <c r="C23" s="25"/>
      <c r="D23" s="16"/>
      <c r="E23" s="17"/>
      <c r="F23" s="13"/>
    </row>
    <row r="24" spans="1:6" s="113" customFormat="1" ht="24.95" customHeight="1">
      <c r="A24" s="107" t="s">
        <v>50</v>
      </c>
      <c r="B24" s="108"/>
      <c r="C24" s="109"/>
      <c r="D24" s="110"/>
      <c r="E24" s="111"/>
      <c r="F24" s="112">
        <f>+F20</f>
        <v>0</v>
      </c>
    </row>
    <row r="25" spans="1:6" s="119" customFormat="1" ht="24.95" customHeight="1">
      <c r="A25" s="30" t="s">
        <v>19</v>
      </c>
      <c r="B25" s="114"/>
      <c r="C25" s="115"/>
      <c r="D25" s="116"/>
      <c r="E25" s="117"/>
      <c r="F25" s="118">
        <f>+F24*0.22</f>
        <v>0</v>
      </c>
    </row>
    <row r="26" spans="1:6" s="119" customFormat="1" ht="24.95" customHeight="1">
      <c r="A26" s="107" t="s">
        <v>20</v>
      </c>
      <c r="B26" s="108"/>
      <c r="C26" s="109"/>
      <c r="D26" s="110"/>
      <c r="E26" s="111"/>
      <c r="F26" s="112">
        <f>+F24+F25</f>
        <v>0</v>
      </c>
    </row>
  </sheetData>
  <sheetProtection selectLockedCells="1" selectUnlockedCells="1"/>
  <pageMargins left="0.98425196850393704" right="0.19685039370078741" top="0.39370078740157483" bottom="0.59055118110236227" header="0" footer="0.19685039370078741"/>
  <pageSetup paperSize="9" firstPageNumber="0" fitToHeight="0" orientation="portrait" r:id="rId1"/>
  <headerFooter alignWithMargins="0">
    <oddFooter>&amp;L&amp;8&amp;F | &amp;A&amp;R&amp;8&amp;P |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77"/>
  <sheetViews>
    <sheetView view="pageBreakPreview" zoomScaleSheetLayoutView="100" workbookViewId="0">
      <pane ySplit="4" topLeftCell="A5" activePane="bottomLeft" state="frozen"/>
      <selection activeCell="H18" sqref="H18"/>
      <selection pane="bottomLeft" activeCell="H10" sqref="H10"/>
    </sheetView>
  </sheetViews>
  <sheetFormatPr defaultRowHeight="12.75" customHeight="1"/>
  <cols>
    <col min="1" max="1" width="5.7109375" style="228" customWidth="1"/>
    <col min="2" max="2" width="45.7109375" style="279" customWidth="1"/>
    <col min="3" max="3" width="5.7109375" style="280" customWidth="1"/>
    <col min="4" max="4" width="8.7109375" style="228" customWidth="1"/>
    <col min="5" max="6" width="10.7109375" style="281" customWidth="1"/>
    <col min="7" max="7" width="9.140625" style="282"/>
    <col min="8" max="16384" width="9.140625" style="228"/>
  </cols>
  <sheetData>
    <row r="1" spans="1:29" ht="15.95" customHeight="1">
      <c r="A1" s="220" t="s">
        <v>17</v>
      </c>
      <c r="B1" s="221"/>
      <c r="C1" s="222"/>
      <c r="D1" s="223"/>
      <c r="E1" s="224"/>
      <c r="F1" s="225" t="s">
        <v>26</v>
      </c>
      <c r="G1" s="226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</row>
    <row r="2" spans="1:29" ht="20.100000000000001" customHeight="1">
      <c r="A2" s="229" t="s">
        <v>0</v>
      </c>
      <c r="B2" s="221"/>
      <c r="C2" s="222"/>
      <c r="D2" s="223"/>
      <c r="E2" s="224"/>
      <c r="F2" s="225"/>
      <c r="G2" s="226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</row>
    <row r="3" spans="1:29" s="238" customFormat="1" ht="17.100000000000001" customHeight="1">
      <c r="A3" s="230" t="s">
        <v>64</v>
      </c>
      <c r="B3" s="231"/>
      <c r="C3" s="232"/>
      <c r="D3" s="233"/>
      <c r="E3" s="234"/>
      <c r="F3" s="235"/>
      <c r="G3" s="236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</row>
    <row r="4" spans="1:29" s="245" customFormat="1" ht="17.100000000000001" customHeight="1">
      <c r="A4" s="239" t="s">
        <v>2</v>
      </c>
      <c r="B4" s="240" t="s">
        <v>3</v>
      </c>
      <c r="C4" s="241" t="s">
        <v>4</v>
      </c>
      <c r="D4" s="242" t="s">
        <v>5</v>
      </c>
      <c r="E4" s="242" t="s">
        <v>6</v>
      </c>
      <c r="F4" s="243" t="s">
        <v>7</v>
      </c>
      <c r="G4" s="244"/>
    </row>
    <row r="5" spans="1:29" s="253" customFormat="1" ht="12.75" customHeight="1">
      <c r="A5" s="246">
        <v>1</v>
      </c>
      <c r="B5" s="247" t="s">
        <v>44</v>
      </c>
      <c r="C5" s="248"/>
      <c r="D5" s="249"/>
      <c r="E5" s="250"/>
      <c r="F5" s="251"/>
      <c r="G5" s="252"/>
    </row>
    <row r="6" spans="1:29" s="253" customFormat="1" ht="47.25" customHeight="1">
      <c r="A6" s="254">
        <v>1</v>
      </c>
      <c r="B6" s="284" t="s">
        <v>65</v>
      </c>
      <c r="C6" s="284"/>
      <c r="D6" s="284"/>
      <c r="E6" s="284"/>
      <c r="F6" s="255"/>
      <c r="G6" s="252"/>
    </row>
    <row r="7" spans="1:29" s="253" customFormat="1" ht="27" customHeight="1">
      <c r="A7" s="254">
        <f>+A6+1</f>
        <v>2</v>
      </c>
      <c r="B7" s="284" t="s">
        <v>66</v>
      </c>
      <c r="C7" s="284"/>
      <c r="D7" s="284"/>
      <c r="E7" s="284"/>
      <c r="F7" s="255"/>
      <c r="G7" s="252"/>
    </row>
    <row r="8" spans="1:29" s="253" customFormat="1" ht="39.75" customHeight="1">
      <c r="A8" s="254">
        <f t="shared" ref="A8:A22" si="0">+A7+1</f>
        <v>3</v>
      </c>
      <c r="B8" s="284" t="s">
        <v>31</v>
      </c>
      <c r="C8" s="284"/>
      <c r="D8" s="284"/>
      <c r="E8" s="284"/>
      <c r="F8" s="255"/>
      <c r="G8" s="252"/>
    </row>
    <row r="9" spans="1:29" s="253" customFormat="1" ht="12.75" customHeight="1">
      <c r="A9" s="254">
        <f t="shared" si="0"/>
        <v>4</v>
      </c>
      <c r="B9" s="256" t="s">
        <v>28</v>
      </c>
      <c r="C9" s="257"/>
      <c r="D9" s="258"/>
      <c r="E9" s="259"/>
      <c r="F9" s="255"/>
      <c r="G9" s="252"/>
    </row>
    <row r="10" spans="1:29" s="253" customFormat="1" ht="63.75">
      <c r="A10" s="254">
        <f t="shared" si="0"/>
        <v>5</v>
      </c>
      <c r="B10" s="260" t="s">
        <v>67</v>
      </c>
      <c r="C10" s="257" t="s">
        <v>1</v>
      </c>
      <c r="D10" s="258">
        <v>1</v>
      </c>
      <c r="E10" s="259"/>
      <c r="F10" s="255">
        <f>E10*D10</f>
        <v>0</v>
      </c>
      <c r="G10" s="261"/>
    </row>
    <row r="11" spans="1:29" s="253" customFormat="1" ht="25.5">
      <c r="A11" s="254">
        <f t="shared" si="0"/>
        <v>6</v>
      </c>
      <c r="B11" s="260" t="s">
        <v>68</v>
      </c>
      <c r="C11" s="257" t="s">
        <v>1</v>
      </c>
      <c r="D11" s="258">
        <v>1</v>
      </c>
      <c r="E11" s="259"/>
      <c r="F11" s="255">
        <f>E11*D11</f>
        <v>0</v>
      </c>
      <c r="G11" s="252"/>
    </row>
    <row r="12" spans="1:29" s="253" customFormat="1" ht="38.25">
      <c r="A12" s="254">
        <f t="shared" si="0"/>
        <v>7</v>
      </c>
      <c r="B12" s="260" t="s">
        <v>69</v>
      </c>
      <c r="C12" s="257" t="s">
        <v>27</v>
      </c>
      <c r="D12" s="258">
        <v>1</v>
      </c>
      <c r="E12" s="259"/>
      <c r="F12" s="255">
        <f t="shared" ref="F12:F22" si="1">E12*D12</f>
        <v>0</v>
      </c>
      <c r="G12" s="252"/>
    </row>
    <row r="13" spans="1:29" s="253" customFormat="1" ht="127.5">
      <c r="A13" s="254">
        <f t="shared" si="0"/>
        <v>8</v>
      </c>
      <c r="B13" s="260" t="s">
        <v>70</v>
      </c>
      <c r="C13" s="257" t="s">
        <v>27</v>
      </c>
      <c r="D13" s="258">
        <v>1</v>
      </c>
      <c r="E13" s="259"/>
      <c r="F13" s="255">
        <f t="shared" si="1"/>
        <v>0</v>
      </c>
      <c r="G13" s="252"/>
    </row>
    <row r="14" spans="1:29" s="253" customFormat="1" ht="25.5">
      <c r="A14" s="254">
        <f t="shared" si="0"/>
        <v>9</v>
      </c>
      <c r="B14" s="260" t="s">
        <v>71</v>
      </c>
      <c r="C14" s="257" t="s">
        <v>1</v>
      </c>
      <c r="D14" s="258">
        <v>1</v>
      </c>
      <c r="E14" s="259"/>
      <c r="F14" s="255">
        <f t="shared" si="1"/>
        <v>0</v>
      </c>
      <c r="G14" s="252"/>
    </row>
    <row r="15" spans="1:29" s="253" customFormat="1">
      <c r="A15" s="254">
        <f t="shared" si="0"/>
        <v>10</v>
      </c>
      <c r="B15" s="256" t="s">
        <v>29</v>
      </c>
      <c r="C15" s="257"/>
      <c r="D15" s="258"/>
      <c r="E15" s="259"/>
      <c r="F15" s="255"/>
      <c r="G15" s="252"/>
    </row>
    <row r="16" spans="1:29" s="253" customFormat="1" ht="25.5">
      <c r="A16" s="254">
        <f t="shared" si="0"/>
        <v>11</v>
      </c>
      <c r="B16" s="260" t="s">
        <v>72</v>
      </c>
      <c r="C16" s="257" t="s">
        <v>1</v>
      </c>
      <c r="D16" s="258">
        <v>1</v>
      </c>
      <c r="E16" s="259"/>
      <c r="F16" s="255">
        <f t="shared" si="1"/>
        <v>0</v>
      </c>
      <c r="G16" s="252"/>
    </row>
    <row r="17" spans="1:20" s="253" customFormat="1" ht="38.25">
      <c r="A17" s="254">
        <f t="shared" si="0"/>
        <v>12</v>
      </c>
      <c r="B17" s="260" t="s">
        <v>73</v>
      </c>
      <c r="C17" s="257" t="s">
        <v>10</v>
      </c>
      <c r="D17" s="258">
        <v>410</v>
      </c>
      <c r="E17" s="259"/>
      <c r="F17" s="255">
        <f t="shared" si="1"/>
        <v>0</v>
      </c>
      <c r="G17" s="252"/>
    </row>
    <row r="18" spans="1:20" s="253" customFormat="1">
      <c r="A18" s="254">
        <f t="shared" si="0"/>
        <v>13</v>
      </c>
      <c r="B18" s="256" t="s">
        <v>30</v>
      </c>
      <c r="C18" s="257"/>
      <c r="D18" s="258"/>
      <c r="E18" s="259"/>
      <c r="F18" s="255"/>
      <c r="G18" s="252"/>
    </row>
    <row r="19" spans="1:20" s="253" customFormat="1" ht="25.5">
      <c r="A19" s="254">
        <f t="shared" si="0"/>
        <v>14</v>
      </c>
      <c r="B19" s="260" t="s">
        <v>74</v>
      </c>
      <c r="C19" s="257" t="s">
        <v>25</v>
      </c>
      <c r="D19" s="258">
        <v>40</v>
      </c>
      <c r="E19" s="259"/>
      <c r="F19" s="255">
        <f t="shared" si="1"/>
        <v>0</v>
      </c>
      <c r="G19" s="252"/>
    </row>
    <row r="20" spans="1:20" s="253" customFormat="1" ht="25.5">
      <c r="A20" s="254">
        <f t="shared" si="0"/>
        <v>15</v>
      </c>
      <c r="B20" s="260" t="s">
        <v>75</v>
      </c>
      <c r="C20" s="257" t="s">
        <v>25</v>
      </c>
      <c r="D20" s="258">
        <v>60</v>
      </c>
      <c r="E20" s="259"/>
      <c r="F20" s="255">
        <f t="shared" si="1"/>
        <v>0</v>
      </c>
      <c r="G20" s="252"/>
    </row>
    <row r="21" spans="1:20" s="253" customFormat="1" ht="25.5">
      <c r="A21" s="254">
        <f t="shared" si="0"/>
        <v>16</v>
      </c>
      <c r="B21" s="260" t="s">
        <v>76</v>
      </c>
      <c r="C21" s="257" t="s">
        <v>25</v>
      </c>
      <c r="D21" s="258">
        <v>25</v>
      </c>
      <c r="E21" s="259"/>
      <c r="F21" s="255">
        <f t="shared" si="1"/>
        <v>0</v>
      </c>
      <c r="G21" s="252"/>
    </row>
    <row r="22" spans="1:20" s="253" customFormat="1" ht="25.5">
      <c r="A22" s="254">
        <f t="shared" si="0"/>
        <v>17</v>
      </c>
      <c r="B22" s="260" t="s">
        <v>77</v>
      </c>
      <c r="C22" s="257" t="s">
        <v>1</v>
      </c>
      <c r="D22" s="258">
        <v>1</v>
      </c>
      <c r="E22" s="259"/>
      <c r="F22" s="255">
        <f t="shared" si="1"/>
        <v>0</v>
      </c>
      <c r="G22" s="252"/>
    </row>
    <row r="23" spans="1:20" s="253" customFormat="1" ht="14.85" customHeight="1">
      <c r="A23" s="246">
        <f>A5</f>
        <v>1</v>
      </c>
      <c r="B23" s="247" t="str">
        <f>B5&amp;" - skupaj"</f>
        <v>SKUPNA DELA - skupaj</v>
      </c>
      <c r="C23" s="248"/>
      <c r="D23" s="249"/>
      <c r="E23" s="250"/>
      <c r="F23" s="262">
        <f>SUM(F10:F22)</f>
        <v>0</v>
      </c>
      <c r="G23" s="252"/>
    </row>
    <row r="24" spans="1:20" s="253" customFormat="1" ht="14.85" customHeight="1">
      <c r="A24" s="263"/>
      <c r="B24" s="256"/>
      <c r="C24" s="257"/>
      <c r="D24" s="258"/>
      <c r="E24" s="259"/>
      <c r="F24" s="264"/>
      <c r="G24" s="252"/>
    </row>
    <row r="25" spans="1:20" s="253" customFormat="1">
      <c r="A25" s="246"/>
      <c r="B25" s="247" t="s">
        <v>42</v>
      </c>
      <c r="C25" s="248"/>
      <c r="D25" s="249"/>
      <c r="E25" s="250"/>
      <c r="F25" s="262"/>
      <c r="G25" s="252"/>
    </row>
    <row r="26" spans="1:20" s="268" customFormat="1">
      <c r="A26" s="265">
        <f>A23</f>
        <v>1</v>
      </c>
      <c r="B26" s="266" t="str">
        <f>B23</f>
        <v>SKUPNA DELA - skupaj</v>
      </c>
      <c r="C26" s="266"/>
      <c r="D26" s="266"/>
      <c r="E26" s="266"/>
      <c r="F26" s="267">
        <f>F23</f>
        <v>0</v>
      </c>
      <c r="H26" s="269"/>
      <c r="I26" s="270"/>
      <c r="J26" s="270"/>
      <c r="K26" s="270"/>
      <c r="L26" s="270"/>
      <c r="M26" s="270"/>
      <c r="N26" s="270"/>
      <c r="O26" s="270"/>
      <c r="P26" s="270"/>
      <c r="Q26" s="271"/>
      <c r="R26" s="271"/>
      <c r="S26" s="269"/>
      <c r="T26" s="269"/>
    </row>
    <row r="27" spans="1:20" s="277" customFormat="1">
      <c r="A27" s="272"/>
      <c r="B27" s="273" t="s">
        <v>14</v>
      </c>
      <c r="C27" s="274"/>
      <c r="D27" s="275"/>
      <c r="E27" s="276"/>
      <c r="F27" s="262">
        <f>SUM(F26:F26)</f>
        <v>0</v>
      </c>
      <c r="G27" s="252"/>
    </row>
    <row r="28" spans="1:20" ht="12.75" customHeight="1">
      <c r="A28" s="278"/>
    </row>
    <row r="29" spans="1:20" ht="12.75" customHeight="1">
      <c r="A29" s="278"/>
    </row>
    <row r="30" spans="1:20" ht="12.75" customHeight="1">
      <c r="A30" s="278"/>
    </row>
    <row r="31" spans="1:20" ht="12.75" customHeight="1">
      <c r="A31" s="278"/>
    </row>
    <row r="32" spans="1:20" ht="12.75" customHeight="1">
      <c r="A32" s="278"/>
    </row>
    <row r="33" spans="1:1" ht="12.75" customHeight="1">
      <c r="A33" s="278"/>
    </row>
    <row r="34" spans="1:1" ht="12.75" customHeight="1">
      <c r="A34" s="278"/>
    </row>
    <row r="35" spans="1:1" ht="12.75" customHeight="1">
      <c r="A35" s="278"/>
    </row>
    <row r="36" spans="1:1" ht="12.75" customHeight="1">
      <c r="A36" s="278"/>
    </row>
    <row r="37" spans="1:1" ht="12.75" customHeight="1">
      <c r="A37" s="278"/>
    </row>
    <row r="38" spans="1:1" ht="12.75" customHeight="1">
      <c r="A38" s="278"/>
    </row>
    <row r="39" spans="1:1" ht="12.75" customHeight="1">
      <c r="A39" s="278"/>
    </row>
    <row r="40" spans="1:1" ht="12.75" customHeight="1">
      <c r="A40" s="278"/>
    </row>
    <row r="41" spans="1:1" ht="12.75" customHeight="1">
      <c r="A41" s="278"/>
    </row>
    <row r="42" spans="1:1" ht="12.75" customHeight="1">
      <c r="A42" s="278"/>
    </row>
    <row r="43" spans="1:1" ht="12.75" customHeight="1">
      <c r="A43" s="278"/>
    </row>
    <row r="44" spans="1:1" ht="12.75" customHeight="1">
      <c r="A44" s="278"/>
    </row>
    <row r="45" spans="1:1" ht="12.75" customHeight="1">
      <c r="A45" s="278"/>
    </row>
    <row r="46" spans="1:1" ht="12.75" customHeight="1">
      <c r="A46" s="278"/>
    </row>
    <row r="47" spans="1:1" ht="12.75" customHeight="1">
      <c r="A47" s="278"/>
    </row>
    <row r="48" spans="1:1" ht="12.75" customHeight="1">
      <c r="A48" s="278"/>
    </row>
    <row r="49" spans="1:1" ht="12.75" customHeight="1">
      <c r="A49" s="278"/>
    </row>
    <row r="50" spans="1:1" ht="12.75" customHeight="1">
      <c r="A50" s="278"/>
    </row>
    <row r="51" spans="1:1" ht="12.75" customHeight="1">
      <c r="A51" s="278"/>
    </row>
    <row r="52" spans="1:1" ht="12.75" customHeight="1">
      <c r="A52" s="278"/>
    </row>
    <row r="53" spans="1:1" ht="12.75" customHeight="1">
      <c r="A53" s="278"/>
    </row>
    <row r="54" spans="1:1" ht="12.75" customHeight="1">
      <c r="A54" s="278"/>
    </row>
    <row r="55" spans="1:1" ht="12.75" customHeight="1">
      <c r="A55" s="278"/>
    </row>
    <row r="56" spans="1:1" ht="12.75" customHeight="1">
      <c r="A56" s="278"/>
    </row>
    <row r="57" spans="1:1" ht="12.75" customHeight="1">
      <c r="A57" s="278"/>
    </row>
    <row r="58" spans="1:1" ht="12.75" customHeight="1">
      <c r="A58" s="278"/>
    </row>
    <row r="59" spans="1:1" ht="12.75" customHeight="1">
      <c r="A59" s="278"/>
    </row>
    <row r="60" spans="1:1" ht="12.75" customHeight="1">
      <c r="A60" s="278"/>
    </row>
    <row r="61" spans="1:1" ht="12.75" customHeight="1">
      <c r="A61" s="278"/>
    </row>
    <row r="62" spans="1:1" ht="12.75" customHeight="1">
      <c r="A62" s="278"/>
    </row>
    <row r="63" spans="1:1" ht="12.75" customHeight="1">
      <c r="A63" s="278"/>
    </row>
    <row r="64" spans="1:1" ht="12.75" customHeight="1">
      <c r="A64" s="278"/>
    </row>
    <row r="65" spans="1:1" ht="12.75" customHeight="1">
      <c r="A65" s="278"/>
    </row>
    <row r="66" spans="1:1" ht="12.75" customHeight="1">
      <c r="A66" s="278"/>
    </row>
    <row r="67" spans="1:1" ht="12.75" customHeight="1">
      <c r="A67" s="278"/>
    </row>
    <row r="68" spans="1:1" ht="12.75" customHeight="1">
      <c r="A68" s="278"/>
    </row>
    <row r="69" spans="1:1" ht="12.75" customHeight="1">
      <c r="A69" s="278"/>
    </row>
    <row r="70" spans="1:1" ht="12.75" customHeight="1">
      <c r="A70" s="278"/>
    </row>
    <row r="71" spans="1:1" ht="12.75" customHeight="1">
      <c r="A71" s="278"/>
    </row>
    <row r="72" spans="1:1" ht="12.75" customHeight="1">
      <c r="A72" s="278"/>
    </row>
    <row r="73" spans="1:1" ht="12.75" customHeight="1">
      <c r="A73" s="278"/>
    </row>
    <row r="74" spans="1:1" ht="12.75" customHeight="1">
      <c r="A74" s="278"/>
    </row>
    <row r="75" spans="1:1" ht="12.75" customHeight="1">
      <c r="A75" s="278"/>
    </row>
    <row r="76" spans="1:1" ht="12.75" customHeight="1">
      <c r="A76" s="278"/>
    </row>
    <row r="77" spans="1:1" ht="12.75" customHeight="1">
      <c r="A77" s="278"/>
    </row>
    <row r="78" spans="1:1" ht="12.75" customHeight="1">
      <c r="A78" s="278"/>
    </row>
    <row r="79" spans="1:1" ht="12.75" customHeight="1">
      <c r="A79" s="278"/>
    </row>
    <row r="80" spans="1:1" ht="12.75" customHeight="1">
      <c r="A80" s="278"/>
    </row>
    <row r="81" spans="1:1" ht="12.75" customHeight="1">
      <c r="A81" s="278"/>
    </row>
    <row r="82" spans="1:1" ht="12.75" customHeight="1">
      <c r="A82" s="278"/>
    </row>
    <row r="83" spans="1:1" ht="12.75" customHeight="1">
      <c r="A83" s="278"/>
    </row>
    <row r="84" spans="1:1" ht="12.75" customHeight="1">
      <c r="A84" s="278"/>
    </row>
    <row r="85" spans="1:1" ht="12.75" customHeight="1">
      <c r="A85" s="278"/>
    </row>
    <row r="86" spans="1:1" ht="12.75" customHeight="1">
      <c r="A86" s="278"/>
    </row>
    <row r="87" spans="1:1" ht="12.75" customHeight="1">
      <c r="A87" s="278"/>
    </row>
    <row r="88" spans="1:1" ht="12.75" customHeight="1">
      <c r="A88" s="278"/>
    </row>
    <row r="89" spans="1:1" ht="12.75" customHeight="1">
      <c r="A89" s="278"/>
    </row>
    <row r="90" spans="1:1" ht="12.75" customHeight="1">
      <c r="A90" s="278"/>
    </row>
    <row r="91" spans="1:1" ht="12.75" customHeight="1">
      <c r="A91" s="278"/>
    </row>
    <row r="92" spans="1:1" ht="12.75" customHeight="1">
      <c r="A92" s="278"/>
    </row>
    <row r="93" spans="1:1" ht="12.75" customHeight="1">
      <c r="A93" s="278"/>
    </row>
    <row r="94" spans="1:1" ht="12.75" customHeight="1">
      <c r="A94" s="278"/>
    </row>
    <row r="95" spans="1:1" ht="12.75" customHeight="1">
      <c r="A95" s="278"/>
    </row>
    <row r="96" spans="1:1" ht="12.75" customHeight="1">
      <c r="A96" s="278"/>
    </row>
    <row r="97" spans="1:1" ht="12.75" customHeight="1">
      <c r="A97" s="278"/>
    </row>
    <row r="98" spans="1:1" ht="12.75" customHeight="1">
      <c r="A98" s="278"/>
    </row>
    <row r="99" spans="1:1" ht="12.75" customHeight="1">
      <c r="A99" s="278"/>
    </row>
    <row r="100" spans="1:1" ht="12.75" customHeight="1">
      <c r="A100" s="278"/>
    </row>
    <row r="101" spans="1:1" ht="12.75" customHeight="1">
      <c r="A101" s="278"/>
    </row>
    <row r="102" spans="1:1" ht="12.75" customHeight="1">
      <c r="A102" s="278"/>
    </row>
    <row r="103" spans="1:1" ht="12.75" customHeight="1">
      <c r="A103" s="278"/>
    </row>
    <row r="104" spans="1:1" ht="12.75" customHeight="1">
      <c r="A104" s="278"/>
    </row>
    <row r="105" spans="1:1" ht="12.75" customHeight="1">
      <c r="A105" s="278"/>
    </row>
    <row r="106" spans="1:1" ht="12.75" customHeight="1">
      <c r="A106" s="278"/>
    </row>
    <row r="107" spans="1:1" ht="12.75" customHeight="1">
      <c r="A107" s="278"/>
    </row>
    <row r="108" spans="1:1" ht="12.75" customHeight="1">
      <c r="A108" s="278"/>
    </row>
    <row r="109" spans="1:1" ht="12.75" customHeight="1">
      <c r="A109" s="278"/>
    </row>
    <row r="110" spans="1:1" ht="12.75" customHeight="1">
      <c r="A110" s="278"/>
    </row>
    <row r="111" spans="1:1" ht="12.75" customHeight="1">
      <c r="A111" s="278"/>
    </row>
    <row r="112" spans="1:1" ht="12.75" customHeight="1">
      <c r="A112" s="278"/>
    </row>
    <row r="113" spans="1:1" ht="12.75" customHeight="1">
      <c r="A113" s="278"/>
    </row>
    <row r="114" spans="1:1" ht="12.75" customHeight="1">
      <c r="A114" s="278"/>
    </row>
    <row r="115" spans="1:1" ht="12.75" customHeight="1">
      <c r="A115" s="278"/>
    </row>
    <row r="116" spans="1:1" ht="12.75" customHeight="1">
      <c r="A116" s="278"/>
    </row>
    <row r="117" spans="1:1" ht="12.75" customHeight="1">
      <c r="A117" s="278"/>
    </row>
    <row r="118" spans="1:1" ht="12.75" customHeight="1">
      <c r="A118" s="278"/>
    </row>
    <row r="119" spans="1:1" ht="12.75" customHeight="1">
      <c r="A119" s="278"/>
    </row>
    <row r="120" spans="1:1" ht="12.75" customHeight="1">
      <c r="A120" s="278"/>
    </row>
    <row r="121" spans="1:1" ht="12.75" customHeight="1">
      <c r="A121" s="278"/>
    </row>
    <row r="122" spans="1:1" ht="12.75" customHeight="1">
      <c r="A122" s="278"/>
    </row>
    <row r="123" spans="1:1" ht="12.75" customHeight="1">
      <c r="A123" s="278"/>
    </row>
    <row r="124" spans="1:1" ht="12.75" customHeight="1">
      <c r="A124" s="278"/>
    </row>
    <row r="125" spans="1:1" ht="12.75" customHeight="1">
      <c r="A125" s="278"/>
    </row>
    <row r="126" spans="1:1" ht="12.75" customHeight="1">
      <c r="A126" s="278"/>
    </row>
    <row r="127" spans="1:1" ht="12.75" customHeight="1">
      <c r="A127" s="278"/>
    </row>
    <row r="128" spans="1:1" ht="12.75" customHeight="1">
      <c r="A128" s="278"/>
    </row>
    <row r="129" spans="1:1" ht="12.75" customHeight="1">
      <c r="A129" s="278"/>
    </row>
    <row r="130" spans="1:1" ht="12.75" customHeight="1">
      <c r="A130" s="278"/>
    </row>
    <row r="131" spans="1:1" ht="12.75" customHeight="1">
      <c r="A131" s="278"/>
    </row>
    <row r="132" spans="1:1" ht="12.75" customHeight="1">
      <c r="A132" s="278"/>
    </row>
    <row r="133" spans="1:1" ht="12.75" customHeight="1">
      <c r="A133" s="278"/>
    </row>
    <row r="134" spans="1:1" ht="12.75" customHeight="1">
      <c r="A134" s="278"/>
    </row>
    <row r="135" spans="1:1" ht="12.75" customHeight="1">
      <c r="A135" s="278"/>
    </row>
    <row r="136" spans="1:1" ht="12.75" customHeight="1">
      <c r="A136" s="278"/>
    </row>
    <row r="137" spans="1:1" ht="12.75" customHeight="1">
      <c r="A137" s="278"/>
    </row>
    <row r="138" spans="1:1" ht="12.75" customHeight="1">
      <c r="A138" s="278"/>
    </row>
    <row r="139" spans="1:1" ht="12.75" customHeight="1">
      <c r="A139" s="278"/>
    </row>
    <row r="140" spans="1:1" ht="12.75" customHeight="1">
      <c r="A140" s="278"/>
    </row>
    <row r="141" spans="1:1" ht="12.75" customHeight="1">
      <c r="A141" s="278"/>
    </row>
    <row r="142" spans="1:1" ht="12.75" customHeight="1">
      <c r="A142" s="278"/>
    </row>
    <row r="143" spans="1:1" ht="12.75" customHeight="1">
      <c r="A143" s="278"/>
    </row>
    <row r="144" spans="1:1" ht="12.75" customHeight="1">
      <c r="A144" s="278"/>
    </row>
    <row r="145" spans="1:1" ht="12.75" customHeight="1">
      <c r="A145" s="278"/>
    </row>
    <row r="146" spans="1:1" ht="12.75" customHeight="1">
      <c r="A146" s="278"/>
    </row>
    <row r="147" spans="1:1" ht="12.75" customHeight="1">
      <c r="A147" s="278"/>
    </row>
    <row r="148" spans="1:1" ht="12.75" customHeight="1">
      <c r="A148" s="278"/>
    </row>
    <row r="149" spans="1:1" ht="12.75" customHeight="1">
      <c r="A149" s="278"/>
    </row>
    <row r="150" spans="1:1" ht="12.75" customHeight="1">
      <c r="A150" s="278"/>
    </row>
    <row r="151" spans="1:1" ht="12.75" customHeight="1">
      <c r="A151" s="278"/>
    </row>
    <row r="152" spans="1:1" ht="12.75" customHeight="1">
      <c r="A152" s="278"/>
    </row>
    <row r="153" spans="1:1" ht="12.75" customHeight="1">
      <c r="A153" s="278"/>
    </row>
    <row r="154" spans="1:1" ht="12.75" customHeight="1">
      <c r="A154" s="278"/>
    </row>
    <row r="155" spans="1:1" ht="12.75" customHeight="1">
      <c r="A155" s="278"/>
    </row>
    <row r="156" spans="1:1" ht="12.75" customHeight="1">
      <c r="A156" s="278"/>
    </row>
    <row r="157" spans="1:1" ht="12.75" customHeight="1">
      <c r="A157" s="278"/>
    </row>
    <row r="158" spans="1:1" ht="12.75" customHeight="1">
      <c r="A158" s="278"/>
    </row>
    <row r="159" spans="1:1" ht="12.75" customHeight="1">
      <c r="A159" s="278"/>
    </row>
    <row r="160" spans="1:1" ht="12.75" customHeight="1">
      <c r="A160" s="278"/>
    </row>
    <row r="161" spans="1:1" ht="12.75" customHeight="1">
      <c r="A161" s="278"/>
    </row>
    <row r="162" spans="1:1" ht="12.75" customHeight="1">
      <c r="A162" s="278"/>
    </row>
    <row r="163" spans="1:1" ht="12.75" customHeight="1">
      <c r="A163" s="278"/>
    </row>
    <row r="164" spans="1:1" ht="12.75" customHeight="1">
      <c r="A164" s="278"/>
    </row>
    <row r="165" spans="1:1" ht="12.75" customHeight="1">
      <c r="A165" s="278"/>
    </row>
    <row r="166" spans="1:1" ht="12.75" customHeight="1">
      <c r="A166" s="278"/>
    </row>
    <row r="167" spans="1:1" ht="12.75" customHeight="1">
      <c r="A167" s="278"/>
    </row>
    <row r="168" spans="1:1" ht="12.75" customHeight="1">
      <c r="A168" s="278"/>
    </row>
    <row r="169" spans="1:1" ht="12.75" customHeight="1">
      <c r="A169" s="278"/>
    </row>
    <row r="170" spans="1:1" ht="12.75" customHeight="1">
      <c r="A170" s="278"/>
    </row>
    <row r="171" spans="1:1" ht="12.75" customHeight="1">
      <c r="A171" s="278"/>
    </row>
    <row r="172" spans="1:1" ht="12.75" customHeight="1">
      <c r="A172" s="278"/>
    </row>
    <row r="173" spans="1:1" ht="12.75" customHeight="1">
      <c r="A173" s="278"/>
    </row>
    <row r="174" spans="1:1" ht="12.75" customHeight="1">
      <c r="A174" s="278"/>
    </row>
    <row r="175" spans="1:1" ht="12.75" customHeight="1">
      <c r="A175" s="278"/>
    </row>
    <row r="176" spans="1:1" ht="12.75" customHeight="1">
      <c r="A176" s="278"/>
    </row>
    <row r="177" spans="1:1" ht="12.75" customHeight="1">
      <c r="A177" s="278"/>
    </row>
    <row r="178" spans="1:1" ht="12.75" customHeight="1">
      <c r="A178" s="278"/>
    </row>
    <row r="179" spans="1:1" ht="12.75" customHeight="1">
      <c r="A179" s="278"/>
    </row>
    <row r="180" spans="1:1" ht="12.75" customHeight="1">
      <c r="A180" s="278"/>
    </row>
    <row r="181" spans="1:1" ht="12.75" customHeight="1">
      <c r="A181" s="278"/>
    </row>
    <row r="182" spans="1:1" ht="12.75" customHeight="1">
      <c r="A182" s="278"/>
    </row>
    <row r="183" spans="1:1" ht="12.75" customHeight="1">
      <c r="A183" s="278"/>
    </row>
    <row r="184" spans="1:1" ht="12.75" customHeight="1">
      <c r="A184" s="278"/>
    </row>
    <row r="185" spans="1:1" ht="12.75" customHeight="1">
      <c r="A185" s="278"/>
    </row>
    <row r="186" spans="1:1" ht="12.75" customHeight="1">
      <c r="A186" s="278"/>
    </row>
    <row r="187" spans="1:1" ht="12.75" customHeight="1">
      <c r="A187" s="278"/>
    </row>
    <row r="188" spans="1:1" ht="12.75" customHeight="1">
      <c r="A188" s="278"/>
    </row>
    <row r="189" spans="1:1" ht="12.75" customHeight="1">
      <c r="A189" s="278"/>
    </row>
    <row r="190" spans="1:1" ht="12.75" customHeight="1">
      <c r="A190" s="278"/>
    </row>
    <row r="191" spans="1:1" ht="12.75" customHeight="1">
      <c r="A191" s="278"/>
    </row>
    <row r="192" spans="1:1" ht="12.75" customHeight="1">
      <c r="A192" s="278"/>
    </row>
    <row r="193" spans="1:1" ht="12.75" customHeight="1">
      <c r="A193" s="278"/>
    </row>
    <row r="194" spans="1:1" ht="12.75" customHeight="1">
      <c r="A194" s="278"/>
    </row>
    <row r="195" spans="1:1" ht="12.75" customHeight="1">
      <c r="A195" s="278"/>
    </row>
    <row r="196" spans="1:1" ht="12.75" customHeight="1">
      <c r="A196" s="278"/>
    </row>
    <row r="197" spans="1:1" ht="12.75" customHeight="1">
      <c r="A197" s="278"/>
    </row>
    <row r="198" spans="1:1" ht="12.75" customHeight="1">
      <c r="A198" s="278"/>
    </row>
    <row r="199" spans="1:1" ht="12.75" customHeight="1">
      <c r="A199" s="278"/>
    </row>
    <row r="200" spans="1:1" ht="12.75" customHeight="1">
      <c r="A200" s="278"/>
    </row>
    <row r="201" spans="1:1" ht="12.75" customHeight="1">
      <c r="A201" s="278"/>
    </row>
    <row r="202" spans="1:1" ht="12.75" customHeight="1">
      <c r="A202" s="278"/>
    </row>
    <row r="203" spans="1:1" ht="12.75" customHeight="1">
      <c r="A203" s="278"/>
    </row>
    <row r="204" spans="1:1" ht="12.75" customHeight="1">
      <c r="A204" s="278"/>
    </row>
    <row r="205" spans="1:1" ht="12.75" customHeight="1">
      <c r="A205" s="278"/>
    </row>
    <row r="206" spans="1:1" ht="12.75" customHeight="1">
      <c r="A206" s="278"/>
    </row>
    <row r="207" spans="1:1" ht="12.75" customHeight="1">
      <c r="A207" s="278"/>
    </row>
    <row r="208" spans="1:1" ht="12.75" customHeight="1">
      <c r="A208" s="278"/>
    </row>
    <row r="209" spans="1:1" ht="12.75" customHeight="1">
      <c r="A209" s="278"/>
    </row>
    <row r="210" spans="1:1" ht="12.75" customHeight="1">
      <c r="A210" s="278"/>
    </row>
    <row r="211" spans="1:1" ht="12.75" customHeight="1">
      <c r="A211" s="278"/>
    </row>
    <row r="212" spans="1:1" ht="12.75" customHeight="1">
      <c r="A212" s="278"/>
    </row>
    <row r="213" spans="1:1" ht="12.75" customHeight="1">
      <c r="A213" s="278"/>
    </row>
    <row r="214" spans="1:1" ht="12.75" customHeight="1">
      <c r="A214" s="278"/>
    </row>
    <row r="215" spans="1:1" ht="12.75" customHeight="1">
      <c r="A215" s="278"/>
    </row>
    <row r="216" spans="1:1" ht="12.75" customHeight="1">
      <c r="A216" s="278"/>
    </row>
    <row r="217" spans="1:1" ht="12.75" customHeight="1">
      <c r="A217" s="278"/>
    </row>
    <row r="218" spans="1:1" ht="12.75" customHeight="1">
      <c r="A218" s="278"/>
    </row>
    <row r="219" spans="1:1" ht="12.75" customHeight="1">
      <c r="A219" s="278"/>
    </row>
    <row r="220" spans="1:1" ht="12.75" customHeight="1">
      <c r="A220" s="278"/>
    </row>
    <row r="221" spans="1:1" ht="12.75" customHeight="1">
      <c r="A221" s="278"/>
    </row>
    <row r="222" spans="1:1" ht="12.75" customHeight="1">
      <c r="A222" s="278"/>
    </row>
    <row r="223" spans="1:1" ht="12.75" customHeight="1">
      <c r="A223" s="278"/>
    </row>
    <row r="224" spans="1:1" ht="12.75" customHeight="1">
      <c r="A224" s="278"/>
    </row>
    <row r="225" spans="1:1" ht="12.75" customHeight="1">
      <c r="A225" s="278"/>
    </row>
    <row r="226" spans="1:1" ht="12.75" customHeight="1">
      <c r="A226" s="278"/>
    </row>
    <row r="227" spans="1:1" ht="12.75" customHeight="1">
      <c r="A227" s="278"/>
    </row>
    <row r="228" spans="1:1" ht="12.75" customHeight="1">
      <c r="A228" s="278"/>
    </row>
    <row r="229" spans="1:1" ht="12.75" customHeight="1">
      <c r="A229" s="278"/>
    </row>
    <row r="230" spans="1:1" ht="12.75" customHeight="1">
      <c r="A230" s="278"/>
    </row>
    <row r="231" spans="1:1" ht="12.75" customHeight="1">
      <c r="A231" s="278"/>
    </row>
    <row r="232" spans="1:1" ht="12.75" customHeight="1">
      <c r="A232" s="278"/>
    </row>
    <row r="233" spans="1:1" ht="12.75" customHeight="1">
      <c r="A233" s="278"/>
    </row>
    <row r="234" spans="1:1" ht="12.75" customHeight="1">
      <c r="A234" s="278"/>
    </row>
    <row r="235" spans="1:1" ht="12.75" customHeight="1">
      <c r="A235" s="278"/>
    </row>
    <row r="236" spans="1:1" ht="12.75" customHeight="1">
      <c r="A236" s="278"/>
    </row>
    <row r="237" spans="1:1" ht="12.75" customHeight="1">
      <c r="A237" s="278"/>
    </row>
    <row r="238" spans="1:1" ht="12.75" customHeight="1">
      <c r="A238" s="278"/>
    </row>
    <row r="239" spans="1:1" ht="12.75" customHeight="1">
      <c r="A239" s="278"/>
    </row>
    <row r="240" spans="1:1" ht="12.75" customHeight="1">
      <c r="A240" s="278"/>
    </row>
    <row r="241" spans="1:1" ht="12.75" customHeight="1">
      <c r="A241" s="278"/>
    </row>
    <row r="242" spans="1:1" ht="12.75" customHeight="1">
      <c r="A242" s="278"/>
    </row>
    <row r="243" spans="1:1" ht="12.75" customHeight="1">
      <c r="A243" s="278"/>
    </row>
    <row r="244" spans="1:1" ht="12.75" customHeight="1">
      <c r="A244" s="278"/>
    </row>
    <row r="245" spans="1:1" ht="12.75" customHeight="1">
      <c r="A245" s="278"/>
    </row>
    <row r="246" spans="1:1" ht="12.75" customHeight="1">
      <c r="A246" s="278"/>
    </row>
    <row r="247" spans="1:1" ht="12.75" customHeight="1">
      <c r="A247" s="278"/>
    </row>
    <row r="248" spans="1:1" ht="12.75" customHeight="1">
      <c r="A248" s="278"/>
    </row>
    <row r="249" spans="1:1" ht="12.75" customHeight="1">
      <c r="A249" s="278"/>
    </row>
    <row r="250" spans="1:1" ht="12.75" customHeight="1">
      <c r="A250" s="278"/>
    </row>
    <row r="251" spans="1:1" ht="12.75" customHeight="1">
      <c r="A251" s="278"/>
    </row>
    <row r="252" spans="1:1" ht="12.75" customHeight="1">
      <c r="A252" s="278"/>
    </row>
    <row r="253" spans="1:1" ht="12.75" customHeight="1">
      <c r="A253" s="278"/>
    </row>
    <row r="254" spans="1:1" ht="12.75" customHeight="1">
      <c r="A254" s="278"/>
    </row>
    <row r="255" spans="1:1" ht="12.75" customHeight="1">
      <c r="A255" s="278"/>
    </row>
    <row r="256" spans="1:1" ht="12.75" customHeight="1">
      <c r="A256" s="278"/>
    </row>
    <row r="257" spans="1:1" ht="12.75" customHeight="1">
      <c r="A257" s="278"/>
    </row>
    <row r="258" spans="1:1" ht="12.75" customHeight="1">
      <c r="A258" s="278"/>
    </row>
    <row r="259" spans="1:1" ht="12.75" customHeight="1">
      <c r="A259" s="278"/>
    </row>
    <row r="260" spans="1:1" ht="12.75" customHeight="1">
      <c r="A260" s="278"/>
    </row>
    <row r="261" spans="1:1" ht="12.75" customHeight="1">
      <c r="A261" s="278"/>
    </row>
    <row r="262" spans="1:1" ht="12.75" customHeight="1">
      <c r="A262" s="278"/>
    </row>
    <row r="263" spans="1:1" ht="12.75" customHeight="1">
      <c r="A263" s="278"/>
    </row>
    <row r="264" spans="1:1" ht="12.75" customHeight="1">
      <c r="A264" s="278"/>
    </row>
    <row r="265" spans="1:1" ht="12.75" customHeight="1">
      <c r="A265" s="278"/>
    </row>
    <row r="266" spans="1:1" ht="12.75" customHeight="1">
      <c r="A266" s="278"/>
    </row>
    <row r="267" spans="1:1" ht="12.75" customHeight="1">
      <c r="A267" s="278"/>
    </row>
    <row r="268" spans="1:1" ht="12.75" customHeight="1">
      <c r="A268" s="278"/>
    </row>
    <row r="269" spans="1:1" ht="12.75" customHeight="1">
      <c r="A269" s="278"/>
    </row>
    <row r="270" spans="1:1" ht="12.75" customHeight="1">
      <c r="A270" s="278"/>
    </row>
    <row r="271" spans="1:1" ht="12.75" customHeight="1">
      <c r="A271" s="278"/>
    </row>
    <row r="272" spans="1:1" ht="12.75" customHeight="1">
      <c r="A272" s="278"/>
    </row>
    <row r="273" spans="1:1" ht="12.75" customHeight="1">
      <c r="A273" s="278"/>
    </row>
    <row r="274" spans="1:1" ht="12.75" customHeight="1">
      <c r="A274" s="278"/>
    </row>
    <row r="275" spans="1:1" ht="12.75" customHeight="1">
      <c r="A275" s="278"/>
    </row>
    <row r="276" spans="1:1" ht="12.75" customHeight="1">
      <c r="A276" s="278"/>
    </row>
    <row r="277" spans="1:1" ht="12.75" customHeight="1">
      <c r="A277" s="278"/>
    </row>
    <row r="278" spans="1:1" ht="12.75" customHeight="1">
      <c r="A278" s="278"/>
    </row>
    <row r="279" spans="1:1" ht="12.75" customHeight="1">
      <c r="A279" s="278"/>
    </row>
    <row r="280" spans="1:1" ht="12.75" customHeight="1">
      <c r="A280" s="278"/>
    </row>
    <row r="281" spans="1:1" ht="12.75" customHeight="1">
      <c r="A281" s="278"/>
    </row>
    <row r="282" spans="1:1" ht="12.75" customHeight="1">
      <c r="A282" s="278"/>
    </row>
    <row r="283" spans="1:1" ht="12.75" customHeight="1">
      <c r="A283" s="278"/>
    </row>
    <row r="284" spans="1:1" ht="12.75" customHeight="1">
      <c r="A284" s="278"/>
    </row>
    <row r="285" spans="1:1" ht="12.75" customHeight="1">
      <c r="A285" s="278"/>
    </row>
    <row r="286" spans="1:1" ht="12.75" customHeight="1">
      <c r="A286" s="278"/>
    </row>
    <row r="287" spans="1:1" ht="12.75" customHeight="1">
      <c r="A287" s="278"/>
    </row>
    <row r="288" spans="1:1" ht="12.75" customHeight="1">
      <c r="A288" s="278"/>
    </row>
    <row r="289" spans="1:1" ht="12.75" customHeight="1">
      <c r="A289" s="278"/>
    </row>
    <row r="290" spans="1:1" ht="12.75" customHeight="1">
      <c r="A290" s="278"/>
    </row>
    <row r="291" spans="1:1" ht="12.75" customHeight="1">
      <c r="A291" s="278"/>
    </row>
    <row r="292" spans="1:1" ht="12.75" customHeight="1">
      <c r="A292" s="278"/>
    </row>
    <row r="293" spans="1:1" ht="12.75" customHeight="1">
      <c r="A293" s="278"/>
    </row>
    <row r="294" spans="1:1" ht="12.75" customHeight="1">
      <c r="A294" s="278"/>
    </row>
    <row r="295" spans="1:1" ht="12.75" customHeight="1">
      <c r="A295" s="278"/>
    </row>
    <row r="296" spans="1:1" ht="12.75" customHeight="1">
      <c r="A296" s="278"/>
    </row>
    <row r="297" spans="1:1" ht="12.75" customHeight="1">
      <c r="A297" s="278"/>
    </row>
    <row r="298" spans="1:1" ht="12.75" customHeight="1">
      <c r="A298" s="278"/>
    </row>
    <row r="299" spans="1:1" ht="12.75" customHeight="1">
      <c r="A299" s="278"/>
    </row>
    <row r="300" spans="1:1" ht="12.75" customHeight="1">
      <c r="A300" s="278"/>
    </row>
    <row r="301" spans="1:1" ht="12.75" customHeight="1">
      <c r="A301" s="278"/>
    </row>
    <row r="302" spans="1:1" ht="12.75" customHeight="1">
      <c r="A302" s="278"/>
    </row>
    <row r="303" spans="1:1" ht="12.75" customHeight="1">
      <c r="A303" s="278"/>
    </row>
    <row r="304" spans="1:1" ht="12.75" customHeight="1">
      <c r="A304" s="278"/>
    </row>
    <row r="305" spans="1:1" ht="12.75" customHeight="1">
      <c r="A305" s="278"/>
    </row>
    <row r="306" spans="1:1" ht="12.75" customHeight="1">
      <c r="A306" s="278"/>
    </row>
    <row r="307" spans="1:1" ht="12.75" customHeight="1">
      <c r="A307" s="278"/>
    </row>
    <row r="308" spans="1:1" ht="12.75" customHeight="1">
      <c r="A308" s="278"/>
    </row>
    <row r="309" spans="1:1" ht="12.75" customHeight="1">
      <c r="A309" s="278"/>
    </row>
    <row r="310" spans="1:1" ht="12.75" customHeight="1">
      <c r="A310" s="278"/>
    </row>
    <row r="311" spans="1:1" ht="12.75" customHeight="1">
      <c r="A311" s="278"/>
    </row>
    <row r="312" spans="1:1" ht="12.75" customHeight="1">
      <c r="A312" s="278"/>
    </row>
    <row r="313" spans="1:1" ht="12.75" customHeight="1">
      <c r="A313" s="278"/>
    </row>
    <row r="314" spans="1:1" ht="12.75" customHeight="1">
      <c r="A314" s="278"/>
    </row>
    <row r="315" spans="1:1" ht="12.75" customHeight="1">
      <c r="A315" s="278"/>
    </row>
    <row r="316" spans="1:1" ht="12.75" customHeight="1">
      <c r="A316" s="278"/>
    </row>
    <row r="317" spans="1:1" ht="12.75" customHeight="1">
      <c r="A317" s="278"/>
    </row>
    <row r="318" spans="1:1" ht="12.75" customHeight="1">
      <c r="A318" s="278"/>
    </row>
    <row r="319" spans="1:1" ht="12.75" customHeight="1">
      <c r="A319" s="278"/>
    </row>
    <row r="320" spans="1:1" ht="12.75" customHeight="1">
      <c r="A320" s="278"/>
    </row>
    <row r="321" spans="1:1" ht="12.75" customHeight="1">
      <c r="A321" s="278"/>
    </row>
    <row r="322" spans="1:1" ht="12.75" customHeight="1">
      <c r="A322" s="278"/>
    </row>
    <row r="323" spans="1:1" ht="12.75" customHeight="1">
      <c r="A323" s="278"/>
    </row>
    <row r="324" spans="1:1" ht="12.75" customHeight="1">
      <c r="A324" s="278"/>
    </row>
    <row r="325" spans="1:1" ht="12.75" customHeight="1">
      <c r="A325" s="278"/>
    </row>
    <row r="326" spans="1:1" ht="12.75" customHeight="1">
      <c r="A326" s="278"/>
    </row>
    <row r="327" spans="1:1" ht="12.75" customHeight="1">
      <c r="A327" s="278"/>
    </row>
    <row r="328" spans="1:1" ht="12.75" customHeight="1">
      <c r="A328" s="278"/>
    </row>
    <row r="329" spans="1:1" ht="12.75" customHeight="1">
      <c r="A329" s="278"/>
    </row>
    <row r="330" spans="1:1" ht="12.75" customHeight="1">
      <c r="A330" s="278"/>
    </row>
    <row r="331" spans="1:1" ht="12.75" customHeight="1">
      <c r="A331" s="278"/>
    </row>
    <row r="332" spans="1:1" ht="12.75" customHeight="1">
      <c r="A332" s="278"/>
    </row>
    <row r="333" spans="1:1" ht="12.75" customHeight="1">
      <c r="A333" s="278"/>
    </row>
    <row r="334" spans="1:1" ht="12.75" customHeight="1">
      <c r="A334" s="278"/>
    </row>
    <row r="335" spans="1:1" ht="12.75" customHeight="1">
      <c r="A335" s="278"/>
    </row>
    <row r="336" spans="1:1" ht="12.75" customHeight="1">
      <c r="A336" s="278"/>
    </row>
    <row r="337" spans="1:1" ht="12.75" customHeight="1">
      <c r="A337" s="278"/>
    </row>
    <row r="338" spans="1:1" ht="12.75" customHeight="1">
      <c r="A338" s="278"/>
    </row>
    <row r="339" spans="1:1" ht="12.75" customHeight="1">
      <c r="A339" s="278"/>
    </row>
    <row r="340" spans="1:1" ht="12.75" customHeight="1">
      <c r="A340" s="278"/>
    </row>
    <row r="341" spans="1:1" ht="12.75" customHeight="1">
      <c r="A341" s="278"/>
    </row>
    <row r="342" spans="1:1" ht="12.75" customHeight="1">
      <c r="A342" s="278"/>
    </row>
    <row r="343" spans="1:1" ht="12.75" customHeight="1">
      <c r="A343" s="278"/>
    </row>
    <row r="344" spans="1:1" ht="12.75" customHeight="1">
      <c r="A344" s="278"/>
    </row>
    <row r="345" spans="1:1" ht="12.75" customHeight="1">
      <c r="A345" s="278"/>
    </row>
    <row r="346" spans="1:1" ht="12.75" customHeight="1">
      <c r="A346" s="278"/>
    </row>
    <row r="347" spans="1:1" ht="12.75" customHeight="1">
      <c r="A347" s="278"/>
    </row>
    <row r="348" spans="1:1" ht="12.75" customHeight="1">
      <c r="A348" s="278"/>
    </row>
    <row r="349" spans="1:1" ht="12.75" customHeight="1">
      <c r="A349" s="278"/>
    </row>
    <row r="350" spans="1:1" ht="12.75" customHeight="1">
      <c r="A350" s="278"/>
    </row>
    <row r="351" spans="1:1" ht="12.75" customHeight="1">
      <c r="A351" s="278"/>
    </row>
    <row r="352" spans="1:1" ht="12.75" customHeight="1">
      <c r="A352" s="278"/>
    </row>
    <row r="353" spans="1:1" ht="12.75" customHeight="1">
      <c r="A353" s="278"/>
    </row>
    <row r="354" spans="1:1" ht="12.75" customHeight="1">
      <c r="A354" s="278"/>
    </row>
    <row r="355" spans="1:1" ht="12.75" customHeight="1">
      <c r="A355" s="278"/>
    </row>
    <row r="356" spans="1:1" ht="12.75" customHeight="1">
      <c r="A356" s="278"/>
    </row>
    <row r="357" spans="1:1" ht="12.75" customHeight="1">
      <c r="A357" s="278"/>
    </row>
    <row r="358" spans="1:1" ht="12.75" customHeight="1">
      <c r="A358" s="278"/>
    </row>
    <row r="359" spans="1:1" ht="12.75" customHeight="1">
      <c r="A359" s="278"/>
    </row>
    <row r="360" spans="1:1" ht="12.75" customHeight="1">
      <c r="A360" s="278"/>
    </row>
    <row r="361" spans="1:1" ht="12.75" customHeight="1">
      <c r="A361" s="278"/>
    </row>
    <row r="362" spans="1:1" ht="12.75" customHeight="1">
      <c r="A362" s="278"/>
    </row>
    <row r="363" spans="1:1" ht="12.75" customHeight="1">
      <c r="A363" s="278"/>
    </row>
    <row r="364" spans="1:1" ht="12.75" customHeight="1">
      <c r="A364" s="278"/>
    </row>
    <row r="365" spans="1:1" ht="12.75" customHeight="1">
      <c r="A365" s="278"/>
    </row>
    <row r="366" spans="1:1" ht="12.75" customHeight="1">
      <c r="A366" s="278"/>
    </row>
    <row r="367" spans="1:1" ht="12.75" customHeight="1">
      <c r="A367" s="278"/>
    </row>
    <row r="368" spans="1:1" ht="12.75" customHeight="1">
      <c r="A368" s="278"/>
    </row>
    <row r="369" spans="1:1" ht="12.75" customHeight="1">
      <c r="A369" s="278"/>
    </row>
    <row r="370" spans="1:1" ht="12.75" customHeight="1">
      <c r="A370" s="278"/>
    </row>
    <row r="371" spans="1:1" ht="12.75" customHeight="1">
      <c r="A371" s="278"/>
    </row>
    <row r="372" spans="1:1" ht="12.75" customHeight="1">
      <c r="A372" s="278"/>
    </row>
    <row r="373" spans="1:1" ht="12.75" customHeight="1">
      <c r="A373" s="278"/>
    </row>
    <row r="374" spans="1:1" ht="12.75" customHeight="1">
      <c r="A374" s="278"/>
    </row>
    <row r="375" spans="1:1" ht="12.75" customHeight="1">
      <c r="A375" s="278"/>
    </row>
    <row r="376" spans="1:1" ht="12.75" customHeight="1">
      <c r="A376" s="278"/>
    </row>
    <row r="377" spans="1:1" ht="12.75" customHeight="1">
      <c r="A377" s="278"/>
    </row>
    <row r="378" spans="1:1" ht="12.75" customHeight="1">
      <c r="A378" s="278"/>
    </row>
    <row r="379" spans="1:1" ht="12.75" customHeight="1">
      <c r="A379" s="278"/>
    </row>
    <row r="380" spans="1:1" ht="12.75" customHeight="1">
      <c r="A380" s="278"/>
    </row>
    <row r="381" spans="1:1" ht="12.75" customHeight="1">
      <c r="A381" s="278"/>
    </row>
    <row r="382" spans="1:1" ht="12.75" customHeight="1">
      <c r="A382" s="278"/>
    </row>
    <row r="383" spans="1:1" ht="12.75" customHeight="1">
      <c r="A383" s="278"/>
    </row>
    <row r="384" spans="1:1" ht="12.75" customHeight="1">
      <c r="A384" s="278"/>
    </row>
    <row r="385" spans="1:1" ht="12.75" customHeight="1">
      <c r="A385" s="278"/>
    </row>
    <row r="386" spans="1:1" ht="12.75" customHeight="1">
      <c r="A386" s="278"/>
    </row>
    <row r="387" spans="1:1" ht="12.75" customHeight="1">
      <c r="A387" s="278"/>
    </row>
    <row r="388" spans="1:1" ht="12.75" customHeight="1">
      <c r="A388" s="278"/>
    </row>
    <row r="389" spans="1:1" ht="12.75" customHeight="1">
      <c r="A389" s="278"/>
    </row>
    <row r="390" spans="1:1" ht="12.75" customHeight="1">
      <c r="A390" s="278"/>
    </row>
    <row r="391" spans="1:1" ht="12.75" customHeight="1">
      <c r="A391" s="278"/>
    </row>
    <row r="392" spans="1:1" ht="12.75" customHeight="1">
      <c r="A392" s="278"/>
    </row>
    <row r="393" spans="1:1" ht="12.75" customHeight="1">
      <c r="A393" s="278"/>
    </row>
    <row r="394" spans="1:1" ht="12.75" customHeight="1">
      <c r="A394" s="278"/>
    </row>
    <row r="395" spans="1:1" ht="12.75" customHeight="1">
      <c r="A395" s="278"/>
    </row>
    <row r="396" spans="1:1" ht="12.75" customHeight="1">
      <c r="A396" s="278"/>
    </row>
    <row r="397" spans="1:1" ht="12.75" customHeight="1">
      <c r="A397" s="278"/>
    </row>
    <row r="398" spans="1:1" ht="12.75" customHeight="1">
      <c r="A398" s="278"/>
    </row>
    <row r="399" spans="1:1" ht="12.75" customHeight="1">
      <c r="A399" s="278"/>
    </row>
    <row r="400" spans="1:1" ht="12.75" customHeight="1">
      <c r="A400" s="278"/>
    </row>
    <row r="401" spans="1:1" ht="12.75" customHeight="1">
      <c r="A401" s="278"/>
    </row>
    <row r="402" spans="1:1" ht="12.75" customHeight="1">
      <c r="A402" s="278"/>
    </row>
    <row r="403" spans="1:1" ht="12.75" customHeight="1">
      <c r="A403" s="278"/>
    </row>
    <row r="404" spans="1:1" ht="12.75" customHeight="1">
      <c r="A404" s="278"/>
    </row>
    <row r="405" spans="1:1" ht="12.75" customHeight="1">
      <c r="A405" s="278"/>
    </row>
    <row r="406" spans="1:1" ht="12.75" customHeight="1">
      <c r="A406" s="278"/>
    </row>
    <row r="407" spans="1:1" ht="12.75" customHeight="1">
      <c r="A407" s="278"/>
    </row>
    <row r="408" spans="1:1" ht="12.75" customHeight="1">
      <c r="A408" s="278"/>
    </row>
    <row r="409" spans="1:1" ht="12.75" customHeight="1">
      <c r="A409" s="278"/>
    </row>
    <row r="410" spans="1:1" ht="12.75" customHeight="1">
      <c r="A410" s="278"/>
    </row>
    <row r="411" spans="1:1" ht="12.75" customHeight="1">
      <c r="A411" s="278"/>
    </row>
    <row r="412" spans="1:1" ht="12.75" customHeight="1">
      <c r="A412" s="278"/>
    </row>
    <row r="413" spans="1:1" ht="12.75" customHeight="1">
      <c r="A413" s="278"/>
    </row>
    <row r="414" spans="1:1" ht="12.75" customHeight="1">
      <c r="A414" s="278"/>
    </row>
    <row r="415" spans="1:1" ht="12.75" customHeight="1">
      <c r="A415" s="278"/>
    </row>
    <row r="416" spans="1:1" ht="12.75" customHeight="1">
      <c r="A416" s="278"/>
    </row>
    <row r="417" spans="1:1" ht="12.75" customHeight="1">
      <c r="A417" s="278"/>
    </row>
    <row r="418" spans="1:1" ht="12.75" customHeight="1">
      <c r="A418" s="278"/>
    </row>
    <row r="419" spans="1:1" ht="12.75" customHeight="1">
      <c r="A419" s="278"/>
    </row>
    <row r="420" spans="1:1" ht="12.75" customHeight="1">
      <c r="A420" s="278"/>
    </row>
    <row r="421" spans="1:1" ht="12.75" customHeight="1">
      <c r="A421" s="278"/>
    </row>
    <row r="422" spans="1:1" ht="12.75" customHeight="1">
      <c r="A422" s="278"/>
    </row>
    <row r="423" spans="1:1" ht="12.75" customHeight="1">
      <c r="A423" s="278"/>
    </row>
    <row r="424" spans="1:1" ht="12.75" customHeight="1">
      <c r="A424" s="278"/>
    </row>
    <row r="425" spans="1:1" ht="12.75" customHeight="1">
      <c r="A425" s="278"/>
    </row>
    <row r="426" spans="1:1" ht="12.75" customHeight="1">
      <c r="A426" s="278"/>
    </row>
    <row r="427" spans="1:1" ht="12.75" customHeight="1">
      <c r="A427" s="278"/>
    </row>
    <row r="428" spans="1:1" ht="12.75" customHeight="1">
      <c r="A428" s="278"/>
    </row>
    <row r="429" spans="1:1" ht="12.75" customHeight="1">
      <c r="A429" s="278"/>
    </row>
    <row r="430" spans="1:1" ht="12.75" customHeight="1">
      <c r="A430" s="278"/>
    </row>
    <row r="431" spans="1:1" ht="12.75" customHeight="1">
      <c r="A431" s="278"/>
    </row>
    <row r="432" spans="1:1" ht="12.75" customHeight="1">
      <c r="A432" s="278"/>
    </row>
    <row r="433" spans="1:1" ht="12.75" customHeight="1">
      <c r="A433" s="278"/>
    </row>
    <row r="434" spans="1:1" ht="12.75" customHeight="1">
      <c r="A434" s="278"/>
    </row>
    <row r="435" spans="1:1" ht="12.75" customHeight="1">
      <c r="A435" s="278"/>
    </row>
    <row r="436" spans="1:1" ht="12.75" customHeight="1">
      <c r="A436" s="278"/>
    </row>
    <row r="437" spans="1:1" ht="12.75" customHeight="1">
      <c r="A437" s="278"/>
    </row>
    <row r="438" spans="1:1" ht="12.75" customHeight="1">
      <c r="A438" s="278"/>
    </row>
    <row r="439" spans="1:1" ht="12.75" customHeight="1">
      <c r="A439" s="278"/>
    </row>
    <row r="440" spans="1:1" ht="12.75" customHeight="1">
      <c r="A440" s="278"/>
    </row>
    <row r="441" spans="1:1" ht="12.75" customHeight="1">
      <c r="A441" s="278"/>
    </row>
    <row r="442" spans="1:1" ht="12.75" customHeight="1">
      <c r="A442" s="278"/>
    </row>
    <row r="443" spans="1:1" ht="12.75" customHeight="1">
      <c r="A443" s="278"/>
    </row>
    <row r="444" spans="1:1" ht="12.75" customHeight="1">
      <c r="A444" s="278"/>
    </row>
    <row r="445" spans="1:1" ht="12.75" customHeight="1">
      <c r="A445" s="278"/>
    </row>
    <row r="446" spans="1:1" ht="12.75" customHeight="1">
      <c r="A446" s="278"/>
    </row>
    <row r="447" spans="1:1" ht="12.75" customHeight="1">
      <c r="A447" s="278"/>
    </row>
    <row r="448" spans="1:1" ht="12.75" customHeight="1">
      <c r="A448" s="278"/>
    </row>
    <row r="449" spans="1:1" ht="12.75" customHeight="1">
      <c r="A449" s="278"/>
    </row>
    <row r="450" spans="1:1" ht="12.75" customHeight="1">
      <c r="A450" s="278"/>
    </row>
    <row r="451" spans="1:1" ht="12.75" customHeight="1">
      <c r="A451" s="278"/>
    </row>
    <row r="452" spans="1:1" ht="12.75" customHeight="1">
      <c r="A452" s="278"/>
    </row>
    <row r="453" spans="1:1" ht="12.75" customHeight="1">
      <c r="A453" s="278"/>
    </row>
    <row r="454" spans="1:1" ht="12.75" customHeight="1">
      <c r="A454" s="278"/>
    </row>
    <row r="455" spans="1:1" ht="12.75" customHeight="1">
      <c r="A455" s="278"/>
    </row>
    <row r="456" spans="1:1" ht="12.75" customHeight="1">
      <c r="A456" s="278"/>
    </row>
    <row r="457" spans="1:1" ht="12.75" customHeight="1">
      <c r="A457" s="278"/>
    </row>
    <row r="458" spans="1:1" ht="12.75" customHeight="1">
      <c r="A458" s="278"/>
    </row>
    <row r="459" spans="1:1" ht="12.75" customHeight="1">
      <c r="A459" s="278"/>
    </row>
    <row r="460" spans="1:1" ht="12.75" customHeight="1">
      <c r="A460" s="278"/>
    </row>
    <row r="461" spans="1:1" ht="12.75" customHeight="1">
      <c r="A461" s="278"/>
    </row>
    <row r="462" spans="1:1" ht="12.75" customHeight="1">
      <c r="A462" s="278"/>
    </row>
    <row r="463" spans="1:1" ht="12.75" customHeight="1">
      <c r="A463" s="278"/>
    </row>
    <row r="464" spans="1:1" ht="12.75" customHeight="1">
      <c r="A464" s="278"/>
    </row>
    <row r="465" spans="1:1" ht="12.75" customHeight="1">
      <c r="A465" s="278"/>
    </row>
    <row r="466" spans="1:1" ht="12.75" customHeight="1">
      <c r="A466" s="278"/>
    </row>
    <row r="467" spans="1:1" ht="12.75" customHeight="1">
      <c r="A467" s="278"/>
    </row>
    <row r="468" spans="1:1" ht="12.75" customHeight="1">
      <c r="A468" s="278"/>
    </row>
    <row r="469" spans="1:1" ht="12.75" customHeight="1">
      <c r="A469" s="278"/>
    </row>
    <row r="470" spans="1:1" ht="12.75" customHeight="1">
      <c r="A470" s="278"/>
    </row>
    <row r="471" spans="1:1" ht="12.75" customHeight="1">
      <c r="A471" s="278"/>
    </row>
    <row r="472" spans="1:1" ht="12.75" customHeight="1">
      <c r="A472" s="278"/>
    </row>
    <row r="473" spans="1:1" ht="12.75" customHeight="1">
      <c r="A473" s="278"/>
    </row>
    <row r="474" spans="1:1" ht="12.75" customHeight="1">
      <c r="A474" s="278"/>
    </row>
    <row r="475" spans="1:1" ht="12.75" customHeight="1">
      <c r="A475" s="278"/>
    </row>
    <row r="476" spans="1:1" ht="12.75" customHeight="1">
      <c r="A476" s="278"/>
    </row>
    <row r="477" spans="1:1" ht="12.75" customHeight="1">
      <c r="A477" s="278"/>
    </row>
    <row r="478" spans="1:1" ht="12.75" customHeight="1">
      <c r="A478" s="278"/>
    </row>
    <row r="479" spans="1:1" ht="12.75" customHeight="1">
      <c r="A479" s="278"/>
    </row>
    <row r="480" spans="1:1" ht="12.75" customHeight="1">
      <c r="A480" s="278"/>
    </row>
    <row r="481" spans="1:1" ht="12.75" customHeight="1">
      <c r="A481" s="278"/>
    </row>
    <row r="482" spans="1:1" ht="12.75" customHeight="1">
      <c r="A482" s="278"/>
    </row>
    <row r="483" spans="1:1" ht="12.75" customHeight="1">
      <c r="A483" s="278"/>
    </row>
    <row r="484" spans="1:1" ht="12.75" customHeight="1">
      <c r="A484" s="278"/>
    </row>
    <row r="485" spans="1:1" ht="12.75" customHeight="1">
      <c r="A485" s="278"/>
    </row>
    <row r="486" spans="1:1" ht="12.75" customHeight="1">
      <c r="A486" s="278"/>
    </row>
    <row r="487" spans="1:1" ht="12.75" customHeight="1">
      <c r="A487" s="278"/>
    </row>
    <row r="488" spans="1:1" ht="12.75" customHeight="1">
      <c r="A488" s="278"/>
    </row>
    <row r="489" spans="1:1" ht="12.75" customHeight="1">
      <c r="A489" s="278"/>
    </row>
    <row r="490" spans="1:1" ht="12.75" customHeight="1">
      <c r="A490" s="278"/>
    </row>
    <row r="491" spans="1:1" ht="12.75" customHeight="1">
      <c r="A491" s="278"/>
    </row>
    <row r="492" spans="1:1" ht="12.75" customHeight="1">
      <c r="A492" s="278"/>
    </row>
    <row r="493" spans="1:1" ht="12.75" customHeight="1">
      <c r="A493" s="278"/>
    </row>
    <row r="494" spans="1:1" ht="12.75" customHeight="1">
      <c r="A494" s="278"/>
    </row>
    <row r="495" spans="1:1" ht="12.75" customHeight="1">
      <c r="A495" s="278"/>
    </row>
    <row r="496" spans="1:1" ht="12.75" customHeight="1">
      <c r="A496" s="278"/>
    </row>
    <row r="497" spans="1:1" ht="12.75" customHeight="1">
      <c r="A497" s="278"/>
    </row>
    <row r="498" spans="1:1" ht="12.75" customHeight="1">
      <c r="A498" s="278"/>
    </row>
    <row r="499" spans="1:1" ht="12.75" customHeight="1">
      <c r="A499" s="278"/>
    </row>
    <row r="500" spans="1:1" ht="12.75" customHeight="1">
      <c r="A500" s="278"/>
    </row>
    <row r="501" spans="1:1" ht="12.75" customHeight="1">
      <c r="A501" s="278"/>
    </row>
    <row r="502" spans="1:1" ht="12.75" customHeight="1">
      <c r="A502" s="278"/>
    </row>
    <row r="503" spans="1:1" ht="12.75" customHeight="1">
      <c r="A503" s="278"/>
    </row>
    <row r="504" spans="1:1" ht="12.75" customHeight="1">
      <c r="A504" s="278"/>
    </row>
    <row r="505" spans="1:1" ht="12.75" customHeight="1">
      <c r="A505" s="278"/>
    </row>
    <row r="506" spans="1:1" ht="12.75" customHeight="1">
      <c r="A506" s="278"/>
    </row>
    <row r="507" spans="1:1" ht="12.75" customHeight="1">
      <c r="A507" s="278"/>
    </row>
    <row r="508" spans="1:1" ht="12.75" customHeight="1">
      <c r="A508" s="278"/>
    </row>
    <row r="509" spans="1:1" ht="12.75" customHeight="1">
      <c r="A509" s="278"/>
    </row>
    <row r="510" spans="1:1" ht="12.75" customHeight="1">
      <c r="A510" s="278"/>
    </row>
    <row r="511" spans="1:1" ht="12.75" customHeight="1">
      <c r="A511" s="278"/>
    </row>
    <row r="512" spans="1:1" ht="12.75" customHeight="1">
      <c r="A512" s="278"/>
    </row>
    <row r="513" spans="1:1" ht="12.75" customHeight="1">
      <c r="A513" s="278"/>
    </row>
    <row r="514" spans="1:1" ht="12.75" customHeight="1">
      <c r="A514" s="278"/>
    </row>
    <row r="515" spans="1:1" ht="12.75" customHeight="1">
      <c r="A515" s="278"/>
    </row>
    <row r="516" spans="1:1" ht="12.75" customHeight="1">
      <c r="A516" s="278"/>
    </row>
    <row r="517" spans="1:1" ht="12.75" customHeight="1">
      <c r="A517" s="278"/>
    </row>
    <row r="518" spans="1:1" ht="12.75" customHeight="1">
      <c r="A518" s="278"/>
    </row>
    <row r="519" spans="1:1" ht="12.75" customHeight="1">
      <c r="A519" s="278"/>
    </row>
    <row r="520" spans="1:1" ht="12.75" customHeight="1">
      <c r="A520" s="278"/>
    </row>
    <row r="521" spans="1:1" ht="12.75" customHeight="1">
      <c r="A521" s="278"/>
    </row>
    <row r="522" spans="1:1" ht="12.75" customHeight="1">
      <c r="A522" s="278"/>
    </row>
    <row r="523" spans="1:1" ht="12.75" customHeight="1">
      <c r="A523" s="278"/>
    </row>
    <row r="524" spans="1:1" ht="12.75" customHeight="1">
      <c r="A524" s="278"/>
    </row>
    <row r="525" spans="1:1" ht="12.75" customHeight="1">
      <c r="A525" s="278"/>
    </row>
    <row r="526" spans="1:1" ht="12.75" customHeight="1">
      <c r="A526" s="278"/>
    </row>
    <row r="527" spans="1:1" ht="12.75" customHeight="1">
      <c r="A527" s="278"/>
    </row>
    <row r="528" spans="1:1" ht="12.75" customHeight="1">
      <c r="A528" s="278"/>
    </row>
    <row r="529" spans="1:1" ht="12.75" customHeight="1">
      <c r="A529" s="278"/>
    </row>
    <row r="530" spans="1:1" ht="12.75" customHeight="1">
      <c r="A530" s="278"/>
    </row>
    <row r="531" spans="1:1" ht="12.75" customHeight="1">
      <c r="A531" s="278"/>
    </row>
    <row r="532" spans="1:1" ht="12.75" customHeight="1">
      <c r="A532" s="278"/>
    </row>
    <row r="533" spans="1:1" ht="12.75" customHeight="1">
      <c r="A533" s="278"/>
    </row>
    <row r="534" spans="1:1" ht="12.75" customHeight="1">
      <c r="A534" s="278"/>
    </row>
    <row r="535" spans="1:1" ht="12.75" customHeight="1">
      <c r="A535" s="278"/>
    </row>
    <row r="536" spans="1:1" ht="12.75" customHeight="1">
      <c r="A536" s="278"/>
    </row>
    <row r="537" spans="1:1" ht="12.75" customHeight="1">
      <c r="A537" s="278"/>
    </row>
    <row r="538" spans="1:1" ht="12.75" customHeight="1">
      <c r="A538" s="278"/>
    </row>
    <row r="539" spans="1:1" ht="12.75" customHeight="1">
      <c r="A539" s="278"/>
    </row>
    <row r="540" spans="1:1" ht="12.75" customHeight="1">
      <c r="A540" s="278"/>
    </row>
    <row r="541" spans="1:1" ht="12.75" customHeight="1">
      <c r="A541" s="278"/>
    </row>
    <row r="542" spans="1:1" ht="12.75" customHeight="1">
      <c r="A542" s="278"/>
    </row>
    <row r="543" spans="1:1" ht="12.75" customHeight="1">
      <c r="A543" s="278"/>
    </row>
    <row r="544" spans="1:1" ht="12.75" customHeight="1">
      <c r="A544" s="278"/>
    </row>
    <row r="545" spans="1:1" ht="12.75" customHeight="1">
      <c r="A545" s="278"/>
    </row>
    <row r="546" spans="1:1" ht="12.75" customHeight="1">
      <c r="A546" s="278"/>
    </row>
    <row r="547" spans="1:1" ht="12.75" customHeight="1">
      <c r="A547" s="278"/>
    </row>
    <row r="548" spans="1:1" ht="12.75" customHeight="1">
      <c r="A548" s="278"/>
    </row>
    <row r="549" spans="1:1" ht="12.75" customHeight="1">
      <c r="A549" s="278"/>
    </row>
    <row r="550" spans="1:1" ht="12.75" customHeight="1">
      <c r="A550" s="278"/>
    </row>
    <row r="551" spans="1:1" ht="12.75" customHeight="1">
      <c r="A551" s="278"/>
    </row>
    <row r="552" spans="1:1" ht="12.75" customHeight="1">
      <c r="A552" s="278"/>
    </row>
    <row r="553" spans="1:1" ht="12.75" customHeight="1">
      <c r="A553" s="278"/>
    </row>
    <row r="554" spans="1:1" ht="12.75" customHeight="1">
      <c r="A554" s="278"/>
    </row>
    <row r="555" spans="1:1" ht="12.75" customHeight="1">
      <c r="A555" s="278"/>
    </row>
    <row r="556" spans="1:1" ht="12.75" customHeight="1">
      <c r="A556" s="278"/>
    </row>
    <row r="557" spans="1:1" ht="12.75" customHeight="1">
      <c r="A557" s="278"/>
    </row>
    <row r="558" spans="1:1" ht="12.75" customHeight="1">
      <c r="A558" s="278"/>
    </row>
    <row r="559" spans="1:1" ht="12.75" customHeight="1">
      <c r="A559" s="278"/>
    </row>
    <row r="560" spans="1:1" ht="12.75" customHeight="1">
      <c r="A560" s="278"/>
    </row>
    <row r="561" spans="1:1" ht="12.75" customHeight="1">
      <c r="A561" s="278"/>
    </row>
    <row r="562" spans="1:1" ht="12.75" customHeight="1">
      <c r="A562" s="278"/>
    </row>
    <row r="563" spans="1:1" ht="12.75" customHeight="1">
      <c r="A563" s="278"/>
    </row>
    <row r="564" spans="1:1" ht="12.75" customHeight="1">
      <c r="A564" s="278"/>
    </row>
    <row r="565" spans="1:1" ht="12.75" customHeight="1">
      <c r="A565" s="278"/>
    </row>
    <row r="566" spans="1:1" ht="12.75" customHeight="1">
      <c r="A566" s="278"/>
    </row>
    <row r="567" spans="1:1" ht="12.75" customHeight="1">
      <c r="A567" s="278"/>
    </row>
    <row r="568" spans="1:1" ht="12.75" customHeight="1">
      <c r="A568" s="278"/>
    </row>
    <row r="569" spans="1:1" ht="12.75" customHeight="1">
      <c r="A569" s="278"/>
    </row>
    <row r="570" spans="1:1" ht="12.75" customHeight="1">
      <c r="A570" s="278"/>
    </row>
    <row r="571" spans="1:1" ht="12.75" customHeight="1">
      <c r="A571" s="278"/>
    </row>
    <row r="572" spans="1:1" ht="12.75" customHeight="1">
      <c r="A572" s="278"/>
    </row>
    <row r="573" spans="1:1" ht="12.75" customHeight="1">
      <c r="A573" s="278"/>
    </row>
    <row r="574" spans="1:1" ht="12.75" customHeight="1">
      <c r="A574" s="278"/>
    </row>
    <row r="575" spans="1:1" ht="12.75" customHeight="1">
      <c r="A575" s="278"/>
    </row>
    <row r="576" spans="1:1" ht="12.75" customHeight="1">
      <c r="A576" s="278"/>
    </row>
    <row r="577" spans="1:1" ht="12.75" customHeight="1">
      <c r="A577" s="278"/>
    </row>
    <row r="578" spans="1:1" ht="12.75" customHeight="1">
      <c r="A578" s="278"/>
    </row>
    <row r="579" spans="1:1" ht="12.75" customHeight="1">
      <c r="A579" s="278"/>
    </row>
    <row r="580" spans="1:1" ht="12.75" customHeight="1">
      <c r="A580" s="278"/>
    </row>
    <row r="581" spans="1:1" ht="12.75" customHeight="1">
      <c r="A581" s="278"/>
    </row>
    <row r="582" spans="1:1" ht="12.75" customHeight="1">
      <c r="A582" s="278"/>
    </row>
    <row r="583" spans="1:1" ht="12.75" customHeight="1">
      <c r="A583" s="278"/>
    </row>
    <row r="584" spans="1:1" ht="12.75" customHeight="1">
      <c r="A584" s="278"/>
    </row>
    <row r="585" spans="1:1" ht="12.75" customHeight="1">
      <c r="A585" s="278"/>
    </row>
    <row r="586" spans="1:1" ht="12.75" customHeight="1">
      <c r="A586" s="278"/>
    </row>
    <row r="587" spans="1:1" ht="12.75" customHeight="1">
      <c r="A587" s="278"/>
    </row>
    <row r="588" spans="1:1" ht="12.75" customHeight="1">
      <c r="A588" s="278"/>
    </row>
    <row r="589" spans="1:1" ht="12.75" customHeight="1">
      <c r="A589" s="278"/>
    </row>
    <row r="590" spans="1:1" ht="12.75" customHeight="1">
      <c r="A590" s="278"/>
    </row>
    <row r="591" spans="1:1" ht="12.75" customHeight="1">
      <c r="A591" s="278"/>
    </row>
    <row r="592" spans="1:1" ht="12.75" customHeight="1">
      <c r="A592" s="278"/>
    </row>
    <row r="593" spans="1:1" ht="12.75" customHeight="1">
      <c r="A593" s="278"/>
    </row>
    <row r="594" spans="1:1" ht="12.75" customHeight="1">
      <c r="A594" s="278"/>
    </row>
    <row r="595" spans="1:1" ht="12.75" customHeight="1">
      <c r="A595" s="278"/>
    </row>
    <row r="596" spans="1:1" ht="12.75" customHeight="1">
      <c r="A596" s="278"/>
    </row>
    <row r="597" spans="1:1" ht="12.75" customHeight="1">
      <c r="A597" s="278"/>
    </row>
    <row r="598" spans="1:1" ht="12.75" customHeight="1">
      <c r="A598" s="278"/>
    </row>
    <row r="599" spans="1:1" ht="12.75" customHeight="1">
      <c r="A599" s="278"/>
    </row>
    <row r="600" spans="1:1" ht="12.75" customHeight="1">
      <c r="A600" s="278"/>
    </row>
    <row r="601" spans="1:1" ht="12.75" customHeight="1">
      <c r="A601" s="278"/>
    </row>
    <row r="602" spans="1:1" ht="12.75" customHeight="1">
      <c r="A602" s="278"/>
    </row>
    <row r="603" spans="1:1" ht="12.75" customHeight="1">
      <c r="A603" s="278"/>
    </row>
    <row r="604" spans="1:1" ht="12.75" customHeight="1">
      <c r="A604" s="278"/>
    </row>
    <row r="605" spans="1:1" ht="12.75" customHeight="1">
      <c r="A605" s="278"/>
    </row>
    <row r="606" spans="1:1" ht="12.75" customHeight="1">
      <c r="A606" s="278"/>
    </row>
    <row r="607" spans="1:1" ht="12.75" customHeight="1">
      <c r="A607" s="278"/>
    </row>
    <row r="608" spans="1:1" ht="12.75" customHeight="1">
      <c r="A608" s="278"/>
    </row>
    <row r="609" spans="1:1" ht="12.75" customHeight="1">
      <c r="A609" s="278"/>
    </row>
    <row r="610" spans="1:1" ht="12.75" customHeight="1">
      <c r="A610" s="278"/>
    </row>
    <row r="611" spans="1:1" ht="12.75" customHeight="1">
      <c r="A611" s="278"/>
    </row>
    <row r="612" spans="1:1" ht="12.75" customHeight="1">
      <c r="A612" s="278"/>
    </row>
    <row r="613" spans="1:1" ht="12.75" customHeight="1">
      <c r="A613" s="278"/>
    </row>
    <row r="614" spans="1:1" ht="12.75" customHeight="1">
      <c r="A614" s="278"/>
    </row>
    <row r="615" spans="1:1" ht="12.75" customHeight="1">
      <c r="A615" s="278"/>
    </row>
    <row r="616" spans="1:1" ht="12.75" customHeight="1">
      <c r="A616" s="278"/>
    </row>
    <row r="617" spans="1:1" ht="12.75" customHeight="1">
      <c r="A617" s="278"/>
    </row>
    <row r="618" spans="1:1" ht="12.75" customHeight="1">
      <c r="A618" s="278"/>
    </row>
    <row r="619" spans="1:1" ht="12.75" customHeight="1">
      <c r="A619" s="278"/>
    </row>
    <row r="620" spans="1:1" ht="12.75" customHeight="1">
      <c r="A620" s="278"/>
    </row>
    <row r="621" spans="1:1" ht="12.75" customHeight="1">
      <c r="A621" s="278"/>
    </row>
    <row r="622" spans="1:1" ht="12.75" customHeight="1">
      <c r="A622" s="278"/>
    </row>
    <row r="623" spans="1:1" ht="12.75" customHeight="1">
      <c r="A623" s="278"/>
    </row>
    <row r="624" spans="1:1" ht="12.75" customHeight="1">
      <c r="A624" s="278"/>
    </row>
    <row r="625" spans="1:1" ht="12.75" customHeight="1">
      <c r="A625" s="278"/>
    </row>
    <row r="626" spans="1:1" ht="12.75" customHeight="1">
      <c r="A626" s="278"/>
    </row>
    <row r="627" spans="1:1" ht="12.75" customHeight="1">
      <c r="A627" s="278"/>
    </row>
    <row r="628" spans="1:1" ht="12.75" customHeight="1">
      <c r="A628" s="278"/>
    </row>
    <row r="629" spans="1:1" ht="12.75" customHeight="1">
      <c r="A629" s="278"/>
    </row>
    <row r="630" spans="1:1" ht="12.75" customHeight="1">
      <c r="A630" s="278"/>
    </row>
    <row r="631" spans="1:1" ht="12.75" customHeight="1">
      <c r="A631" s="278"/>
    </row>
    <row r="632" spans="1:1" ht="12.75" customHeight="1">
      <c r="A632" s="278"/>
    </row>
    <row r="633" spans="1:1" ht="12.75" customHeight="1">
      <c r="A633" s="278"/>
    </row>
    <row r="634" spans="1:1" ht="12.75" customHeight="1">
      <c r="A634" s="278"/>
    </row>
    <row r="635" spans="1:1" ht="12.75" customHeight="1">
      <c r="A635" s="278"/>
    </row>
    <row r="636" spans="1:1" ht="12.75" customHeight="1">
      <c r="A636" s="278"/>
    </row>
    <row r="637" spans="1:1" ht="12.75" customHeight="1">
      <c r="A637" s="278"/>
    </row>
    <row r="638" spans="1:1" ht="12.75" customHeight="1">
      <c r="A638" s="278"/>
    </row>
    <row r="639" spans="1:1" ht="12.75" customHeight="1">
      <c r="A639" s="278"/>
    </row>
    <row r="640" spans="1:1" ht="12.75" customHeight="1">
      <c r="A640" s="278"/>
    </row>
    <row r="641" spans="1:1" ht="12.75" customHeight="1">
      <c r="A641" s="278"/>
    </row>
    <row r="642" spans="1:1" ht="12.75" customHeight="1">
      <c r="A642" s="278"/>
    </row>
    <row r="643" spans="1:1" ht="12.75" customHeight="1">
      <c r="A643" s="278"/>
    </row>
    <row r="644" spans="1:1" ht="12.75" customHeight="1">
      <c r="A644" s="278"/>
    </row>
    <row r="645" spans="1:1" ht="12.75" customHeight="1">
      <c r="A645" s="278"/>
    </row>
    <row r="646" spans="1:1" ht="12.75" customHeight="1">
      <c r="A646" s="278"/>
    </row>
    <row r="647" spans="1:1" ht="12.75" customHeight="1">
      <c r="A647" s="278"/>
    </row>
    <row r="648" spans="1:1" ht="12.75" customHeight="1">
      <c r="A648" s="278"/>
    </row>
    <row r="649" spans="1:1" ht="12.75" customHeight="1">
      <c r="A649" s="278"/>
    </row>
    <row r="650" spans="1:1" ht="12.75" customHeight="1">
      <c r="A650" s="278"/>
    </row>
    <row r="651" spans="1:1" ht="12.75" customHeight="1">
      <c r="A651" s="278"/>
    </row>
    <row r="652" spans="1:1" ht="12.75" customHeight="1">
      <c r="A652" s="278"/>
    </row>
    <row r="653" spans="1:1" ht="12.75" customHeight="1">
      <c r="A653" s="278"/>
    </row>
    <row r="654" spans="1:1" ht="12.75" customHeight="1">
      <c r="A654" s="278"/>
    </row>
    <row r="655" spans="1:1" ht="12.75" customHeight="1">
      <c r="A655" s="278"/>
    </row>
    <row r="656" spans="1:1" ht="12.75" customHeight="1">
      <c r="A656" s="278"/>
    </row>
    <row r="657" spans="1:1" ht="12.75" customHeight="1">
      <c r="A657" s="278"/>
    </row>
    <row r="658" spans="1:1" ht="12.75" customHeight="1">
      <c r="A658" s="278"/>
    </row>
    <row r="659" spans="1:1" ht="12.75" customHeight="1">
      <c r="A659" s="278"/>
    </row>
    <row r="660" spans="1:1" ht="12.75" customHeight="1">
      <c r="A660" s="278"/>
    </row>
    <row r="661" spans="1:1" ht="12.75" customHeight="1">
      <c r="A661" s="278"/>
    </row>
    <row r="662" spans="1:1" ht="12.75" customHeight="1">
      <c r="A662" s="278"/>
    </row>
    <row r="663" spans="1:1" ht="12.75" customHeight="1">
      <c r="A663" s="278"/>
    </row>
    <row r="664" spans="1:1" ht="12.75" customHeight="1">
      <c r="A664" s="278"/>
    </row>
    <row r="665" spans="1:1" ht="12.75" customHeight="1">
      <c r="A665" s="278"/>
    </row>
    <row r="666" spans="1:1" ht="12.75" customHeight="1">
      <c r="A666" s="278"/>
    </row>
    <row r="667" spans="1:1" ht="12.75" customHeight="1">
      <c r="A667" s="278"/>
    </row>
    <row r="668" spans="1:1" ht="12.75" customHeight="1">
      <c r="A668" s="278"/>
    </row>
    <row r="669" spans="1:1" ht="12.75" customHeight="1">
      <c r="A669" s="278"/>
    </row>
    <row r="670" spans="1:1" ht="12.75" customHeight="1">
      <c r="A670" s="283"/>
    </row>
    <row r="671" spans="1:1" ht="12.75" customHeight="1">
      <c r="A671" s="283"/>
    </row>
    <row r="672" spans="1:1" ht="12.75" customHeight="1">
      <c r="A672" s="283"/>
    </row>
    <row r="673" spans="1:1" ht="12.75" customHeight="1">
      <c r="A673" s="283"/>
    </row>
    <row r="674" spans="1:1" ht="12.75" customHeight="1">
      <c r="A674" s="283"/>
    </row>
    <row r="675" spans="1:1" ht="12.75" customHeight="1">
      <c r="A675" s="283"/>
    </row>
    <row r="676" spans="1:1" ht="12.75" customHeight="1">
      <c r="A676" s="283"/>
    </row>
    <row r="677" spans="1:1" ht="12.75" customHeight="1">
      <c r="A677" s="283"/>
    </row>
  </sheetData>
  <sheetProtection selectLockedCells="1" selectUnlockedCells="1"/>
  <mergeCells count="3">
    <mergeCell ref="B6:E6"/>
    <mergeCell ref="B7:E7"/>
    <mergeCell ref="B8:E8"/>
  </mergeCells>
  <pageMargins left="0.98425196850393704" right="0.19685039370078741" top="0.39370078740157483" bottom="0.59055118110236227" header="0" footer="0.19685039370078741"/>
  <pageSetup paperSize="9" firstPageNumber="0" fitToHeight="0" orientation="portrait" r:id="rId1"/>
  <headerFooter alignWithMargins="0">
    <oddFooter>&amp;L&amp;8&amp;F | &amp;A&amp;R&amp;8&amp;P |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679"/>
  <sheetViews>
    <sheetView tabSelected="1" view="pageBreakPreview" zoomScale="70" zoomScaleSheetLayoutView="70" workbookViewId="0">
      <selection activeCell="H99" sqref="H99"/>
    </sheetView>
  </sheetViews>
  <sheetFormatPr defaultRowHeight="12.75" customHeight="1"/>
  <cols>
    <col min="1" max="1" width="5.7109375" style="1" customWidth="1"/>
    <col min="2" max="2" width="45.7109375" style="96" customWidth="1"/>
    <col min="3" max="3" width="5.7109375" style="36" customWidth="1"/>
    <col min="4" max="4" width="8.7109375" style="1" customWidth="1"/>
    <col min="5" max="5" width="10.7109375" style="26" customWidth="1"/>
    <col min="6" max="6" width="10.7109375" style="51" customWidth="1"/>
    <col min="7" max="16384" width="9.140625" style="1"/>
  </cols>
  <sheetData>
    <row r="1" spans="1:37" ht="15.95" customHeight="1">
      <c r="A1" s="19" t="s">
        <v>17</v>
      </c>
      <c r="B1" s="94"/>
      <c r="C1" s="35"/>
      <c r="D1" s="7"/>
      <c r="E1" s="48"/>
      <c r="F1" s="4" t="s">
        <v>26</v>
      </c>
      <c r="G1" s="27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1:37" ht="20.100000000000001" customHeight="1">
      <c r="A2" s="18" t="s">
        <v>0</v>
      </c>
      <c r="B2" s="94"/>
      <c r="C2" s="35"/>
      <c r="D2" s="7"/>
      <c r="E2" s="48"/>
      <c r="F2" s="4"/>
      <c r="G2" s="27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37" s="149" customFormat="1" ht="17.100000000000001" customHeight="1">
      <c r="A3" s="150" t="s">
        <v>56</v>
      </c>
      <c r="B3" s="168"/>
      <c r="C3" s="143"/>
      <c r="D3" s="144"/>
      <c r="E3" s="145"/>
      <c r="F3" s="146"/>
      <c r="G3" s="147"/>
      <c r="H3" s="174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</row>
    <row r="4" spans="1:37" s="139" customFormat="1" ht="17.100000000000001" customHeight="1">
      <c r="A4" s="151" t="s">
        <v>2</v>
      </c>
      <c r="B4" s="100" t="s">
        <v>3</v>
      </c>
      <c r="C4" s="74" t="s">
        <v>4</v>
      </c>
      <c r="D4" s="75" t="s">
        <v>5</v>
      </c>
      <c r="E4" s="75" t="s">
        <v>6</v>
      </c>
      <c r="F4" s="76" t="s">
        <v>7</v>
      </c>
      <c r="G4" s="134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</row>
    <row r="5" spans="1:37" s="137" customFormat="1">
      <c r="A5" s="125">
        <v>1</v>
      </c>
      <c r="B5" s="126" t="s">
        <v>8</v>
      </c>
      <c r="C5" s="127"/>
      <c r="D5" s="122"/>
      <c r="E5" s="123"/>
      <c r="F5" s="128"/>
    </row>
    <row r="6" spans="1:37" s="57" customFormat="1" ht="25.5">
      <c r="A6" s="104">
        <v>1</v>
      </c>
      <c r="B6" s="64" t="s">
        <v>105</v>
      </c>
      <c r="C6" s="45" t="s">
        <v>10</v>
      </c>
      <c r="D6" s="46">
        <v>243</v>
      </c>
      <c r="E6" s="46"/>
      <c r="F6" s="47">
        <f>(D6*E6)</f>
        <v>0</v>
      </c>
      <c r="G6" s="181"/>
      <c r="H6" s="182"/>
      <c r="I6" s="59"/>
      <c r="J6" s="59"/>
      <c r="K6" s="59"/>
      <c r="L6" s="181"/>
      <c r="M6" s="59"/>
      <c r="N6" s="59"/>
      <c r="O6" s="59"/>
      <c r="P6" s="59"/>
      <c r="Q6" s="59"/>
      <c r="R6" s="59"/>
      <c r="S6" s="182"/>
      <c r="T6" s="182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</row>
    <row r="7" spans="1:37" s="57" customFormat="1" ht="25.5">
      <c r="A7" s="104">
        <f>A6+1</f>
        <v>2</v>
      </c>
      <c r="B7" s="64" t="s">
        <v>106</v>
      </c>
      <c r="C7" s="45" t="s">
        <v>1</v>
      </c>
      <c r="D7" s="65">
        <v>24</v>
      </c>
      <c r="E7" s="46"/>
      <c r="F7" s="47">
        <f>(D7*E7)</f>
        <v>0</v>
      </c>
      <c r="G7" s="181"/>
      <c r="H7" s="182"/>
      <c r="I7" s="59"/>
      <c r="J7" s="59"/>
      <c r="K7" s="59"/>
      <c r="L7" s="59"/>
      <c r="M7" s="59"/>
      <c r="N7" s="59"/>
      <c r="O7" s="59"/>
      <c r="P7" s="59"/>
      <c r="Q7" s="59"/>
      <c r="R7" s="59"/>
      <c r="S7" s="182"/>
      <c r="T7" s="182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</row>
    <row r="8" spans="1:37" s="57" customFormat="1" ht="25.5">
      <c r="A8" s="104">
        <f>A7+1</f>
        <v>3</v>
      </c>
      <c r="B8" s="64" t="s">
        <v>107</v>
      </c>
      <c r="C8" s="45" t="s">
        <v>1</v>
      </c>
      <c r="D8" s="65">
        <v>24</v>
      </c>
      <c r="E8" s="46"/>
      <c r="F8" s="47">
        <f>(D8*E8)</f>
        <v>0</v>
      </c>
      <c r="G8" s="181"/>
      <c r="H8" s="182"/>
      <c r="I8" s="59"/>
      <c r="J8" s="59"/>
      <c r="K8" s="59"/>
      <c r="L8" s="59"/>
      <c r="M8" s="59"/>
      <c r="N8" s="59"/>
      <c r="O8" s="59"/>
      <c r="P8" s="59"/>
      <c r="Q8" s="59"/>
      <c r="R8" s="59"/>
      <c r="S8" s="182"/>
      <c r="T8" s="182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</row>
    <row r="9" spans="1:37" s="57" customFormat="1" ht="51">
      <c r="A9" s="104">
        <f>A8+1</f>
        <v>4</v>
      </c>
      <c r="B9" s="64" t="s">
        <v>108</v>
      </c>
      <c r="C9" s="45" t="s">
        <v>11</v>
      </c>
      <c r="D9" s="65">
        <v>12.4</v>
      </c>
      <c r="E9" s="69"/>
      <c r="F9" s="47">
        <f>(D9*E9)</f>
        <v>0</v>
      </c>
      <c r="G9" s="181"/>
      <c r="H9" s="182"/>
      <c r="I9" s="59"/>
      <c r="J9" s="59"/>
      <c r="K9" s="59"/>
      <c r="L9" s="59"/>
      <c r="M9" s="59"/>
      <c r="N9" s="59"/>
      <c r="O9" s="59"/>
      <c r="P9" s="59"/>
      <c r="Q9" s="59"/>
      <c r="R9" s="59"/>
      <c r="S9" s="182"/>
      <c r="T9" s="182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</row>
    <row r="10" spans="1:37" s="37" customFormat="1">
      <c r="A10" s="125">
        <f>A5</f>
        <v>1</v>
      </c>
      <c r="B10" s="126" t="str">
        <f>B5&amp;" - skupaj"</f>
        <v>PREDDELA - skupaj</v>
      </c>
      <c r="C10" s="127"/>
      <c r="D10" s="122"/>
      <c r="E10" s="123"/>
      <c r="F10" s="124">
        <f>SUM(F6:F9)</f>
        <v>0</v>
      </c>
      <c r="G10" s="165"/>
      <c r="H10" s="167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167"/>
      <c r="T10" s="167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</row>
    <row r="11" spans="1:37" s="37" customFormat="1">
      <c r="A11" s="125">
        <v>2</v>
      </c>
      <c r="B11" s="126" t="s">
        <v>12</v>
      </c>
      <c r="C11" s="127"/>
      <c r="D11" s="122"/>
      <c r="E11" s="123"/>
      <c r="F11" s="128"/>
      <c r="G11" s="165"/>
      <c r="H11" s="167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167"/>
      <c r="T11" s="167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</row>
    <row r="12" spans="1:37" s="39" customFormat="1" ht="24.75" customHeight="1">
      <c r="A12" s="106"/>
      <c r="B12" s="285" t="s">
        <v>32</v>
      </c>
      <c r="C12" s="285"/>
      <c r="D12" s="285"/>
      <c r="E12" s="285"/>
      <c r="F12" s="50"/>
      <c r="G12" s="184"/>
      <c r="H12" s="185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5"/>
      <c r="T12" s="185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</row>
    <row r="13" spans="1:37" s="39" customFormat="1" ht="29.25" customHeight="1">
      <c r="A13" s="106"/>
      <c r="B13" s="286" t="s">
        <v>33</v>
      </c>
      <c r="C13" s="286"/>
      <c r="D13" s="286"/>
      <c r="E13" s="286"/>
      <c r="F13" s="50"/>
      <c r="G13" s="184"/>
      <c r="H13" s="185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5"/>
      <c r="T13" s="185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</row>
    <row r="14" spans="1:37" s="57" customFormat="1" ht="25.5">
      <c r="A14" s="104">
        <v>1</v>
      </c>
      <c r="B14" s="78" t="s">
        <v>109</v>
      </c>
      <c r="C14" s="45" t="s">
        <v>10</v>
      </c>
      <c r="D14" s="65">
        <v>47.5</v>
      </c>
      <c r="E14" s="46"/>
      <c r="F14" s="47">
        <f>(D14*E14)</f>
        <v>0</v>
      </c>
      <c r="G14" s="181"/>
      <c r="H14" s="182"/>
      <c r="I14" s="59"/>
      <c r="J14" s="181"/>
      <c r="K14" s="59"/>
      <c r="L14" s="59"/>
      <c r="M14" s="59"/>
      <c r="N14" s="59"/>
      <c r="O14" s="59"/>
      <c r="P14" s="59"/>
      <c r="Q14" s="59"/>
      <c r="R14" s="59"/>
      <c r="S14" s="182"/>
      <c r="T14" s="182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</row>
    <row r="15" spans="1:37" s="57" customFormat="1" ht="51">
      <c r="A15" s="104">
        <f>A14+1</f>
        <v>2</v>
      </c>
      <c r="B15" s="78" t="s">
        <v>110</v>
      </c>
      <c r="C15" s="45" t="s">
        <v>11</v>
      </c>
      <c r="D15" s="65">
        <v>70.3</v>
      </c>
      <c r="E15" s="46"/>
      <c r="F15" s="47">
        <f t="shared" ref="F15:F38" si="0">(D15*E15)</f>
        <v>0</v>
      </c>
      <c r="G15" s="181"/>
      <c r="H15" s="182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182"/>
      <c r="T15" s="182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</row>
    <row r="16" spans="1:37" s="57" customFormat="1">
      <c r="A16" s="104">
        <f t="shared" ref="A16:A17" si="1">A15+1</f>
        <v>3</v>
      </c>
      <c r="B16" s="98" t="s">
        <v>13</v>
      </c>
      <c r="C16" s="45"/>
      <c r="D16" s="65"/>
      <c r="E16" s="46"/>
      <c r="F16" s="47"/>
      <c r="G16" s="181"/>
      <c r="H16" s="182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182"/>
      <c r="T16" s="182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</row>
    <row r="17" spans="1:252" s="57" customFormat="1" ht="38.25">
      <c r="A17" s="104">
        <f t="shared" si="1"/>
        <v>4</v>
      </c>
      <c r="B17" s="78" t="s">
        <v>111</v>
      </c>
      <c r="C17" s="45" t="s">
        <v>11</v>
      </c>
      <c r="D17" s="65">
        <v>35.4</v>
      </c>
      <c r="E17" s="46"/>
      <c r="F17" s="47">
        <f t="shared" si="0"/>
        <v>0</v>
      </c>
      <c r="G17" s="181"/>
      <c r="H17" s="182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182"/>
      <c r="T17" s="182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</row>
    <row r="18" spans="1:252" s="57" customFormat="1" ht="63.75">
      <c r="A18" s="104">
        <f t="shared" ref="A18:A38" si="2">A17+1</f>
        <v>5</v>
      </c>
      <c r="B18" s="78" t="s">
        <v>178</v>
      </c>
      <c r="C18" s="45" t="s">
        <v>11</v>
      </c>
      <c r="D18" s="67">
        <v>1021</v>
      </c>
      <c r="E18" s="46"/>
      <c r="F18" s="47">
        <f t="shared" si="0"/>
        <v>0</v>
      </c>
      <c r="G18" s="181"/>
      <c r="H18" s="19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182"/>
      <c r="T18" s="182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</row>
    <row r="19" spans="1:252" s="57" customFormat="1" ht="63.75">
      <c r="A19" s="104">
        <f t="shared" si="2"/>
        <v>6</v>
      </c>
      <c r="B19" s="64" t="s">
        <v>179</v>
      </c>
      <c r="C19" s="66" t="s">
        <v>11</v>
      </c>
      <c r="D19" s="67">
        <v>287</v>
      </c>
      <c r="E19" s="46"/>
      <c r="F19" s="47">
        <f t="shared" si="0"/>
        <v>0</v>
      </c>
      <c r="G19" s="181"/>
      <c r="H19" s="182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182"/>
      <c r="T19" s="182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</row>
    <row r="20" spans="1:252" s="57" customFormat="1" ht="51">
      <c r="A20" s="104">
        <f t="shared" si="2"/>
        <v>7</v>
      </c>
      <c r="B20" s="60" t="s">
        <v>112</v>
      </c>
      <c r="C20" s="66" t="s">
        <v>11</v>
      </c>
      <c r="D20" s="67">
        <v>64.5</v>
      </c>
      <c r="E20" s="46"/>
      <c r="F20" s="47">
        <f>(D20*E20)</f>
        <v>0</v>
      </c>
      <c r="G20" s="181"/>
      <c r="H20" s="182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182"/>
      <c r="T20" s="182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</row>
    <row r="21" spans="1:252" s="57" customFormat="1" ht="51">
      <c r="A21" s="104">
        <f t="shared" si="2"/>
        <v>8</v>
      </c>
      <c r="B21" s="60" t="s">
        <v>113</v>
      </c>
      <c r="C21" s="66" t="s">
        <v>11</v>
      </c>
      <c r="D21" s="67">
        <v>18.399999999999999</v>
      </c>
      <c r="E21" s="46"/>
      <c r="F21" s="47">
        <f>(D21*E21)</f>
        <v>0</v>
      </c>
      <c r="G21" s="181"/>
      <c r="H21" s="182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182"/>
      <c r="T21" s="182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</row>
    <row r="22" spans="1:252" s="57" customFormat="1" ht="51">
      <c r="A22" s="104">
        <f t="shared" si="2"/>
        <v>9</v>
      </c>
      <c r="B22" s="60" t="s">
        <v>114</v>
      </c>
      <c r="C22" s="66" t="s">
        <v>11</v>
      </c>
      <c r="D22" s="67">
        <v>7.5</v>
      </c>
      <c r="E22" s="46"/>
      <c r="F22" s="47">
        <f>(D22*E22)</f>
        <v>0</v>
      </c>
      <c r="G22" s="181"/>
      <c r="H22" s="182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182"/>
      <c r="T22" s="182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</row>
    <row r="23" spans="1:252" s="57" customFormat="1" ht="51">
      <c r="A23" s="104">
        <f t="shared" si="2"/>
        <v>10</v>
      </c>
      <c r="B23" s="60" t="s">
        <v>115</v>
      </c>
      <c r="C23" s="66" t="s">
        <v>11</v>
      </c>
      <c r="D23" s="67">
        <v>3.8</v>
      </c>
      <c r="E23" s="46"/>
      <c r="F23" s="47">
        <f>(D23*E23)</f>
        <v>0</v>
      </c>
      <c r="G23" s="181"/>
      <c r="H23" s="182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182"/>
      <c r="T23" s="182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</row>
    <row r="24" spans="1:252" s="58" customFormat="1" ht="38.25">
      <c r="A24" s="104">
        <f t="shared" si="2"/>
        <v>11</v>
      </c>
      <c r="B24" s="60" t="s">
        <v>116</v>
      </c>
      <c r="C24" s="66" t="s">
        <v>11</v>
      </c>
      <c r="D24" s="67">
        <v>5.5</v>
      </c>
      <c r="E24" s="46"/>
      <c r="F24" s="47">
        <f t="shared" si="0"/>
        <v>0</v>
      </c>
      <c r="G24" s="181"/>
      <c r="H24" s="182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182"/>
      <c r="T24" s="182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</row>
    <row r="25" spans="1:252" s="58" customFormat="1" ht="38.25">
      <c r="A25" s="104">
        <f t="shared" si="2"/>
        <v>12</v>
      </c>
      <c r="B25" s="60" t="s">
        <v>117</v>
      </c>
      <c r="C25" s="66" t="s">
        <v>11</v>
      </c>
      <c r="D25" s="67">
        <v>2.6</v>
      </c>
      <c r="E25" s="46"/>
      <c r="F25" s="47">
        <f t="shared" si="0"/>
        <v>0</v>
      </c>
      <c r="G25" s="181"/>
      <c r="H25" s="182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182"/>
      <c r="T25" s="182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</row>
    <row r="26" spans="1:252" s="58" customFormat="1" ht="51">
      <c r="A26" s="104">
        <f t="shared" si="2"/>
        <v>13</v>
      </c>
      <c r="B26" s="64" t="s">
        <v>118</v>
      </c>
      <c r="C26" s="66" t="s">
        <v>11</v>
      </c>
      <c r="D26" s="67">
        <v>15.5</v>
      </c>
      <c r="E26" s="46"/>
      <c r="F26" s="47">
        <f t="shared" si="0"/>
        <v>0</v>
      </c>
      <c r="G26" s="181"/>
      <c r="H26" s="182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182"/>
      <c r="T26" s="182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</row>
    <row r="27" spans="1:252" s="58" customFormat="1" ht="51">
      <c r="A27" s="104">
        <f t="shared" si="2"/>
        <v>14</v>
      </c>
      <c r="B27" s="64" t="s">
        <v>119</v>
      </c>
      <c r="C27" s="66" t="s">
        <v>11</v>
      </c>
      <c r="D27" s="67">
        <v>8</v>
      </c>
      <c r="E27" s="46"/>
      <c r="F27" s="47">
        <f t="shared" si="0"/>
        <v>0</v>
      </c>
      <c r="G27" s="181"/>
      <c r="H27" s="182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182"/>
      <c r="T27" s="182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</row>
    <row r="28" spans="1:252" s="58" customFormat="1" ht="38.25">
      <c r="A28" s="104">
        <f t="shared" si="2"/>
        <v>15</v>
      </c>
      <c r="B28" s="64" t="s">
        <v>120</v>
      </c>
      <c r="C28" s="66" t="s">
        <v>9</v>
      </c>
      <c r="D28" s="67">
        <v>446</v>
      </c>
      <c r="E28" s="46"/>
      <c r="F28" s="47">
        <f t="shared" si="0"/>
        <v>0</v>
      </c>
      <c r="G28" s="181"/>
      <c r="H28" s="182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182"/>
      <c r="T28" s="182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</row>
    <row r="29" spans="1:252" s="58" customFormat="1">
      <c r="A29" s="104">
        <f t="shared" si="2"/>
        <v>16</v>
      </c>
      <c r="B29" s="192" t="s">
        <v>15</v>
      </c>
      <c r="C29" s="66"/>
      <c r="D29" s="67"/>
      <c r="E29" s="46"/>
      <c r="F29" s="47"/>
      <c r="G29" s="181"/>
      <c r="H29" s="182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182"/>
      <c r="T29" s="182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</row>
    <row r="30" spans="1:252" s="58" customFormat="1" ht="51">
      <c r="A30" s="104">
        <f t="shared" si="2"/>
        <v>17</v>
      </c>
      <c r="B30" s="64" t="s">
        <v>121</v>
      </c>
      <c r="C30" s="66" t="s">
        <v>11</v>
      </c>
      <c r="D30" s="67">
        <v>52.6</v>
      </c>
      <c r="E30" s="46"/>
      <c r="F30" s="47">
        <f>(D30*E30)</f>
        <v>0</v>
      </c>
      <c r="G30" s="181"/>
      <c r="H30" s="182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182"/>
      <c r="T30" s="182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</row>
    <row r="31" spans="1:252" s="58" customFormat="1" ht="51">
      <c r="A31" s="104">
        <f t="shared" si="2"/>
        <v>18</v>
      </c>
      <c r="B31" s="64" t="s">
        <v>122</v>
      </c>
      <c r="C31" s="66" t="s">
        <v>11</v>
      </c>
      <c r="D31" s="67">
        <v>6.3</v>
      </c>
      <c r="E31" s="46"/>
      <c r="F31" s="47">
        <f>(D31*E31)</f>
        <v>0</v>
      </c>
      <c r="G31" s="181"/>
      <c r="H31" s="182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182"/>
      <c r="T31" s="182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</row>
    <row r="32" spans="1:252" s="58" customFormat="1" ht="51">
      <c r="A32" s="104">
        <f t="shared" si="2"/>
        <v>19</v>
      </c>
      <c r="B32" s="64" t="s">
        <v>123</v>
      </c>
      <c r="C32" s="66" t="s">
        <v>11</v>
      </c>
      <c r="D32" s="67">
        <v>807</v>
      </c>
      <c r="E32" s="46"/>
      <c r="F32" s="47">
        <f t="shared" si="0"/>
        <v>0</v>
      </c>
      <c r="G32" s="181"/>
      <c r="H32" s="182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182"/>
      <c r="T32" s="182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</row>
    <row r="33" spans="1:252" s="58" customFormat="1" ht="51">
      <c r="A33" s="104">
        <f t="shared" si="2"/>
        <v>20</v>
      </c>
      <c r="B33" s="68" t="s">
        <v>124</v>
      </c>
      <c r="C33" s="66" t="s">
        <v>11</v>
      </c>
      <c r="D33" s="67">
        <v>479.5</v>
      </c>
      <c r="E33" s="46"/>
      <c r="F33" s="47">
        <f t="shared" si="0"/>
        <v>0</v>
      </c>
      <c r="G33" s="181"/>
      <c r="H33" s="182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182"/>
      <c r="T33" s="182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</row>
    <row r="34" spans="1:252" s="58" customFormat="1" ht="38.25">
      <c r="A34" s="104">
        <f>A33+1</f>
        <v>21</v>
      </c>
      <c r="B34" s="60" t="s">
        <v>34</v>
      </c>
      <c r="C34" s="66" t="s">
        <v>11</v>
      </c>
      <c r="D34" s="67">
        <v>64.5</v>
      </c>
      <c r="E34" s="46"/>
      <c r="F34" s="47">
        <f t="shared" si="0"/>
        <v>0</v>
      </c>
      <c r="G34" s="181"/>
      <c r="H34" s="182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182"/>
      <c r="T34" s="182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</row>
    <row r="35" spans="1:252" s="58" customFormat="1" ht="38.25">
      <c r="A35" s="104">
        <f t="shared" si="2"/>
        <v>22</v>
      </c>
      <c r="B35" s="97" t="s">
        <v>35</v>
      </c>
      <c r="C35" s="66" t="s">
        <v>11</v>
      </c>
      <c r="D35" s="67">
        <v>950</v>
      </c>
      <c r="E35" s="46"/>
      <c r="F35" s="47">
        <f t="shared" si="0"/>
        <v>0</v>
      </c>
      <c r="G35" s="181"/>
      <c r="H35" s="19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182"/>
      <c r="T35" s="182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</row>
    <row r="36" spans="1:252" s="58" customFormat="1" ht="38.25">
      <c r="A36" s="104">
        <f t="shared" si="2"/>
        <v>23</v>
      </c>
      <c r="B36" s="97" t="s">
        <v>36</v>
      </c>
      <c r="C36" s="66" t="s">
        <v>11</v>
      </c>
      <c r="D36" s="67">
        <v>509.7</v>
      </c>
      <c r="E36" s="46"/>
      <c r="F36" s="47">
        <f t="shared" si="0"/>
        <v>0</v>
      </c>
      <c r="G36" s="181"/>
      <c r="H36" s="182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182"/>
      <c r="T36" s="182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</row>
    <row r="37" spans="1:252" s="58" customFormat="1" ht="38.25">
      <c r="A37" s="104">
        <f t="shared" si="2"/>
        <v>24</v>
      </c>
      <c r="B37" s="78" t="s">
        <v>125</v>
      </c>
      <c r="C37" s="45" t="s">
        <v>10</v>
      </c>
      <c r="D37" s="46">
        <v>74</v>
      </c>
      <c r="E37" s="46"/>
      <c r="F37" s="47">
        <f t="shared" si="0"/>
        <v>0</v>
      </c>
      <c r="G37" s="181"/>
      <c r="H37" s="182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182"/>
      <c r="T37" s="182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</row>
    <row r="38" spans="1:252" s="57" customFormat="1" ht="38.25">
      <c r="A38" s="104">
        <f t="shared" si="2"/>
        <v>25</v>
      </c>
      <c r="B38" s="60" t="s">
        <v>126</v>
      </c>
      <c r="C38" s="66" t="s">
        <v>9</v>
      </c>
      <c r="D38" s="67">
        <v>177</v>
      </c>
      <c r="E38" s="46"/>
      <c r="F38" s="47">
        <f t="shared" si="0"/>
        <v>0</v>
      </c>
      <c r="G38" s="181"/>
      <c r="H38" s="182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182"/>
      <c r="T38" s="182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</row>
    <row r="39" spans="1:252" s="37" customFormat="1">
      <c r="A39" s="125">
        <f>A11</f>
        <v>2</v>
      </c>
      <c r="B39" s="126" t="str">
        <f>B11&amp;" - skupaj"</f>
        <v>ZEMELJSKA DELA - skupaj</v>
      </c>
      <c r="C39" s="127"/>
      <c r="D39" s="122"/>
      <c r="E39" s="123"/>
      <c r="F39" s="124">
        <f>SUM(F12:F38)</f>
        <v>0</v>
      </c>
      <c r="G39" s="165"/>
      <c r="H39" s="167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167"/>
      <c r="T39" s="167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</row>
    <row r="40" spans="1:252" s="37" customFormat="1">
      <c r="A40" s="125">
        <v>3</v>
      </c>
      <c r="B40" s="126" t="s">
        <v>37</v>
      </c>
      <c r="C40" s="127"/>
      <c r="D40" s="122"/>
      <c r="E40" s="123"/>
      <c r="F40" s="124"/>
      <c r="G40" s="165"/>
      <c r="H40" s="167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167"/>
      <c r="T40" s="167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</row>
    <row r="41" spans="1:252" s="39" customFormat="1" ht="24.75" customHeight="1">
      <c r="A41" s="106"/>
      <c r="B41" s="285" t="s">
        <v>38</v>
      </c>
      <c r="C41" s="285"/>
      <c r="D41" s="285"/>
      <c r="E41" s="285"/>
      <c r="F41" s="50"/>
      <c r="G41" s="184"/>
      <c r="H41" s="185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5"/>
      <c r="T41" s="185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</row>
    <row r="42" spans="1:252" s="39" customFormat="1" ht="33.75" customHeight="1">
      <c r="A42" s="106"/>
      <c r="B42" s="285" t="s">
        <v>39</v>
      </c>
      <c r="C42" s="285"/>
      <c r="D42" s="285"/>
      <c r="E42" s="285"/>
      <c r="F42" s="50"/>
      <c r="G42" s="184"/>
      <c r="H42" s="185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5"/>
      <c r="T42" s="185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</row>
    <row r="43" spans="1:252" s="39" customFormat="1" ht="23.25" customHeight="1">
      <c r="A43" s="106"/>
      <c r="B43" s="286" t="s">
        <v>40</v>
      </c>
      <c r="C43" s="286"/>
      <c r="D43" s="286"/>
      <c r="E43" s="286"/>
      <c r="F43" s="50"/>
      <c r="G43" s="184"/>
      <c r="H43" s="185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5"/>
      <c r="T43" s="185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</row>
    <row r="44" spans="1:252" s="39" customFormat="1">
      <c r="A44" s="106">
        <v>1</v>
      </c>
      <c r="B44" s="98" t="s">
        <v>58</v>
      </c>
      <c r="C44" s="120"/>
      <c r="D44" s="120"/>
      <c r="E44" s="120"/>
      <c r="F44" s="50"/>
      <c r="G44" s="184"/>
      <c r="H44" s="185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5"/>
      <c r="T44" s="185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</row>
    <row r="45" spans="1:252" s="57" customFormat="1" ht="38.25">
      <c r="A45" s="104">
        <f t="shared" ref="A45:A61" si="3">+A44+1</f>
        <v>2</v>
      </c>
      <c r="B45" s="78" t="s">
        <v>127</v>
      </c>
      <c r="C45" s="45" t="s">
        <v>10</v>
      </c>
      <c r="D45" s="46">
        <v>242.4</v>
      </c>
      <c r="E45" s="46"/>
      <c r="F45" s="47">
        <f t="shared" ref="F45:F65" si="4">(D45*E45)</f>
        <v>0</v>
      </c>
      <c r="G45" s="181"/>
      <c r="H45" s="182"/>
      <c r="I45" s="181"/>
      <c r="J45" s="181"/>
      <c r="K45" s="181"/>
      <c r="L45" s="59"/>
      <c r="M45" s="59"/>
      <c r="N45" s="59"/>
      <c r="O45" s="59"/>
      <c r="P45" s="59"/>
      <c r="Q45" s="59"/>
      <c r="R45" s="59"/>
      <c r="S45" s="59"/>
      <c r="T45" s="182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</row>
    <row r="46" spans="1:252" s="57" customFormat="1">
      <c r="A46" s="104">
        <f t="shared" si="3"/>
        <v>3</v>
      </c>
      <c r="B46" s="98" t="s">
        <v>59</v>
      </c>
      <c r="C46" s="45"/>
      <c r="D46" s="46"/>
      <c r="E46" s="46"/>
      <c r="F46" s="47"/>
      <c r="G46" s="181"/>
      <c r="H46" s="182"/>
      <c r="I46" s="181"/>
      <c r="J46" s="181"/>
      <c r="K46" s="181"/>
      <c r="L46" s="59"/>
      <c r="M46" s="59"/>
      <c r="N46" s="59"/>
      <c r="O46" s="59"/>
      <c r="P46" s="59"/>
      <c r="Q46" s="59"/>
      <c r="R46" s="59"/>
      <c r="S46" s="59"/>
      <c r="T46" s="182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</row>
    <row r="47" spans="1:252" s="57" customFormat="1" ht="38.25">
      <c r="A47" s="104">
        <f t="shared" si="3"/>
        <v>4</v>
      </c>
      <c r="B47" s="78" t="s">
        <v>128</v>
      </c>
      <c r="C47" s="45" t="s">
        <v>10</v>
      </c>
      <c r="D47" s="46">
        <v>37.799999999999997</v>
      </c>
      <c r="E47" s="46"/>
      <c r="F47" s="47">
        <f t="shared" si="4"/>
        <v>0</v>
      </c>
      <c r="G47" s="181"/>
      <c r="H47" s="182"/>
      <c r="I47" s="181"/>
      <c r="J47" s="181"/>
      <c r="K47" s="181"/>
      <c r="L47" s="59"/>
      <c r="M47" s="59"/>
      <c r="N47" s="59"/>
      <c r="O47" s="59"/>
      <c r="P47" s="59"/>
      <c r="Q47" s="59"/>
      <c r="R47" s="59"/>
      <c r="S47" s="59"/>
      <c r="T47" s="182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</row>
    <row r="48" spans="1:252" s="57" customFormat="1" ht="38.25">
      <c r="A48" s="104">
        <f t="shared" si="3"/>
        <v>5</v>
      </c>
      <c r="B48" s="78" t="s">
        <v>129</v>
      </c>
      <c r="C48" s="45" t="s">
        <v>10</v>
      </c>
      <c r="D48" s="46">
        <v>121.3</v>
      </c>
      <c r="E48" s="46"/>
      <c r="F48" s="47">
        <f t="shared" si="4"/>
        <v>0</v>
      </c>
      <c r="G48" s="181"/>
      <c r="H48" s="182"/>
      <c r="I48" s="181"/>
      <c r="J48" s="181"/>
      <c r="K48" s="181"/>
      <c r="L48" s="59"/>
      <c r="M48" s="59"/>
      <c r="N48" s="59"/>
      <c r="O48" s="59"/>
      <c r="P48" s="59"/>
      <c r="Q48" s="59"/>
      <c r="R48" s="59"/>
      <c r="S48" s="59"/>
      <c r="T48" s="182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</row>
    <row r="49" spans="1:37" s="57" customFormat="1" ht="38.25">
      <c r="A49" s="104">
        <f t="shared" si="3"/>
        <v>6</v>
      </c>
      <c r="B49" s="78" t="s">
        <v>130</v>
      </c>
      <c r="C49" s="45" t="s">
        <v>10</v>
      </c>
      <c r="D49" s="46">
        <v>54.8</v>
      </c>
      <c r="E49" s="46"/>
      <c r="F49" s="47">
        <f t="shared" si="4"/>
        <v>0</v>
      </c>
      <c r="G49" s="181"/>
      <c r="H49" s="182"/>
      <c r="I49" s="181"/>
      <c r="J49" s="181"/>
      <c r="K49" s="181"/>
      <c r="L49" s="59"/>
      <c r="M49" s="59"/>
      <c r="N49" s="59"/>
      <c r="O49" s="59"/>
      <c r="P49" s="59"/>
      <c r="Q49" s="59"/>
      <c r="R49" s="59"/>
      <c r="S49" s="59"/>
      <c r="T49" s="182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</row>
    <row r="50" spans="1:37" s="57" customFormat="1">
      <c r="A50" s="104">
        <f t="shared" si="3"/>
        <v>7</v>
      </c>
      <c r="B50" s="98" t="s">
        <v>60</v>
      </c>
      <c r="C50" s="45"/>
      <c r="D50" s="46"/>
      <c r="E50" s="46"/>
      <c r="F50" s="47"/>
      <c r="G50" s="181"/>
      <c r="H50" s="182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182"/>
      <c r="T50" s="182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</row>
    <row r="51" spans="1:37" s="57" customFormat="1" ht="76.5">
      <c r="A51" s="104">
        <f t="shared" si="3"/>
        <v>8</v>
      </c>
      <c r="B51" s="78" t="s">
        <v>131</v>
      </c>
      <c r="C51" s="45" t="s">
        <v>1</v>
      </c>
      <c r="D51" s="46">
        <v>10</v>
      </c>
      <c r="E51" s="46"/>
      <c r="F51" s="47">
        <f t="shared" si="4"/>
        <v>0</v>
      </c>
      <c r="G51" s="181"/>
      <c r="H51" s="182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182"/>
      <c r="T51" s="182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</row>
    <row r="52" spans="1:37" s="57" customFormat="1" ht="76.5">
      <c r="A52" s="104">
        <f t="shared" si="3"/>
        <v>9</v>
      </c>
      <c r="B52" s="78" t="s">
        <v>132</v>
      </c>
      <c r="C52" s="45" t="s">
        <v>1</v>
      </c>
      <c r="D52" s="46">
        <v>10</v>
      </c>
      <c r="E52" s="46"/>
      <c r="F52" s="47">
        <f t="shared" si="4"/>
        <v>0</v>
      </c>
      <c r="G52" s="181"/>
      <c r="H52" s="182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182"/>
      <c r="T52" s="182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</row>
    <row r="53" spans="1:37" s="57" customFormat="1" ht="76.5">
      <c r="A53" s="104">
        <f t="shared" si="3"/>
        <v>10</v>
      </c>
      <c r="B53" s="78" t="s">
        <v>133</v>
      </c>
      <c r="C53" s="45" t="s">
        <v>1</v>
      </c>
      <c r="D53" s="46">
        <v>3</v>
      </c>
      <c r="E53" s="46"/>
      <c r="F53" s="47">
        <f t="shared" si="4"/>
        <v>0</v>
      </c>
      <c r="G53" s="181"/>
      <c r="H53" s="182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182"/>
      <c r="T53" s="182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</row>
    <row r="54" spans="1:37" s="57" customFormat="1" ht="76.5">
      <c r="A54" s="104">
        <f t="shared" si="3"/>
        <v>11</v>
      </c>
      <c r="B54" s="78" t="s">
        <v>134</v>
      </c>
      <c r="C54" s="45" t="s">
        <v>1</v>
      </c>
      <c r="D54" s="46">
        <v>1</v>
      </c>
      <c r="E54" s="46"/>
      <c r="F54" s="47">
        <f t="shared" si="4"/>
        <v>0</v>
      </c>
      <c r="G54" s="181"/>
      <c r="H54" s="182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182"/>
      <c r="T54" s="182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</row>
    <row r="55" spans="1:37" s="57" customFormat="1" ht="76.5">
      <c r="A55" s="104">
        <f t="shared" si="3"/>
        <v>12</v>
      </c>
      <c r="B55" s="78" t="s">
        <v>135</v>
      </c>
      <c r="C55" s="45" t="s">
        <v>1</v>
      </c>
      <c r="D55" s="46">
        <v>5</v>
      </c>
      <c r="E55" s="46"/>
      <c r="F55" s="47">
        <f t="shared" si="4"/>
        <v>0</v>
      </c>
      <c r="G55" s="181"/>
      <c r="H55" s="182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182"/>
      <c r="T55" s="182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</row>
    <row r="56" spans="1:37" s="57" customFormat="1" ht="51">
      <c r="A56" s="104">
        <f t="shared" si="3"/>
        <v>13</v>
      </c>
      <c r="B56" s="78" t="s">
        <v>136</v>
      </c>
      <c r="C56" s="45" t="s">
        <v>1</v>
      </c>
      <c r="D56" s="46">
        <v>4</v>
      </c>
      <c r="E56" s="46"/>
      <c r="F56" s="47">
        <f t="shared" si="4"/>
        <v>0</v>
      </c>
      <c r="G56" s="181"/>
      <c r="H56" s="182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182"/>
      <c r="T56" s="182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</row>
    <row r="57" spans="1:37" s="57" customFormat="1" ht="51">
      <c r="A57" s="104">
        <f t="shared" si="3"/>
        <v>14</v>
      </c>
      <c r="B57" s="78" t="s">
        <v>137</v>
      </c>
      <c r="C57" s="45" t="s">
        <v>1</v>
      </c>
      <c r="D57" s="46">
        <v>19</v>
      </c>
      <c r="E57" s="46"/>
      <c r="F57" s="47">
        <f t="shared" si="4"/>
        <v>0</v>
      </c>
      <c r="G57" s="181"/>
      <c r="H57" s="182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182"/>
      <c r="T57" s="182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</row>
    <row r="58" spans="1:37" s="57" customFormat="1" ht="51">
      <c r="A58" s="104">
        <f t="shared" si="3"/>
        <v>15</v>
      </c>
      <c r="B58" s="78" t="s">
        <v>138</v>
      </c>
      <c r="C58" s="45" t="s">
        <v>1</v>
      </c>
      <c r="D58" s="46">
        <v>1</v>
      </c>
      <c r="E58" s="46"/>
      <c r="F58" s="47">
        <f t="shared" ref="F58:F59" si="5">(D58*E58)</f>
        <v>0</v>
      </c>
      <c r="G58" s="181"/>
      <c r="H58" s="182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182"/>
      <c r="T58" s="182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</row>
    <row r="59" spans="1:37" s="57" customFormat="1" ht="38.25">
      <c r="A59" s="104">
        <f t="shared" si="3"/>
        <v>16</v>
      </c>
      <c r="B59" s="78" t="s">
        <v>182</v>
      </c>
      <c r="C59" s="45" t="s">
        <v>1</v>
      </c>
      <c r="D59" s="46">
        <v>1</v>
      </c>
      <c r="E59" s="46"/>
      <c r="F59" s="47">
        <f t="shared" si="5"/>
        <v>0</v>
      </c>
      <c r="G59" s="181"/>
      <c r="H59" s="182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182"/>
      <c r="T59" s="182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</row>
    <row r="60" spans="1:37" s="57" customFormat="1" ht="51">
      <c r="A60" s="104">
        <f t="shared" si="3"/>
        <v>17</v>
      </c>
      <c r="B60" s="78" t="s">
        <v>181</v>
      </c>
      <c r="C60" s="45" t="s">
        <v>1</v>
      </c>
      <c r="D60" s="46">
        <v>1</v>
      </c>
      <c r="E60" s="46"/>
      <c r="F60" s="47">
        <f t="shared" ref="F60" si="6">(D60*E60)</f>
        <v>0</v>
      </c>
      <c r="G60" s="181"/>
      <c r="H60" s="182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182"/>
      <c r="T60" s="182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</row>
    <row r="61" spans="1:37" s="57" customFormat="1">
      <c r="A61" s="104">
        <f t="shared" si="3"/>
        <v>18</v>
      </c>
      <c r="B61" s="98" t="s">
        <v>57</v>
      </c>
      <c r="C61" s="45"/>
      <c r="D61" s="46"/>
      <c r="E61" s="46"/>
      <c r="F61" s="47"/>
      <c r="G61" s="181"/>
      <c r="H61" s="182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182"/>
      <c r="T61" s="182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</row>
    <row r="62" spans="1:37" s="57" customFormat="1" ht="51">
      <c r="A62" s="104">
        <f>+A61+1</f>
        <v>19</v>
      </c>
      <c r="B62" s="78" t="s">
        <v>139</v>
      </c>
      <c r="C62" s="45" t="s">
        <v>10</v>
      </c>
      <c r="D62" s="46">
        <v>249</v>
      </c>
      <c r="E62" s="46"/>
      <c r="F62" s="47">
        <f t="shared" si="4"/>
        <v>0</v>
      </c>
      <c r="G62" s="181"/>
      <c r="H62" s="182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182"/>
      <c r="T62" s="182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</row>
    <row r="63" spans="1:37" s="57" customFormat="1" ht="25.5">
      <c r="A63" s="104">
        <f>+A62+1</f>
        <v>20</v>
      </c>
      <c r="B63" s="78" t="s">
        <v>140</v>
      </c>
      <c r="C63" s="45" t="s">
        <v>1</v>
      </c>
      <c r="D63" s="46">
        <v>15</v>
      </c>
      <c r="E63" s="46"/>
      <c r="F63" s="47">
        <f t="shared" ref="F63:F64" si="7">(D63*E63)</f>
        <v>0</v>
      </c>
      <c r="G63" s="181"/>
      <c r="H63" s="182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182"/>
      <c r="T63" s="182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</row>
    <row r="64" spans="1:37" s="57" customFormat="1" ht="38.25">
      <c r="A64" s="104">
        <f t="shared" ref="A64:A65" si="8">+A63+1</f>
        <v>21</v>
      </c>
      <c r="B64" s="78" t="s">
        <v>141</v>
      </c>
      <c r="C64" s="45" t="s">
        <v>1</v>
      </c>
      <c r="D64" s="46">
        <v>8</v>
      </c>
      <c r="E64" s="46"/>
      <c r="F64" s="47">
        <f t="shared" si="7"/>
        <v>0</v>
      </c>
      <c r="G64" s="181"/>
      <c r="H64" s="182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182"/>
      <c r="T64" s="182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</row>
    <row r="65" spans="1:37" s="57" customFormat="1" ht="38.25">
      <c r="A65" s="104">
        <f t="shared" si="8"/>
        <v>22</v>
      </c>
      <c r="B65" s="78" t="s">
        <v>142</v>
      </c>
      <c r="C65" s="45" t="s">
        <v>10</v>
      </c>
      <c r="D65" s="46">
        <v>175</v>
      </c>
      <c r="E65" s="46"/>
      <c r="F65" s="47">
        <f t="shared" si="4"/>
        <v>0</v>
      </c>
      <c r="G65" s="181"/>
      <c r="H65" s="182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182"/>
      <c r="T65" s="182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</row>
    <row r="66" spans="1:37" s="37" customFormat="1">
      <c r="A66" s="125">
        <f>A40</f>
        <v>3</v>
      </c>
      <c r="B66" s="126" t="str">
        <f>B40&amp;" - skupaj"</f>
        <v>MONTAŽNA DELA - skupaj</v>
      </c>
      <c r="C66" s="127"/>
      <c r="D66" s="122"/>
      <c r="E66" s="123"/>
      <c r="F66" s="124">
        <f>SUM(F45:F65)</f>
        <v>0</v>
      </c>
      <c r="G66" s="165"/>
      <c r="H66" s="167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167"/>
      <c r="T66" s="167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</row>
    <row r="67" spans="1:37" s="37" customFormat="1">
      <c r="A67" s="125">
        <v>4</v>
      </c>
      <c r="B67" s="126" t="s">
        <v>41</v>
      </c>
      <c r="C67" s="127"/>
      <c r="D67" s="122"/>
      <c r="E67" s="123"/>
      <c r="F67" s="124"/>
      <c r="G67" s="165"/>
      <c r="H67" s="167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167"/>
      <c r="T67" s="167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</row>
    <row r="68" spans="1:37" s="62" customFormat="1" ht="51">
      <c r="A68" s="104">
        <v>1</v>
      </c>
      <c r="B68" s="60" t="s">
        <v>143</v>
      </c>
      <c r="C68" s="61" t="s">
        <v>11</v>
      </c>
      <c r="D68" s="46">
        <v>269.10000000000002</v>
      </c>
      <c r="E68" s="46"/>
      <c r="F68" s="47">
        <f>(D68*E68)</f>
        <v>0</v>
      </c>
      <c r="G68" s="137"/>
      <c r="H68" s="141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141"/>
      <c r="T68" s="141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</row>
    <row r="69" spans="1:37" s="62" customFormat="1" ht="51">
      <c r="A69" s="104">
        <f>+A68+1</f>
        <v>2</v>
      </c>
      <c r="B69" s="60" t="s">
        <v>144</v>
      </c>
      <c r="C69" s="61" t="s">
        <v>11</v>
      </c>
      <c r="D69" s="46">
        <v>35.6</v>
      </c>
      <c r="E69" s="46"/>
      <c r="F69" s="47">
        <f>(D69*E69)</f>
        <v>0</v>
      </c>
      <c r="G69" s="137"/>
      <c r="H69" s="141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141"/>
      <c r="T69" s="141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</row>
    <row r="70" spans="1:37" s="62" customFormat="1" ht="63.75">
      <c r="A70" s="104">
        <f t="shared" ref="A70:A84" si="9">+A69+1</f>
        <v>3</v>
      </c>
      <c r="B70" s="60" t="s">
        <v>145</v>
      </c>
      <c r="C70" s="61" t="s">
        <v>11</v>
      </c>
      <c r="D70" s="46">
        <v>40.799999999999997</v>
      </c>
      <c r="E70" s="46"/>
      <c r="F70" s="47">
        <f>(D70*E70)</f>
        <v>0</v>
      </c>
      <c r="G70" s="137"/>
      <c r="H70" s="141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141"/>
      <c r="T70" s="141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</row>
    <row r="71" spans="1:37" s="62" customFormat="1" ht="25.5">
      <c r="A71" s="104">
        <f t="shared" si="9"/>
        <v>4</v>
      </c>
      <c r="B71" s="60" t="s">
        <v>146</v>
      </c>
      <c r="C71" s="61" t="s">
        <v>9</v>
      </c>
      <c r="D71" s="46">
        <v>274</v>
      </c>
      <c r="E71" s="46"/>
      <c r="F71" s="47">
        <f>(D71*E71)</f>
        <v>0</v>
      </c>
      <c r="G71" s="137"/>
      <c r="H71" s="141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141"/>
      <c r="T71" s="141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</row>
    <row r="72" spans="1:37" s="62" customFormat="1">
      <c r="A72" s="104">
        <f t="shared" si="9"/>
        <v>5</v>
      </c>
      <c r="B72" s="191" t="s">
        <v>61</v>
      </c>
      <c r="C72" s="61"/>
      <c r="D72" s="46"/>
      <c r="E72" s="46"/>
      <c r="F72" s="47"/>
      <c r="G72" s="137"/>
      <c r="H72" s="141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141"/>
      <c r="T72" s="141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</row>
    <row r="73" spans="1:37" s="62" customFormat="1" ht="63.75">
      <c r="A73" s="104">
        <f t="shared" si="9"/>
        <v>6</v>
      </c>
      <c r="B73" s="64" t="s">
        <v>147</v>
      </c>
      <c r="C73" s="61" t="s">
        <v>9</v>
      </c>
      <c r="D73" s="46">
        <v>107.5</v>
      </c>
      <c r="E73" s="46"/>
      <c r="F73" s="47">
        <f>(D73*E73)</f>
        <v>0</v>
      </c>
      <c r="G73" s="137"/>
      <c r="H73" s="141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141"/>
      <c r="T73" s="141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</row>
    <row r="74" spans="1:37" s="62" customFormat="1" ht="63.75">
      <c r="A74" s="104">
        <f t="shared" si="9"/>
        <v>7</v>
      </c>
      <c r="B74" s="64" t="s">
        <v>148</v>
      </c>
      <c r="C74" s="61" t="s">
        <v>9</v>
      </c>
      <c r="D74" s="46">
        <v>107.5</v>
      </c>
      <c r="E74" s="46"/>
      <c r="F74" s="47">
        <f t="shared" ref="F74" si="10">(D74*E74)</f>
        <v>0</v>
      </c>
      <c r="G74" s="137"/>
      <c r="H74" s="141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141"/>
      <c r="T74" s="141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</row>
    <row r="75" spans="1:37" s="62" customFormat="1">
      <c r="A75" s="104">
        <f t="shared" si="9"/>
        <v>8</v>
      </c>
      <c r="B75" s="191" t="s">
        <v>62</v>
      </c>
      <c r="C75" s="61"/>
      <c r="D75" s="46"/>
      <c r="E75" s="46"/>
      <c r="F75" s="47"/>
      <c r="G75" s="137"/>
      <c r="H75" s="141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141"/>
      <c r="T75" s="141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</row>
    <row r="76" spans="1:37" ht="63.75">
      <c r="A76" s="104">
        <f t="shared" si="9"/>
        <v>9</v>
      </c>
      <c r="B76" s="64" t="s">
        <v>149</v>
      </c>
      <c r="C76" s="61" t="s">
        <v>9</v>
      </c>
      <c r="D76" s="46">
        <v>897.8</v>
      </c>
      <c r="E76" s="46"/>
      <c r="F76" s="47">
        <f>(D76*E76)</f>
        <v>0</v>
      </c>
    </row>
    <row r="77" spans="1:37" s="62" customFormat="1" ht="63.75">
      <c r="A77" s="104">
        <f t="shared" si="9"/>
        <v>10</v>
      </c>
      <c r="B77" s="64" t="s">
        <v>150</v>
      </c>
      <c r="C77" s="61" t="s">
        <v>9</v>
      </c>
      <c r="D77" s="46">
        <v>897.8</v>
      </c>
      <c r="E77" s="46"/>
      <c r="F77" s="47">
        <f t="shared" ref="F77:F90" si="11">(D77*E77)</f>
        <v>0</v>
      </c>
      <c r="G77" s="137"/>
      <c r="H77" s="141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141"/>
      <c r="T77" s="141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</row>
    <row r="78" spans="1:37" s="62" customFormat="1" ht="51">
      <c r="A78" s="104">
        <f t="shared" si="9"/>
        <v>11</v>
      </c>
      <c r="B78" s="64" t="s">
        <v>151</v>
      </c>
      <c r="C78" s="61" t="s">
        <v>9</v>
      </c>
      <c r="D78" s="46">
        <v>115</v>
      </c>
      <c r="E78" s="46"/>
      <c r="F78" s="47">
        <f t="shared" si="11"/>
        <v>0</v>
      </c>
      <c r="G78" s="137"/>
      <c r="H78" s="141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141"/>
      <c r="T78" s="141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</row>
    <row r="79" spans="1:37" s="137" customFormat="1" ht="51">
      <c r="A79" s="104">
        <f t="shared" si="9"/>
        <v>12</v>
      </c>
      <c r="B79" s="64" t="s">
        <v>152</v>
      </c>
      <c r="C79" s="61" t="s">
        <v>10</v>
      </c>
      <c r="D79" s="46">
        <v>42</v>
      </c>
      <c r="E79" s="46"/>
      <c r="F79" s="47">
        <f t="shared" si="11"/>
        <v>0</v>
      </c>
      <c r="H79" s="141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141"/>
      <c r="T79" s="141"/>
    </row>
    <row r="80" spans="1:37" s="137" customFormat="1" ht="38.25">
      <c r="A80" s="104">
        <f t="shared" si="9"/>
        <v>13</v>
      </c>
      <c r="B80" s="64" t="s">
        <v>153</v>
      </c>
      <c r="C80" s="61" t="s">
        <v>10</v>
      </c>
      <c r="D80" s="46">
        <v>131</v>
      </c>
      <c r="E80" s="46"/>
      <c r="F80" s="47">
        <f t="shared" si="11"/>
        <v>0</v>
      </c>
      <c r="H80" s="141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141"/>
      <c r="T80" s="141"/>
    </row>
    <row r="81" spans="1:37" s="137" customFormat="1" ht="51">
      <c r="A81" s="104">
        <f t="shared" si="9"/>
        <v>14</v>
      </c>
      <c r="B81" s="64" t="s">
        <v>154</v>
      </c>
      <c r="C81" s="61" t="s">
        <v>10</v>
      </c>
      <c r="D81" s="46">
        <v>10</v>
      </c>
      <c r="E81" s="46"/>
      <c r="F81" s="47">
        <f t="shared" si="11"/>
        <v>0</v>
      </c>
      <c r="H81" s="141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141"/>
      <c r="T81" s="141"/>
    </row>
    <row r="82" spans="1:37" s="62" customFormat="1">
      <c r="A82" s="104">
        <f t="shared" si="9"/>
        <v>15</v>
      </c>
      <c r="B82" s="192" t="s">
        <v>63</v>
      </c>
      <c r="C82" s="61"/>
      <c r="D82" s="46"/>
      <c r="E82" s="46"/>
      <c r="F82" s="47"/>
      <c r="G82" s="137"/>
      <c r="H82" s="141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141"/>
      <c r="T82" s="141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</row>
    <row r="83" spans="1:37" s="62" customFormat="1" ht="25.5">
      <c r="A83" s="104">
        <f t="shared" si="9"/>
        <v>16</v>
      </c>
      <c r="B83" s="64" t="s">
        <v>155</v>
      </c>
      <c r="C83" s="45" t="s">
        <v>10</v>
      </c>
      <c r="D83" s="46">
        <v>456</v>
      </c>
      <c r="E83" s="46"/>
      <c r="F83" s="47">
        <f t="shared" si="11"/>
        <v>0</v>
      </c>
      <c r="G83" s="137"/>
      <c r="H83" s="141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141"/>
      <c r="T83" s="141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</row>
    <row r="84" spans="1:37" s="62" customFormat="1" ht="25.5">
      <c r="A84" s="104">
        <f t="shared" si="9"/>
        <v>17</v>
      </c>
      <c r="B84" s="64" t="s">
        <v>156</v>
      </c>
      <c r="C84" s="45" t="s">
        <v>10</v>
      </c>
      <c r="D84" s="46">
        <v>456</v>
      </c>
      <c r="E84" s="46"/>
      <c r="F84" s="47">
        <f t="shared" si="11"/>
        <v>0</v>
      </c>
      <c r="G84" s="137"/>
      <c r="H84" s="141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141"/>
      <c r="T84" s="141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</row>
    <row r="85" spans="1:37" s="62" customFormat="1" ht="89.25">
      <c r="A85" s="104">
        <f t="shared" ref="A85:A90" si="12">+A84+1</f>
        <v>18</v>
      </c>
      <c r="B85" s="64" t="s">
        <v>157</v>
      </c>
      <c r="C85" s="45" t="s">
        <v>10</v>
      </c>
      <c r="D85" s="46">
        <v>456</v>
      </c>
      <c r="E85" s="46"/>
      <c r="F85" s="47">
        <f t="shared" si="11"/>
        <v>0</v>
      </c>
      <c r="G85" s="137"/>
      <c r="H85" s="141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141"/>
      <c r="T85" s="141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</row>
    <row r="86" spans="1:37" s="62" customFormat="1" ht="89.25">
      <c r="A86" s="104">
        <f t="shared" si="12"/>
        <v>19</v>
      </c>
      <c r="B86" s="64" t="s">
        <v>158</v>
      </c>
      <c r="C86" s="45" t="s">
        <v>1</v>
      </c>
      <c r="D86" s="46">
        <v>24</v>
      </c>
      <c r="E86" s="46"/>
      <c r="F86" s="47">
        <f t="shared" si="11"/>
        <v>0</v>
      </c>
      <c r="G86" s="137"/>
      <c r="H86" s="141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141"/>
      <c r="T86" s="141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</row>
    <row r="87" spans="1:37" s="62" customFormat="1" ht="25.5">
      <c r="A87" s="104">
        <f t="shared" si="12"/>
        <v>20</v>
      </c>
      <c r="B87" s="64" t="s">
        <v>159</v>
      </c>
      <c r="C87" s="45" t="s">
        <v>1</v>
      </c>
      <c r="D87" s="46">
        <v>1</v>
      </c>
      <c r="E87" s="46"/>
      <c r="F87" s="47">
        <f t="shared" si="11"/>
        <v>0</v>
      </c>
      <c r="G87" s="137"/>
      <c r="H87" s="141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141"/>
      <c r="T87" s="141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</row>
    <row r="88" spans="1:37" s="62" customFormat="1" ht="38.25">
      <c r="A88" s="104">
        <f t="shared" si="12"/>
        <v>21</v>
      </c>
      <c r="B88" s="64" t="s">
        <v>160</v>
      </c>
      <c r="C88" s="45" t="s">
        <v>1</v>
      </c>
      <c r="D88" s="46">
        <v>1</v>
      </c>
      <c r="E88" s="46"/>
      <c r="F88" s="47">
        <f>(D88*E88)</f>
        <v>0</v>
      </c>
      <c r="G88" s="137"/>
      <c r="H88" s="141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141"/>
      <c r="T88" s="141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</row>
    <row r="89" spans="1:37" s="62" customFormat="1" ht="63.75">
      <c r="A89" s="104">
        <f t="shared" si="12"/>
        <v>22</v>
      </c>
      <c r="B89" s="64" t="s">
        <v>161</v>
      </c>
      <c r="C89" s="45" t="s">
        <v>10</v>
      </c>
      <c r="D89" s="46">
        <v>40</v>
      </c>
      <c r="E89" s="46"/>
      <c r="F89" s="47">
        <f>(D89*E89)</f>
        <v>0</v>
      </c>
      <c r="G89" s="137"/>
      <c r="H89" s="141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141"/>
      <c r="T89" s="141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</row>
    <row r="90" spans="1:37" s="62" customFormat="1" ht="25.5">
      <c r="A90" s="104">
        <f t="shared" si="12"/>
        <v>23</v>
      </c>
      <c r="B90" s="101" t="s">
        <v>162</v>
      </c>
      <c r="C90" s="45" t="s">
        <v>1</v>
      </c>
      <c r="D90" s="46">
        <v>1</v>
      </c>
      <c r="E90" s="46"/>
      <c r="F90" s="47">
        <f t="shared" si="11"/>
        <v>0</v>
      </c>
      <c r="G90" s="137"/>
      <c r="H90" s="141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141"/>
      <c r="T90" s="141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</row>
    <row r="91" spans="1:37" s="37" customFormat="1">
      <c r="A91" s="125">
        <f>A67</f>
        <v>4</v>
      </c>
      <c r="B91" s="126" t="str">
        <f>B67&amp;" - skupaj"</f>
        <v>ZAKLJUČNA DELA - skupaj</v>
      </c>
      <c r="C91" s="127"/>
      <c r="D91" s="122"/>
      <c r="E91" s="123"/>
      <c r="F91" s="124">
        <f>SUM(F68:F90)</f>
        <v>0</v>
      </c>
      <c r="G91" s="165"/>
      <c r="H91" s="167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167"/>
      <c r="T91" s="167"/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  <c r="AF91" s="165"/>
      <c r="AG91" s="165"/>
      <c r="AH91" s="165"/>
      <c r="AI91" s="165"/>
      <c r="AJ91" s="165"/>
      <c r="AK91" s="165"/>
    </row>
    <row r="92" spans="1:37" s="38" customFormat="1">
      <c r="A92" s="104"/>
      <c r="B92" s="98"/>
      <c r="C92" s="52"/>
      <c r="D92" s="53"/>
      <c r="E92" s="54"/>
      <c r="F92" s="55"/>
      <c r="G92" s="165"/>
      <c r="H92" s="167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167"/>
      <c r="T92" s="167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165"/>
      <c r="AK92" s="165"/>
    </row>
    <row r="93" spans="1:37" s="38" customFormat="1">
      <c r="A93" s="104"/>
      <c r="B93" s="98"/>
      <c r="C93" s="52"/>
      <c r="D93" s="53"/>
      <c r="E93" s="54"/>
      <c r="F93" s="55"/>
      <c r="G93" s="165"/>
      <c r="H93" s="167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167"/>
      <c r="T93" s="167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  <c r="AH93" s="165"/>
      <c r="AI93" s="165"/>
      <c r="AJ93" s="165"/>
      <c r="AK93" s="165"/>
    </row>
    <row r="94" spans="1:37" s="137" customFormat="1">
      <c r="A94" s="125"/>
      <c r="B94" s="126" t="s">
        <v>42</v>
      </c>
      <c r="C94" s="127"/>
      <c r="D94" s="122"/>
      <c r="E94" s="123"/>
      <c r="F94" s="124"/>
      <c r="G94" s="134"/>
    </row>
    <row r="95" spans="1:37" s="57" customFormat="1">
      <c r="A95" s="104">
        <f>A10</f>
        <v>1</v>
      </c>
      <c r="B95" s="56" t="str">
        <f>B10</f>
        <v>PREDDELA - skupaj</v>
      </c>
      <c r="C95" s="56"/>
      <c r="D95" s="56"/>
      <c r="E95" s="56"/>
      <c r="F95" s="47">
        <f>F10</f>
        <v>0</v>
      </c>
      <c r="G95" s="181"/>
      <c r="H95" s="182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182"/>
      <c r="T95" s="182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</row>
    <row r="96" spans="1:37" s="57" customFormat="1">
      <c r="A96" s="104">
        <f>A39</f>
        <v>2</v>
      </c>
      <c r="B96" s="56" t="str">
        <f>B39</f>
        <v>ZEMELJSKA DELA - skupaj</v>
      </c>
      <c r="C96" s="56"/>
      <c r="D96" s="56"/>
      <c r="E96" s="56"/>
      <c r="F96" s="47">
        <f>F39</f>
        <v>0</v>
      </c>
      <c r="G96" s="181"/>
      <c r="H96" s="182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182"/>
      <c r="T96" s="182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</row>
    <row r="97" spans="1:37" s="57" customFormat="1">
      <c r="A97" s="104">
        <f>A66</f>
        <v>3</v>
      </c>
      <c r="B97" s="56" t="str">
        <f>B66</f>
        <v>MONTAŽNA DELA - skupaj</v>
      </c>
      <c r="C97" s="56"/>
      <c r="D97" s="56"/>
      <c r="E97" s="56"/>
      <c r="F97" s="47">
        <f>F66</f>
        <v>0</v>
      </c>
      <c r="G97" s="181"/>
      <c r="H97" s="182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182"/>
      <c r="T97" s="182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  <c r="AI97" s="181"/>
      <c r="AJ97" s="181"/>
      <c r="AK97" s="181"/>
    </row>
    <row r="98" spans="1:37" s="57" customFormat="1">
      <c r="A98" s="104">
        <f>A91</f>
        <v>4</v>
      </c>
      <c r="B98" s="56" t="str">
        <f>B91</f>
        <v>ZAKLJUČNA DELA - skupaj</v>
      </c>
      <c r="C98" s="56"/>
      <c r="D98" s="56"/>
      <c r="E98" s="56"/>
      <c r="F98" s="47">
        <f>F91</f>
        <v>0</v>
      </c>
      <c r="G98" s="181"/>
      <c r="H98" s="182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182"/>
      <c r="T98" s="182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1"/>
      <c r="AK98" s="181"/>
    </row>
    <row r="99" spans="1:37" s="57" customFormat="1" ht="38.25">
      <c r="A99" s="104"/>
      <c r="B99" s="93" t="s">
        <v>184</v>
      </c>
      <c r="C99" s="56" t="s">
        <v>27</v>
      </c>
      <c r="D99" s="204">
        <v>0.05</v>
      </c>
      <c r="E99" s="56"/>
      <c r="F99" s="47">
        <f>D99*SUM(F95:F98)</f>
        <v>0</v>
      </c>
      <c r="G99" s="181"/>
      <c r="H99" s="182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182"/>
      <c r="T99" s="182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  <c r="AF99" s="181"/>
      <c r="AG99" s="181"/>
      <c r="AH99" s="181"/>
      <c r="AI99" s="181"/>
      <c r="AJ99" s="181"/>
      <c r="AK99" s="181"/>
    </row>
    <row r="100" spans="1:37" s="135" customFormat="1">
      <c r="A100" s="129"/>
      <c r="B100" s="130" t="s">
        <v>14</v>
      </c>
      <c r="C100" s="131"/>
      <c r="D100" s="132"/>
      <c r="E100" s="133"/>
      <c r="F100" s="124">
        <f>SUM(F95:F99)</f>
        <v>0</v>
      </c>
      <c r="G100" s="134"/>
    </row>
    <row r="101" spans="1:37" s="137" customFormat="1" ht="12.75" customHeight="1">
      <c r="A101" s="170"/>
      <c r="B101" s="171"/>
      <c r="C101" s="172"/>
      <c r="E101" s="152"/>
      <c r="F101" s="173"/>
    </row>
    <row r="102" spans="1:37" ht="12.75" customHeight="1">
      <c r="A102" s="105"/>
    </row>
    <row r="103" spans="1:37" ht="12.75" customHeight="1">
      <c r="A103" s="105"/>
    </row>
    <row r="104" spans="1:37" ht="12.75" customHeight="1">
      <c r="A104" s="105"/>
    </row>
    <row r="105" spans="1:37" ht="12.75" customHeight="1">
      <c r="A105" s="105"/>
    </row>
    <row r="106" spans="1:37" ht="12.75" customHeight="1">
      <c r="A106" s="105"/>
    </row>
    <row r="107" spans="1:37" ht="12.75" customHeight="1">
      <c r="A107" s="105"/>
    </row>
    <row r="108" spans="1:37" ht="12.75" customHeight="1">
      <c r="A108" s="105"/>
    </row>
    <row r="109" spans="1:37" ht="12.75" customHeight="1">
      <c r="A109" s="105"/>
    </row>
    <row r="110" spans="1:37" ht="12.75" customHeight="1">
      <c r="A110" s="105"/>
    </row>
    <row r="111" spans="1:37" ht="12.75" customHeight="1">
      <c r="A111" s="105"/>
    </row>
    <row r="112" spans="1:37" ht="12.75" customHeight="1">
      <c r="A112" s="105"/>
    </row>
    <row r="113" spans="1:1" ht="12.75" customHeight="1">
      <c r="A113" s="105"/>
    </row>
    <row r="114" spans="1:1" ht="12.75" customHeight="1">
      <c r="A114" s="105"/>
    </row>
    <row r="115" spans="1:1" ht="12.75" customHeight="1">
      <c r="A115" s="105"/>
    </row>
    <row r="116" spans="1:1" ht="12.75" customHeight="1">
      <c r="A116" s="105"/>
    </row>
    <row r="117" spans="1:1" ht="12.75" customHeight="1">
      <c r="A117" s="105"/>
    </row>
    <row r="118" spans="1:1" ht="12.75" customHeight="1">
      <c r="A118" s="105"/>
    </row>
    <row r="119" spans="1:1" ht="12.75" customHeight="1">
      <c r="A119" s="105"/>
    </row>
    <row r="120" spans="1:1" ht="12.75" customHeight="1">
      <c r="A120" s="105"/>
    </row>
    <row r="121" spans="1:1" ht="12.75" customHeight="1">
      <c r="A121" s="105"/>
    </row>
    <row r="122" spans="1:1" ht="12.75" customHeight="1">
      <c r="A122" s="105"/>
    </row>
    <row r="123" spans="1:1" ht="12.75" customHeight="1">
      <c r="A123" s="105"/>
    </row>
    <row r="124" spans="1:1" ht="12.75" customHeight="1">
      <c r="A124" s="105"/>
    </row>
    <row r="125" spans="1:1" ht="12.75" customHeight="1">
      <c r="A125" s="105"/>
    </row>
    <row r="126" spans="1:1" ht="12.75" customHeight="1">
      <c r="A126" s="105"/>
    </row>
    <row r="127" spans="1:1" ht="12.75" customHeight="1">
      <c r="A127" s="105"/>
    </row>
    <row r="128" spans="1:1" ht="12.75" customHeight="1">
      <c r="A128" s="105"/>
    </row>
    <row r="129" spans="1:1" ht="12.75" customHeight="1">
      <c r="A129" s="105"/>
    </row>
    <row r="130" spans="1:1" ht="12.75" customHeight="1">
      <c r="A130" s="105"/>
    </row>
    <row r="131" spans="1:1" ht="12.75" customHeight="1">
      <c r="A131" s="105"/>
    </row>
    <row r="132" spans="1:1" ht="12.75" customHeight="1">
      <c r="A132" s="105"/>
    </row>
    <row r="133" spans="1:1" ht="12.75" customHeight="1">
      <c r="A133" s="105"/>
    </row>
    <row r="134" spans="1:1" ht="12.75" customHeight="1">
      <c r="A134" s="105"/>
    </row>
    <row r="135" spans="1:1" ht="12.75" customHeight="1">
      <c r="A135" s="105"/>
    </row>
    <row r="136" spans="1:1" ht="12.75" customHeight="1">
      <c r="A136" s="105"/>
    </row>
    <row r="137" spans="1:1" ht="12.75" customHeight="1">
      <c r="A137" s="105"/>
    </row>
    <row r="138" spans="1:1" ht="12.75" customHeight="1">
      <c r="A138" s="105"/>
    </row>
    <row r="139" spans="1:1" ht="12.75" customHeight="1">
      <c r="A139" s="105"/>
    </row>
    <row r="140" spans="1:1" ht="12.75" customHeight="1">
      <c r="A140" s="105"/>
    </row>
    <row r="141" spans="1:1" ht="12.75" customHeight="1">
      <c r="A141" s="105"/>
    </row>
    <row r="142" spans="1:1" ht="12.75" customHeight="1">
      <c r="A142" s="105"/>
    </row>
    <row r="143" spans="1:1" ht="12.75" customHeight="1">
      <c r="A143" s="105"/>
    </row>
    <row r="144" spans="1:1" ht="12.75" customHeight="1">
      <c r="A144" s="105"/>
    </row>
    <row r="145" spans="1:1" ht="12.75" customHeight="1">
      <c r="A145" s="105"/>
    </row>
    <row r="146" spans="1:1" ht="12.75" customHeight="1">
      <c r="A146" s="105"/>
    </row>
    <row r="147" spans="1:1" ht="12.75" customHeight="1">
      <c r="A147" s="105"/>
    </row>
    <row r="148" spans="1:1" ht="12.75" customHeight="1">
      <c r="A148" s="105"/>
    </row>
    <row r="149" spans="1:1" ht="12.75" customHeight="1">
      <c r="A149" s="105"/>
    </row>
    <row r="150" spans="1:1" ht="12.75" customHeight="1">
      <c r="A150" s="105"/>
    </row>
    <row r="151" spans="1:1" ht="12.75" customHeight="1">
      <c r="A151" s="105"/>
    </row>
    <row r="152" spans="1:1" ht="12.75" customHeight="1">
      <c r="A152" s="105"/>
    </row>
    <row r="153" spans="1:1" ht="12.75" customHeight="1">
      <c r="A153" s="105"/>
    </row>
    <row r="154" spans="1:1" ht="12.75" customHeight="1">
      <c r="A154" s="105"/>
    </row>
    <row r="155" spans="1:1" ht="12.75" customHeight="1">
      <c r="A155" s="105"/>
    </row>
    <row r="156" spans="1:1" ht="12.75" customHeight="1">
      <c r="A156" s="105"/>
    </row>
    <row r="157" spans="1:1" ht="12.75" customHeight="1">
      <c r="A157" s="105"/>
    </row>
    <row r="158" spans="1:1" ht="12.75" customHeight="1">
      <c r="A158" s="105"/>
    </row>
    <row r="159" spans="1:1" ht="12.75" customHeight="1">
      <c r="A159" s="105"/>
    </row>
    <row r="160" spans="1:1" ht="12.75" customHeight="1">
      <c r="A160" s="105"/>
    </row>
    <row r="161" spans="1:1" ht="12.75" customHeight="1">
      <c r="A161" s="105"/>
    </row>
    <row r="162" spans="1:1" ht="12.75" customHeight="1">
      <c r="A162" s="105"/>
    </row>
    <row r="163" spans="1:1" ht="12.75" customHeight="1">
      <c r="A163" s="105"/>
    </row>
    <row r="164" spans="1:1" ht="12.75" customHeight="1">
      <c r="A164" s="105"/>
    </row>
    <row r="165" spans="1:1" ht="12.75" customHeight="1">
      <c r="A165" s="105"/>
    </row>
    <row r="166" spans="1:1" ht="12.75" customHeight="1">
      <c r="A166" s="105"/>
    </row>
    <row r="167" spans="1:1" ht="12.75" customHeight="1">
      <c r="A167" s="105"/>
    </row>
    <row r="168" spans="1:1" ht="12.75" customHeight="1">
      <c r="A168" s="105"/>
    </row>
    <row r="169" spans="1:1" ht="12.75" customHeight="1">
      <c r="A169" s="105"/>
    </row>
    <row r="170" spans="1:1" ht="12.75" customHeight="1">
      <c r="A170" s="105"/>
    </row>
    <row r="171" spans="1:1" ht="12.75" customHeight="1">
      <c r="A171" s="105"/>
    </row>
    <row r="172" spans="1:1" ht="12.75" customHeight="1">
      <c r="A172" s="105"/>
    </row>
    <row r="173" spans="1:1" ht="12.75" customHeight="1">
      <c r="A173" s="105"/>
    </row>
    <row r="174" spans="1:1" ht="12.75" customHeight="1">
      <c r="A174" s="105"/>
    </row>
    <row r="175" spans="1:1" ht="12.75" customHeight="1">
      <c r="A175" s="105"/>
    </row>
    <row r="176" spans="1:1" ht="12.75" customHeight="1">
      <c r="A176" s="105"/>
    </row>
    <row r="177" spans="1:1" ht="12.75" customHeight="1">
      <c r="A177" s="105"/>
    </row>
    <row r="178" spans="1:1" ht="12.75" customHeight="1">
      <c r="A178" s="105"/>
    </row>
    <row r="179" spans="1:1" ht="12.75" customHeight="1">
      <c r="A179" s="105"/>
    </row>
    <row r="180" spans="1:1" ht="12.75" customHeight="1">
      <c r="A180" s="105"/>
    </row>
    <row r="181" spans="1:1" ht="12.75" customHeight="1">
      <c r="A181" s="105"/>
    </row>
    <row r="182" spans="1:1" ht="12.75" customHeight="1">
      <c r="A182" s="105"/>
    </row>
    <row r="183" spans="1:1" ht="12.75" customHeight="1">
      <c r="A183" s="105"/>
    </row>
    <row r="184" spans="1:1" ht="12.75" customHeight="1">
      <c r="A184" s="105"/>
    </row>
    <row r="185" spans="1:1" ht="12.75" customHeight="1">
      <c r="A185" s="105"/>
    </row>
    <row r="186" spans="1:1" ht="12.75" customHeight="1">
      <c r="A186" s="105"/>
    </row>
    <row r="187" spans="1:1" ht="12.75" customHeight="1">
      <c r="A187" s="105"/>
    </row>
    <row r="188" spans="1:1" ht="12.75" customHeight="1">
      <c r="A188" s="105"/>
    </row>
    <row r="189" spans="1:1" ht="12.75" customHeight="1">
      <c r="A189" s="105"/>
    </row>
    <row r="190" spans="1:1" ht="12.75" customHeight="1">
      <c r="A190" s="105"/>
    </row>
    <row r="191" spans="1:1" ht="12.75" customHeight="1">
      <c r="A191" s="105"/>
    </row>
    <row r="192" spans="1:1" ht="12.75" customHeight="1">
      <c r="A192" s="105"/>
    </row>
    <row r="193" spans="1:1" ht="12.75" customHeight="1">
      <c r="A193" s="105"/>
    </row>
    <row r="194" spans="1:1" ht="12.75" customHeight="1">
      <c r="A194" s="105"/>
    </row>
    <row r="195" spans="1:1" ht="12.75" customHeight="1">
      <c r="A195" s="105"/>
    </row>
    <row r="196" spans="1:1" ht="12.75" customHeight="1">
      <c r="A196" s="105"/>
    </row>
    <row r="197" spans="1:1" ht="12.75" customHeight="1">
      <c r="A197" s="105"/>
    </row>
    <row r="198" spans="1:1" ht="12.75" customHeight="1">
      <c r="A198" s="105"/>
    </row>
    <row r="199" spans="1:1" ht="12.75" customHeight="1">
      <c r="A199" s="105"/>
    </row>
    <row r="200" spans="1:1" ht="12.75" customHeight="1">
      <c r="A200" s="105"/>
    </row>
    <row r="201" spans="1:1" ht="12.75" customHeight="1">
      <c r="A201" s="105"/>
    </row>
    <row r="202" spans="1:1" ht="12.75" customHeight="1">
      <c r="A202" s="105"/>
    </row>
    <row r="203" spans="1:1" ht="12.75" customHeight="1">
      <c r="A203" s="105"/>
    </row>
    <row r="204" spans="1:1" ht="12.75" customHeight="1">
      <c r="A204" s="105"/>
    </row>
    <row r="205" spans="1:1" ht="12.75" customHeight="1">
      <c r="A205" s="105"/>
    </row>
    <row r="206" spans="1:1" ht="12.75" customHeight="1">
      <c r="A206" s="105"/>
    </row>
    <row r="207" spans="1:1" ht="12.75" customHeight="1">
      <c r="A207" s="105"/>
    </row>
    <row r="208" spans="1:1" ht="12.75" customHeight="1">
      <c r="A208" s="105"/>
    </row>
    <row r="209" spans="1:1" ht="12.75" customHeight="1">
      <c r="A209" s="105"/>
    </row>
    <row r="210" spans="1:1" ht="12.75" customHeight="1">
      <c r="A210" s="105"/>
    </row>
    <row r="211" spans="1:1" ht="12.75" customHeight="1">
      <c r="A211" s="105"/>
    </row>
    <row r="212" spans="1:1" ht="12.75" customHeight="1">
      <c r="A212" s="105"/>
    </row>
    <row r="213" spans="1:1" ht="12.75" customHeight="1">
      <c r="A213" s="105"/>
    </row>
    <row r="214" spans="1:1" ht="12.75" customHeight="1">
      <c r="A214" s="105"/>
    </row>
    <row r="215" spans="1:1" ht="12.75" customHeight="1">
      <c r="A215" s="105"/>
    </row>
    <row r="216" spans="1:1" ht="12.75" customHeight="1">
      <c r="A216" s="105"/>
    </row>
    <row r="217" spans="1:1" ht="12.75" customHeight="1">
      <c r="A217" s="105"/>
    </row>
    <row r="218" spans="1:1" ht="12.75" customHeight="1">
      <c r="A218" s="105"/>
    </row>
    <row r="219" spans="1:1" ht="12.75" customHeight="1">
      <c r="A219" s="105"/>
    </row>
    <row r="220" spans="1:1" ht="12.75" customHeight="1">
      <c r="A220" s="105"/>
    </row>
    <row r="221" spans="1:1" ht="12.75" customHeight="1">
      <c r="A221" s="105"/>
    </row>
    <row r="222" spans="1:1" ht="12.75" customHeight="1">
      <c r="A222" s="105"/>
    </row>
    <row r="223" spans="1:1" ht="12.75" customHeight="1">
      <c r="A223" s="105"/>
    </row>
    <row r="224" spans="1:1" ht="12.75" customHeight="1">
      <c r="A224" s="105"/>
    </row>
    <row r="225" spans="1:1" ht="12.75" customHeight="1">
      <c r="A225" s="105"/>
    </row>
    <row r="226" spans="1:1" ht="12.75" customHeight="1">
      <c r="A226" s="105"/>
    </row>
    <row r="227" spans="1:1" ht="12.75" customHeight="1">
      <c r="A227" s="105"/>
    </row>
    <row r="228" spans="1:1" ht="12.75" customHeight="1">
      <c r="A228" s="105"/>
    </row>
    <row r="229" spans="1:1" ht="12.75" customHeight="1">
      <c r="A229" s="105"/>
    </row>
    <row r="230" spans="1:1" ht="12.75" customHeight="1">
      <c r="A230" s="105"/>
    </row>
    <row r="231" spans="1:1" ht="12.75" customHeight="1">
      <c r="A231" s="105"/>
    </row>
    <row r="232" spans="1:1" ht="12.75" customHeight="1">
      <c r="A232" s="105"/>
    </row>
    <row r="233" spans="1:1" ht="12.75" customHeight="1">
      <c r="A233" s="105"/>
    </row>
    <row r="234" spans="1:1" ht="12.75" customHeight="1">
      <c r="A234" s="105"/>
    </row>
    <row r="235" spans="1:1" ht="12.75" customHeight="1">
      <c r="A235" s="105"/>
    </row>
    <row r="236" spans="1:1" ht="12.75" customHeight="1">
      <c r="A236" s="105"/>
    </row>
    <row r="237" spans="1:1" ht="12.75" customHeight="1">
      <c r="A237" s="105"/>
    </row>
    <row r="238" spans="1:1" ht="12.75" customHeight="1">
      <c r="A238" s="105"/>
    </row>
    <row r="239" spans="1:1" ht="12.75" customHeight="1">
      <c r="A239" s="105"/>
    </row>
    <row r="240" spans="1:1" ht="12.75" customHeight="1">
      <c r="A240" s="105"/>
    </row>
    <row r="241" spans="1:1" ht="12.75" customHeight="1">
      <c r="A241" s="105"/>
    </row>
    <row r="242" spans="1:1" ht="12.75" customHeight="1">
      <c r="A242" s="105"/>
    </row>
    <row r="243" spans="1:1" ht="12.75" customHeight="1">
      <c r="A243" s="105"/>
    </row>
    <row r="244" spans="1:1" ht="12.75" customHeight="1">
      <c r="A244" s="105"/>
    </row>
    <row r="245" spans="1:1" ht="12.75" customHeight="1">
      <c r="A245" s="105"/>
    </row>
    <row r="246" spans="1:1" ht="12.75" customHeight="1">
      <c r="A246" s="105"/>
    </row>
    <row r="247" spans="1:1" ht="12.75" customHeight="1">
      <c r="A247" s="105"/>
    </row>
    <row r="248" spans="1:1" ht="12.75" customHeight="1">
      <c r="A248" s="105"/>
    </row>
    <row r="249" spans="1:1" ht="12.75" customHeight="1">
      <c r="A249" s="105"/>
    </row>
    <row r="250" spans="1:1" ht="12.75" customHeight="1">
      <c r="A250" s="105"/>
    </row>
    <row r="251" spans="1:1" ht="12.75" customHeight="1">
      <c r="A251" s="105"/>
    </row>
    <row r="252" spans="1:1" ht="12.75" customHeight="1">
      <c r="A252" s="105"/>
    </row>
    <row r="253" spans="1:1" ht="12.75" customHeight="1">
      <c r="A253" s="105"/>
    </row>
    <row r="254" spans="1:1" ht="12.75" customHeight="1">
      <c r="A254" s="105"/>
    </row>
    <row r="255" spans="1:1" ht="12.75" customHeight="1">
      <c r="A255" s="105"/>
    </row>
    <row r="256" spans="1:1" ht="12.75" customHeight="1">
      <c r="A256" s="105"/>
    </row>
    <row r="257" spans="1:1" ht="12.75" customHeight="1">
      <c r="A257" s="105"/>
    </row>
    <row r="258" spans="1:1" ht="12.75" customHeight="1">
      <c r="A258" s="105"/>
    </row>
    <row r="259" spans="1:1" ht="12.75" customHeight="1">
      <c r="A259" s="105"/>
    </row>
    <row r="260" spans="1:1" ht="12.75" customHeight="1">
      <c r="A260" s="105"/>
    </row>
    <row r="261" spans="1:1" ht="12.75" customHeight="1">
      <c r="A261" s="105"/>
    </row>
    <row r="262" spans="1:1" ht="12.75" customHeight="1">
      <c r="A262" s="105"/>
    </row>
    <row r="263" spans="1:1" ht="12.75" customHeight="1">
      <c r="A263" s="105"/>
    </row>
    <row r="264" spans="1:1" ht="12.75" customHeight="1">
      <c r="A264" s="105"/>
    </row>
    <row r="265" spans="1:1" ht="12.75" customHeight="1">
      <c r="A265" s="105"/>
    </row>
    <row r="266" spans="1:1" ht="12.75" customHeight="1">
      <c r="A266" s="105"/>
    </row>
    <row r="267" spans="1:1" ht="12.75" customHeight="1">
      <c r="A267" s="105"/>
    </row>
    <row r="268" spans="1:1" ht="12.75" customHeight="1">
      <c r="A268" s="105"/>
    </row>
    <row r="269" spans="1:1" ht="12.75" customHeight="1">
      <c r="A269" s="105"/>
    </row>
    <row r="270" spans="1:1" ht="12.75" customHeight="1">
      <c r="A270" s="105"/>
    </row>
    <row r="271" spans="1:1" ht="12.75" customHeight="1">
      <c r="A271" s="105"/>
    </row>
    <row r="272" spans="1:1" ht="12.75" customHeight="1">
      <c r="A272" s="105"/>
    </row>
    <row r="273" spans="1:1" ht="12.75" customHeight="1">
      <c r="A273" s="105"/>
    </row>
    <row r="274" spans="1:1" ht="12.75" customHeight="1">
      <c r="A274" s="105"/>
    </row>
    <row r="275" spans="1:1" ht="12.75" customHeight="1">
      <c r="A275" s="105"/>
    </row>
    <row r="276" spans="1:1" ht="12.75" customHeight="1">
      <c r="A276" s="105"/>
    </row>
    <row r="277" spans="1:1" ht="12.75" customHeight="1">
      <c r="A277" s="105"/>
    </row>
    <row r="278" spans="1:1" ht="12.75" customHeight="1">
      <c r="A278" s="105"/>
    </row>
    <row r="279" spans="1:1" ht="12.75" customHeight="1">
      <c r="A279" s="105"/>
    </row>
    <row r="280" spans="1:1" ht="12.75" customHeight="1">
      <c r="A280" s="105"/>
    </row>
    <row r="281" spans="1:1" ht="12.75" customHeight="1">
      <c r="A281" s="105"/>
    </row>
    <row r="282" spans="1:1" ht="12.75" customHeight="1">
      <c r="A282" s="105"/>
    </row>
    <row r="283" spans="1:1" ht="12.75" customHeight="1">
      <c r="A283" s="105"/>
    </row>
    <row r="284" spans="1:1" ht="12.75" customHeight="1">
      <c r="A284" s="105"/>
    </row>
    <row r="285" spans="1:1" ht="12.75" customHeight="1">
      <c r="A285" s="105"/>
    </row>
    <row r="286" spans="1:1" ht="12.75" customHeight="1">
      <c r="A286" s="105"/>
    </row>
    <row r="287" spans="1:1" ht="12.75" customHeight="1">
      <c r="A287" s="105"/>
    </row>
    <row r="288" spans="1:1" ht="12.75" customHeight="1">
      <c r="A288" s="105"/>
    </row>
    <row r="289" spans="1:1" ht="12.75" customHeight="1">
      <c r="A289" s="105"/>
    </row>
    <row r="290" spans="1:1" ht="12.75" customHeight="1">
      <c r="A290" s="105"/>
    </row>
    <row r="291" spans="1:1" ht="12.75" customHeight="1">
      <c r="A291" s="105"/>
    </row>
    <row r="292" spans="1:1" ht="12.75" customHeight="1">
      <c r="A292" s="105"/>
    </row>
    <row r="293" spans="1:1" ht="12.75" customHeight="1">
      <c r="A293" s="105"/>
    </row>
    <row r="294" spans="1:1" ht="12.75" customHeight="1">
      <c r="A294" s="105"/>
    </row>
    <row r="295" spans="1:1" ht="12.75" customHeight="1">
      <c r="A295" s="105"/>
    </row>
    <row r="296" spans="1:1" ht="12.75" customHeight="1">
      <c r="A296" s="105"/>
    </row>
    <row r="297" spans="1:1" ht="12.75" customHeight="1">
      <c r="A297" s="105"/>
    </row>
    <row r="298" spans="1:1" ht="12.75" customHeight="1">
      <c r="A298" s="105"/>
    </row>
    <row r="299" spans="1:1" ht="12.75" customHeight="1">
      <c r="A299" s="105"/>
    </row>
    <row r="300" spans="1:1" ht="12.75" customHeight="1">
      <c r="A300" s="105"/>
    </row>
    <row r="301" spans="1:1" ht="12.75" customHeight="1">
      <c r="A301" s="105"/>
    </row>
    <row r="302" spans="1:1" ht="12.75" customHeight="1">
      <c r="A302" s="105"/>
    </row>
    <row r="303" spans="1:1" ht="12.75" customHeight="1">
      <c r="A303" s="105"/>
    </row>
    <row r="304" spans="1:1" ht="12.75" customHeight="1">
      <c r="A304" s="105"/>
    </row>
    <row r="305" spans="1:1" ht="12.75" customHeight="1">
      <c r="A305" s="105"/>
    </row>
    <row r="306" spans="1:1" ht="12.75" customHeight="1">
      <c r="A306" s="105"/>
    </row>
    <row r="307" spans="1:1" ht="12.75" customHeight="1">
      <c r="A307" s="105"/>
    </row>
    <row r="308" spans="1:1" ht="12.75" customHeight="1">
      <c r="A308" s="105"/>
    </row>
    <row r="309" spans="1:1" ht="12.75" customHeight="1">
      <c r="A309" s="105"/>
    </row>
    <row r="310" spans="1:1" ht="12.75" customHeight="1">
      <c r="A310" s="105"/>
    </row>
    <row r="311" spans="1:1" ht="12.75" customHeight="1">
      <c r="A311" s="105"/>
    </row>
    <row r="312" spans="1:1" ht="12.75" customHeight="1">
      <c r="A312" s="105"/>
    </row>
    <row r="313" spans="1:1" ht="12.75" customHeight="1">
      <c r="A313" s="105"/>
    </row>
    <row r="314" spans="1:1" ht="12.75" customHeight="1">
      <c r="A314" s="105"/>
    </row>
    <row r="315" spans="1:1" ht="12.75" customHeight="1">
      <c r="A315" s="105"/>
    </row>
    <row r="316" spans="1:1" ht="12.75" customHeight="1">
      <c r="A316" s="105"/>
    </row>
    <row r="317" spans="1:1" ht="12.75" customHeight="1">
      <c r="A317" s="105"/>
    </row>
    <row r="318" spans="1:1" ht="12.75" customHeight="1">
      <c r="A318" s="105"/>
    </row>
    <row r="319" spans="1:1" ht="12.75" customHeight="1">
      <c r="A319" s="105"/>
    </row>
    <row r="320" spans="1:1" ht="12.75" customHeight="1">
      <c r="A320" s="105"/>
    </row>
    <row r="321" spans="1:1" ht="12.75" customHeight="1">
      <c r="A321" s="105"/>
    </row>
    <row r="322" spans="1:1" ht="12.75" customHeight="1">
      <c r="A322" s="105"/>
    </row>
    <row r="323" spans="1:1" ht="12.75" customHeight="1">
      <c r="A323" s="105"/>
    </row>
    <row r="324" spans="1:1" ht="12.75" customHeight="1">
      <c r="A324" s="105"/>
    </row>
    <row r="325" spans="1:1" ht="12.75" customHeight="1">
      <c r="A325" s="105"/>
    </row>
    <row r="326" spans="1:1" ht="12.75" customHeight="1">
      <c r="A326" s="105"/>
    </row>
    <row r="327" spans="1:1" ht="12.75" customHeight="1">
      <c r="A327" s="105"/>
    </row>
    <row r="328" spans="1:1" ht="12.75" customHeight="1">
      <c r="A328" s="105"/>
    </row>
    <row r="329" spans="1:1" ht="12.75" customHeight="1">
      <c r="A329" s="105"/>
    </row>
    <row r="330" spans="1:1" ht="12.75" customHeight="1">
      <c r="A330" s="105"/>
    </row>
    <row r="331" spans="1:1" ht="12.75" customHeight="1">
      <c r="A331" s="105"/>
    </row>
    <row r="332" spans="1:1" ht="12.75" customHeight="1">
      <c r="A332" s="105"/>
    </row>
    <row r="333" spans="1:1" ht="12.75" customHeight="1">
      <c r="A333" s="105"/>
    </row>
    <row r="334" spans="1:1" ht="12.75" customHeight="1">
      <c r="A334" s="105"/>
    </row>
    <row r="335" spans="1:1" ht="12.75" customHeight="1">
      <c r="A335" s="105"/>
    </row>
    <row r="336" spans="1:1" ht="12.75" customHeight="1">
      <c r="A336" s="105"/>
    </row>
    <row r="337" spans="1:1" ht="12.75" customHeight="1">
      <c r="A337" s="105"/>
    </row>
    <row r="338" spans="1:1" ht="12.75" customHeight="1">
      <c r="A338" s="105"/>
    </row>
    <row r="339" spans="1:1" ht="12.75" customHeight="1">
      <c r="A339" s="105"/>
    </row>
    <row r="340" spans="1:1" ht="12.75" customHeight="1">
      <c r="A340" s="105"/>
    </row>
    <row r="341" spans="1:1" ht="12.75" customHeight="1">
      <c r="A341" s="105"/>
    </row>
    <row r="342" spans="1:1" ht="12.75" customHeight="1">
      <c r="A342" s="105"/>
    </row>
    <row r="343" spans="1:1" ht="12.75" customHeight="1">
      <c r="A343" s="105"/>
    </row>
    <row r="344" spans="1:1" ht="12.75" customHeight="1">
      <c r="A344" s="105"/>
    </row>
    <row r="345" spans="1:1" ht="12.75" customHeight="1">
      <c r="A345" s="105"/>
    </row>
    <row r="346" spans="1:1" ht="12.75" customHeight="1">
      <c r="A346" s="105"/>
    </row>
    <row r="347" spans="1:1" ht="12.75" customHeight="1">
      <c r="A347" s="105"/>
    </row>
    <row r="348" spans="1:1" ht="12.75" customHeight="1">
      <c r="A348" s="105"/>
    </row>
    <row r="349" spans="1:1" ht="12.75" customHeight="1">
      <c r="A349" s="105"/>
    </row>
    <row r="350" spans="1:1" ht="12.75" customHeight="1">
      <c r="A350" s="105"/>
    </row>
    <row r="351" spans="1:1" ht="12.75" customHeight="1">
      <c r="A351" s="105"/>
    </row>
    <row r="352" spans="1:1" ht="12.75" customHeight="1">
      <c r="A352" s="105"/>
    </row>
    <row r="353" spans="1:1" ht="12.75" customHeight="1">
      <c r="A353" s="105"/>
    </row>
    <row r="354" spans="1:1" ht="12.75" customHeight="1">
      <c r="A354" s="105"/>
    </row>
    <row r="355" spans="1:1" ht="12.75" customHeight="1">
      <c r="A355" s="105"/>
    </row>
    <row r="356" spans="1:1" ht="12.75" customHeight="1">
      <c r="A356" s="105"/>
    </row>
    <row r="357" spans="1:1" ht="12.75" customHeight="1">
      <c r="A357" s="105"/>
    </row>
    <row r="358" spans="1:1" ht="12.75" customHeight="1">
      <c r="A358" s="105"/>
    </row>
    <row r="359" spans="1:1" ht="12.75" customHeight="1">
      <c r="A359" s="105"/>
    </row>
    <row r="360" spans="1:1" ht="12.75" customHeight="1">
      <c r="A360" s="105"/>
    </row>
    <row r="361" spans="1:1" ht="12.75" customHeight="1">
      <c r="A361" s="105"/>
    </row>
    <row r="362" spans="1:1" ht="12.75" customHeight="1">
      <c r="A362" s="105"/>
    </row>
    <row r="363" spans="1:1" ht="12.75" customHeight="1">
      <c r="A363" s="105"/>
    </row>
    <row r="364" spans="1:1" ht="12.75" customHeight="1">
      <c r="A364" s="105"/>
    </row>
    <row r="365" spans="1:1" ht="12.75" customHeight="1">
      <c r="A365" s="105"/>
    </row>
    <row r="366" spans="1:1" ht="12.75" customHeight="1">
      <c r="A366" s="105"/>
    </row>
    <row r="367" spans="1:1" ht="12.75" customHeight="1">
      <c r="A367" s="105"/>
    </row>
    <row r="368" spans="1:1" ht="12.75" customHeight="1">
      <c r="A368" s="105"/>
    </row>
    <row r="369" spans="1:1" ht="12.75" customHeight="1">
      <c r="A369" s="105"/>
    </row>
    <row r="370" spans="1:1" ht="12.75" customHeight="1">
      <c r="A370" s="105"/>
    </row>
    <row r="371" spans="1:1" ht="12.75" customHeight="1">
      <c r="A371" s="105"/>
    </row>
    <row r="372" spans="1:1" ht="12.75" customHeight="1">
      <c r="A372" s="105"/>
    </row>
    <row r="373" spans="1:1" ht="12.75" customHeight="1">
      <c r="A373" s="105"/>
    </row>
    <row r="374" spans="1:1" ht="12.75" customHeight="1">
      <c r="A374" s="105"/>
    </row>
    <row r="375" spans="1:1" ht="12.75" customHeight="1">
      <c r="A375" s="105"/>
    </row>
    <row r="376" spans="1:1" ht="12.75" customHeight="1">
      <c r="A376" s="105"/>
    </row>
    <row r="377" spans="1:1" ht="12.75" customHeight="1">
      <c r="A377" s="105"/>
    </row>
    <row r="378" spans="1:1" ht="12.75" customHeight="1">
      <c r="A378" s="105"/>
    </row>
    <row r="379" spans="1:1" ht="12.75" customHeight="1">
      <c r="A379" s="105"/>
    </row>
    <row r="380" spans="1:1" ht="12.75" customHeight="1">
      <c r="A380" s="105"/>
    </row>
    <row r="381" spans="1:1" ht="12.75" customHeight="1">
      <c r="A381" s="105"/>
    </row>
    <row r="382" spans="1:1" ht="12.75" customHeight="1">
      <c r="A382" s="105"/>
    </row>
    <row r="383" spans="1:1" ht="12.75" customHeight="1">
      <c r="A383" s="105"/>
    </row>
    <row r="384" spans="1:1" ht="12.75" customHeight="1">
      <c r="A384" s="105"/>
    </row>
    <row r="385" spans="1:1" ht="12.75" customHeight="1">
      <c r="A385" s="105"/>
    </row>
    <row r="386" spans="1:1" ht="12.75" customHeight="1">
      <c r="A386" s="105"/>
    </row>
    <row r="387" spans="1:1" ht="12.75" customHeight="1">
      <c r="A387" s="105"/>
    </row>
    <row r="388" spans="1:1" ht="12.75" customHeight="1">
      <c r="A388" s="105"/>
    </row>
    <row r="389" spans="1:1" ht="12.75" customHeight="1">
      <c r="A389" s="105"/>
    </row>
    <row r="390" spans="1:1" ht="12.75" customHeight="1">
      <c r="A390" s="105"/>
    </row>
    <row r="391" spans="1:1" ht="12.75" customHeight="1">
      <c r="A391" s="105"/>
    </row>
    <row r="392" spans="1:1" ht="12.75" customHeight="1">
      <c r="A392" s="105"/>
    </row>
    <row r="393" spans="1:1" ht="12.75" customHeight="1">
      <c r="A393" s="105"/>
    </row>
    <row r="394" spans="1:1" ht="12.75" customHeight="1">
      <c r="A394" s="105"/>
    </row>
    <row r="395" spans="1:1" ht="12.75" customHeight="1">
      <c r="A395" s="105"/>
    </row>
    <row r="396" spans="1:1" ht="12.75" customHeight="1">
      <c r="A396" s="105"/>
    </row>
    <row r="397" spans="1:1" ht="12.75" customHeight="1">
      <c r="A397" s="105"/>
    </row>
    <row r="398" spans="1:1" ht="12.75" customHeight="1">
      <c r="A398" s="105"/>
    </row>
    <row r="399" spans="1:1" ht="12.75" customHeight="1">
      <c r="A399" s="105"/>
    </row>
    <row r="400" spans="1:1" ht="12.75" customHeight="1">
      <c r="A400" s="105"/>
    </row>
    <row r="401" spans="1:1" ht="12.75" customHeight="1">
      <c r="A401" s="105"/>
    </row>
    <row r="402" spans="1:1" ht="12.75" customHeight="1">
      <c r="A402" s="105"/>
    </row>
    <row r="403" spans="1:1" ht="12.75" customHeight="1">
      <c r="A403" s="105"/>
    </row>
    <row r="404" spans="1:1" ht="12.75" customHeight="1">
      <c r="A404" s="105"/>
    </row>
    <row r="405" spans="1:1" ht="12.75" customHeight="1">
      <c r="A405" s="105"/>
    </row>
    <row r="406" spans="1:1" ht="12.75" customHeight="1">
      <c r="A406" s="105"/>
    </row>
    <row r="407" spans="1:1" ht="12.75" customHeight="1">
      <c r="A407" s="105"/>
    </row>
    <row r="408" spans="1:1" ht="12.75" customHeight="1">
      <c r="A408" s="105"/>
    </row>
    <row r="409" spans="1:1" ht="12.75" customHeight="1">
      <c r="A409" s="105"/>
    </row>
    <row r="410" spans="1:1" ht="12.75" customHeight="1">
      <c r="A410" s="105"/>
    </row>
    <row r="411" spans="1:1" ht="12.75" customHeight="1">
      <c r="A411" s="105"/>
    </row>
    <row r="412" spans="1:1" ht="12.75" customHeight="1">
      <c r="A412" s="105"/>
    </row>
    <row r="413" spans="1:1" ht="12.75" customHeight="1">
      <c r="A413" s="105"/>
    </row>
    <row r="414" spans="1:1" ht="12.75" customHeight="1">
      <c r="A414" s="105"/>
    </row>
    <row r="415" spans="1:1" ht="12.75" customHeight="1">
      <c r="A415" s="105"/>
    </row>
    <row r="416" spans="1:1" ht="12.75" customHeight="1">
      <c r="A416" s="105"/>
    </row>
    <row r="417" spans="1:1" ht="12.75" customHeight="1">
      <c r="A417" s="105"/>
    </row>
    <row r="418" spans="1:1" ht="12.75" customHeight="1">
      <c r="A418" s="105"/>
    </row>
    <row r="419" spans="1:1" ht="12.75" customHeight="1">
      <c r="A419" s="105"/>
    </row>
    <row r="420" spans="1:1" ht="12.75" customHeight="1">
      <c r="A420" s="105"/>
    </row>
    <row r="421" spans="1:1" ht="12.75" customHeight="1">
      <c r="A421" s="105"/>
    </row>
    <row r="422" spans="1:1" ht="12.75" customHeight="1">
      <c r="A422" s="105"/>
    </row>
    <row r="423" spans="1:1" ht="12.75" customHeight="1">
      <c r="A423" s="105"/>
    </row>
    <row r="424" spans="1:1" ht="12.75" customHeight="1">
      <c r="A424" s="105"/>
    </row>
    <row r="425" spans="1:1" ht="12.75" customHeight="1">
      <c r="A425" s="105"/>
    </row>
    <row r="426" spans="1:1" ht="12.75" customHeight="1">
      <c r="A426" s="105"/>
    </row>
    <row r="427" spans="1:1" ht="12.75" customHeight="1">
      <c r="A427" s="105"/>
    </row>
    <row r="428" spans="1:1" ht="12.75" customHeight="1">
      <c r="A428" s="105"/>
    </row>
    <row r="429" spans="1:1" ht="12.75" customHeight="1">
      <c r="A429" s="105"/>
    </row>
    <row r="430" spans="1:1" ht="12.75" customHeight="1">
      <c r="A430" s="105"/>
    </row>
    <row r="431" spans="1:1" ht="12.75" customHeight="1">
      <c r="A431" s="105"/>
    </row>
    <row r="432" spans="1:1" ht="12.75" customHeight="1">
      <c r="A432" s="105"/>
    </row>
    <row r="433" spans="1:1" ht="12.75" customHeight="1">
      <c r="A433" s="105"/>
    </row>
    <row r="434" spans="1:1" ht="12.75" customHeight="1">
      <c r="A434" s="105"/>
    </row>
    <row r="435" spans="1:1" ht="12.75" customHeight="1">
      <c r="A435" s="105"/>
    </row>
    <row r="436" spans="1:1" ht="12.75" customHeight="1">
      <c r="A436" s="105"/>
    </row>
    <row r="437" spans="1:1" ht="12.75" customHeight="1">
      <c r="A437" s="105"/>
    </row>
    <row r="438" spans="1:1" ht="12.75" customHeight="1">
      <c r="A438" s="105"/>
    </row>
    <row r="439" spans="1:1" ht="12.75" customHeight="1">
      <c r="A439" s="105"/>
    </row>
    <row r="440" spans="1:1" ht="12.75" customHeight="1">
      <c r="A440" s="105"/>
    </row>
    <row r="441" spans="1:1" ht="12.75" customHeight="1">
      <c r="A441" s="105"/>
    </row>
    <row r="442" spans="1:1" ht="12.75" customHeight="1">
      <c r="A442" s="105"/>
    </row>
    <row r="443" spans="1:1" ht="12.75" customHeight="1">
      <c r="A443" s="105"/>
    </row>
    <row r="444" spans="1:1" ht="12.75" customHeight="1">
      <c r="A444" s="105"/>
    </row>
    <row r="445" spans="1:1" ht="12.75" customHeight="1">
      <c r="A445" s="105"/>
    </row>
    <row r="446" spans="1:1" ht="12.75" customHeight="1">
      <c r="A446" s="105"/>
    </row>
    <row r="447" spans="1:1" ht="12.75" customHeight="1">
      <c r="A447" s="105"/>
    </row>
    <row r="448" spans="1:1" ht="12.75" customHeight="1">
      <c r="A448" s="105"/>
    </row>
    <row r="449" spans="1:1" ht="12.75" customHeight="1">
      <c r="A449" s="105"/>
    </row>
    <row r="450" spans="1:1" ht="12.75" customHeight="1">
      <c r="A450" s="105"/>
    </row>
    <row r="451" spans="1:1" ht="12.75" customHeight="1">
      <c r="A451" s="105"/>
    </row>
    <row r="452" spans="1:1" ht="12.75" customHeight="1">
      <c r="A452" s="105"/>
    </row>
    <row r="453" spans="1:1" ht="12.75" customHeight="1">
      <c r="A453" s="105"/>
    </row>
    <row r="454" spans="1:1" ht="12.75" customHeight="1">
      <c r="A454" s="105"/>
    </row>
    <row r="455" spans="1:1" ht="12.75" customHeight="1">
      <c r="A455" s="105"/>
    </row>
    <row r="456" spans="1:1" ht="12.75" customHeight="1">
      <c r="A456" s="105"/>
    </row>
    <row r="457" spans="1:1" ht="12.75" customHeight="1">
      <c r="A457" s="105"/>
    </row>
    <row r="458" spans="1:1" ht="12.75" customHeight="1">
      <c r="A458" s="105"/>
    </row>
    <row r="459" spans="1:1" ht="12.75" customHeight="1">
      <c r="A459" s="105"/>
    </row>
    <row r="460" spans="1:1" ht="12.75" customHeight="1">
      <c r="A460" s="105"/>
    </row>
    <row r="461" spans="1:1" ht="12.75" customHeight="1">
      <c r="A461" s="105"/>
    </row>
    <row r="462" spans="1:1" ht="12.75" customHeight="1">
      <c r="A462" s="105"/>
    </row>
    <row r="463" spans="1:1" ht="12.75" customHeight="1">
      <c r="A463" s="105"/>
    </row>
    <row r="464" spans="1:1" ht="12.75" customHeight="1">
      <c r="A464" s="105"/>
    </row>
    <row r="465" spans="1:1" ht="12.75" customHeight="1">
      <c r="A465" s="105"/>
    </row>
    <row r="466" spans="1:1" ht="12.75" customHeight="1">
      <c r="A466" s="105"/>
    </row>
    <row r="467" spans="1:1" ht="12.75" customHeight="1">
      <c r="A467" s="105"/>
    </row>
    <row r="468" spans="1:1" ht="12.75" customHeight="1">
      <c r="A468" s="105"/>
    </row>
    <row r="469" spans="1:1" ht="12.75" customHeight="1">
      <c r="A469" s="105"/>
    </row>
    <row r="470" spans="1:1" ht="12.75" customHeight="1">
      <c r="A470" s="105"/>
    </row>
    <row r="471" spans="1:1" ht="12.75" customHeight="1">
      <c r="A471" s="105"/>
    </row>
    <row r="472" spans="1:1" ht="12.75" customHeight="1">
      <c r="A472" s="105"/>
    </row>
    <row r="473" spans="1:1" ht="12.75" customHeight="1">
      <c r="A473" s="105"/>
    </row>
    <row r="474" spans="1:1" ht="12.75" customHeight="1">
      <c r="A474" s="105"/>
    </row>
    <row r="475" spans="1:1" ht="12.75" customHeight="1">
      <c r="A475" s="105"/>
    </row>
    <row r="476" spans="1:1" ht="12.75" customHeight="1">
      <c r="A476" s="105"/>
    </row>
    <row r="477" spans="1:1" ht="12.75" customHeight="1">
      <c r="A477" s="105"/>
    </row>
    <row r="478" spans="1:1" ht="12.75" customHeight="1">
      <c r="A478" s="105"/>
    </row>
    <row r="479" spans="1:1" ht="12.75" customHeight="1">
      <c r="A479" s="105"/>
    </row>
    <row r="480" spans="1:1" ht="12.75" customHeight="1">
      <c r="A480" s="105"/>
    </row>
    <row r="481" spans="1:1" ht="12.75" customHeight="1">
      <c r="A481" s="105"/>
    </row>
    <row r="482" spans="1:1" ht="12.75" customHeight="1">
      <c r="A482" s="105"/>
    </row>
    <row r="483" spans="1:1" ht="12.75" customHeight="1">
      <c r="A483" s="105"/>
    </row>
    <row r="484" spans="1:1" ht="12.75" customHeight="1">
      <c r="A484" s="105"/>
    </row>
    <row r="485" spans="1:1" ht="12.75" customHeight="1">
      <c r="A485" s="105"/>
    </row>
    <row r="486" spans="1:1" ht="12.75" customHeight="1">
      <c r="A486" s="105"/>
    </row>
    <row r="487" spans="1:1" ht="12.75" customHeight="1">
      <c r="A487" s="105"/>
    </row>
    <row r="488" spans="1:1" ht="12.75" customHeight="1">
      <c r="A488" s="105"/>
    </row>
    <row r="489" spans="1:1" ht="12.75" customHeight="1">
      <c r="A489" s="105"/>
    </row>
    <row r="490" spans="1:1" ht="12.75" customHeight="1">
      <c r="A490" s="105"/>
    </row>
    <row r="491" spans="1:1" ht="12.75" customHeight="1">
      <c r="A491" s="105"/>
    </row>
    <row r="492" spans="1:1" ht="12.75" customHeight="1">
      <c r="A492" s="105"/>
    </row>
    <row r="493" spans="1:1" ht="12.75" customHeight="1">
      <c r="A493" s="105"/>
    </row>
    <row r="494" spans="1:1" ht="12.75" customHeight="1">
      <c r="A494" s="105"/>
    </row>
    <row r="495" spans="1:1" ht="12.75" customHeight="1">
      <c r="A495" s="105"/>
    </row>
    <row r="496" spans="1:1" ht="12.75" customHeight="1">
      <c r="A496" s="105"/>
    </row>
    <row r="497" spans="1:1" ht="12.75" customHeight="1">
      <c r="A497" s="105"/>
    </row>
    <row r="498" spans="1:1" ht="12.75" customHeight="1">
      <c r="A498" s="105"/>
    </row>
    <row r="499" spans="1:1" ht="12.75" customHeight="1">
      <c r="A499" s="105"/>
    </row>
    <row r="500" spans="1:1" ht="12.75" customHeight="1">
      <c r="A500" s="105"/>
    </row>
    <row r="501" spans="1:1" ht="12.75" customHeight="1">
      <c r="A501" s="105"/>
    </row>
    <row r="502" spans="1:1" ht="12.75" customHeight="1">
      <c r="A502" s="105"/>
    </row>
    <row r="503" spans="1:1" ht="12.75" customHeight="1">
      <c r="A503" s="105"/>
    </row>
    <row r="504" spans="1:1" ht="12.75" customHeight="1">
      <c r="A504" s="105"/>
    </row>
    <row r="505" spans="1:1" ht="12.75" customHeight="1">
      <c r="A505" s="105"/>
    </row>
    <row r="506" spans="1:1" ht="12.75" customHeight="1">
      <c r="A506" s="105"/>
    </row>
    <row r="507" spans="1:1" ht="12.75" customHeight="1">
      <c r="A507" s="105"/>
    </row>
    <row r="508" spans="1:1" ht="12.75" customHeight="1">
      <c r="A508" s="105"/>
    </row>
    <row r="509" spans="1:1" ht="12.75" customHeight="1">
      <c r="A509" s="105"/>
    </row>
    <row r="510" spans="1:1" ht="12.75" customHeight="1">
      <c r="A510" s="105"/>
    </row>
    <row r="511" spans="1:1" ht="12.75" customHeight="1">
      <c r="A511" s="105"/>
    </row>
    <row r="512" spans="1:1" ht="12.75" customHeight="1">
      <c r="A512" s="105"/>
    </row>
    <row r="513" spans="1:1" ht="12.75" customHeight="1">
      <c r="A513" s="105"/>
    </row>
    <row r="514" spans="1:1" ht="12.75" customHeight="1">
      <c r="A514" s="105"/>
    </row>
    <row r="515" spans="1:1" ht="12.75" customHeight="1">
      <c r="A515" s="105"/>
    </row>
    <row r="516" spans="1:1" ht="12.75" customHeight="1">
      <c r="A516" s="105"/>
    </row>
    <row r="517" spans="1:1" ht="12.75" customHeight="1">
      <c r="A517" s="105"/>
    </row>
    <row r="518" spans="1:1" ht="12.75" customHeight="1">
      <c r="A518" s="105"/>
    </row>
    <row r="519" spans="1:1" ht="12.75" customHeight="1">
      <c r="A519" s="105"/>
    </row>
    <row r="520" spans="1:1" ht="12.75" customHeight="1">
      <c r="A520" s="105"/>
    </row>
    <row r="521" spans="1:1" ht="12.75" customHeight="1">
      <c r="A521" s="105"/>
    </row>
    <row r="522" spans="1:1" ht="12.75" customHeight="1">
      <c r="A522" s="105"/>
    </row>
    <row r="523" spans="1:1" ht="12.75" customHeight="1">
      <c r="A523" s="105"/>
    </row>
    <row r="524" spans="1:1" ht="12.75" customHeight="1">
      <c r="A524" s="105"/>
    </row>
    <row r="525" spans="1:1" ht="12.75" customHeight="1">
      <c r="A525" s="105"/>
    </row>
    <row r="526" spans="1:1" ht="12.75" customHeight="1">
      <c r="A526" s="105"/>
    </row>
    <row r="527" spans="1:1" ht="12.75" customHeight="1">
      <c r="A527" s="105"/>
    </row>
    <row r="528" spans="1:1" ht="12.75" customHeight="1">
      <c r="A528" s="105"/>
    </row>
    <row r="529" spans="1:1" ht="12.75" customHeight="1">
      <c r="A529" s="105"/>
    </row>
    <row r="530" spans="1:1" ht="12.75" customHeight="1">
      <c r="A530" s="105"/>
    </row>
    <row r="531" spans="1:1" ht="12.75" customHeight="1">
      <c r="A531" s="105"/>
    </row>
    <row r="532" spans="1:1" ht="12.75" customHeight="1">
      <c r="A532" s="105"/>
    </row>
    <row r="533" spans="1:1" ht="12.75" customHeight="1">
      <c r="A533" s="105"/>
    </row>
    <row r="534" spans="1:1" ht="12.75" customHeight="1">
      <c r="A534" s="105"/>
    </row>
    <row r="535" spans="1:1" ht="12.75" customHeight="1">
      <c r="A535" s="105"/>
    </row>
    <row r="536" spans="1:1" ht="12.75" customHeight="1">
      <c r="A536" s="105"/>
    </row>
    <row r="537" spans="1:1" ht="12.75" customHeight="1">
      <c r="A537" s="105"/>
    </row>
    <row r="538" spans="1:1" ht="12.75" customHeight="1">
      <c r="A538" s="105"/>
    </row>
    <row r="539" spans="1:1" ht="12.75" customHeight="1">
      <c r="A539" s="105"/>
    </row>
    <row r="540" spans="1:1" ht="12.75" customHeight="1">
      <c r="A540" s="105"/>
    </row>
    <row r="541" spans="1:1" ht="12.75" customHeight="1">
      <c r="A541" s="105"/>
    </row>
    <row r="542" spans="1:1" ht="12.75" customHeight="1">
      <c r="A542" s="105"/>
    </row>
    <row r="543" spans="1:1" ht="12.75" customHeight="1">
      <c r="A543" s="105"/>
    </row>
    <row r="544" spans="1:1" ht="12.75" customHeight="1">
      <c r="A544" s="105"/>
    </row>
    <row r="545" spans="1:1" ht="12.75" customHeight="1">
      <c r="A545" s="105"/>
    </row>
    <row r="546" spans="1:1" ht="12.75" customHeight="1">
      <c r="A546" s="105"/>
    </row>
    <row r="547" spans="1:1" ht="12.75" customHeight="1">
      <c r="A547" s="105"/>
    </row>
    <row r="548" spans="1:1" ht="12.75" customHeight="1">
      <c r="A548" s="105"/>
    </row>
    <row r="549" spans="1:1" ht="12.75" customHeight="1">
      <c r="A549" s="105"/>
    </row>
    <row r="550" spans="1:1" ht="12.75" customHeight="1">
      <c r="A550" s="105"/>
    </row>
    <row r="551" spans="1:1" ht="12.75" customHeight="1">
      <c r="A551" s="105"/>
    </row>
    <row r="552" spans="1:1" ht="12.75" customHeight="1">
      <c r="A552" s="105"/>
    </row>
    <row r="553" spans="1:1" ht="12.75" customHeight="1">
      <c r="A553" s="105"/>
    </row>
    <row r="554" spans="1:1" ht="12.75" customHeight="1">
      <c r="A554" s="105"/>
    </row>
    <row r="555" spans="1:1" ht="12.75" customHeight="1">
      <c r="A555" s="105"/>
    </row>
    <row r="556" spans="1:1" ht="12.75" customHeight="1">
      <c r="A556" s="105"/>
    </row>
    <row r="557" spans="1:1" ht="12.75" customHeight="1">
      <c r="A557" s="105"/>
    </row>
    <row r="558" spans="1:1" ht="12.75" customHeight="1">
      <c r="A558" s="105"/>
    </row>
    <row r="559" spans="1:1" ht="12.75" customHeight="1">
      <c r="A559" s="105"/>
    </row>
    <row r="560" spans="1:1" ht="12.75" customHeight="1">
      <c r="A560" s="105"/>
    </row>
    <row r="561" spans="1:1" ht="12.75" customHeight="1">
      <c r="A561" s="105"/>
    </row>
    <row r="562" spans="1:1" ht="12.75" customHeight="1">
      <c r="A562" s="105"/>
    </row>
    <row r="563" spans="1:1" ht="12.75" customHeight="1">
      <c r="A563" s="105"/>
    </row>
    <row r="564" spans="1:1" ht="12.75" customHeight="1">
      <c r="A564" s="105"/>
    </row>
    <row r="565" spans="1:1" ht="12.75" customHeight="1">
      <c r="A565" s="105"/>
    </row>
    <row r="566" spans="1:1" ht="12.75" customHeight="1">
      <c r="A566" s="105"/>
    </row>
    <row r="567" spans="1:1" ht="12.75" customHeight="1">
      <c r="A567" s="105"/>
    </row>
    <row r="568" spans="1:1" ht="12.75" customHeight="1">
      <c r="A568" s="105"/>
    </row>
    <row r="569" spans="1:1" ht="12.75" customHeight="1">
      <c r="A569" s="105"/>
    </row>
    <row r="570" spans="1:1" ht="12.75" customHeight="1">
      <c r="A570" s="105"/>
    </row>
    <row r="571" spans="1:1" ht="12.75" customHeight="1">
      <c r="A571" s="105"/>
    </row>
    <row r="572" spans="1:1" ht="12.75" customHeight="1">
      <c r="A572" s="105"/>
    </row>
    <row r="573" spans="1:1" ht="12.75" customHeight="1">
      <c r="A573" s="105"/>
    </row>
    <row r="574" spans="1:1" ht="12.75" customHeight="1">
      <c r="A574" s="105"/>
    </row>
    <row r="575" spans="1:1" ht="12.75" customHeight="1">
      <c r="A575" s="105"/>
    </row>
    <row r="576" spans="1:1" ht="12.75" customHeight="1">
      <c r="A576" s="105"/>
    </row>
    <row r="577" spans="1:1" ht="12.75" customHeight="1">
      <c r="A577" s="105"/>
    </row>
    <row r="578" spans="1:1" ht="12.75" customHeight="1">
      <c r="A578" s="105"/>
    </row>
    <row r="579" spans="1:1" ht="12.75" customHeight="1">
      <c r="A579" s="105"/>
    </row>
    <row r="580" spans="1:1" ht="12.75" customHeight="1">
      <c r="A580" s="105"/>
    </row>
    <row r="581" spans="1:1" ht="12.75" customHeight="1">
      <c r="A581" s="105"/>
    </row>
    <row r="582" spans="1:1" ht="12.75" customHeight="1">
      <c r="A582" s="105"/>
    </row>
    <row r="583" spans="1:1" ht="12.75" customHeight="1">
      <c r="A583" s="105"/>
    </row>
    <row r="584" spans="1:1" ht="12.75" customHeight="1">
      <c r="A584" s="105"/>
    </row>
    <row r="585" spans="1:1" ht="12.75" customHeight="1">
      <c r="A585" s="105"/>
    </row>
    <row r="586" spans="1:1" ht="12.75" customHeight="1">
      <c r="A586" s="105"/>
    </row>
    <row r="587" spans="1:1" ht="12.75" customHeight="1">
      <c r="A587" s="105"/>
    </row>
    <row r="588" spans="1:1" ht="12.75" customHeight="1">
      <c r="A588" s="105"/>
    </row>
    <row r="589" spans="1:1" ht="12.75" customHeight="1">
      <c r="A589" s="105"/>
    </row>
    <row r="590" spans="1:1" ht="12.75" customHeight="1">
      <c r="A590" s="105"/>
    </row>
    <row r="591" spans="1:1" ht="12.75" customHeight="1">
      <c r="A591" s="105"/>
    </row>
    <row r="592" spans="1:1" ht="12.75" customHeight="1">
      <c r="A592" s="105"/>
    </row>
    <row r="593" spans="1:1" ht="12.75" customHeight="1">
      <c r="A593" s="105"/>
    </row>
    <row r="594" spans="1:1" ht="12.75" customHeight="1">
      <c r="A594" s="105"/>
    </row>
    <row r="595" spans="1:1" ht="12.75" customHeight="1">
      <c r="A595" s="105"/>
    </row>
    <row r="596" spans="1:1" ht="12.75" customHeight="1">
      <c r="A596" s="105"/>
    </row>
    <row r="597" spans="1:1" ht="12.75" customHeight="1">
      <c r="A597" s="105"/>
    </row>
    <row r="598" spans="1:1" ht="12.75" customHeight="1">
      <c r="A598" s="105"/>
    </row>
    <row r="599" spans="1:1" ht="12.75" customHeight="1">
      <c r="A599" s="105"/>
    </row>
    <row r="600" spans="1:1" ht="12.75" customHeight="1">
      <c r="A600" s="105"/>
    </row>
    <row r="601" spans="1:1" ht="12.75" customHeight="1">
      <c r="A601" s="105"/>
    </row>
    <row r="602" spans="1:1" ht="12.75" customHeight="1">
      <c r="A602" s="105"/>
    </row>
    <row r="603" spans="1:1" ht="12.75" customHeight="1">
      <c r="A603" s="105"/>
    </row>
    <row r="604" spans="1:1" ht="12.75" customHeight="1">
      <c r="A604" s="105"/>
    </row>
    <row r="605" spans="1:1" ht="12.75" customHeight="1">
      <c r="A605" s="105"/>
    </row>
    <row r="606" spans="1:1" ht="12.75" customHeight="1">
      <c r="A606" s="105"/>
    </row>
    <row r="607" spans="1:1" ht="12.75" customHeight="1">
      <c r="A607" s="105"/>
    </row>
    <row r="608" spans="1:1" ht="12.75" customHeight="1">
      <c r="A608" s="105"/>
    </row>
    <row r="609" spans="1:1" ht="12.75" customHeight="1">
      <c r="A609" s="105"/>
    </row>
    <row r="610" spans="1:1" ht="12.75" customHeight="1">
      <c r="A610" s="105"/>
    </row>
    <row r="611" spans="1:1" ht="12.75" customHeight="1">
      <c r="A611" s="105"/>
    </row>
    <row r="612" spans="1:1" ht="12.75" customHeight="1">
      <c r="A612" s="105"/>
    </row>
    <row r="613" spans="1:1" ht="12.75" customHeight="1">
      <c r="A613" s="105"/>
    </row>
    <row r="614" spans="1:1" ht="12.75" customHeight="1">
      <c r="A614" s="105"/>
    </row>
    <row r="615" spans="1:1" ht="12.75" customHeight="1">
      <c r="A615" s="105"/>
    </row>
    <row r="616" spans="1:1" ht="12.75" customHeight="1">
      <c r="A616" s="105"/>
    </row>
    <row r="617" spans="1:1" ht="12.75" customHeight="1">
      <c r="A617" s="105"/>
    </row>
    <row r="618" spans="1:1" ht="12.75" customHeight="1">
      <c r="A618" s="105"/>
    </row>
    <row r="619" spans="1:1" ht="12.75" customHeight="1">
      <c r="A619" s="105"/>
    </row>
    <row r="620" spans="1:1" ht="12.75" customHeight="1">
      <c r="A620" s="105"/>
    </row>
    <row r="621" spans="1:1" ht="12.75" customHeight="1">
      <c r="A621" s="105"/>
    </row>
    <row r="622" spans="1:1" ht="12.75" customHeight="1">
      <c r="A622" s="105"/>
    </row>
    <row r="623" spans="1:1" ht="12.75" customHeight="1">
      <c r="A623" s="105"/>
    </row>
    <row r="624" spans="1:1" ht="12.75" customHeight="1">
      <c r="A624" s="105"/>
    </row>
    <row r="625" spans="1:1" ht="12.75" customHeight="1">
      <c r="A625" s="105"/>
    </row>
    <row r="626" spans="1:1" ht="12.75" customHeight="1">
      <c r="A626" s="105"/>
    </row>
    <row r="627" spans="1:1" ht="12.75" customHeight="1">
      <c r="A627" s="105"/>
    </row>
    <row r="628" spans="1:1" ht="12.75" customHeight="1">
      <c r="A628" s="105"/>
    </row>
    <row r="629" spans="1:1" ht="12.75" customHeight="1">
      <c r="A629" s="105"/>
    </row>
    <row r="630" spans="1:1" ht="12.75" customHeight="1">
      <c r="A630" s="105"/>
    </row>
    <row r="631" spans="1:1" ht="12.75" customHeight="1">
      <c r="A631" s="105"/>
    </row>
    <row r="632" spans="1:1" ht="12.75" customHeight="1">
      <c r="A632" s="105"/>
    </row>
    <row r="633" spans="1:1" ht="12.75" customHeight="1">
      <c r="A633" s="105"/>
    </row>
    <row r="634" spans="1:1" ht="12.75" customHeight="1">
      <c r="A634" s="105"/>
    </row>
    <row r="635" spans="1:1" ht="12.75" customHeight="1">
      <c r="A635" s="105"/>
    </row>
    <row r="636" spans="1:1" ht="12.75" customHeight="1">
      <c r="A636" s="105"/>
    </row>
    <row r="637" spans="1:1" ht="12.75" customHeight="1">
      <c r="A637" s="105"/>
    </row>
    <row r="638" spans="1:1" ht="12.75" customHeight="1">
      <c r="A638" s="105"/>
    </row>
    <row r="639" spans="1:1" ht="12.75" customHeight="1">
      <c r="A639" s="105"/>
    </row>
    <row r="640" spans="1:1" ht="12.75" customHeight="1">
      <c r="A640" s="105"/>
    </row>
    <row r="641" spans="1:1" ht="12.75" customHeight="1">
      <c r="A641" s="105"/>
    </row>
    <row r="642" spans="1:1" ht="12.75" customHeight="1">
      <c r="A642" s="105"/>
    </row>
    <row r="643" spans="1:1" ht="12.75" customHeight="1">
      <c r="A643" s="105"/>
    </row>
    <row r="644" spans="1:1" ht="12.75" customHeight="1">
      <c r="A644" s="105"/>
    </row>
    <row r="645" spans="1:1" ht="12.75" customHeight="1">
      <c r="A645" s="105"/>
    </row>
    <row r="646" spans="1:1" ht="12.75" customHeight="1">
      <c r="A646" s="105"/>
    </row>
    <row r="647" spans="1:1" ht="12.75" customHeight="1">
      <c r="A647" s="105"/>
    </row>
    <row r="648" spans="1:1" ht="12.75" customHeight="1">
      <c r="A648" s="105"/>
    </row>
    <row r="649" spans="1:1" ht="12.75" customHeight="1">
      <c r="A649" s="105"/>
    </row>
    <row r="650" spans="1:1" ht="12.75" customHeight="1">
      <c r="A650" s="105"/>
    </row>
    <row r="651" spans="1:1" ht="12.75" customHeight="1">
      <c r="A651" s="105"/>
    </row>
    <row r="652" spans="1:1" ht="12.75" customHeight="1">
      <c r="A652" s="105"/>
    </row>
    <row r="653" spans="1:1" ht="12.75" customHeight="1">
      <c r="A653" s="105"/>
    </row>
    <row r="654" spans="1:1" ht="12.75" customHeight="1">
      <c r="A654" s="105"/>
    </row>
    <row r="655" spans="1:1" ht="12.75" customHeight="1">
      <c r="A655" s="105"/>
    </row>
    <row r="656" spans="1:1" ht="12.75" customHeight="1">
      <c r="A656" s="105"/>
    </row>
    <row r="657" spans="1:1" ht="12.75" customHeight="1">
      <c r="A657" s="105"/>
    </row>
    <row r="658" spans="1:1" ht="12.75" customHeight="1">
      <c r="A658" s="105"/>
    </row>
    <row r="659" spans="1:1" ht="12.75" customHeight="1">
      <c r="A659" s="105"/>
    </row>
    <row r="660" spans="1:1" ht="12.75" customHeight="1">
      <c r="A660" s="105"/>
    </row>
    <row r="661" spans="1:1" ht="12.75" customHeight="1">
      <c r="A661" s="105"/>
    </row>
    <row r="662" spans="1:1" ht="12.75" customHeight="1">
      <c r="A662" s="105"/>
    </row>
    <row r="663" spans="1:1" ht="12.75" customHeight="1">
      <c r="A663" s="105"/>
    </row>
    <row r="664" spans="1:1" ht="12.75" customHeight="1">
      <c r="A664" s="105"/>
    </row>
    <row r="665" spans="1:1" ht="12.75" customHeight="1">
      <c r="A665" s="105"/>
    </row>
    <row r="666" spans="1:1" ht="12.75" customHeight="1">
      <c r="A666" s="105"/>
    </row>
    <row r="667" spans="1:1" ht="12.75" customHeight="1">
      <c r="A667" s="105"/>
    </row>
    <row r="668" spans="1:1" ht="12.75" customHeight="1">
      <c r="A668" s="105"/>
    </row>
    <row r="669" spans="1:1" ht="12.75" customHeight="1">
      <c r="A669" s="105"/>
    </row>
    <row r="670" spans="1:1" ht="12.75" customHeight="1">
      <c r="A670" s="105"/>
    </row>
    <row r="671" spans="1:1" ht="12.75" customHeight="1">
      <c r="A671" s="105"/>
    </row>
    <row r="672" spans="1:1" ht="12.75" customHeight="1">
      <c r="A672" s="103"/>
    </row>
    <row r="673" spans="1:1" ht="12.75" customHeight="1">
      <c r="A673" s="103"/>
    </row>
    <row r="674" spans="1:1" ht="12.75" customHeight="1">
      <c r="A674" s="103"/>
    </row>
    <row r="675" spans="1:1" ht="12.75" customHeight="1">
      <c r="A675" s="103"/>
    </row>
    <row r="676" spans="1:1" ht="12.75" customHeight="1">
      <c r="A676" s="103"/>
    </row>
    <row r="677" spans="1:1" ht="12.75" customHeight="1">
      <c r="A677" s="103"/>
    </row>
    <row r="678" spans="1:1" ht="12.75" customHeight="1">
      <c r="A678" s="103"/>
    </row>
    <row r="679" spans="1:1" ht="12.75" customHeight="1">
      <c r="A679" s="103"/>
    </row>
  </sheetData>
  <sheetProtection selectLockedCells="1" selectUnlockedCells="1"/>
  <mergeCells count="5">
    <mergeCell ref="B12:E12"/>
    <mergeCell ref="B13:E13"/>
    <mergeCell ref="B41:E41"/>
    <mergeCell ref="B42:E42"/>
    <mergeCell ref="B43:E43"/>
  </mergeCells>
  <pageMargins left="0.98425196850393704" right="0.19685039370078741" top="0.39370078740157483" bottom="0.59055118110236227" header="0" footer="0.19685039370078741"/>
  <pageSetup paperSize="9" firstPageNumber="0" fitToHeight="0" orientation="portrait" r:id="rId1"/>
  <headerFooter alignWithMargins="0">
    <oddFooter>&amp;L&amp;8&amp;F | &amp;A&amp;R&amp;8&amp;P | &amp;N</oddFooter>
  </headerFooter>
  <rowBreaks count="2" manualBreakCount="2">
    <brk id="43" max="5" man="1"/>
    <brk id="7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649"/>
  <sheetViews>
    <sheetView view="pageBreakPreview" zoomScaleSheetLayoutView="100" workbookViewId="0">
      <pane ySplit="4" topLeftCell="A41" activePane="bottomLeft" state="frozen"/>
      <selection activeCell="H18" sqref="H18"/>
      <selection pane="bottomLeft" activeCell="E40" sqref="E40:E41"/>
    </sheetView>
  </sheetViews>
  <sheetFormatPr defaultRowHeight="12.75" customHeight="1"/>
  <cols>
    <col min="1" max="1" width="5.7109375" style="26" customWidth="1"/>
    <col min="2" max="2" width="45.7109375" style="96" customWidth="1"/>
    <col min="3" max="3" width="5.7109375" style="36" customWidth="1"/>
    <col min="4" max="4" width="8.7109375" style="1" customWidth="1"/>
    <col min="5" max="6" width="10.7109375" style="26" customWidth="1"/>
    <col min="7" max="7" width="9.140625" style="29"/>
    <col min="8" max="8" width="9.28515625" style="1" bestFit="1" customWidth="1"/>
    <col min="9" max="16384" width="9.140625" style="1"/>
  </cols>
  <sheetData>
    <row r="1" spans="1:29" ht="15.95" customHeight="1">
      <c r="A1" s="70" t="s">
        <v>17</v>
      </c>
      <c r="B1" s="99"/>
      <c r="C1" s="35"/>
      <c r="D1" s="7"/>
      <c r="E1" s="48"/>
      <c r="F1" s="4" t="s">
        <v>26</v>
      </c>
      <c r="G1" s="27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1:29" ht="20.100000000000001" customHeight="1">
      <c r="A2" s="71" t="s">
        <v>0</v>
      </c>
      <c r="B2" s="99"/>
      <c r="C2" s="35"/>
      <c r="D2" s="7"/>
      <c r="E2" s="48"/>
      <c r="F2" s="4"/>
      <c r="G2" s="27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29" s="149" customFormat="1" ht="17.100000000000001" customHeight="1">
      <c r="A3" s="201" t="s">
        <v>51</v>
      </c>
      <c r="B3" s="142"/>
      <c r="C3" s="143"/>
      <c r="D3" s="144"/>
      <c r="E3" s="145"/>
      <c r="F3" s="146"/>
      <c r="G3" s="147"/>
      <c r="H3" s="202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</row>
    <row r="4" spans="1:29" s="137" customFormat="1" ht="17.100000000000001" customHeight="1">
      <c r="A4" s="175" t="s">
        <v>2</v>
      </c>
      <c r="B4" s="160" t="s">
        <v>3</v>
      </c>
      <c r="C4" s="155" t="s">
        <v>4</v>
      </c>
      <c r="D4" s="157" t="s">
        <v>5</v>
      </c>
      <c r="E4" s="157" t="s">
        <v>6</v>
      </c>
      <c r="F4" s="158" t="s">
        <v>7</v>
      </c>
      <c r="G4" s="134"/>
    </row>
    <row r="5" spans="1:29" s="177" customFormat="1">
      <c r="A5" s="176">
        <v>1</v>
      </c>
      <c r="B5" s="126" t="s">
        <v>43</v>
      </c>
      <c r="C5" s="127"/>
      <c r="D5" s="122"/>
      <c r="E5" s="123"/>
      <c r="F5" s="128"/>
      <c r="H5" s="178"/>
      <c r="I5" s="179"/>
      <c r="J5" s="179"/>
      <c r="K5" s="179"/>
      <c r="M5" s="179"/>
      <c r="N5" s="179"/>
      <c r="O5" s="179"/>
      <c r="P5" s="179"/>
      <c r="Q5" s="179"/>
      <c r="R5" s="179"/>
      <c r="S5" s="178"/>
      <c r="T5" s="178"/>
    </row>
    <row r="6" spans="1:29" s="181" customFormat="1" ht="25.5">
      <c r="A6" s="180">
        <v>1</v>
      </c>
      <c r="B6" s="64" t="s">
        <v>163</v>
      </c>
      <c r="C6" s="45" t="s">
        <v>10</v>
      </c>
      <c r="D6" s="46">
        <v>376.7</v>
      </c>
      <c r="E6" s="46"/>
      <c r="F6" s="47">
        <f>(D6*E6)</f>
        <v>0</v>
      </c>
      <c r="H6" s="182"/>
      <c r="I6" s="59"/>
      <c r="J6" s="59"/>
      <c r="K6" s="59"/>
      <c r="M6" s="59"/>
      <c r="N6" s="59"/>
      <c r="O6" s="59"/>
      <c r="P6" s="59"/>
      <c r="Q6" s="59"/>
      <c r="R6" s="59"/>
      <c r="S6" s="182"/>
      <c r="T6" s="182"/>
    </row>
    <row r="7" spans="1:29" s="181" customFormat="1" ht="51">
      <c r="A7" s="180">
        <f>+A6+1</f>
        <v>2</v>
      </c>
      <c r="B7" s="64" t="s">
        <v>108</v>
      </c>
      <c r="C7" s="45" t="s">
        <v>11</v>
      </c>
      <c r="D7" s="46">
        <v>13</v>
      </c>
      <c r="E7" s="46"/>
      <c r="F7" s="47">
        <f>(D7*E7)</f>
        <v>0</v>
      </c>
      <c r="H7" s="182"/>
      <c r="I7" s="59"/>
      <c r="J7" s="59"/>
      <c r="K7" s="59"/>
      <c r="L7" s="59"/>
      <c r="M7" s="59"/>
      <c r="N7" s="59"/>
      <c r="O7" s="59"/>
      <c r="P7" s="59"/>
      <c r="Q7" s="59"/>
      <c r="R7" s="59"/>
      <c r="S7" s="182"/>
      <c r="T7" s="182"/>
    </row>
    <row r="8" spans="1:29" s="165" customFormat="1">
      <c r="A8" s="176">
        <f>A5</f>
        <v>1</v>
      </c>
      <c r="B8" s="126" t="str">
        <f>B5&amp;" - skupaj"</f>
        <v>PRIPRAVLJALNA DELA - skupaj</v>
      </c>
      <c r="C8" s="127"/>
      <c r="D8" s="122"/>
      <c r="E8" s="123"/>
      <c r="F8" s="124">
        <f>SUM(F6:F7)</f>
        <v>0</v>
      </c>
      <c r="H8" s="167"/>
      <c r="I8" s="41"/>
      <c r="J8" s="41"/>
      <c r="K8" s="41"/>
      <c r="L8" s="41"/>
      <c r="M8" s="41"/>
      <c r="N8" s="41"/>
      <c r="O8" s="41"/>
      <c r="P8" s="41"/>
      <c r="Q8" s="41"/>
      <c r="R8" s="41"/>
      <c r="S8" s="167"/>
      <c r="T8" s="167"/>
    </row>
    <row r="9" spans="1:29" s="177" customFormat="1">
      <c r="A9" s="176">
        <v>2</v>
      </c>
      <c r="B9" s="126" t="s">
        <v>12</v>
      </c>
      <c r="C9" s="127"/>
      <c r="D9" s="122"/>
      <c r="E9" s="123"/>
      <c r="F9" s="124"/>
      <c r="H9" s="178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8"/>
      <c r="T9" s="178"/>
    </row>
    <row r="10" spans="1:29" s="184" customFormat="1" ht="24" customHeight="1">
      <c r="A10" s="183"/>
      <c r="B10" s="285" t="s">
        <v>32</v>
      </c>
      <c r="C10" s="285"/>
      <c r="D10" s="285"/>
      <c r="E10" s="285"/>
      <c r="F10" s="44"/>
      <c r="H10" s="185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5"/>
      <c r="T10" s="185"/>
    </row>
    <row r="11" spans="1:29" s="184" customFormat="1" ht="36.75" customHeight="1">
      <c r="A11" s="183"/>
      <c r="B11" s="286" t="s">
        <v>33</v>
      </c>
      <c r="C11" s="286"/>
      <c r="D11" s="286"/>
      <c r="E11" s="286"/>
      <c r="F11" s="44"/>
      <c r="H11" s="185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5"/>
      <c r="T11" s="185"/>
    </row>
    <row r="12" spans="1:29" s="181" customFormat="1" ht="25.5">
      <c r="A12" s="180">
        <v>1</v>
      </c>
      <c r="B12" s="78" t="s">
        <v>109</v>
      </c>
      <c r="C12" s="45" t="s">
        <v>10</v>
      </c>
      <c r="D12" s="65">
        <v>45</v>
      </c>
      <c r="E12" s="46"/>
      <c r="F12" s="47">
        <f>(D12*E12)</f>
        <v>0</v>
      </c>
      <c r="H12" s="182"/>
      <c r="I12" s="59"/>
      <c r="K12" s="59"/>
      <c r="L12" s="59"/>
      <c r="M12" s="59"/>
      <c r="N12" s="59"/>
      <c r="O12" s="59"/>
      <c r="P12" s="59"/>
      <c r="Q12" s="59"/>
      <c r="R12" s="59"/>
      <c r="S12" s="182"/>
      <c r="T12" s="182"/>
    </row>
    <row r="13" spans="1:29" s="181" customFormat="1" ht="51">
      <c r="A13" s="180">
        <f>A12+1</f>
        <v>2</v>
      </c>
      <c r="B13" s="78" t="s">
        <v>164</v>
      </c>
      <c r="C13" s="45" t="s">
        <v>11</v>
      </c>
      <c r="D13" s="65">
        <v>4.5</v>
      </c>
      <c r="E13" s="46"/>
      <c r="F13" s="47">
        <f t="shared" ref="F13:F25" si="0">(D13*E13)</f>
        <v>0</v>
      </c>
      <c r="H13" s="182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182"/>
      <c r="T13" s="182"/>
    </row>
    <row r="14" spans="1:29" s="181" customFormat="1" ht="38.25">
      <c r="A14" s="180">
        <f t="shared" ref="A14:A25" si="1">A13+1</f>
        <v>3</v>
      </c>
      <c r="B14" s="78" t="s">
        <v>111</v>
      </c>
      <c r="C14" s="45" t="s">
        <v>11</v>
      </c>
      <c r="D14" s="65">
        <v>8</v>
      </c>
      <c r="E14" s="46"/>
      <c r="F14" s="47">
        <f t="shared" si="0"/>
        <v>0</v>
      </c>
      <c r="G14" s="197"/>
      <c r="H14" s="182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182"/>
      <c r="T14" s="182"/>
    </row>
    <row r="15" spans="1:29" s="181" customFormat="1" ht="63.75">
      <c r="A15" s="180">
        <f t="shared" si="1"/>
        <v>4</v>
      </c>
      <c r="B15" s="78" t="s">
        <v>165</v>
      </c>
      <c r="C15" s="45" t="s">
        <v>11</v>
      </c>
      <c r="D15" s="65">
        <v>88</v>
      </c>
      <c r="E15" s="46"/>
      <c r="F15" s="47">
        <f t="shared" si="0"/>
        <v>0</v>
      </c>
      <c r="G15" s="196"/>
      <c r="I15" s="182"/>
      <c r="J15" s="59"/>
      <c r="K15" s="59"/>
      <c r="L15" s="59"/>
      <c r="M15" s="59"/>
      <c r="N15" s="59"/>
      <c r="O15" s="59"/>
      <c r="P15" s="59"/>
      <c r="Q15" s="59"/>
      <c r="R15" s="59"/>
      <c r="S15" s="182"/>
      <c r="T15" s="182"/>
    </row>
    <row r="16" spans="1:29" s="181" customFormat="1" ht="63.75">
      <c r="A16" s="180">
        <f t="shared" si="1"/>
        <v>5</v>
      </c>
      <c r="B16" s="64" t="s">
        <v>166</v>
      </c>
      <c r="C16" s="66" t="s">
        <v>11</v>
      </c>
      <c r="D16" s="67">
        <v>26.9</v>
      </c>
      <c r="E16" s="67"/>
      <c r="F16" s="47">
        <f t="shared" si="0"/>
        <v>0</v>
      </c>
      <c r="H16" s="182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182"/>
      <c r="T16" s="182"/>
    </row>
    <row r="17" spans="1:252" s="182" customFormat="1" ht="51">
      <c r="A17" s="180">
        <f t="shared" si="1"/>
        <v>6</v>
      </c>
      <c r="B17" s="64" t="s">
        <v>167</v>
      </c>
      <c r="C17" s="66" t="s">
        <v>11</v>
      </c>
      <c r="D17" s="67">
        <v>6.2</v>
      </c>
      <c r="E17" s="67"/>
      <c r="F17" s="47">
        <f t="shared" si="0"/>
        <v>0</v>
      </c>
      <c r="G17" s="181"/>
      <c r="I17" s="59"/>
      <c r="J17" s="59"/>
      <c r="K17" s="59"/>
      <c r="L17" s="59"/>
      <c r="M17" s="59"/>
      <c r="N17" s="59"/>
      <c r="O17" s="59"/>
      <c r="P17" s="59"/>
      <c r="Q17" s="59"/>
      <c r="R17" s="59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181"/>
      <c r="DX17" s="181"/>
      <c r="DY17" s="181"/>
      <c r="DZ17" s="181"/>
      <c r="EA17" s="181"/>
      <c r="EB17" s="181"/>
      <c r="EC17" s="181"/>
      <c r="ED17" s="181"/>
      <c r="EE17" s="181"/>
      <c r="EF17" s="181"/>
      <c r="EG17" s="181"/>
      <c r="EH17" s="181"/>
      <c r="EI17" s="181"/>
      <c r="EJ17" s="181"/>
      <c r="EK17" s="181"/>
      <c r="EL17" s="181"/>
      <c r="EM17" s="181"/>
      <c r="EN17" s="181"/>
      <c r="EO17" s="181"/>
      <c r="EP17" s="181"/>
      <c r="EQ17" s="181"/>
      <c r="ER17" s="181"/>
      <c r="ES17" s="181"/>
      <c r="ET17" s="181"/>
      <c r="EU17" s="181"/>
      <c r="EV17" s="181"/>
      <c r="EW17" s="181"/>
      <c r="EX17" s="181"/>
      <c r="EY17" s="181"/>
      <c r="EZ17" s="181"/>
      <c r="FA17" s="181"/>
      <c r="FB17" s="181"/>
      <c r="FC17" s="181"/>
      <c r="FD17" s="181"/>
      <c r="FE17" s="181"/>
      <c r="FF17" s="181"/>
      <c r="FG17" s="181"/>
      <c r="FH17" s="181"/>
      <c r="FI17" s="181"/>
      <c r="FJ17" s="181"/>
      <c r="FK17" s="181"/>
      <c r="FL17" s="181"/>
      <c r="FM17" s="181"/>
      <c r="FN17" s="181"/>
      <c r="FO17" s="181"/>
      <c r="FP17" s="181"/>
      <c r="FQ17" s="181"/>
      <c r="FR17" s="181"/>
      <c r="FS17" s="181"/>
      <c r="FT17" s="181"/>
      <c r="FU17" s="181"/>
      <c r="FV17" s="181"/>
      <c r="FW17" s="181"/>
      <c r="FX17" s="181"/>
      <c r="FY17" s="181"/>
      <c r="FZ17" s="181"/>
      <c r="GA17" s="181"/>
      <c r="GB17" s="181"/>
      <c r="GC17" s="181"/>
      <c r="GD17" s="181"/>
      <c r="GE17" s="181"/>
      <c r="GF17" s="181"/>
      <c r="GG17" s="181"/>
      <c r="GH17" s="181"/>
      <c r="GI17" s="181"/>
      <c r="GJ17" s="181"/>
      <c r="GK17" s="181"/>
      <c r="GL17" s="181"/>
      <c r="GM17" s="181"/>
      <c r="GN17" s="181"/>
      <c r="GO17" s="181"/>
      <c r="GP17" s="181"/>
      <c r="GQ17" s="181"/>
      <c r="GR17" s="181"/>
      <c r="GS17" s="181"/>
      <c r="GT17" s="181"/>
      <c r="GU17" s="181"/>
      <c r="GV17" s="181"/>
      <c r="GW17" s="181"/>
      <c r="GX17" s="181"/>
      <c r="GY17" s="181"/>
      <c r="GZ17" s="181"/>
      <c r="HA17" s="181"/>
      <c r="HB17" s="181"/>
      <c r="HC17" s="181"/>
      <c r="HD17" s="181"/>
      <c r="HE17" s="181"/>
      <c r="HF17" s="181"/>
      <c r="HG17" s="181"/>
      <c r="HH17" s="181"/>
      <c r="HI17" s="181"/>
      <c r="HJ17" s="181"/>
      <c r="HK17" s="181"/>
      <c r="HL17" s="181"/>
      <c r="HM17" s="181"/>
      <c r="HN17" s="181"/>
      <c r="HO17" s="181"/>
      <c r="HP17" s="181"/>
      <c r="HQ17" s="181"/>
      <c r="HR17" s="181"/>
      <c r="HS17" s="181"/>
      <c r="HT17" s="181"/>
      <c r="HU17" s="181"/>
      <c r="HV17" s="181"/>
      <c r="HW17" s="181"/>
      <c r="HX17" s="181"/>
      <c r="HY17" s="181"/>
      <c r="HZ17" s="181"/>
      <c r="IA17" s="181"/>
      <c r="IB17" s="181"/>
      <c r="IC17" s="181"/>
      <c r="ID17" s="181"/>
      <c r="IE17" s="181"/>
      <c r="IF17" s="181"/>
      <c r="IG17" s="181"/>
      <c r="IH17" s="181"/>
      <c r="II17" s="181"/>
      <c r="IJ17" s="181"/>
      <c r="IK17" s="181"/>
      <c r="IL17" s="181"/>
      <c r="IM17" s="181"/>
      <c r="IN17" s="181"/>
      <c r="IO17" s="181"/>
      <c r="IP17" s="181"/>
      <c r="IQ17" s="181"/>
      <c r="IR17" s="181"/>
    </row>
    <row r="18" spans="1:252" s="182" customFormat="1" ht="51">
      <c r="A18" s="180">
        <f t="shared" si="1"/>
        <v>7</v>
      </c>
      <c r="B18" s="64" t="s">
        <v>168</v>
      </c>
      <c r="C18" s="66" t="s">
        <v>11</v>
      </c>
      <c r="D18" s="67">
        <v>1.5</v>
      </c>
      <c r="E18" s="67"/>
      <c r="F18" s="47">
        <f t="shared" si="0"/>
        <v>0</v>
      </c>
      <c r="G18" s="181"/>
      <c r="I18" s="59"/>
      <c r="J18" s="59"/>
      <c r="K18" s="59"/>
      <c r="L18" s="59"/>
      <c r="M18" s="59"/>
      <c r="N18" s="59"/>
      <c r="O18" s="59"/>
      <c r="P18" s="59"/>
      <c r="Q18" s="59"/>
      <c r="R18" s="59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1"/>
      <c r="DX18" s="181"/>
      <c r="DY18" s="181"/>
      <c r="DZ18" s="181"/>
      <c r="EA18" s="181"/>
      <c r="EB18" s="181"/>
      <c r="EC18" s="181"/>
      <c r="ED18" s="181"/>
      <c r="EE18" s="181"/>
      <c r="EF18" s="181"/>
      <c r="EG18" s="181"/>
      <c r="EH18" s="181"/>
      <c r="EI18" s="181"/>
      <c r="EJ18" s="181"/>
      <c r="EK18" s="181"/>
      <c r="EL18" s="181"/>
      <c r="EM18" s="181"/>
      <c r="EN18" s="181"/>
      <c r="EO18" s="181"/>
      <c r="EP18" s="181"/>
      <c r="EQ18" s="181"/>
      <c r="ER18" s="181"/>
      <c r="ES18" s="181"/>
      <c r="ET18" s="181"/>
      <c r="EU18" s="181"/>
      <c r="EV18" s="181"/>
      <c r="EW18" s="181"/>
      <c r="EX18" s="181"/>
      <c r="EY18" s="181"/>
      <c r="EZ18" s="181"/>
      <c r="FA18" s="181"/>
      <c r="FB18" s="181"/>
      <c r="FC18" s="181"/>
      <c r="FD18" s="181"/>
      <c r="FE18" s="181"/>
      <c r="FF18" s="181"/>
      <c r="FG18" s="181"/>
      <c r="FH18" s="181"/>
      <c r="FI18" s="181"/>
      <c r="FJ18" s="181"/>
      <c r="FK18" s="181"/>
      <c r="FL18" s="181"/>
      <c r="FM18" s="181"/>
      <c r="FN18" s="181"/>
      <c r="FO18" s="181"/>
      <c r="FP18" s="181"/>
      <c r="FQ18" s="181"/>
      <c r="FR18" s="181"/>
      <c r="FS18" s="181"/>
      <c r="FT18" s="181"/>
      <c r="FU18" s="181"/>
      <c r="FV18" s="181"/>
      <c r="FW18" s="181"/>
      <c r="FX18" s="181"/>
      <c r="FY18" s="181"/>
      <c r="FZ18" s="181"/>
      <c r="GA18" s="181"/>
      <c r="GB18" s="181"/>
      <c r="GC18" s="181"/>
      <c r="GD18" s="181"/>
      <c r="GE18" s="181"/>
      <c r="GF18" s="181"/>
      <c r="GG18" s="181"/>
      <c r="GH18" s="181"/>
      <c r="GI18" s="181"/>
      <c r="GJ18" s="181"/>
      <c r="GK18" s="181"/>
      <c r="GL18" s="181"/>
      <c r="GM18" s="181"/>
      <c r="GN18" s="181"/>
      <c r="GO18" s="181"/>
      <c r="GP18" s="181"/>
      <c r="GQ18" s="181"/>
      <c r="GR18" s="181"/>
      <c r="GS18" s="181"/>
      <c r="GT18" s="181"/>
      <c r="GU18" s="181"/>
      <c r="GV18" s="181"/>
      <c r="GW18" s="181"/>
      <c r="GX18" s="181"/>
      <c r="GY18" s="181"/>
      <c r="GZ18" s="181"/>
      <c r="HA18" s="181"/>
      <c r="HB18" s="181"/>
      <c r="HC18" s="181"/>
      <c r="HD18" s="181"/>
      <c r="HE18" s="181"/>
      <c r="HF18" s="181"/>
      <c r="HG18" s="181"/>
      <c r="HH18" s="181"/>
      <c r="HI18" s="181"/>
      <c r="HJ18" s="181"/>
      <c r="HK18" s="181"/>
      <c r="HL18" s="181"/>
      <c r="HM18" s="181"/>
      <c r="HN18" s="181"/>
      <c r="HO18" s="181"/>
      <c r="HP18" s="181"/>
      <c r="HQ18" s="181"/>
      <c r="HR18" s="181"/>
      <c r="HS18" s="181"/>
      <c r="HT18" s="181"/>
      <c r="HU18" s="181"/>
      <c r="HV18" s="181"/>
      <c r="HW18" s="181"/>
      <c r="HX18" s="181"/>
      <c r="HY18" s="181"/>
      <c r="HZ18" s="181"/>
      <c r="IA18" s="181"/>
      <c r="IB18" s="181"/>
      <c r="IC18" s="181"/>
      <c r="ID18" s="181"/>
      <c r="IE18" s="181"/>
      <c r="IF18" s="181"/>
      <c r="IG18" s="181"/>
      <c r="IH18" s="181"/>
      <c r="II18" s="181"/>
      <c r="IJ18" s="181"/>
      <c r="IK18" s="181"/>
      <c r="IL18" s="181"/>
      <c r="IM18" s="181"/>
      <c r="IN18" s="181"/>
      <c r="IO18" s="181"/>
      <c r="IP18" s="181"/>
      <c r="IQ18" s="181"/>
      <c r="IR18" s="181"/>
    </row>
    <row r="19" spans="1:252" s="182" customFormat="1" ht="38.25">
      <c r="A19" s="180">
        <f t="shared" si="1"/>
        <v>8</v>
      </c>
      <c r="B19" s="64" t="s">
        <v>120</v>
      </c>
      <c r="C19" s="66" t="s">
        <v>9</v>
      </c>
      <c r="D19" s="67">
        <v>60.5</v>
      </c>
      <c r="E19" s="67"/>
      <c r="F19" s="47">
        <f t="shared" si="0"/>
        <v>0</v>
      </c>
      <c r="G19" s="181"/>
      <c r="J19" s="59"/>
      <c r="K19" s="59"/>
      <c r="L19" s="59"/>
      <c r="M19" s="59"/>
      <c r="N19" s="59"/>
      <c r="O19" s="59"/>
      <c r="P19" s="59"/>
      <c r="Q19" s="59"/>
      <c r="R19" s="59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  <c r="DE19" s="181"/>
      <c r="DF19" s="181"/>
      <c r="DG19" s="181"/>
      <c r="DH19" s="181"/>
      <c r="DI19" s="181"/>
      <c r="DJ19" s="181"/>
      <c r="DK19" s="181"/>
      <c r="DL19" s="181"/>
      <c r="DM19" s="181"/>
      <c r="DN19" s="181"/>
      <c r="DO19" s="181"/>
      <c r="DP19" s="181"/>
      <c r="DQ19" s="181"/>
      <c r="DR19" s="181"/>
      <c r="DS19" s="181"/>
      <c r="DT19" s="181"/>
      <c r="DU19" s="181"/>
      <c r="DV19" s="181"/>
      <c r="DW19" s="181"/>
      <c r="DX19" s="181"/>
      <c r="DY19" s="181"/>
      <c r="DZ19" s="181"/>
      <c r="EA19" s="181"/>
      <c r="EB19" s="181"/>
      <c r="EC19" s="181"/>
      <c r="ED19" s="181"/>
      <c r="EE19" s="181"/>
      <c r="EF19" s="181"/>
      <c r="EG19" s="181"/>
      <c r="EH19" s="181"/>
      <c r="EI19" s="181"/>
      <c r="EJ19" s="181"/>
      <c r="EK19" s="181"/>
      <c r="EL19" s="181"/>
      <c r="EM19" s="181"/>
      <c r="EN19" s="181"/>
      <c r="EO19" s="181"/>
      <c r="EP19" s="181"/>
      <c r="EQ19" s="181"/>
      <c r="ER19" s="181"/>
      <c r="ES19" s="181"/>
      <c r="ET19" s="181"/>
      <c r="EU19" s="181"/>
      <c r="EV19" s="181"/>
      <c r="EW19" s="181"/>
      <c r="EX19" s="181"/>
      <c r="EY19" s="181"/>
      <c r="EZ19" s="181"/>
      <c r="FA19" s="181"/>
      <c r="FB19" s="181"/>
      <c r="FC19" s="181"/>
      <c r="FD19" s="181"/>
      <c r="FE19" s="181"/>
      <c r="FF19" s="181"/>
      <c r="FG19" s="181"/>
      <c r="FH19" s="181"/>
      <c r="FI19" s="181"/>
      <c r="FJ19" s="181"/>
      <c r="FK19" s="181"/>
      <c r="FL19" s="181"/>
      <c r="FM19" s="181"/>
      <c r="FN19" s="181"/>
      <c r="FO19" s="181"/>
      <c r="FP19" s="181"/>
      <c r="FQ19" s="181"/>
      <c r="FR19" s="181"/>
      <c r="FS19" s="181"/>
      <c r="FT19" s="181"/>
      <c r="FU19" s="181"/>
      <c r="FV19" s="181"/>
      <c r="FW19" s="181"/>
      <c r="FX19" s="181"/>
      <c r="FY19" s="181"/>
      <c r="FZ19" s="181"/>
      <c r="GA19" s="181"/>
      <c r="GB19" s="181"/>
      <c r="GC19" s="181"/>
      <c r="GD19" s="181"/>
      <c r="GE19" s="181"/>
      <c r="GF19" s="181"/>
      <c r="GG19" s="181"/>
      <c r="GH19" s="181"/>
      <c r="GI19" s="181"/>
      <c r="GJ19" s="181"/>
      <c r="GK19" s="181"/>
      <c r="GL19" s="181"/>
      <c r="GM19" s="181"/>
      <c r="GN19" s="181"/>
      <c r="GO19" s="181"/>
      <c r="GP19" s="181"/>
      <c r="GQ19" s="181"/>
      <c r="GR19" s="181"/>
      <c r="GS19" s="181"/>
      <c r="GT19" s="181"/>
      <c r="GU19" s="181"/>
      <c r="GV19" s="181"/>
      <c r="GW19" s="181"/>
      <c r="GX19" s="181"/>
      <c r="GY19" s="181"/>
      <c r="GZ19" s="181"/>
      <c r="HA19" s="181"/>
      <c r="HB19" s="181"/>
      <c r="HC19" s="181"/>
      <c r="HD19" s="181"/>
      <c r="HE19" s="181"/>
      <c r="HF19" s="181"/>
      <c r="HG19" s="181"/>
      <c r="HH19" s="181"/>
      <c r="HI19" s="181"/>
      <c r="HJ19" s="181"/>
      <c r="HK19" s="181"/>
      <c r="HL19" s="181"/>
      <c r="HM19" s="181"/>
      <c r="HN19" s="181"/>
      <c r="HO19" s="181"/>
      <c r="HP19" s="181"/>
      <c r="HQ19" s="181"/>
      <c r="HR19" s="181"/>
      <c r="HS19" s="181"/>
      <c r="HT19" s="181"/>
      <c r="HU19" s="181"/>
      <c r="HV19" s="181"/>
      <c r="HW19" s="181"/>
      <c r="HX19" s="181"/>
      <c r="HY19" s="181"/>
      <c r="HZ19" s="181"/>
      <c r="IA19" s="181"/>
      <c r="IB19" s="181"/>
      <c r="IC19" s="181"/>
      <c r="ID19" s="181"/>
      <c r="IE19" s="181"/>
      <c r="IF19" s="181"/>
      <c r="IG19" s="181"/>
      <c r="IH19" s="181"/>
      <c r="II19" s="181"/>
      <c r="IJ19" s="181"/>
      <c r="IK19" s="181"/>
      <c r="IL19" s="181"/>
      <c r="IM19" s="181"/>
      <c r="IN19" s="181"/>
      <c r="IO19" s="181"/>
      <c r="IP19" s="181"/>
      <c r="IQ19" s="181"/>
      <c r="IR19" s="181"/>
    </row>
    <row r="20" spans="1:252" s="182" customFormat="1" ht="51">
      <c r="A20" s="180">
        <f t="shared" si="1"/>
        <v>9</v>
      </c>
      <c r="B20" s="64" t="s">
        <v>123</v>
      </c>
      <c r="C20" s="66" t="s">
        <v>11</v>
      </c>
      <c r="D20" s="67">
        <v>43.5</v>
      </c>
      <c r="E20" s="67"/>
      <c r="F20" s="47">
        <f t="shared" si="0"/>
        <v>0</v>
      </c>
      <c r="G20" s="181"/>
      <c r="J20" s="59"/>
      <c r="K20" s="59"/>
      <c r="L20" s="59"/>
      <c r="M20" s="59"/>
      <c r="N20" s="59"/>
      <c r="O20" s="59"/>
      <c r="P20" s="59"/>
      <c r="Q20" s="59"/>
      <c r="R20" s="59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DW20" s="181"/>
      <c r="DX20" s="181"/>
      <c r="DY20" s="181"/>
      <c r="DZ20" s="181"/>
      <c r="EA20" s="181"/>
      <c r="EB20" s="181"/>
      <c r="EC20" s="181"/>
      <c r="ED20" s="181"/>
      <c r="EE20" s="181"/>
      <c r="EF20" s="181"/>
      <c r="EG20" s="181"/>
      <c r="EH20" s="181"/>
      <c r="EI20" s="181"/>
      <c r="EJ20" s="181"/>
      <c r="EK20" s="181"/>
      <c r="EL20" s="181"/>
      <c r="EM20" s="181"/>
      <c r="EN20" s="181"/>
      <c r="EO20" s="181"/>
      <c r="EP20" s="181"/>
      <c r="EQ20" s="181"/>
      <c r="ER20" s="181"/>
      <c r="ES20" s="181"/>
      <c r="ET20" s="181"/>
      <c r="EU20" s="181"/>
      <c r="EV20" s="181"/>
      <c r="EW20" s="181"/>
      <c r="EX20" s="181"/>
      <c r="EY20" s="181"/>
      <c r="EZ20" s="181"/>
      <c r="FA20" s="181"/>
      <c r="FB20" s="181"/>
      <c r="FC20" s="181"/>
      <c r="FD20" s="181"/>
      <c r="FE20" s="181"/>
      <c r="FF20" s="181"/>
      <c r="FG20" s="181"/>
      <c r="FH20" s="181"/>
      <c r="FI20" s="181"/>
      <c r="FJ20" s="181"/>
      <c r="FK20" s="181"/>
      <c r="FL20" s="181"/>
      <c r="FM20" s="181"/>
      <c r="FN20" s="181"/>
      <c r="FO20" s="181"/>
      <c r="FP20" s="181"/>
      <c r="FQ20" s="181"/>
      <c r="FR20" s="181"/>
      <c r="FS20" s="181"/>
      <c r="FT20" s="181"/>
      <c r="FU20" s="181"/>
      <c r="FV20" s="181"/>
      <c r="FW20" s="181"/>
      <c r="FX20" s="181"/>
      <c r="FY20" s="181"/>
      <c r="FZ20" s="181"/>
      <c r="GA20" s="181"/>
      <c r="GB20" s="181"/>
      <c r="GC20" s="181"/>
      <c r="GD20" s="181"/>
      <c r="GE20" s="181"/>
      <c r="GF20" s="181"/>
      <c r="GG20" s="181"/>
      <c r="GH20" s="181"/>
      <c r="GI20" s="181"/>
      <c r="GJ20" s="181"/>
      <c r="GK20" s="181"/>
      <c r="GL20" s="181"/>
      <c r="GM20" s="181"/>
      <c r="GN20" s="181"/>
      <c r="GO20" s="181"/>
      <c r="GP20" s="181"/>
      <c r="GQ20" s="181"/>
      <c r="GR20" s="181"/>
      <c r="GS20" s="181"/>
      <c r="GT20" s="181"/>
      <c r="GU20" s="181"/>
      <c r="GV20" s="181"/>
      <c r="GW20" s="181"/>
      <c r="GX20" s="181"/>
      <c r="GY20" s="181"/>
      <c r="GZ20" s="181"/>
      <c r="HA20" s="181"/>
      <c r="HB20" s="181"/>
      <c r="HC20" s="181"/>
      <c r="HD20" s="181"/>
      <c r="HE20" s="181"/>
      <c r="HF20" s="181"/>
      <c r="HG20" s="181"/>
      <c r="HH20" s="181"/>
      <c r="HI20" s="181"/>
      <c r="HJ20" s="181"/>
      <c r="HK20" s="181"/>
      <c r="HL20" s="181"/>
      <c r="HM20" s="181"/>
      <c r="HN20" s="181"/>
      <c r="HO20" s="181"/>
      <c r="HP20" s="181"/>
      <c r="HQ20" s="181"/>
      <c r="HR20" s="181"/>
      <c r="HS20" s="181"/>
      <c r="HT20" s="181"/>
      <c r="HU20" s="181"/>
      <c r="HV20" s="181"/>
      <c r="HW20" s="181"/>
      <c r="HX20" s="181"/>
      <c r="HY20" s="181"/>
      <c r="HZ20" s="181"/>
      <c r="IA20" s="181"/>
      <c r="IB20" s="181"/>
      <c r="IC20" s="181"/>
      <c r="ID20" s="181"/>
      <c r="IE20" s="181"/>
      <c r="IF20" s="181"/>
      <c r="IG20" s="181"/>
      <c r="IH20" s="181"/>
      <c r="II20" s="181"/>
      <c r="IJ20" s="181"/>
      <c r="IK20" s="181"/>
      <c r="IL20" s="181"/>
      <c r="IM20" s="181"/>
      <c r="IN20" s="181"/>
      <c r="IO20" s="181"/>
      <c r="IP20" s="181"/>
      <c r="IQ20" s="181"/>
      <c r="IR20" s="181"/>
    </row>
    <row r="21" spans="1:252" s="182" customFormat="1" ht="51">
      <c r="A21" s="180">
        <f t="shared" si="1"/>
        <v>10</v>
      </c>
      <c r="B21" s="68" t="s">
        <v>124</v>
      </c>
      <c r="C21" s="66" t="s">
        <v>11</v>
      </c>
      <c r="D21" s="67">
        <v>56.5</v>
      </c>
      <c r="E21" s="67"/>
      <c r="F21" s="47">
        <f t="shared" si="0"/>
        <v>0</v>
      </c>
      <c r="G21" s="181"/>
      <c r="J21" s="59"/>
      <c r="K21" s="59"/>
      <c r="L21" s="59"/>
      <c r="M21" s="59"/>
      <c r="N21" s="59"/>
      <c r="O21" s="59"/>
      <c r="P21" s="59"/>
      <c r="Q21" s="59"/>
      <c r="R21" s="59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  <c r="DK21" s="181"/>
      <c r="DL21" s="181"/>
      <c r="DM21" s="181"/>
      <c r="DN21" s="181"/>
      <c r="DO21" s="181"/>
      <c r="DP21" s="181"/>
      <c r="DQ21" s="181"/>
      <c r="DR21" s="181"/>
      <c r="DS21" s="181"/>
      <c r="DT21" s="181"/>
      <c r="DU21" s="181"/>
      <c r="DV21" s="181"/>
      <c r="DW21" s="181"/>
      <c r="DX21" s="181"/>
      <c r="DY21" s="181"/>
      <c r="DZ21" s="181"/>
      <c r="EA21" s="181"/>
      <c r="EB21" s="181"/>
      <c r="EC21" s="181"/>
      <c r="ED21" s="181"/>
      <c r="EE21" s="181"/>
      <c r="EF21" s="181"/>
      <c r="EG21" s="181"/>
      <c r="EH21" s="181"/>
      <c r="EI21" s="181"/>
      <c r="EJ21" s="181"/>
      <c r="EK21" s="181"/>
      <c r="EL21" s="181"/>
      <c r="EM21" s="181"/>
      <c r="EN21" s="181"/>
      <c r="EO21" s="181"/>
      <c r="EP21" s="181"/>
      <c r="EQ21" s="181"/>
      <c r="ER21" s="181"/>
      <c r="ES21" s="181"/>
      <c r="ET21" s="181"/>
      <c r="EU21" s="181"/>
      <c r="EV21" s="181"/>
      <c r="EW21" s="181"/>
      <c r="EX21" s="181"/>
      <c r="EY21" s="181"/>
      <c r="EZ21" s="181"/>
      <c r="FA21" s="181"/>
      <c r="FB21" s="181"/>
      <c r="FC21" s="181"/>
      <c r="FD21" s="181"/>
      <c r="FE21" s="181"/>
      <c r="FF21" s="181"/>
      <c r="FG21" s="181"/>
      <c r="FH21" s="181"/>
      <c r="FI21" s="181"/>
      <c r="FJ21" s="181"/>
      <c r="FK21" s="181"/>
      <c r="FL21" s="181"/>
      <c r="FM21" s="181"/>
      <c r="FN21" s="181"/>
      <c r="FO21" s="181"/>
      <c r="FP21" s="181"/>
      <c r="FQ21" s="181"/>
      <c r="FR21" s="181"/>
      <c r="FS21" s="181"/>
      <c r="FT21" s="181"/>
      <c r="FU21" s="181"/>
      <c r="FV21" s="181"/>
      <c r="FW21" s="181"/>
      <c r="FX21" s="181"/>
      <c r="FY21" s="181"/>
      <c r="FZ21" s="181"/>
      <c r="GA21" s="181"/>
      <c r="GB21" s="181"/>
      <c r="GC21" s="181"/>
      <c r="GD21" s="181"/>
      <c r="GE21" s="181"/>
      <c r="GF21" s="181"/>
      <c r="GG21" s="181"/>
      <c r="GH21" s="181"/>
      <c r="GI21" s="181"/>
      <c r="GJ21" s="181"/>
      <c r="GK21" s="181"/>
      <c r="GL21" s="181"/>
      <c r="GM21" s="181"/>
      <c r="GN21" s="181"/>
      <c r="GO21" s="181"/>
      <c r="GP21" s="181"/>
      <c r="GQ21" s="181"/>
      <c r="GR21" s="181"/>
      <c r="GS21" s="181"/>
      <c r="GT21" s="181"/>
      <c r="GU21" s="181"/>
      <c r="GV21" s="181"/>
      <c r="GW21" s="181"/>
      <c r="GX21" s="181"/>
      <c r="GY21" s="181"/>
      <c r="GZ21" s="181"/>
      <c r="HA21" s="181"/>
      <c r="HB21" s="181"/>
      <c r="HC21" s="181"/>
      <c r="HD21" s="181"/>
      <c r="HE21" s="181"/>
      <c r="HF21" s="181"/>
      <c r="HG21" s="181"/>
      <c r="HH21" s="181"/>
      <c r="HI21" s="181"/>
      <c r="HJ21" s="181"/>
      <c r="HK21" s="181"/>
      <c r="HL21" s="181"/>
      <c r="HM21" s="181"/>
      <c r="HN21" s="181"/>
      <c r="HO21" s="181"/>
      <c r="HP21" s="181"/>
      <c r="HQ21" s="181"/>
      <c r="HR21" s="181"/>
      <c r="HS21" s="181"/>
      <c r="HT21" s="181"/>
      <c r="HU21" s="181"/>
      <c r="HV21" s="181"/>
      <c r="HW21" s="181"/>
      <c r="HX21" s="181"/>
      <c r="HY21" s="181"/>
      <c r="HZ21" s="181"/>
      <c r="IA21" s="181"/>
      <c r="IB21" s="181"/>
      <c r="IC21" s="181"/>
      <c r="ID21" s="181"/>
      <c r="IE21" s="181"/>
      <c r="IF21" s="181"/>
      <c r="IG21" s="181"/>
      <c r="IH21" s="181"/>
      <c r="II21" s="181"/>
      <c r="IJ21" s="181"/>
      <c r="IK21" s="181"/>
      <c r="IL21" s="181"/>
      <c r="IM21" s="181"/>
      <c r="IN21" s="181"/>
      <c r="IO21" s="181"/>
      <c r="IP21" s="181"/>
      <c r="IQ21" s="181"/>
      <c r="IR21" s="181"/>
    </row>
    <row r="22" spans="1:252" s="182" customFormat="1" ht="38.25">
      <c r="A22" s="180">
        <f t="shared" si="1"/>
        <v>11</v>
      </c>
      <c r="B22" s="97" t="s">
        <v>35</v>
      </c>
      <c r="C22" s="66" t="s">
        <v>11</v>
      </c>
      <c r="D22" s="67">
        <v>122.6</v>
      </c>
      <c r="E22" s="67"/>
      <c r="F22" s="47">
        <f t="shared" si="0"/>
        <v>0</v>
      </c>
      <c r="I22" s="59"/>
      <c r="J22" s="59"/>
      <c r="K22" s="59"/>
      <c r="L22" s="59"/>
      <c r="M22" s="59"/>
      <c r="N22" s="59"/>
      <c r="O22" s="59"/>
      <c r="P22" s="59"/>
      <c r="Q22" s="59"/>
      <c r="R22" s="59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/>
      <c r="BQ22" s="181"/>
      <c r="BR22" s="181"/>
      <c r="BS22" s="181"/>
      <c r="BT22" s="181"/>
      <c r="BU22" s="181"/>
      <c r="BV22" s="181"/>
      <c r="BW22" s="181"/>
      <c r="BX22" s="181"/>
      <c r="BY22" s="181"/>
      <c r="BZ22" s="181"/>
      <c r="CA22" s="181"/>
      <c r="CB22" s="181"/>
      <c r="CC22" s="181"/>
      <c r="CD22" s="181"/>
      <c r="CE22" s="181"/>
      <c r="CF22" s="181"/>
      <c r="CG22" s="181"/>
      <c r="CH22" s="181"/>
      <c r="CI22" s="181"/>
      <c r="CJ22" s="181"/>
      <c r="CK22" s="181"/>
      <c r="CL22" s="181"/>
      <c r="CM22" s="181"/>
      <c r="CN22" s="181"/>
      <c r="CO22" s="181"/>
      <c r="CP22" s="181"/>
      <c r="CQ22" s="181"/>
      <c r="CR22" s="181"/>
      <c r="CS22" s="181"/>
      <c r="CT22" s="181"/>
      <c r="CU22" s="181"/>
      <c r="CV22" s="181"/>
      <c r="CW22" s="181"/>
      <c r="CX22" s="181"/>
      <c r="CY22" s="181"/>
      <c r="CZ22" s="181"/>
      <c r="DA22" s="181"/>
      <c r="DB22" s="181"/>
      <c r="DC22" s="181"/>
      <c r="DD22" s="181"/>
      <c r="DE22" s="181"/>
      <c r="DF22" s="181"/>
      <c r="DG22" s="181"/>
      <c r="DH22" s="181"/>
      <c r="DI22" s="181"/>
      <c r="DJ22" s="181"/>
      <c r="DK22" s="181"/>
      <c r="DL22" s="181"/>
      <c r="DM22" s="181"/>
      <c r="DN22" s="181"/>
      <c r="DO22" s="181"/>
      <c r="DP22" s="181"/>
      <c r="DQ22" s="181"/>
      <c r="DR22" s="181"/>
      <c r="DS22" s="181"/>
      <c r="DT22" s="181"/>
      <c r="DU22" s="181"/>
      <c r="DV22" s="181"/>
      <c r="DW22" s="181"/>
      <c r="DX22" s="181"/>
      <c r="DY22" s="181"/>
      <c r="DZ22" s="181"/>
      <c r="EA22" s="181"/>
      <c r="EB22" s="181"/>
      <c r="EC22" s="181"/>
      <c r="ED22" s="181"/>
      <c r="EE22" s="181"/>
      <c r="EF22" s="181"/>
      <c r="EG22" s="181"/>
      <c r="EH22" s="181"/>
      <c r="EI22" s="181"/>
      <c r="EJ22" s="181"/>
      <c r="EK22" s="181"/>
      <c r="EL22" s="181"/>
      <c r="EM22" s="181"/>
      <c r="EN22" s="181"/>
      <c r="EO22" s="181"/>
      <c r="EP22" s="181"/>
      <c r="EQ22" s="181"/>
      <c r="ER22" s="181"/>
      <c r="ES22" s="181"/>
      <c r="ET22" s="181"/>
      <c r="EU22" s="181"/>
      <c r="EV22" s="181"/>
      <c r="EW22" s="181"/>
      <c r="EX22" s="181"/>
      <c r="EY22" s="181"/>
      <c r="EZ22" s="181"/>
      <c r="FA22" s="181"/>
      <c r="FB22" s="181"/>
      <c r="FC22" s="181"/>
      <c r="FD22" s="181"/>
      <c r="FE22" s="181"/>
      <c r="FF22" s="181"/>
      <c r="FG22" s="181"/>
      <c r="FH22" s="181"/>
      <c r="FI22" s="181"/>
      <c r="FJ22" s="181"/>
      <c r="FK22" s="181"/>
      <c r="FL22" s="181"/>
      <c r="FM22" s="181"/>
      <c r="FN22" s="181"/>
      <c r="FO22" s="181"/>
      <c r="FP22" s="181"/>
      <c r="FQ22" s="181"/>
      <c r="FR22" s="181"/>
      <c r="FS22" s="181"/>
      <c r="FT22" s="181"/>
      <c r="FU22" s="181"/>
      <c r="FV22" s="181"/>
      <c r="FW22" s="181"/>
      <c r="FX22" s="181"/>
      <c r="FY22" s="181"/>
      <c r="FZ22" s="181"/>
      <c r="GA22" s="181"/>
      <c r="GB22" s="181"/>
      <c r="GC22" s="181"/>
      <c r="GD22" s="181"/>
      <c r="GE22" s="181"/>
      <c r="GF22" s="181"/>
      <c r="GG22" s="181"/>
      <c r="GH22" s="181"/>
      <c r="GI22" s="181"/>
      <c r="GJ22" s="181"/>
      <c r="GK22" s="181"/>
      <c r="GL22" s="181"/>
      <c r="GM22" s="181"/>
      <c r="GN22" s="181"/>
      <c r="GO22" s="181"/>
      <c r="GP22" s="181"/>
      <c r="GQ22" s="181"/>
      <c r="GR22" s="181"/>
      <c r="GS22" s="181"/>
      <c r="GT22" s="181"/>
      <c r="GU22" s="181"/>
      <c r="GV22" s="181"/>
      <c r="GW22" s="181"/>
      <c r="GX22" s="181"/>
      <c r="GY22" s="181"/>
      <c r="GZ22" s="181"/>
      <c r="HA22" s="181"/>
      <c r="HB22" s="181"/>
      <c r="HC22" s="181"/>
      <c r="HD22" s="181"/>
      <c r="HE22" s="181"/>
      <c r="HF22" s="181"/>
      <c r="HG22" s="181"/>
      <c r="HH22" s="181"/>
      <c r="HI22" s="181"/>
      <c r="HJ22" s="181"/>
      <c r="HK22" s="181"/>
      <c r="HL22" s="181"/>
      <c r="HM22" s="181"/>
      <c r="HN22" s="181"/>
      <c r="HO22" s="181"/>
      <c r="HP22" s="181"/>
      <c r="HQ22" s="181"/>
      <c r="HR22" s="181"/>
      <c r="HS22" s="181"/>
      <c r="HT22" s="181"/>
      <c r="HU22" s="181"/>
      <c r="HV22" s="181"/>
      <c r="HW22" s="181"/>
      <c r="HX22" s="181"/>
      <c r="HY22" s="181"/>
      <c r="HZ22" s="181"/>
      <c r="IA22" s="181"/>
      <c r="IB22" s="181"/>
      <c r="IC22" s="181"/>
      <c r="ID22" s="181"/>
      <c r="IE22" s="181"/>
      <c r="IF22" s="181"/>
      <c r="IG22" s="181"/>
      <c r="IH22" s="181"/>
      <c r="II22" s="181"/>
      <c r="IJ22" s="181"/>
      <c r="IK22" s="181"/>
      <c r="IL22" s="181"/>
      <c r="IM22" s="181"/>
      <c r="IN22" s="181"/>
      <c r="IO22" s="181"/>
      <c r="IP22" s="181"/>
      <c r="IQ22" s="181"/>
      <c r="IR22" s="181"/>
    </row>
    <row r="23" spans="1:252" s="182" customFormat="1" ht="38.25">
      <c r="A23" s="180">
        <f t="shared" si="1"/>
        <v>12</v>
      </c>
      <c r="B23" s="97" t="s">
        <v>36</v>
      </c>
      <c r="C23" s="66" t="s">
        <v>11</v>
      </c>
      <c r="D23" s="67">
        <v>66.099999999999994</v>
      </c>
      <c r="E23" s="67"/>
      <c r="F23" s="47">
        <f t="shared" si="0"/>
        <v>0</v>
      </c>
      <c r="G23" s="196"/>
      <c r="I23" s="59"/>
      <c r="J23" s="59"/>
      <c r="K23" s="59"/>
      <c r="L23" s="59"/>
      <c r="M23" s="59"/>
      <c r="N23" s="59"/>
      <c r="O23" s="59"/>
      <c r="P23" s="59"/>
      <c r="Q23" s="59"/>
      <c r="R23" s="59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181"/>
      <c r="CJ23" s="181"/>
      <c r="CK23" s="181"/>
      <c r="CL23" s="181"/>
      <c r="CM23" s="181"/>
      <c r="CN23" s="181"/>
      <c r="CO23" s="181"/>
      <c r="CP23" s="181"/>
      <c r="CQ23" s="181"/>
      <c r="CR23" s="181"/>
      <c r="CS23" s="181"/>
      <c r="CT23" s="181"/>
      <c r="CU23" s="181"/>
      <c r="CV23" s="181"/>
      <c r="CW23" s="181"/>
      <c r="CX23" s="181"/>
      <c r="CY23" s="181"/>
      <c r="CZ23" s="181"/>
      <c r="DA23" s="181"/>
      <c r="DB23" s="181"/>
      <c r="DC23" s="181"/>
      <c r="DD23" s="181"/>
      <c r="DE23" s="181"/>
      <c r="DF23" s="181"/>
      <c r="DG23" s="181"/>
      <c r="DH23" s="181"/>
      <c r="DI23" s="181"/>
      <c r="DJ23" s="181"/>
      <c r="DK23" s="181"/>
      <c r="DL23" s="181"/>
      <c r="DM23" s="181"/>
      <c r="DN23" s="181"/>
      <c r="DO23" s="181"/>
      <c r="DP23" s="181"/>
      <c r="DQ23" s="181"/>
      <c r="DR23" s="181"/>
      <c r="DS23" s="181"/>
      <c r="DT23" s="181"/>
      <c r="DU23" s="181"/>
      <c r="DV23" s="181"/>
      <c r="DW23" s="181"/>
      <c r="DX23" s="181"/>
      <c r="DY23" s="181"/>
      <c r="DZ23" s="181"/>
      <c r="EA23" s="181"/>
      <c r="EB23" s="181"/>
      <c r="EC23" s="181"/>
      <c r="ED23" s="181"/>
      <c r="EE23" s="181"/>
      <c r="EF23" s="181"/>
      <c r="EG23" s="181"/>
      <c r="EH23" s="181"/>
      <c r="EI23" s="181"/>
      <c r="EJ23" s="181"/>
      <c r="EK23" s="181"/>
      <c r="EL23" s="181"/>
      <c r="EM23" s="181"/>
      <c r="EN23" s="181"/>
      <c r="EO23" s="181"/>
      <c r="EP23" s="181"/>
      <c r="EQ23" s="181"/>
      <c r="ER23" s="181"/>
      <c r="ES23" s="181"/>
      <c r="ET23" s="181"/>
      <c r="EU23" s="181"/>
      <c r="EV23" s="181"/>
      <c r="EW23" s="181"/>
      <c r="EX23" s="181"/>
      <c r="EY23" s="181"/>
      <c r="EZ23" s="181"/>
      <c r="FA23" s="181"/>
      <c r="FB23" s="181"/>
      <c r="FC23" s="181"/>
      <c r="FD23" s="181"/>
      <c r="FE23" s="181"/>
      <c r="FF23" s="181"/>
      <c r="FG23" s="181"/>
      <c r="FH23" s="181"/>
      <c r="FI23" s="181"/>
      <c r="FJ23" s="181"/>
      <c r="FK23" s="181"/>
      <c r="FL23" s="181"/>
      <c r="FM23" s="181"/>
      <c r="FN23" s="181"/>
      <c r="FO23" s="181"/>
      <c r="FP23" s="181"/>
      <c r="FQ23" s="181"/>
      <c r="FR23" s="181"/>
      <c r="FS23" s="181"/>
      <c r="FT23" s="181"/>
      <c r="FU23" s="181"/>
      <c r="FV23" s="181"/>
      <c r="FW23" s="181"/>
      <c r="FX23" s="181"/>
      <c r="FY23" s="181"/>
      <c r="FZ23" s="181"/>
      <c r="GA23" s="181"/>
      <c r="GB23" s="181"/>
      <c r="GC23" s="181"/>
      <c r="GD23" s="181"/>
      <c r="GE23" s="181"/>
      <c r="GF23" s="181"/>
      <c r="GG23" s="181"/>
      <c r="GH23" s="181"/>
      <c r="GI23" s="181"/>
      <c r="GJ23" s="181"/>
      <c r="GK23" s="181"/>
      <c r="GL23" s="181"/>
      <c r="GM23" s="181"/>
      <c r="GN23" s="181"/>
      <c r="GO23" s="181"/>
      <c r="GP23" s="181"/>
      <c r="GQ23" s="181"/>
      <c r="GR23" s="181"/>
      <c r="GS23" s="181"/>
      <c r="GT23" s="181"/>
      <c r="GU23" s="181"/>
      <c r="GV23" s="181"/>
      <c r="GW23" s="181"/>
      <c r="GX23" s="181"/>
      <c r="GY23" s="181"/>
      <c r="GZ23" s="181"/>
      <c r="HA23" s="181"/>
      <c r="HB23" s="181"/>
      <c r="HC23" s="181"/>
      <c r="HD23" s="181"/>
      <c r="HE23" s="181"/>
      <c r="HF23" s="181"/>
      <c r="HG23" s="181"/>
      <c r="HH23" s="181"/>
      <c r="HI23" s="181"/>
      <c r="HJ23" s="181"/>
      <c r="HK23" s="181"/>
      <c r="HL23" s="181"/>
      <c r="HM23" s="181"/>
      <c r="HN23" s="181"/>
      <c r="HO23" s="181"/>
      <c r="HP23" s="181"/>
      <c r="HQ23" s="181"/>
      <c r="HR23" s="181"/>
      <c r="HS23" s="181"/>
      <c r="HT23" s="181"/>
      <c r="HU23" s="181"/>
      <c r="HV23" s="181"/>
      <c r="HW23" s="181"/>
      <c r="HX23" s="181"/>
      <c r="HY23" s="181"/>
      <c r="HZ23" s="181"/>
      <c r="IA23" s="181"/>
      <c r="IB23" s="181"/>
      <c r="IC23" s="181"/>
      <c r="ID23" s="181"/>
      <c r="IE23" s="181"/>
      <c r="IF23" s="181"/>
      <c r="IG23" s="181"/>
      <c r="IH23" s="181"/>
      <c r="II23" s="181"/>
      <c r="IJ23" s="181"/>
      <c r="IK23" s="181"/>
      <c r="IL23" s="181"/>
      <c r="IM23" s="181"/>
      <c r="IN23" s="181"/>
      <c r="IO23" s="181"/>
      <c r="IP23" s="181"/>
      <c r="IQ23" s="181"/>
      <c r="IR23" s="181"/>
    </row>
    <row r="24" spans="1:252" s="182" customFormat="1" ht="38.25">
      <c r="A24" s="180">
        <f t="shared" si="1"/>
        <v>13</v>
      </c>
      <c r="B24" s="78" t="s">
        <v>169</v>
      </c>
      <c r="C24" s="45" t="s">
        <v>10</v>
      </c>
      <c r="D24" s="46">
        <v>26.4</v>
      </c>
      <c r="E24" s="46"/>
      <c r="F24" s="47">
        <f t="shared" si="0"/>
        <v>0</v>
      </c>
      <c r="G24" s="181"/>
      <c r="I24" s="59"/>
      <c r="J24" s="59"/>
      <c r="K24" s="59"/>
      <c r="L24" s="59"/>
      <c r="M24" s="59"/>
      <c r="N24" s="59"/>
      <c r="O24" s="59"/>
      <c r="P24" s="59"/>
      <c r="Q24" s="59"/>
      <c r="R24" s="59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81"/>
      <c r="CO24" s="181"/>
      <c r="CP24" s="181"/>
      <c r="CQ24" s="181"/>
      <c r="CR24" s="181"/>
      <c r="CS24" s="181"/>
      <c r="CT24" s="181"/>
      <c r="CU24" s="181"/>
      <c r="CV24" s="181"/>
      <c r="CW24" s="181"/>
      <c r="CX24" s="181"/>
      <c r="CY24" s="181"/>
      <c r="CZ24" s="181"/>
      <c r="DA24" s="181"/>
      <c r="DB24" s="181"/>
      <c r="DC24" s="181"/>
      <c r="DD24" s="181"/>
      <c r="DE24" s="181"/>
      <c r="DF24" s="181"/>
      <c r="DG24" s="181"/>
      <c r="DH24" s="181"/>
      <c r="DI24" s="181"/>
      <c r="DJ24" s="181"/>
      <c r="DK24" s="181"/>
      <c r="DL24" s="181"/>
      <c r="DM24" s="181"/>
      <c r="DN24" s="181"/>
      <c r="DO24" s="181"/>
      <c r="DP24" s="181"/>
      <c r="DQ24" s="181"/>
      <c r="DR24" s="181"/>
      <c r="DS24" s="181"/>
      <c r="DT24" s="181"/>
      <c r="DU24" s="181"/>
      <c r="DV24" s="181"/>
      <c r="DW24" s="181"/>
      <c r="DX24" s="181"/>
      <c r="DY24" s="181"/>
      <c r="DZ24" s="181"/>
      <c r="EA24" s="181"/>
      <c r="EB24" s="181"/>
      <c r="EC24" s="181"/>
      <c r="ED24" s="181"/>
      <c r="EE24" s="181"/>
      <c r="EF24" s="181"/>
      <c r="EG24" s="181"/>
      <c r="EH24" s="181"/>
      <c r="EI24" s="181"/>
      <c r="EJ24" s="181"/>
      <c r="EK24" s="181"/>
      <c r="EL24" s="181"/>
      <c r="EM24" s="181"/>
      <c r="EN24" s="181"/>
      <c r="EO24" s="181"/>
      <c r="EP24" s="181"/>
      <c r="EQ24" s="181"/>
      <c r="ER24" s="181"/>
      <c r="ES24" s="181"/>
      <c r="ET24" s="181"/>
      <c r="EU24" s="181"/>
      <c r="EV24" s="181"/>
      <c r="EW24" s="181"/>
      <c r="EX24" s="181"/>
      <c r="EY24" s="181"/>
      <c r="EZ24" s="181"/>
      <c r="FA24" s="181"/>
      <c r="FB24" s="181"/>
      <c r="FC24" s="181"/>
      <c r="FD24" s="181"/>
      <c r="FE24" s="181"/>
      <c r="FF24" s="181"/>
      <c r="FG24" s="181"/>
      <c r="FH24" s="181"/>
      <c r="FI24" s="181"/>
      <c r="FJ24" s="181"/>
      <c r="FK24" s="181"/>
      <c r="FL24" s="181"/>
      <c r="FM24" s="181"/>
      <c r="FN24" s="181"/>
      <c r="FO24" s="181"/>
      <c r="FP24" s="181"/>
      <c r="FQ24" s="181"/>
      <c r="FR24" s="181"/>
      <c r="FS24" s="181"/>
      <c r="FT24" s="181"/>
      <c r="FU24" s="181"/>
      <c r="FV24" s="181"/>
      <c r="FW24" s="181"/>
      <c r="FX24" s="181"/>
      <c r="FY24" s="181"/>
      <c r="FZ24" s="181"/>
      <c r="GA24" s="181"/>
      <c r="GB24" s="181"/>
      <c r="GC24" s="181"/>
      <c r="GD24" s="181"/>
      <c r="GE24" s="181"/>
      <c r="GF24" s="181"/>
      <c r="GG24" s="181"/>
      <c r="GH24" s="181"/>
      <c r="GI24" s="181"/>
      <c r="GJ24" s="181"/>
      <c r="GK24" s="181"/>
      <c r="GL24" s="181"/>
      <c r="GM24" s="181"/>
      <c r="GN24" s="181"/>
      <c r="GO24" s="181"/>
      <c r="GP24" s="181"/>
      <c r="GQ24" s="181"/>
      <c r="GR24" s="181"/>
      <c r="GS24" s="181"/>
      <c r="GT24" s="181"/>
      <c r="GU24" s="181"/>
      <c r="GV24" s="181"/>
      <c r="GW24" s="181"/>
      <c r="GX24" s="181"/>
      <c r="GY24" s="181"/>
      <c r="GZ24" s="181"/>
      <c r="HA24" s="181"/>
      <c r="HB24" s="181"/>
      <c r="HC24" s="181"/>
      <c r="HD24" s="181"/>
      <c r="HE24" s="181"/>
      <c r="HF24" s="181"/>
      <c r="HG24" s="181"/>
      <c r="HH24" s="181"/>
      <c r="HI24" s="181"/>
      <c r="HJ24" s="181"/>
      <c r="HK24" s="181"/>
      <c r="HL24" s="181"/>
      <c r="HM24" s="181"/>
      <c r="HN24" s="181"/>
      <c r="HO24" s="181"/>
      <c r="HP24" s="181"/>
      <c r="HQ24" s="181"/>
      <c r="HR24" s="181"/>
      <c r="HS24" s="181"/>
      <c r="HT24" s="181"/>
      <c r="HU24" s="181"/>
      <c r="HV24" s="181"/>
      <c r="HW24" s="181"/>
      <c r="HX24" s="181"/>
      <c r="HY24" s="181"/>
      <c r="HZ24" s="181"/>
      <c r="IA24" s="181"/>
      <c r="IB24" s="181"/>
      <c r="IC24" s="181"/>
      <c r="ID24" s="181"/>
      <c r="IE24" s="181"/>
      <c r="IF24" s="181"/>
      <c r="IG24" s="181"/>
      <c r="IH24" s="181"/>
      <c r="II24" s="181"/>
      <c r="IJ24" s="181"/>
      <c r="IK24" s="181"/>
      <c r="IL24" s="181"/>
      <c r="IM24" s="181"/>
      <c r="IN24" s="181"/>
      <c r="IO24" s="181"/>
      <c r="IP24" s="181"/>
      <c r="IQ24" s="181"/>
      <c r="IR24" s="181"/>
    </row>
    <row r="25" spans="1:252" s="181" customFormat="1" ht="38.25">
      <c r="A25" s="180">
        <f t="shared" si="1"/>
        <v>14</v>
      </c>
      <c r="B25" s="60" t="s">
        <v>126</v>
      </c>
      <c r="C25" s="66" t="s">
        <v>9</v>
      </c>
      <c r="D25" s="67">
        <v>40</v>
      </c>
      <c r="E25" s="67"/>
      <c r="F25" s="47">
        <f t="shared" si="0"/>
        <v>0</v>
      </c>
      <c r="H25" s="182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182"/>
      <c r="T25" s="182"/>
    </row>
    <row r="26" spans="1:252" s="187" customFormat="1">
      <c r="A26" s="176">
        <f>A9</f>
        <v>2</v>
      </c>
      <c r="B26" s="126" t="str">
        <f>B9&amp;" - skupaj"</f>
        <v>ZEMELJSKA DELA - skupaj</v>
      </c>
      <c r="C26" s="127"/>
      <c r="D26" s="122"/>
      <c r="E26" s="123"/>
      <c r="F26" s="124">
        <f>SUM(F12:F25)</f>
        <v>0</v>
      </c>
      <c r="H26" s="188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8"/>
      <c r="T26" s="188"/>
    </row>
    <row r="27" spans="1:252" s="187" customFormat="1">
      <c r="A27" s="176">
        <v>3</v>
      </c>
      <c r="B27" s="126" t="s">
        <v>37</v>
      </c>
      <c r="C27" s="127"/>
      <c r="D27" s="122"/>
      <c r="E27" s="123"/>
      <c r="F27" s="124"/>
      <c r="H27" s="188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8"/>
      <c r="T27" s="188"/>
    </row>
    <row r="28" spans="1:252" s="184" customFormat="1" ht="25.5" customHeight="1">
      <c r="A28" s="195">
        <v>1</v>
      </c>
      <c r="B28" s="285" t="s">
        <v>38</v>
      </c>
      <c r="C28" s="285"/>
      <c r="D28" s="285"/>
      <c r="E28" s="285"/>
      <c r="F28" s="44"/>
      <c r="H28" s="185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5"/>
      <c r="T28" s="185"/>
    </row>
    <row r="29" spans="1:252" s="184" customFormat="1" ht="35.25" customHeight="1">
      <c r="A29" s="195">
        <f>+A28+1</f>
        <v>2</v>
      </c>
      <c r="B29" s="285" t="s">
        <v>39</v>
      </c>
      <c r="C29" s="285"/>
      <c r="D29" s="285"/>
      <c r="E29" s="285"/>
      <c r="F29" s="44"/>
      <c r="H29" s="185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5"/>
      <c r="T29" s="185"/>
    </row>
    <row r="30" spans="1:252" s="184" customFormat="1" ht="27" customHeight="1">
      <c r="A30" s="195">
        <f>+A29+1</f>
        <v>3</v>
      </c>
      <c r="B30" s="286" t="s">
        <v>40</v>
      </c>
      <c r="C30" s="286"/>
      <c r="D30" s="286"/>
      <c r="E30" s="286"/>
      <c r="F30" s="44"/>
      <c r="H30" s="185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5"/>
      <c r="T30" s="185"/>
    </row>
    <row r="31" spans="1:252" s="181" customFormat="1" ht="38.25">
      <c r="A31" s="195">
        <f>+A30+1</f>
        <v>4</v>
      </c>
      <c r="B31" s="78" t="s">
        <v>170</v>
      </c>
      <c r="C31" s="45" t="s">
        <v>10</v>
      </c>
      <c r="D31" s="46">
        <v>65</v>
      </c>
      <c r="E31" s="46"/>
      <c r="F31" s="47">
        <f t="shared" ref="F31:F37" si="2">(D31*E31)</f>
        <v>0</v>
      </c>
      <c r="H31" s="182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182"/>
      <c r="T31" s="182"/>
    </row>
    <row r="32" spans="1:252" s="181" customFormat="1" ht="38.25">
      <c r="A32" s="180">
        <f t="shared" ref="A32:A37" si="3">+A31+1</f>
        <v>5</v>
      </c>
      <c r="B32" s="78" t="s">
        <v>171</v>
      </c>
      <c r="C32" s="45" t="s">
        <v>10</v>
      </c>
      <c r="D32" s="46">
        <v>48</v>
      </c>
      <c r="E32" s="46"/>
      <c r="F32" s="47">
        <f t="shared" si="2"/>
        <v>0</v>
      </c>
      <c r="H32" s="182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182"/>
      <c r="T32" s="182"/>
    </row>
    <row r="33" spans="1:20" s="181" customFormat="1" ht="38.25">
      <c r="A33" s="180">
        <f t="shared" si="3"/>
        <v>6</v>
      </c>
      <c r="B33" s="78" t="s">
        <v>172</v>
      </c>
      <c r="C33" s="45" t="s">
        <v>1</v>
      </c>
      <c r="D33" s="46">
        <v>4</v>
      </c>
      <c r="E33" s="46"/>
      <c r="F33" s="47">
        <f t="shared" si="2"/>
        <v>0</v>
      </c>
      <c r="H33" s="182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182"/>
      <c r="T33" s="182"/>
    </row>
    <row r="34" spans="1:20" s="181" customFormat="1" ht="38.25">
      <c r="A34" s="180">
        <f t="shared" si="3"/>
        <v>7</v>
      </c>
      <c r="B34" s="78" t="s">
        <v>173</v>
      </c>
      <c r="C34" s="45" t="s">
        <v>1</v>
      </c>
      <c r="D34" s="46">
        <v>1</v>
      </c>
      <c r="E34" s="46"/>
      <c r="F34" s="47">
        <f t="shared" si="2"/>
        <v>0</v>
      </c>
      <c r="H34" s="182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182"/>
      <c r="T34" s="182"/>
    </row>
    <row r="35" spans="1:20" s="181" customFormat="1" ht="38.25">
      <c r="A35" s="180">
        <f t="shared" si="3"/>
        <v>8</v>
      </c>
      <c r="B35" s="78" t="s">
        <v>174</v>
      </c>
      <c r="C35" s="45" t="s">
        <v>1</v>
      </c>
      <c r="D35" s="46">
        <v>4</v>
      </c>
      <c r="E35" s="46"/>
      <c r="F35" s="47">
        <f t="shared" si="2"/>
        <v>0</v>
      </c>
      <c r="H35" s="182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182"/>
      <c r="T35" s="182"/>
    </row>
    <row r="36" spans="1:20" s="181" customFormat="1" ht="38.25">
      <c r="A36" s="180">
        <f t="shared" si="3"/>
        <v>9</v>
      </c>
      <c r="B36" s="78" t="s">
        <v>175</v>
      </c>
      <c r="C36" s="45" t="s">
        <v>1</v>
      </c>
      <c r="D36" s="46">
        <v>1</v>
      </c>
      <c r="E36" s="46"/>
      <c r="F36" s="47">
        <f>(D36*E36)</f>
        <v>0</v>
      </c>
      <c r="H36" s="182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182"/>
      <c r="T36" s="182"/>
    </row>
    <row r="37" spans="1:20" s="181" customFormat="1" ht="38.25">
      <c r="A37" s="180">
        <f t="shared" si="3"/>
        <v>10</v>
      </c>
      <c r="B37" s="64" t="s">
        <v>176</v>
      </c>
      <c r="C37" s="61" t="s">
        <v>10</v>
      </c>
      <c r="D37" s="46">
        <v>32</v>
      </c>
      <c r="E37" s="46"/>
      <c r="F37" s="47">
        <f t="shared" si="2"/>
        <v>0</v>
      </c>
      <c r="H37" s="182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182"/>
      <c r="T37" s="182"/>
    </row>
    <row r="38" spans="1:20" s="187" customFormat="1">
      <c r="A38" s="176">
        <f>A27</f>
        <v>3</v>
      </c>
      <c r="B38" s="126" t="str">
        <f>B27&amp;" - skupaj"</f>
        <v>MONTAŽNA DELA - skupaj</v>
      </c>
      <c r="C38" s="127"/>
      <c r="D38" s="122"/>
      <c r="E38" s="123"/>
      <c r="F38" s="124">
        <f>SUM(F31:F37)</f>
        <v>0</v>
      </c>
      <c r="H38" s="188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8"/>
      <c r="T38" s="188"/>
    </row>
    <row r="39" spans="1:20" s="187" customFormat="1">
      <c r="A39" s="176">
        <v>4</v>
      </c>
      <c r="B39" s="126" t="s">
        <v>41</v>
      </c>
      <c r="C39" s="127"/>
      <c r="D39" s="122"/>
      <c r="E39" s="123"/>
      <c r="F39" s="124"/>
      <c r="H39" s="188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8"/>
      <c r="T39" s="188"/>
    </row>
    <row r="40" spans="1:20" s="137" customFormat="1" ht="51">
      <c r="A40" s="180">
        <v>1</v>
      </c>
      <c r="B40" s="60" t="s">
        <v>143</v>
      </c>
      <c r="C40" s="61" t="s">
        <v>11</v>
      </c>
      <c r="D40" s="46">
        <v>50.1</v>
      </c>
      <c r="E40" s="67"/>
      <c r="F40" s="47">
        <f>(D40*E40)</f>
        <v>0</v>
      </c>
      <c r="H40" s="182"/>
      <c r="I40" s="182"/>
      <c r="J40" s="63"/>
      <c r="K40" s="63"/>
      <c r="L40" s="63"/>
      <c r="M40" s="63"/>
      <c r="N40" s="63"/>
      <c r="O40" s="63"/>
      <c r="P40" s="63"/>
      <c r="Q40" s="63"/>
      <c r="R40" s="63"/>
      <c r="S40" s="141"/>
      <c r="T40" s="141"/>
    </row>
    <row r="41" spans="1:20" s="137" customFormat="1" ht="25.5">
      <c r="A41" s="180">
        <f>+A40+1</f>
        <v>2</v>
      </c>
      <c r="B41" s="64" t="s">
        <v>155</v>
      </c>
      <c r="C41" s="45" t="s">
        <v>10</v>
      </c>
      <c r="D41" s="46">
        <v>228</v>
      </c>
      <c r="E41" s="46"/>
      <c r="F41" s="47">
        <f t="shared" ref="F41" si="4">(D41*E41)</f>
        <v>0</v>
      </c>
      <c r="H41" s="141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141"/>
      <c r="T41" s="141"/>
    </row>
    <row r="42" spans="1:20" s="187" customFormat="1">
      <c r="A42" s="176">
        <f>A39</f>
        <v>4</v>
      </c>
      <c r="B42" s="126" t="str">
        <f>B39&amp;" - skupaj"</f>
        <v>ZAKLJUČNA DELA - skupaj</v>
      </c>
      <c r="C42" s="127"/>
      <c r="D42" s="122"/>
      <c r="E42" s="123"/>
      <c r="F42" s="124">
        <f>SUM(F40:F41)</f>
        <v>0</v>
      </c>
      <c r="H42" s="188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8"/>
      <c r="T42" s="188"/>
    </row>
    <row r="43" spans="1:20" s="165" customFormat="1">
      <c r="A43" s="180"/>
      <c r="B43" s="98"/>
      <c r="C43" s="52"/>
      <c r="D43" s="53"/>
      <c r="E43" s="54"/>
      <c r="F43" s="55"/>
      <c r="H43" s="167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167"/>
      <c r="T43" s="167"/>
    </row>
    <row r="44" spans="1:20" s="165" customFormat="1">
      <c r="A44" s="180"/>
      <c r="B44" s="98"/>
      <c r="C44" s="52"/>
      <c r="D44" s="53"/>
      <c r="E44" s="54"/>
      <c r="F44" s="55"/>
      <c r="H44" s="167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167"/>
      <c r="T44" s="167"/>
    </row>
    <row r="45" spans="1:20" s="137" customFormat="1">
      <c r="A45" s="176"/>
      <c r="B45" s="126" t="s">
        <v>42</v>
      </c>
      <c r="C45" s="127"/>
      <c r="D45" s="122"/>
      <c r="E45" s="123"/>
      <c r="F45" s="124"/>
      <c r="G45" s="134"/>
    </row>
    <row r="46" spans="1:20" s="165" customFormat="1">
      <c r="A46" s="180">
        <f>A8</f>
        <v>1</v>
      </c>
      <c r="B46" s="78" t="str">
        <f>B5</f>
        <v>PRIPRAVLJALNA DELA</v>
      </c>
      <c r="C46" s="45"/>
      <c r="D46" s="46"/>
      <c r="E46" s="46"/>
      <c r="F46" s="72">
        <f>F8</f>
        <v>0</v>
      </c>
      <c r="H46" s="167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167"/>
      <c r="T46" s="167"/>
    </row>
    <row r="47" spans="1:20" s="165" customFormat="1">
      <c r="A47" s="180">
        <f>A9</f>
        <v>2</v>
      </c>
      <c r="B47" s="78" t="str">
        <f>B9</f>
        <v>ZEMELJSKA DELA</v>
      </c>
      <c r="C47" s="79"/>
      <c r="D47" s="56"/>
      <c r="E47" s="73"/>
      <c r="F47" s="72">
        <f>F26</f>
        <v>0</v>
      </c>
      <c r="H47" s="167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167"/>
      <c r="T47" s="167"/>
    </row>
    <row r="48" spans="1:20" s="165" customFormat="1">
      <c r="A48" s="180">
        <f>A27</f>
        <v>3</v>
      </c>
      <c r="B48" s="78" t="str">
        <f>B27</f>
        <v>MONTAŽNA DELA</v>
      </c>
      <c r="C48" s="79"/>
      <c r="D48" s="56"/>
      <c r="E48" s="73"/>
      <c r="F48" s="72">
        <f>F38</f>
        <v>0</v>
      </c>
      <c r="H48" s="167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167"/>
      <c r="T48" s="167"/>
    </row>
    <row r="49" spans="1:20" s="165" customFormat="1">
      <c r="A49" s="180">
        <f>A39</f>
        <v>4</v>
      </c>
      <c r="B49" s="78" t="str">
        <f>B39</f>
        <v>ZAKLJUČNA DELA</v>
      </c>
      <c r="C49" s="79"/>
      <c r="D49" s="56"/>
      <c r="E49" s="73"/>
      <c r="F49" s="72">
        <f>F42</f>
        <v>0</v>
      </c>
      <c r="H49" s="167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167"/>
      <c r="T49" s="167"/>
    </row>
    <row r="50" spans="1:20" s="165" customFormat="1" ht="38.25">
      <c r="A50" s="180"/>
      <c r="B50" s="93" t="s">
        <v>184</v>
      </c>
      <c r="C50" s="79" t="s">
        <v>27</v>
      </c>
      <c r="D50" s="77">
        <v>0.05</v>
      </c>
      <c r="E50" s="73"/>
      <c r="F50" s="72">
        <f>D50*SUM(F46:F49)</f>
        <v>0</v>
      </c>
      <c r="H50" s="167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167"/>
      <c r="T50" s="167"/>
    </row>
    <row r="51" spans="1:20" s="135" customFormat="1">
      <c r="A51" s="129"/>
      <c r="B51" s="130" t="s">
        <v>14</v>
      </c>
      <c r="C51" s="131"/>
      <c r="D51" s="132"/>
      <c r="E51" s="140"/>
      <c r="F51" s="124">
        <f>SUM(F46:F50)</f>
        <v>0</v>
      </c>
      <c r="G51" s="134"/>
    </row>
    <row r="52" spans="1:20" s="40" customFormat="1" ht="15.75">
      <c r="A52" s="190"/>
      <c r="B52" s="102"/>
      <c r="C52" s="43"/>
      <c r="E52" s="42"/>
      <c r="F52" s="42"/>
      <c r="H52" s="167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167"/>
      <c r="T52" s="167"/>
    </row>
    <row r="53" spans="1:20" s="40" customFormat="1" ht="15.75">
      <c r="A53" s="190"/>
      <c r="B53" s="102"/>
      <c r="C53" s="43"/>
      <c r="E53" s="42"/>
      <c r="F53" s="42"/>
      <c r="H53" s="167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167"/>
      <c r="T53" s="167"/>
    </row>
    <row r="54" spans="1:20" s="40" customFormat="1" ht="15.75">
      <c r="A54" s="190"/>
      <c r="B54" s="102"/>
      <c r="C54" s="43"/>
      <c r="E54" s="42"/>
      <c r="F54" s="42"/>
      <c r="H54" s="167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167"/>
      <c r="T54" s="167"/>
    </row>
    <row r="55" spans="1:20" s="40" customFormat="1" ht="15.75">
      <c r="A55" s="190"/>
      <c r="B55" s="102"/>
      <c r="C55" s="43"/>
      <c r="E55" s="42"/>
      <c r="F55" s="42"/>
      <c r="H55" s="167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167"/>
      <c r="T55" s="167"/>
    </row>
    <row r="56" spans="1:20" s="40" customFormat="1" ht="15.75">
      <c r="A56" s="190"/>
      <c r="B56" s="102"/>
      <c r="C56" s="43"/>
      <c r="E56" s="42"/>
      <c r="F56" s="42"/>
      <c r="H56" s="167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167"/>
      <c r="T56" s="167"/>
    </row>
    <row r="57" spans="1:20" s="40" customFormat="1" ht="15.75">
      <c r="A57" s="190"/>
      <c r="B57" s="102"/>
      <c r="C57" s="43"/>
      <c r="E57" s="42"/>
      <c r="F57" s="42"/>
      <c r="H57" s="167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167"/>
      <c r="T57" s="167"/>
    </row>
    <row r="58" spans="1:20" s="40" customFormat="1" ht="15.75">
      <c r="A58" s="190"/>
      <c r="B58" s="102"/>
      <c r="C58" s="43"/>
      <c r="E58" s="42"/>
      <c r="F58" s="42"/>
      <c r="H58" s="167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167"/>
      <c r="T58" s="167"/>
    </row>
    <row r="59" spans="1:20" s="40" customFormat="1" ht="15.75">
      <c r="A59" s="190"/>
      <c r="B59" s="102"/>
      <c r="C59" s="43"/>
      <c r="E59" s="42"/>
      <c r="F59" s="42"/>
      <c r="H59" s="167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167"/>
      <c r="T59" s="167"/>
    </row>
    <row r="60" spans="1:20" s="40" customFormat="1" ht="15.75">
      <c r="A60" s="190"/>
      <c r="B60" s="102"/>
      <c r="C60" s="43"/>
      <c r="E60" s="42"/>
      <c r="F60" s="42"/>
      <c r="H60" s="167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167"/>
      <c r="T60" s="167"/>
    </row>
    <row r="61" spans="1:20" s="40" customFormat="1" ht="15.75">
      <c r="A61" s="190"/>
      <c r="B61" s="102"/>
      <c r="C61" s="43"/>
      <c r="E61" s="42"/>
      <c r="F61" s="42"/>
      <c r="H61" s="167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167"/>
      <c r="T61" s="167"/>
    </row>
    <row r="62" spans="1:20" s="40" customFormat="1" ht="15.75">
      <c r="A62" s="190"/>
      <c r="B62" s="102"/>
      <c r="C62" s="43"/>
      <c r="E62" s="42"/>
      <c r="F62" s="42"/>
      <c r="H62" s="167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167"/>
      <c r="T62" s="167"/>
    </row>
    <row r="63" spans="1:20" s="40" customFormat="1" ht="15.75">
      <c r="A63" s="190"/>
      <c r="B63" s="102"/>
      <c r="C63" s="43"/>
      <c r="E63" s="42"/>
      <c r="F63" s="42"/>
      <c r="H63" s="167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167"/>
      <c r="T63" s="167"/>
    </row>
    <row r="64" spans="1:20" ht="12.75" customHeight="1">
      <c r="A64" s="103"/>
    </row>
    <row r="65" spans="1:1" ht="12.75" customHeight="1">
      <c r="A65" s="103"/>
    </row>
    <row r="66" spans="1:1" ht="12.75" customHeight="1">
      <c r="A66" s="103"/>
    </row>
    <row r="67" spans="1:1" ht="12.75" customHeight="1">
      <c r="A67" s="103"/>
    </row>
    <row r="68" spans="1:1" ht="12.75" customHeight="1">
      <c r="A68" s="103"/>
    </row>
    <row r="69" spans="1:1" ht="12.75" customHeight="1">
      <c r="A69" s="103"/>
    </row>
    <row r="70" spans="1:1" ht="12.75" customHeight="1">
      <c r="A70" s="103"/>
    </row>
    <row r="71" spans="1:1" ht="12.75" customHeight="1">
      <c r="A71" s="103"/>
    </row>
    <row r="72" spans="1:1" ht="12.75" customHeight="1">
      <c r="A72" s="103"/>
    </row>
    <row r="73" spans="1:1" ht="12.75" customHeight="1">
      <c r="A73" s="103"/>
    </row>
    <row r="74" spans="1:1" ht="12.75" customHeight="1">
      <c r="A74" s="103"/>
    </row>
    <row r="75" spans="1:1" ht="12.75" customHeight="1">
      <c r="A75" s="103"/>
    </row>
    <row r="76" spans="1:1" ht="12.75" customHeight="1">
      <c r="A76" s="103"/>
    </row>
    <row r="77" spans="1:1" ht="12.75" customHeight="1">
      <c r="A77" s="103"/>
    </row>
    <row r="78" spans="1:1" ht="12.75" customHeight="1">
      <c r="A78" s="103"/>
    </row>
    <row r="79" spans="1:1" ht="12.75" customHeight="1">
      <c r="A79" s="103"/>
    </row>
    <row r="80" spans="1:1" ht="12.75" customHeight="1">
      <c r="A80" s="103"/>
    </row>
    <row r="81" spans="1:1" ht="12.75" customHeight="1">
      <c r="A81" s="103"/>
    </row>
    <row r="82" spans="1:1" ht="12.75" customHeight="1">
      <c r="A82" s="103"/>
    </row>
    <row r="83" spans="1:1" ht="12.75" customHeight="1">
      <c r="A83" s="103"/>
    </row>
    <row r="84" spans="1:1" ht="12.75" customHeight="1">
      <c r="A84" s="103"/>
    </row>
    <row r="85" spans="1:1" ht="12.75" customHeight="1">
      <c r="A85" s="103"/>
    </row>
    <row r="86" spans="1:1" ht="12.75" customHeight="1">
      <c r="A86" s="103"/>
    </row>
    <row r="87" spans="1:1" ht="12.75" customHeight="1">
      <c r="A87" s="103"/>
    </row>
    <row r="88" spans="1:1" ht="12.75" customHeight="1">
      <c r="A88" s="103"/>
    </row>
    <row r="89" spans="1:1" ht="12.75" customHeight="1">
      <c r="A89" s="103"/>
    </row>
    <row r="90" spans="1:1" ht="12.75" customHeight="1">
      <c r="A90" s="103"/>
    </row>
    <row r="91" spans="1:1" ht="12.75" customHeight="1">
      <c r="A91" s="103"/>
    </row>
    <row r="92" spans="1:1" ht="12.75" customHeight="1">
      <c r="A92" s="103"/>
    </row>
    <row r="93" spans="1:1" ht="12.75" customHeight="1">
      <c r="A93" s="103"/>
    </row>
    <row r="94" spans="1:1" ht="12.75" customHeight="1">
      <c r="A94" s="103"/>
    </row>
    <row r="95" spans="1:1" ht="12.75" customHeight="1">
      <c r="A95" s="103"/>
    </row>
    <row r="96" spans="1:1" ht="12.75" customHeight="1">
      <c r="A96" s="103"/>
    </row>
    <row r="97" spans="1:1" ht="12.75" customHeight="1">
      <c r="A97" s="103"/>
    </row>
    <row r="98" spans="1:1" ht="12.75" customHeight="1">
      <c r="A98" s="103"/>
    </row>
    <row r="99" spans="1:1" ht="12.75" customHeight="1">
      <c r="A99" s="103"/>
    </row>
    <row r="100" spans="1:1" ht="12.75" customHeight="1">
      <c r="A100" s="103"/>
    </row>
    <row r="101" spans="1:1" ht="12.75" customHeight="1">
      <c r="A101" s="103"/>
    </row>
    <row r="102" spans="1:1" ht="12.75" customHeight="1">
      <c r="A102" s="103"/>
    </row>
    <row r="103" spans="1:1" ht="12.75" customHeight="1">
      <c r="A103" s="103"/>
    </row>
    <row r="104" spans="1:1" ht="12.75" customHeight="1">
      <c r="A104" s="103"/>
    </row>
    <row r="105" spans="1:1" ht="12.75" customHeight="1">
      <c r="A105" s="103"/>
    </row>
    <row r="106" spans="1:1" ht="12.75" customHeight="1">
      <c r="A106" s="103"/>
    </row>
    <row r="107" spans="1:1" ht="12.75" customHeight="1">
      <c r="A107" s="103"/>
    </row>
    <row r="108" spans="1:1" ht="12.75" customHeight="1">
      <c r="A108" s="103"/>
    </row>
    <row r="109" spans="1:1" ht="12.75" customHeight="1">
      <c r="A109" s="103"/>
    </row>
    <row r="110" spans="1:1" ht="12.75" customHeight="1">
      <c r="A110" s="103"/>
    </row>
    <row r="111" spans="1:1" ht="12.75" customHeight="1">
      <c r="A111" s="103"/>
    </row>
    <row r="112" spans="1:1" ht="12.75" customHeight="1">
      <c r="A112" s="103"/>
    </row>
    <row r="113" spans="1:1" ht="12.75" customHeight="1">
      <c r="A113" s="103"/>
    </row>
    <row r="114" spans="1:1" ht="12.75" customHeight="1">
      <c r="A114" s="103"/>
    </row>
    <row r="115" spans="1:1" ht="12.75" customHeight="1">
      <c r="A115" s="103"/>
    </row>
    <row r="116" spans="1:1" ht="12.75" customHeight="1">
      <c r="A116" s="103"/>
    </row>
    <row r="117" spans="1:1" ht="12.75" customHeight="1">
      <c r="A117" s="103"/>
    </row>
    <row r="118" spans="1:1" ht="12.75" customHeight="1">
      <c r="A118" s="103"/>
    </row>
    <row r="119" spans="1:1" ht="12.75" customHeight="1">
      <c r="A119" s="103"/>
    </row>
    <row r="120" spans="1:1" ht="12.75" customHeight="1">
      <c r="A120" s="103"/>
    </row>
    <row r="121" spans="1:1" ht="12.75" customHeight="1">
      <c r="A121" s="103"/>
    </row>
    <row r="122" spans="1:1" ht="12.75" customHeight="1">
      <c r="A122" s="103"/>
    </row>
    <row r="123" spans="1:1" ht="12.75" customHeight="1">
      <c r="A123" s="103"/>
    </row>
    <row r="124" spans="1:1" ht="12.75" customHeight="1">
      <c r="A124" s="103"/>
    </row>
    <row r="125" spans="1:1" ht="12.75" customHeight="1">
      <c r="A125" s="103"/>
    </row>
    <row r="126" spans="1:1" ht="12.75" customHeight="1">
      <c r="A126" s="103"/>
    </row>
    <row r="127" spans="1:1" ht="12.75" customHeight="1">
      <c r="A127" s="103"/>
    </row>
    <row r="128" spans="1:1" ht="12.75" customHeight="1">
      <c r="A128" s="103"/>
    </row>
    <row r="129" spans="1:1" ht="12.75" customHeight="1">
      <c r="A129" s="103"/>
    </row>
    <row r="130" spans="1:1" ht="12.75" customHeight="1">
      <c r="A130" s="103"/>
    </row>
    <row r="131" spans="1:1" ht="12.75" customHeight="1">
      <c r="A131" s="103"/>
    </row>
    <row r="132" spans="1:1" ht="12.75" customHeight="1">
      <c r="A132" s="103"/>
    </row>
    <row r="133" spans="1:1" ht="12.75" customHeight="1">
      <c r="A133" s="103"/>
    </row>
    <row r="134" spans="1:1" ht="12.75" customHeight="1">
      <c r="A134" s="103"/>
    </row>
    <row r="135" spans="1:1" ht="12.75" customHeight="1">
      <c r="A135" s="103"/>
    </row>
    <row r="136" spans="1:1" ht="12.75" customHeight="1">
      <c r="A136" s="103"/>
    </row>
    <row r="137" spans="1:1" ht="12.75" customHeight="1">
      <c r="A137" s="103"/>
    </row>
    <row r="138" spans="1:1" ht="12.75" customHeight="1">
      <c r="A138" s="103"/>
    </row>
    <row r="139" spans="1:1" ht="12.75" customHeight="1">
      <c r="A139" s="103"/>
    </row>
    <row r="140" spans="1:1" ht="12.75" customHeight="1">
      <c r="A140" s="103"/>
    </row>
    <row r="141" spans="1:1" ht="12.75" customHeight="1">
      <c r="A141" s="103"/>
    </row>
    <row r="142" spans="1:1" ht="12.75" customHeight="1">
      <c r="A142" s="103"/>
    </row>
    <row r="143" spans="1:1" ht="12.75" customHeight="1">
      <c r="A143" s="103"/>
    </row>
    <row r="144" spans="1:1" ht="12.75" customHeight="1">
      <c r="A144" s="103"/>
    </row>
    <row r="145" spans="1:1" ht="12.75" customHeight="1">
      <c r="A145" s="103"/>
    </row>
    <row r="146" spans="1:1" ht="12.75" customHeight="1">
      <c r="A146" s="103"/>
    </row>
    <row r="147" spans="1:1" ht="12.75" customHeight="1">
      <c r="A147" s="103"/>
    </row>
    <row r="148" spans="1:1" ht="12.75" customHeight="1">
      <c r="A148" s="103"/>
    </row>
    <row r="149" spans="1:1" ht="12.75" customHeight="1">
      <c r="A149" s="103"/>
    </row>
    <row r="150" spans="1:1" ht="12.75" customHeight="1">
      <c r="A150" s="103"/>
    </row>
    <row r="151" spans="1:1" ht="12.75" customHeight="1">
      <c r="A151" s="103"/>
    </row>
    <row r="152" spans="1:1" ht="12.75" customHeight="1">
      <c r="A152" s="103"/>
    </row>
    <row r="153" spans="1:1" ht="12.75" customHeight="1">
      <c r="A153" s="103"/>
    </row>
    <row r="154" spans="1:1" ht="12.75" customHeight="1">
      <c r="A154" s="103"/>
    </row>
    <row r="155" spans="1:1" ht="12.75" customHeight="1">
      <c r="A155" s="103"/>
    </row>
    <row r="156" spans="1:1" ht="12.75" customHeight="1">
      <c r="A156" s="103"/>
    </row>
    <row r="157" spans="1:1" ht="12.75" customHeight="1">
      <c r="A157" s="103"/>
    </row>
    <row r="158" spans="1:1" ht="12.75" customHeight="1">
      <c r="A158" s="103"/>
    </row>
    <row r="159" spans="1:1" ht="12.75" customHeight="1">
      <c r="A159" s="103"/>
    </row>
    <row r="160" spans="1:1" ht="12.75" customHeight="1">
      <c r="A160" s="103"/>
    </row>
    <row r="161" spans="1:1" ht="12.75" customHeight="1">
      <c r="A161" s="103"/>
    </row>
    <row r="162" spans="1:1" ht="12.75" customHeight="1">
      <c r="A162" s="103"/>
    </row>
    <row r="163" spans="1:1" ht="12.75" customHeight="1">
      <c r="A163" s="103"/>
    </row>
    <row r="164" spans="1:1" ht="12.75" customHeight="1">
      <c r="A164" s="103"/>
    </row>
    <row r="165" spans="1:1" ht="12.75" customHeight="1">
      <c r="A165" s="103"/>
    </row>
    <row r="166" spans="1:1" ht="12.75" customHeight="1">
      <c r="A166" s="103"/>
    </row>
    <row r="167" spans="1:1" ht="12.75" customHeight="1">
      <c r="A167" s="103"/>
    </row>
    <row r="168" spans="1:1" ht="12.75" customHeight="1">
      <c r="A168" s="103"/>
    </row>
    <row r="169" spans="1:1" ht="12.75" customHeight="1">
      <c r="A169" s="103"/>
    </row>
    <row r="170" spans="1:1" ht="12.75" customHeight="1">
      <c r="A170" s="103"/>
    </row>
    <row r="171" spans="1:1" ht="12.75" customHeight="1">
      <c r="A171" s="103"/>
    </row>
    <row r="172" spans="1:1" ht="12.75" customHeight="1">
      <c r="A172" s="103"/>
    </row>
    <row r="173" spans="1:1" ht="12.75" customHeight="1">
      <c r="A173" s="103"/>
    </row>
    <row r="174" spans="1:1" ht="12.75" customHeight="1">
      <c r="A174" s="103"/>
    </row>
    <row r="175" spans="1:1" ht="12.75" customHeight="1">
      <c r="A175" s="103"/>
    </row>
    <row r="176" spans="1:1" ht="12.75" customHeight="1">
      <c r="A176" s="103"/>
    </row>
    <row r="177" spans="1:1" ht="12.75" customHeight="1">
      <c r="A177" s="103"/>
    </row>
    <row r="178" spans="1:1" ht="12.75" customHeight="1">
      <c r="A178" s="103"/>
    </row>
    <row r="179" spans="1:1" ht="12.75" customHeight="1">
      <c r="A179" s="103"/>
    </row>
    <row r="180" spans="1:1" ht="12.75" customHeight="1">
      <c r="A180" s="103"/>
    </row>
    <row r="181" spans="1:1" ht="12.75" customHeight="1">
      <c r="A181" s="103"/>
    </row>
    <row r="182" spans="1:1" ht="12.75" customHeight="1">
      <c r="A182" s="103"/>
    </row>
    <row r="183" spans="1:1" ht="12.75" customHeight="1">
      <c r="A183" s="103"/>
    </row>
    <row r="184" spans="1:1" ht="12.75" customHeight="1">
      <c r="A184" s="103"/>
    </row>
    <row r="185" spans="1:1" ht="12.75" customHeight="1">
      <c r="A185" s="103"/>
    </row>
    <row r="186" spans="1:1" ht="12.75" customHeight="1">
      <c r="A186" s="103"/>
    </row>
    <row r="187" spans="1:1" ht="12.75" customHeight="1">
      <c r="A187" s="103"/>
    </row>
    <row r="188" spans="1:1" ht="12.75" customHeight="1">
      <c r="A188" s="103"/>
    </row>
    <row r="189" spans="1:1" ht="12.75" customHeight="1">
      <c r="A189" s="103"/>
    </row>
    <row r="190" spans="1:1" ht="12.75" customHeight="1">
      <c r="A190" s="103"/>
    </row>
    <row r="191" spans="1:1" ht="12.75" customHeight="1">
      <c r="A191" s="103"/>
    </row>
    <row r="192" spans="1:1" ht="12.75" customHeight="1">
      <c r="A192" s="103"/>
    </row>
    <row r="193" spans="1:1" ht="12.75" customHeight="1">
      <c r="A193" s="103"/>
    </row>
    <row r="194" spans="1:1" ht="12.75" customHeight="1">
      <c r="A194" s="103"/>
    </row>
    <row r="195" spans="1:1" ht="12.75" customHeight="1">
      <c r="A195" s="103"/>
    </row>
    <row r="196" spans="1:1" ht="12.75" customHeight="1">
      <c r="A196" s="103"/>
    </row>
    <row r="197" spans="1:1" ht="12.75" customHeight="1">
      <c r="A197" s="103"/>
    </row>
    <row r="198" spans="1:1" ht="12.75" customHeight="1">
      <c r="A198" s="103"/>
    </row>
    <row r="199" spans="1:1" ht="12.75" customHeight="1">
      <c r="A199" s="103"/>
    </row>
    <row r="200" spans="1:1" ht="12.75" customHeight="1">
      <c r="A200" s="103"/>
    </row>
    <row r="201" spans="1:1" ht="12.75" customHeight="1">
      <c r="A201" s="103"/>
    </row>
    <row r="202" spans="1:1" ht="12.75" customHeight="1">
      <c r="A202" s="103"/>
    </row>
    <row r="203" spans="1:1" ht="12.75" customHeight="1">
      <c r="A203" s="103"/>
    </row>
    <row r="204" spans="1:1" ht="12.75" customHeight="1">
      <c r="A204" s="103"/>
    </row>
    <row r="205" spans="1:1" ht="12.75" customHeight="1">
      <c r="A205" s="103"/>
    </row>
    <row r="206" spans="1:1" ht="12.75" customHeight="1">
      <c r="A206" s="103"/>
    </row>
    <row r="207" spans="1:1" ht="12.75" customHeight="1">
      <c r="A207" s="103"/>
    </row>
    <row r="208" spans="1:1" ht="12.75" customHeight="1">
      <c r="A208" s="103"/>
    </row>
    <row r="209" spans="1:1" ht="12.75" customHeight="1">
      <c r="A209" s="103"/>
    </row>
    <row r="210" spans="1:1" ht="12.75" customHeight="1">
      <c r="A210" s="103"/>
    </row>
    <row r="211" spans="1:1" ht="12.75" customHeight="1">
      <c r="A211" s="103"/>
    </row>
    <row r="212" spans="1:1" ht="12.75" customHeight="1">
      <c r="A212" s="103"/>
    </row>
    <row r="213" spans="1:1" ht="12.75" customHeight="1">
      <c r="A213" s="103"/>
    </row>
    <row r="214" spans="1:1" ht="12.75" customHeight="1">
      <c r="A214" s="103"/>
    </row>
    <row r="215" spans="1:1" ht="12.75" customHeight="1">
      <c r="A215" s="103"/>
    </row>
    <row r="216" spans="1:1" ht="12.75" customHeight="1">
      <c r="A216" s="103"/>
    </row>
    <row r="217" spans="1:1" ht="12.75" customHeight="1">
      <c r="A217" s="103"/>
    </row>
    <row r="218" spans="1:1" ht="12.75" customHeight="1">
      <c r="A218" s="103"/>
    </row>
    <row r="219" spans="1:1" ht="12.75" customHeight="1">
      <c r="A219" s="103"/>
    </row>
    <row r="220" spans="1:1" ht="12.75" customHeight="1">
      <c r="A220" s="103"/>
    </row>
    <row r="221" spans="1:1" ht="12.75" customHeight="1">
      <c r="A221" s="103"/>
    </row>
    <row r="222" spans="1:1" ht="12.75" customHeight="1">
      <c r="A222" s="103"/>
    </row>
    <row r="223" spans="1:1" ht="12.75" customHeight="1">
      <c r="A223" s="103"/>
    </row>
    <row r="224" spans="1:1" ht="12.75" customHeight="1">
      <c r="A224" s="103"/>
    </row>
    <row r="225" spans="1:1" ht="12.75" customHeight="1">
      <c r="A225" s="103"/>
    </row>
    <row r="226" spans="1:1" ht="12.75" customHeight="1">
      <c r="A226" s="103"/>
    </row>
    <row r="227" spans="1:1" ht="12.75" customHeight="1">
      <c r="A227" s="103"/>
    </row>
    <row r="228" spans="1:1" ht="12.75" customHeight="1">
      <c r="A228" s="103"/>
    </row>
    <row r="229" spans="1:1" ht="12.75" customHeight="1">
      <c r="A229" s="103"/>
    </row>
    <row r="230" spans="1:1" ht="12.75" customHeight="1">
      <c r="A230" s="103"/>
    </row>
    <row r="231" spans="1:1" ht="12.75" customHeight="1">
      <c r="A231" s="103"/>
    </row>
    <row r="232" spans="1:1" ht="12.75" customHeight="1">
      <c r="A232" s="103"/>
    </row>
    <row r="233" spans="1:1" ht="12.75" customHeight="1">
      <c r="A233" s="103"/>
    </row>
    <row r="234" spans="1:1" ht="12.75" customHeight="1">
      <c r="A234" s="103"/>
    </row>
    <row r="235" spans="1:1" ht="12.75" customHeight="1">
      <c r="A235" s="103"/>
    </row>
    <row r="236" spans="1:1" ht="12.75" customHeight="1">
      <c r="A236" s="103"/>
    </row>
    <row r="237" spans="1:1" ht="12.75" customHeight="1">
      <c r="A237" s="103"/>
    </row>
    <row r="238" spans="1:1" ht="12.75" customHeight="1">
      <c r="A238" s="103"/>
    </row>
    <row r="239" spans="1:1" ht="12.75" customHeight="1">
      <c r="A239" s="103"/>
    </row>
    <row r="240" spans="1:1" ht="12.75" customHeight="1">
      <c r="A240" s="103"/>
    </row>
    <row r="241" spans="1:1" ht="12.75" customHeight="1">
      <c r="A241" s="103"/>
    </row>
    <row r="242" spans="1:1" ht="12.75" customHeight="1">
      <c r="A242" s="103"/>
    </row>
    <row r="243" spans="1:1" ht="12.75" customHeight="1">
      <c r="A243" s="103"/>
    </row>
    <row r="244" spans="1:1" ht="12.75" customHeight="1">
      <c r="A244" s="103"/>
    </row>
    <row r="245" spans="1:1" ht="12.75" customHeight="1">
      <c r="A245" s="103"/>
    </row>
    <row r="246" spans="1:1" ht="12.75" customHeight="1">
      <c r="A246" s="103"/>
    </row>
    <row r="247" spans="1:1" ht="12.75" customHeight="1">
      <c r="A247" s="103"/>
    </row>
    <row r="248" spans="1:1" ht="12.75" customHeight="1">
      <c r="A248" s="103"/>
    </row>
    <row r="249" spans="1:1" ht="12.75" customHeight="1">
      <c r="A249" s="103"/>
    </row>
    <row r="250" spans="1:1" ht="12.75" customHeight="1">
      <c r="A250" s="103"/>
    </row>
    <row r="251" spans="1:1" ht="12.75" customHeight="1">
      <c r="A251" s="103"/>
    </row>
    <row r="252" spans="1:1" ht="12.75" customHeight="1">
      <c r="A252" s="103"/>
    </row>
    <row r="253" spans="1:1" ht="12.75" customHeight="1">
      <c r="A253" s="103"/>
    </row>
    <row r="254" spans="1:1" ht="12.75" customHeight="1">
      <c r="A254" s="103"/>
    </row>
    <row r="255" spans="1:1" ht="12.75" customHeight="1">
      <c r="A255" s="103"/>
    </row>
    <row r="256" spans="1:1" ht="12.75" customHeight="1">
      <c r="A256" s="103"/>
    </row>
    <row r="257" spans="1:1" ht="12.75" customHeight="1">
      <c r="A257" s="103"/>
    </row>
    <row r="258" spans="1:1" ht="12.75" customHeight="1">
      <c r="A258" s="103"/>
    </row>
    <row r="259" spans="1:1" ht="12.75" customHeight="1">
      <c r="A259" s="103"/>
    </row>
    <row r="260" spans="1:1" ht="12.75" customHeight="1">
      <c r="A260" s="103"/>
    </row>
    <row r="261" spans="1:1" ht="12.75" customHeight="1">
      <c r="A261" s="103"/>
    </row>
    <row r="262" spans="1:1" ht="12.75" customHeight="1">
      <c r="A262" s="103"/>
    </row>
    <row r="263" spans="1:1" ht="12.75" customHeight="1">
      <c r="A263" s="103"/>
    </row>
    <row r="264" spans="1:1" ht="12.75" customHeight="1">
      <c r="A264" s="103"/>
    </row>
    <row r="265" spans="1:1" ht="12.75" customHeight="1">
      <c r="A265" s="103"/>
    </row>
    <row r="266" spans="1:1" ht="12.75" customHeight="1">
      <c r="A266" s="103"/>
    </row>
    <row r="267" spans="1:1" ht="12.75" customHeight="1">
      <c r="A267" s="103"/>
    </row>
    <row r="268" spans="1:1" ht="12.75" customHeight="1">
      <c r="A268" s="103"/>
    </row>
    <row r="269" spans="1:1" ht="12.75" customHeight="1">
      <c r="A269" s="103"/>
    </row>
    <row r="270" spans="1:1" ht="12.75" customHeight="1">
      <c r="A270" s="103"/>
    </row>
    <row r="271" spans="1:1" ht="12.75" customHeight="1">
      <c r="A271" s="103"/>
    </row>
    <row r="272" spans="1:1" ht="12.75" customHeight="1">
      <c r="A272" s="103"/>
    </row>
    <row r="273" spans="1:1" ht="12.75" customHeight="1">
      <c r="A273" s="103"/>
    </row>
    <row r="274" spans="1:1" ht="12.75" customHeight="1">
      <c r="A274" s="103"/>
    </row>
    <row r="275" spans="1:1" ht="12.75" customHeight="1">
      <c r="A275" s="103"/>
    </row>
    <row r="276" spans="1:1" ht="12.75" customHeight="1">
      <c r="A276" s="103"/>
    </row>
    <row r="277" spans="1:1" ht="12.75" customHeight="1">
      <c r="A277" s="103"/>
    </row>
    <row r="278" spans="1:1" ht="12.75" customHeight="1">
      <c r="A278" s="103"/>
    </row>
    <row r="279" spans="1:1" ht="12.75" customHeight="1">
      <c r="A279" s="103"/>
    </row>
    <row r="280" spans="1:1" ht="12.75" customHeight="1">
      <c r="A280" s="103"/>
    </row>
    <row r="281" spans="1:1" ht="12.75" customHeight="1">
      <c r="A281" s="103"/>
    </row>
    <row r="282" spans="1:1" ht="12.75" customHeight="1">
      <c r="A282" s="103"/>
    </row>
    <row r="283" spans="1:1" ht="12.75" customHeight="1">
      <c r="A283" s="103"/>
    </row>
    <row r="284" spans="1:1" ht="12.75" customHeight="1">
      <c r="A284" s="103"/>
    </row>
    <row r="285" spans="1:1" ht="12.75" customHeight="1">
      <c r="A285" s="103"/>
    </row>
    <row r="286" spans="1:1" ht="12.75" customHeight="1">
      <c r="A286" s="103"/>
    </row>
    <row r="287" spans="1:1" ht="12.75" customHeight="1">
      <c r="A287" s="103"/>
    </row>
    <row r="288" spans="1:1" ht="12.75" customHeight="1">
      <c r="A288" s="103"/>
    </row>
    <row r="289" spans="1:1" ht="12.75" customHeight="1">
      <c r="A289" s="103"/>
    </row>
    <row r="290" spans="1:1" ht="12.75" customHeight="1">
      <c r="A290" s="103"/>
    </row>
    <row r="291" spans="1:1" ht="12.75" customHeight="1">
      <c r="A291" s="103"/>
    </row>
    <row r="292" spans="1:1" ht="12.75" customHeight="1">
      <c r="A292" s="103"/>
    </row>
    <row r="293" spans="1:1" ht="12.75" customHeight="1">
      <c r="A293" s="103"/>
    </row>
    <row r="294" spans="1:1" ht="12.75" customHeight="1">
      <c r="A294" s="103"/>
    </row>
    <row r="295" spans="1:1" ht="12.75" customHeight="1">
      <c r="A295" s="103"/>
    </row>
    <row r="296" spans="1:1" ht="12.75" customHeight="1">
      <c r="A296" s="103"/>
    </row>
    <row r="297" spans="1:1" ht="12.75" customHeight="1">
      <c r="A297" s="103"/>
    </row>
    <row r="298" spans="1:1" ht="12.75" customHeight="1">
      <c r="A298" s="103"/>
    </row>
    <row r="299" spans="1:1" ht="12.75" customHeight="1">
      <c r="A299" s="103"/>
    </row>
    <row r="300" spans="1:1" ht="12.75" customHeight="1">
      <c r="A300" s="103"/>
    </row>
    <row r="301" spans="1:1" ht="12.75" customHeight="1">
      <c r="A301" s="103"/>
    </row>
    <row r="302" spans="1:1" ht="12.75" customHeight="1">
      <c r="A302" s="103"/>
    </row>
    <row r="303" spans="1:1" ht="12.75" customHeight="1">
      <c r="A303" s="103"/>
    </row>
    <row r="304" spans="1:1" ht="12.75" customHeight="1">
      <c r="A304" s="103"/>
    </row>
    <row r="305" spans="1:1" ht="12.75" customHeight="1">
      <c r="A305" s="103"/>
    </row>
    <row r="306" spans="1:1" ht="12.75" customHeight="1">
      <c r="A306" s="103"/>
    </row>
    <row r="307" spans="1:1" ht="12.75" customHeight="1">
      <c r="A307" s="103"/>
    </row>
    <row r="308" spans="1:1" ht="12.75" customHeight="1">
      <c r="A308" s="103"/>
    </row>
    <row r="309" spans="1:1" ht="12.75" customHeight="1">
      <c r="A309" s="103"/>
    </row>
    <row r="310" spans="1:1" ht="12.75" customHeight="1">
      <c r="A310" s="103"/>
    </row>
    <row r="311" spans="1:1" ht="12.75" customHeight="1">
      <c r="A311" s="103"/>
    </row>
    <row r="312" spans="1:1" ht="12.75" customHeight="1">
      <c r="A312" s="103"/>
    </row>
    <row r="313" spans="1:1" ht="12.75" customHeight="1">
      <c r="A313" s="103"/>
    </row>
    <row r="314" spans="1:1" ht="12.75" customHeight="1">
      <c r="A314" s="103"/>
    </row>
    <row r="315" spans="1:1" ht="12.75" customHeight="1">
      <c r="A315" s="103"/>
    </row>
    <row r="316" spans="1:1" ht="12.75" customHeight="1">
      <c r="A316" s="103"/>
    </row>
    <row r="317" spans="1:1" ht="12.75" customHeight="1">
      <c r="A317" s="103"/>
    </row>
    <row r="318" spans="1:1" ht="12.75" customHeight="1">
      <c r="A318" s="103"/>
    </row>
    <row r="319" spans="1:1" ht="12.75" customHeight="1">
      <c r="A319" s="103"/>
    </row>
    <row r="320" spans="1:1" ht="12.75" customHeight="1">
      <c r="A320" s="103"/>
    </row>
    <row r="321" spans="1:1" ht="12.75" customHeight="1">
      <c r="A321" s="103"/>
    </row>
    <row r="322" spans="1:1" ht="12.75" customHeight="1">
      <c r="A322" s="103"/>
    </row>
    <row r="323" spans="1:1" ht="12.75" customHeight="1">
      <c r="A323" s="103"/>
    </row>
    <row r="324" spans="1:1" ht="12.75" customHeight="1">
      <c r="A324" s="103"/>
    </row>
    <row r="325" spans="1:1" ht="12.75" customHeight="1">
      <c r="A325" s="103"/>
    </row>
    <row r="326" spans="1:1" ht="12.75" customHeight="1">
      <c r="A326" s="103"/>
    </row>
    <row r="327" spans="1:1" ht="12.75" customHeight="1">
      <c r="A327" s="103"/>
    </row>
    <row r="328" spans="1:1" ht="12.75" customHeight="1">
      <c r="A328" s="103"/>
    </row>
    <row r="329" spans="1:1" ht="12.75" customHeight="1">
      <c r="A329" s="103"/>
    </row>
    <row r="330" spans="1:1" ht="12.75" customHeight="1">
      <c r="A330" s="103"/>
    </row>
    <row r="331" spans="1:1" ht="12.75" customHeight="1">
      <c r="A331" s="103"/>
    </row>
    <row r="332" spans="1:1" ht="12.75" customHeight="1">
      <c r="A332" s="103"/>
    </row>
    <row r="333" spans="1:1" ht="12.75" customHeight="1">
      <c r="A333" s="103"/>
    </row>
    <row r="334" spans="1:1" ht="12.75" customHeight="1">
      <c r="A334" s="103"/>
    </row>
    <row r="335" spans="1:1" ht="12.75" customHeight="1">
      <c r="A335" s="103"/>
    </row>
    <row r="336" spans="1:1" ht="12.75" customHeight="1">
      <c r="A336" s="103"/>
    </row>
    <row r="337" spans="1:1" ht="12.75" customHeight="1">
      <c r="A337" s="103"/>
    </row>
    <row r="338" spans="1:1" ht="12.75" customHeight="1">
      <c r="A338" s="103"/>
    </row>
    <row r="339" spans="1:1" ht="12.75" customHeight="1">
      <c r="A339" s="103"/>
    </row>
    <row r="340" spans="1:1" ht="12.75" customHeight="1">
      <c r="A340" s="103"/>
    </row>
    <row r="341" spans="1:1" ht="12.75" customHeight="1">
      <c r="A341" s="103"/>
    </row>
    <row r="342" spans="1:1" ht="12.75" customHeight="1">
      <c r="A342" s="103"/>
    </row>
    <row r="343" spans="1:1" ht="12.75" customHeight="1">
      <c r="A343" s="103"/>
    </row>
    <row r="344" spans="1:1" ht="12.75" customHeight="1">
      <c r="A344" s="103"/>
    </row>
    <row r="345" spans="1:1" ht="12.75" customHeight="1">
      <c r="A345" s="103"/>
    </row>
    <row r="346" spans="1:1" ht="12.75" customHeight="1">
      <c r="A346" s="103"/>
    </row>
    <row r="347" spans="1:1" ht="12.75" customHeight="1">
      <c r="A347" s="103"/>
    </row>
    <row r="348" spans="1:1" ht="12.75" customHeight="1">
      <c r="A348" s="103"/>
    </row>
    <row r="349" spans="1:1" ht="12.75" customHeight="1">
      <c r="A349" s="103"/>
    </row>
    <row r="350" spans="1:1" ht="12.75" customHeight="1">
      <c r="A350" s="103"/>
    </row>
    <row r="351" spans="1:1" ht="12.75" customHeight="1">
      <c r="A351" s="103"/>
    </row>
    <row r="352" spans="1:1" ht="12.75" customHeight="1">
      <c r="A352" s="103"/>
    </row>
    <row r="353" spans="1:1" ht="12.75" customHeight="1">
      <c r="A353" s="103"/>
    </row>
    <row r="354" spans="1:1" ht="12.75" customHeight="1">
      <c r="A354" s="103"/>
    </row>
    <row r="355" spans="1:1" ht="12.75" customHeight="1">
      <c r="A355" s="103"/>
    </row>
    <row r="356" spans="1:1" ht="12.75" customHeight="1">
      <c r="A356" s="103"/>
    </row>
    <row r="357" spans="1:1" ht="12.75" customHeight="1">
      <c r="A357" s="103"/>
    </row>
    <row r="358" spans="1:1" ht="12.75" customHeight="1">
      <c r="A358" s="103"/>
    </row>
    <row r="359" spans="1:1" ht="12.75" customHeight="1">
      <c r="A359" s="103"/>
    </row>
    <row r="360" spans="1:1" ht="12.75" customHeight="1">
      <c r="A360" s="103"/>
    </row>
    <row r="361" spans="1:1" ht="12.75" customHeight="1">
      <c r="A361" s="103"/>
    </row>
    <row r="362" spans="1:1" ht="12.75" customHeight="1">
      <c r="A362" s="103"/>
    </row>
    <row r="363" spans="1:1" ht="12.75" customHeight="1">
      <c r="A363" s="103"/>
    </row>
    <row r="364" spans="1:1" ht="12.75" customHeight="1">
      <c r="A364" s="103"/>
    </row>
    <row r="365" spans="1:1" ht="12.75" customHeight="1">
      <c r="A365" s="103"/>
    </row>
    <row r="366" spans="1:1" ht="12.75" customHeight="1">
      <c r="A366" s="103"/>
    </row>
    <row r="367" spans="1:1" ht="12.75" customHeight="1">
      <c r="A367" s="103"/>
    </row>
    <row r="368" spans="1:1" ht="12.75" customHeight="1">
      <c r="A368" s="103"/>
    </row>
    <row r="369" spans="1:1" ht="12.75" customHeight="1">
      <c r="A369" s="103"/>
    </row>
    <row r="370" spans="1:1" ht="12.75" customHeight="1">
      <c r="A370" s="103"/>
    </row>
    <row r="371" spans="1:1" ht="12.75" customHeight="1">
      <c r="A371" s="103"/>
    </row>
    <row r="372" spans="1:1" ht="12.75" customHeight="1">
      <c r="A372" s="103"/>
    </row>
    <row r="373" spans="1:1" ht="12.75" customHeight="1">
      <c r="A373" s="103"/>
    </row>
    <row r="374" spans="1:1" ht="12.75" customHeight="1">
      <c r="A374" s="103"/>
    </row>
    <row r="375" spans="1:1" ht="12.75" customHeight="1">
      <c r="A375" s="103"/>
    </row>
    <row r="376" spans="1:1" ht="12.75" customHeight="1">
      <c r="A376" s="103"/>
    </row>
    <row r="377" spans="1:1" ht="12.75" customHeight="1">
      <c r="A377" s="103"/>
    </row>
    <row r="378" spans="1:1" ht="12.75" customHeight="1">
      <c r="A378" s="103"/>
    </row>
    <row r="379" spans="1:1" ht="12.75" customHeight="1">
      <c r="A379" s="103"/>
    </row>
    <row r="380" spans="1:1" ht="12.75" customHeight="1">
      <c r="A380" s="103"/>
    </row>
    <row r="381" spans="1:1" ht="12.75" customHeight="1">
      <c r="A381" s="103"/>
    </row>
    <row r="382" spans="1:1" ht="12.75" customHeight="1">
      <c r="A382" s="103"/>
    </row>
    <row r="383" spans="1:1" ht="12.75" customHeight="1">
      <c r="A383" s="103"/>
    </row>
    <row r="384" spans="1:1" ht="12.75" customHeight="1">
      <c r="A384" s="103"/>
    </row>
    <row r="385" spans="1:1" ht="12.75" customHeight="1">
      <c r="A385" s="103"/>
    </row>
    <row r="386" spans="1:1" ht="12.75" customHeight="1">
      <c r="A386" s="103"/>
    </row>
    <row r="387" spans="1:1" ht="12.75" customHeight="1">
      <c r="A387" s="103"/>
    </row>
    <row r="388" spans="1:1" ht="12.75" customHeight="1">
      <c r="A388" s="103"/>
    </row>
    <row r="389" spans="1:1" ht="12.75" customHeight="1">
      <c r="A389" s="103"/>
    </row>
    <row r="390" spans="1:1" ht="12.75" customHeight="1">
      <c r="A390" s="103"/>
    </row>
    <row r="391" spans="1:1" ht="12.75" customHeight="1">
      <c r="A391" s="103"/>
    </row>
    <row r="392" spans="1:1" ht="12.75" customHeight="1">
      <c r="A392" s="103"/>
    </row>
    <row r="393" spans="1:1" ht="12.75" customHeight="1">
      <c r="A393" s="103"/>
    </row>
    <row r="394" spans="1:1" ht="12.75" customHeight="1">
      <c r="A394" s="103"/>
    </row>
    <row r="395" spans="1:1" ht="12.75" customHeight="1">
      <c r="A395" s="103"/>
    </row>
    <row r="396" spans="1:1" ht="12.75" customHeight="1">
      <c r="A396" s="103"/>
    </row>
    <row r="397" spans="1:1" ht="12.75" customHeight="1">
      <c r="A397" s="103"/>
    </row>
    <row r="398" spans="1:1" ht="12.75" customHeight="1">
      <c r="A398" s="103"/>
    </row>
    <row r="399" spans="1:1" ht="12.75" customHeight="1">
      <c r="A399" s="103"/>
    </row>
    <row r="400" spans="1:1" ht="12.75" customHeight="1">
      <c r="A400" s="103"/>
    </row>
    <row r="401" spans="1:1" ht="12.75" customHeight="1">
      <c r="A401" s="103"/>
    </row>
    <row r="402" spans="1:1" ht="12.75" customHeight="1">
      <c r="A402" s="103"/>
    </row>
    <row r="403" spans="1:1" ht="12.75" customHeight="1">
      <c r="A403" s="103"/>
    </row>
    <row r="404" spans="1:1" ht="12.75" customHeight="1">
      <c r="A404" s="103"/>
    </row>
    <row r="405" spans="1:1" ht="12.75" customHeight="1">
      <c r="A405" s="103"/>
    </row>
    <row r="406" spans="1:1" ht="12.75" customHeight="1">
      <c r="A406" s="103"/>
    </row>
    <row r="407" spans="1:1" ht="12.75" customHeight="1">
      <c r="A407" s="103"/>
    </row>
    <row r="408" spans="1:1" ht="12.75" customHeight="1">
      <c r="A408" s="103"/>
    </row>
    <row r="409" spans="1:1" ht="12.75" customHeight="1">
      <c r="A409" s="103"/>
    </row>
    <row r="410" spans="1:1" ht="12.75" customHeight="1">
      <c r="A410" s="103"/>
    </row>
    <row r="411" spans="1:1" ht="12.75" customHeight="1">
      <c r="A411" s="103"/>
    </row>
    <row r="412" spans="1:1" ht="12.75" customHeight="1">
      <c r="A412" s="103"/>
    </row>
    <row r="413" spans="1:1" ht="12.75" customHeight="1">
      <c r="A413" s="103"/>
    </row>
    <row r="414" spans="1:1" ht="12.75" customHeight="1">
      <c r="A414" s="103"/>
    </row>
    <row r="415" spans="1:1" ht="12.75" customHeight="1">
      <c r="A415" s="103"/>
    </row>
    <row r="416" spans="1:1" ht="12.75" customHeight="1">
      <c r="A416" s="103"/>
    </row>
    <row r="417" spans="1:1" ht="12.75" customHeight="1">
      <c r="A417" s="103"/>
    </row>
    <row r="418" spans="1:1" ht="12.75" customHeight="1">
      <c r="A418" s="103"/>
    </row>
    <row r="419" spans="1:1" ht="12.75" customHeight="1">
      <c r="A419" s="103"/>
    </row>
    <row r="420" spans="1:1" ht="12.75" customHeight="1">
      <c r="A420" s="103"/>
    </row>
    <row r="421" spans="1:1" ht="12.75" customHeight="1">
      <c r="A421" s="103"/>
    </row>
    <row r="422" spans="1:1" ht="12.75" customHeight="1">
      <c r="A422" s="103"/>
    </row>
    <row r="423" spans="1:1" ht="12.75" customHeight="1">
      <c r="A423" s="103"/>
    </row>
    <row r="424" spans="1:1" ht="12.75" customHeight="1">
      <c r="A424" s="103"/>
    </row>
    <row r="425" spans="1:1" ht="12.75" customHeight="1">
      <c r="A425" s="103"/>
    </row>
    <row r="426" spans="1:1" ht="12.75" customHeight="1">
      <c r="A426" s="103"/>
    </row>
    <row r="427" spans="1:1" ht="12.75" customHeight="1">
      <c r="A427" s="103"/>
    </row>
    <row r="428" spans="1:1" ht="12.75" customHeight="1">
      <c r="A428" s="103"/>
    </row>
    <row r="429" spans="1:1" ht="12.75" customHeight="1">
      <c r="A429" s="103"/>
    </row>
    <row r="430" spans="1:1" ht="12.75" customHeight="1">
      <c r="A430" s="103"/>
    </row>
    <row r="431" spans="1:1" ht="12.75" customHeight="1">
      <c r="A431" s="103"/>
    </row>
    <row r="432" spans="1:1" ht="12.75" customHeight="1">
      <c r="A432" s="103"/>
    </row>
    <row r="433" spans="1:1" ht="12.75" customHeight="1">
      <c r="A433" s="103"/>
    </row>
    <row r="434" spans="1:1" ht="12.75" customHeight="1">
      <c r="A434" s="103"/>
    </row>
    <row r="435" spans="1:1" ht="12.75" customHeight="1">
      <c r="A435" s="103"/>
    </row>
    <row r="436" spans="1:1" ht="12.75" customHeight="1">
      <c r="A436" s="103"/>
    </row>
    <row r="437" spans="1:1" ht="12.75" customHeight="1">
      <c r="A437" s="103"/>
    </row>
    <row r="438" spans="1:1" ht="12.75" customHeight="1">
      <c r="A438" s="103"/>
    </row>
    <row r="439" spans="1:1" ht="12.75" customHeight="1">
      <c r="A439" s="103"/>
    </row>
    <row r="440" spans="1:1" ht="12.75" customHeight="1">
      <c r="A440" s="103"/>
    </row>
    <row r="441" spans="1:1" ht="12.75" customHeight="1">
      <c r="A441" s="103"/>
    </row>
    <row r="442" spans="1:1" ht="12.75" customHeight="1">
      <c r="A442" s="103"/>
    </row>
    <row r="443" spans="1:1" ht="12.75" customHeight="1">
      <c r="A443" s="103"/>
    </row>
    <row r="444" spans="1:1" ht="12.75" customHeight="1">
      <c r="A444" s="103"/>
    </row>
    <row r="445" spans="1:1" ht="12.75" customHeight="1">
      <c r="A445" s="103"/>
    </row>
    <row r="446" spans="1:1" ht="12.75" customHeight="1">
      <c r="A446" s="103"/>
    </row>
    <row r="447" spans="1:1" ht="12.75" customHeight="1">
      <c r="A447" s="103"/>
    </row>
    <row r="448" spans="1:1" ht="12.75" customHeight="1">
      <c r="A448" s="103"/>
    </row>
    <row r="449" spans="1:1" ht="12.75" customHeight="1">
      <c r="A449" s="103"/>
    </row>
    <row r="450" spans="1:1" ht="12.75" customHeight="1">
      <c r="A450" s="103"/>
    </row>
    <row r="451" spans="1:1" ht="12.75" customHeight="1">
      <c r="A451" s="103"/>
    </row>
    <row r="452" spans="1:1" ht="12.75" customHeight="1">
      <c r="A452" s="103"/>
    </row>
    <row r="453" spans="1:1" ht="12.75" customHeight="1">
      <c r="A453" s="103"/>
    </row>
    <row r="454" spans="1:1" ht="12.75" customHeight="1">
      <c r="A454" s="103"/>
    </row>
    <row r="455" spans="1:1" ht="12.75" customHeight="1">
      <c r="A455" s="103"/>
    </row>
    <row r="456" spans="1:1" ht="12.75" customHeight="1">
      <c r="A456" s="103"/>
    </row>
    <row r="457" spans="1:1" ht="12.75" customHeight="1">
      <c r="A457" s="103"/>
    </row>
    <row r="458" spans="1:1" ht="12.75" customHeight="1">
      <c r="A458" s="103"/>
    </row>
    <row r="459" spans="1:1" ht="12.75" customHeight="1">
      <c r="A459" s="103"/>
    </row>
    <row r="460" spans="1:1" ht="12.75" customHeight="1">
      <c r="A460" s="103"/>
    </row>
    <row r="461" spans="1:1" ht="12.75" customHeight="1">
      <c r="A461" s="103"/>
    </row>
    <row r="462" spans="1:1" ht="12.75" customHeight="1">
      <c r="A462" s="103"/>
    </row>
    <row r="463" spans="1:1" ht="12.75" customHeight="1">
      <c r="A463" s="103"/>
    </row>
    <row r="464" spans="1:1" ht="12.75" customHeight="1">
      <c r="A464" s="103"/>
    </row>
    <row r="465" spans="1:1" ht="12.75" customHeight="1">
      <c r="A465" s="103"/>
    </row>
    <row r="466" spans="1:1" ht="12.75" customHeight="1">
      <c r="A466" s="103"/>
    </row>
    <row r="467" spans="1:1" ht="12.75" customHeight="1">
      <c r="A467" s="103"/>
    </row>
    <row r="468" spans="1:1" ht="12.75" customHeight="1">
      <c r="A468" s="103"/>
    </row>
    <row r="469" spans="1:1" ht="12.75" customHeight="1">
      <c r="A469" s="103"/>
    </row>
    <row r="470" spans="1:1" ht="12.75" customHeight="1">
      <c r="A470" s="103"/>
    </row>
    <row r="471" spans="1:1" ht="12.75" customHeight="1">
      <c r="A471" s="103"/>
    </row>
    <row r="472" spans="1:1" ht="12.75" customHeight="1">
      <c r="A472" s="103"/>
    </row>
    <row r="473" spans="1:1" ht="12.75" customHeight="1">
      <c r="A473" s="103"/>
    </row>
    <row r="474" spans="1:1" ht="12.75" customHeight="1">
      <c r="A474" s="103"/>
    </row>
    <row r="475" spans="1:1" ht="12.75" customHeight="1">
      <c r="A475" s="103"/>
    </row>
    <row r="476" spans="1:1" ht="12.75" customHeight="1">
      <c r="A476" s="103"/>
    </row>
    <row r="477" spans="1:1" ht="12.75" customHeight="1">
      <c r="A477" s="103"/>
    </row>
    <row r="478" spans="1:1" ht="12.75" customHeight="1">
      <c r="A478" s="103"/>
    </row>
    <row r="479" spans="1:1" ht="12.75" customHeight="1">
      <c r="A479" s="103"/>
    </row>
    <row r="480" spans="1:1" ht="12.75" customHeight="1">
      <c r="A480" s="103"/>
    </row>
    <row r="481" spans="1:1" ht="12.75" customHeight="1">
      <c r="A481" s="103"/>
    </row>
    <row r="482" spans="1:1" ht="12.75" customHeight="1">
      <c r="A482" s="103"/>
    </row>
    <row r="483" spans="1:1" ht="12.75" customHeight="1">
      <c r="A483" s="103"/>
    </row>
    <row r="484" spans="1:1" ht="12.75" customHeight="1">
      <c r="A484" s="103"/>
    </row>
    <row r="485" spans="1:1" ht="12.75" customHeight="1">
      <c r="A485" s="103"/>
    </row>
    <row r="486" spans="1:1" ht="12.75" customHeight="1">
      <c r="A486" s="103"/>
    </row>
    <row r="487" spans="1:1" ht="12.75" customHeight="1">
      <c r="A487" s="103"/>
    </row>
    <row r="488" spans="1:1" ht="12.75" customHeight="1">
      <c r="A488" s="103"/>
    </row>
    <row r="489" spans="1:1" ht="12.75" customHeight="1">
      <c r="A489" s="103"/>
    </row>
    <row r="490" spans="1:1" ht="12.75" customHeight="1">
      <c r="A490" s="103"/>
    </row>
    <row r="491" spans="1:1" ht="12.75" customHeight="1">
      <c r="A491" s="103"/>
    </row>
    <row r="492" spans="1:1" ht="12.75" customHeight="1">
      <c r="A492" s="103"/>
    </row>
    <row r="493" spans="1:1" ht="12.75" customHeight="1">
      <c r="A493" s="103"/>
    </row>
    <row r="494" spans="1:1" ht="12.75" customHeight="1">
      <c r="A494" s="103"/>
    </row>
    <row r="495" spans="1:1" ht="12.75" customHeight="1">
      <c r="A495" s="103"/>
    </row>
    <row r="496" spans="1:1" ht="12.75" customHeight="1">
      <c r="A496" s="103"/>
    </row>
    <row r="497" spans="1:1" ht="12.75" customHeight="1">
      <c r="A497" s="103"/>
    </row>
    <row r="498" spans="1:1" ht="12.75" customHeight="1">
      <c r="A498" s="103"/>
    </row>
    <row r="499" spans="1:1" ht="12.75" customHeight="1">
      <c r="A499" s="103"/>
    </row>
    <row r="500" spans="1:1" ht="12.75" customHeight="1">
      <c r="A500" s="103"/>
    </row>
    <row r="501" spans="1:1" ht="12.75" customHeight="1">
      <c r="A501" s="103"/>
    </row>
    <row r="502" spans="1:1" ht="12.75" customHeight="1">
      <c r="A502" s="103"/>
    </row>
    <row r="503" spans="1:1" ht="12.75" customHeight="1">
      <c r="A503" s="103"/>
    </row>
    <row r="504" spans="1:1" ht="12.75" customHeight="1">
      <c r="A504" s="103"/>
    </row>
    <row r="505" spans="1:1" ht="12.75" customHeight="1">
      <c r="A505" s="103"/>
    </row>
    <row r="506" spans="1:1" ht="12.75" customHeight="1">
      <c r="A506" s="103"/>
    </row>
    <row r="507" spans="1:1" ht="12.75" customHeight="1">
      <c r="A507" s="103"/>
    </row>
    <row r="508" spans="1:1" ht="12.75" customHeight="1">
      <c r="A508" s="103"/>
    </row>
    <row r="509" spans="1:1" ht="12.75" customHeight="1">
      <c r="A509" s="103"/>
    </row>
    <row r="510" spans="1:1" ht="12.75" customHeight="1">
      <c r="A510" s="103"/>
    </row>
    <row r="511" spans="1:1" ht="12.75" customHeight="1">
      <c r="A511" s="103"/>
    </row>
    <row r="512" spans="1:1" ht="12.75" customHeight="1">
      <c r="A512" s="103"/>
    </row>
    <row r="513" spans="1:1" ht="12.75" customHeight="1">
      <c r="A513" s="103"/>
    </row>
    <row r="514" spans="1:1" ht="12.75" customHeight="1">
      <c r="A514" s="103"/>
    </row>
    <row r="515" spans="1:1" ht="12.75" customHeight="1">
      <c r="A515" s="103"/>
    </row>
    <row r="516" spans="1:1" ht="12.75" customHeight="1">
      <c r="A516" s="103"/>
    </row>
    <row r="517" spans="1:1" ht="12.75" customHeight="1">
      <c r="A517" s="103"/>
    </row>
    <row r="518" spans="1:1" ht="12.75" customHeight="1">
      <c r="A518" s="103"/>
    </row>
    <row r="519" spans="1:1" ht="12.75" customHeight="1">
      <c r="A519" s="103"/>
    </row>
    <row r="520" spans="1:1" ht="12.75" customHeight="1">
      <c r="A520" s="103"/>
    </row>
    <row r="521" spans="1:1" ht="12.75" customHeight="1">
      <c r="A521" s="103"/>
    </row>
    <row r="522" spans="1:1" ht="12.75" customHeight="1">
      <c r="A522" s="103"/>
    </row>
    <row r="523" spans="1:1" ht="12.75" customHeight="1">
      <c r="A523" s="103"/>
    </row>
    <row r="524" spans="1:1" ht="12.75" customHeight="1">
      <c r="A524" s="103"/>
    </row>
    <row r="525" spans="1:1" ht="12.75" customHeight="1">
      <c r="A525" s="103"/>
    </row>
    <row r="526" spans="1:1" ht="12.75" customHeight="1">
      <c r="A526" s="103"/>
    </row>
    <row r="527" spans="1:1" ht="12.75" customHeight="1">
      <c r="A527" s="103"/>
    </row>
    <row r="528" spans="1:1" ht="12.75" customHeight="1">
      <c r="A528" s="103"/>
    </row>
    <row r="529" spans="1:1" ht="12.75" customHeight="1">
      <c r="A529" s="103"/>
    </row>
    <row r="530" spans="1:1" ht="12.75" customHeight="1">
      <c r="A530" s="103"/>
    </row>
    <row r="531" spans="1:1" ht="12.75" customHeight="1">
      <c r="A531" s="103"/>
    </row>
    <row r="532" spans="1:1" ht="12.75" customHeight="1">
      <c r="A532" s="103"/>
    </row>
    <row r="533" spans="1:1" ht="12.75" customHeight="1">
      <c r="A533" s="103"/>
    </row>
    <row r="534" spans="1:1" ht="12.75" customHeight="1">
      <c r="A534" s="103"/>
    </row>
    <row r="535" spans="1:1" ht="12.75" customHeight="1">
      <c r="A535" s="103"/>
    </row>
    <row r="536" spans="1:1" ht="12.75" customHeight="1">
      <c r="A536" s="103"/>
    </row>
    <row r="537" spans="1:1" ht="12.75" customHeight="1">
      <c r="A537" s="103"/>
    </row>
    <row r="538" spans="1:1" ht="12.75" customHeight="1">
      <c r="A538" s="103"/>
    </row>
    <row r="539" spans="1:1" ht="12.75" customHeight="1">
      <c r="A539" s="103"/>
    </row>
    <row r="540" spans="1:1" ht="12.75" customHeight="1">
      <c r="A540" s="103"/>
    </row>
    <row r="541" spans="1:1" ht="12.75" customHeight="1">
      <c r="A541" s="103"/>
    </row>
    <row r="542" spans="1:1" ht="12.75" customHeight="1">
      <c r="A542" s="103"/>
    </row>
    <row r="543" spans="1:1" ht="12.75" customHeight="1">
      <c r="A543" s="103"/>
    </row>
    <row r="544" spans="1:1" ht="12.75" customHeight="1">
      <c r="A544" s="103"/>
    </row>
    <row r="545" spans="1:1" ht="12.75" customHeight="1">
      <c r="A545" s="103"/>
    </row>
    <row r="546" spans="1:1" ht="12.75" customHeight="1">
      <c r="A546" s="103"/>
    </row>
    <row r="547" spans="1:1" ht="12.75" customHeight="1">
      <c r="A547" s="103"/>
    </row>
    <row r="548" spans="1:1" ht="12.75" customHeight="1">
      <c r="A548" s="103"/>
    </row>
    <row r="549" spans="1:1" ht="12.75" customHeight="1">
      <c r="A549" s="103"/>
    </row>
    <row r="550" spans="1:1" ht="12.75" customHeight="1">
      <c r="A550" s="103"/>
    </row>
    <row r="551" spans="1:1" ht="12.75" customHeight="1">
      <c r="A551" s="103"/>
    </row>
    <row r="552" spans="1:1" ht="12.75" customHeight="1">
      <c r="A552" s="103"/>
    </row>
    <row r="553" spans="1:1" ht="12.75" customHeight="1">
      <c r="A553" s="103"/>
    </row>
    <row r="554" spans="1:1" ht="12.75" customHeight="1">
      <c r="A554" s="103"/>
    </row>
    <row r="555" spans="1:1" ht="12.75" customHeight="1">
      <c r="A555" s="103"/>
    </row>
    <row r="556" spans="1:1" ht="12.75" customHeight="1">
      <c r="A556" s="103"/>
    </row>
    <row r="557" spans="1:1" ht="12.75" customHeight="1">
      <c r="A557" s="103"/>
    </row>
    <row r="558" spans="1:1" ht="12.75" customHeight="1">
      <c r="A558" s="103"/>
    </row>
    <row r="559" spans="1:1" ht="12.75" customHeight="1">
      <c r="A559" s="103"/>
    </row>
    <row r="560" spans="1:1" ht="12.75" customHeight="1">
      <c r="A560" s="103"/>
    </row>
    <row r="561" spans="1:1" ht="12.75" customHeight="1">
      <c r="A561" s="103"/>
    </row>
    <row r="562" spans="1:1" ht="12.75" customHeight="1">
      <c r="A562" s="103"/>
    </row>
    <row r="563" spans="1:1" ht="12.75" customHeight="1">
      <c r="A563" s="103"/>
    </row>
    <row r="564" spans="1:1" ht="12.75" customHeight="1">
      <c r="A564" s="103"/>
    </row>
    <row r="565" spans="1:1" ht="12.75" customHeight="1">
      <c r="A565" s="103"/>
    </row>
    <row r="566" spans="1:1" ht="12.75" customHeight="1">
      <c r="A566" s="103"/>
    </row>
    <row r="567" spans="1:1" ht="12.75" customHeight="1">
      <c r="A567" s="103"/>
    </row>
    <row r="568" spans="1:1" ht="12.75" customHeight="1">
      <c r="A568" s="103"/>
    </row>
    <row r="569" spans="1:1" ht="12.75" customHeight="1">
      <c r="A569" s="103"/>
    </row>
    <row r="570" spans="1:1" ht="12.75" customHeight="1">
      <c r="A570" s="103"/>
    </row>
    <row r="571" spans="1:1" ht="12.75" customHeight="1">
      <c r="A571" s="103"/>
    </row>
    <row r="572" spans="1:1" ht="12.75" customHeight="1">
      <c r="A572" s="103"/>
    </row>
    <row r="573" spans="1:1" ht="12.75" customHeight="1">
      <c r="A573" s="103"/>
    </row>
    <row r="574" spans="1:1" ht="12.75" customHeight="1">
      <c r="A574" s="103"/>
    </row>
    <row r="575" spans="1:1" ht="12.75" customHeight="1">
      <c r="A575" s="103"/>
    </row>
    <row r="576" spans="1:1" ht="12.75" customHeight="1">
      <c r="A576" s="103"/>
    </row>
    <row r="577" spans="1:1" ht="12.75" customHeight="1">
      <c r="A577" s="103"/>
    </row>
    <row r="578" spans="1:1" ht="12.75" customHeight="1">
      <c r="A578" s="103"/>
    </row>
    <row r="579" spans="1:1" ht="12.75" customHeight="1">
      <c r="A579" s="103"/>
    </row>
    <row r="580" spans="1:1" ht="12.75" customHeight="1">
      <c r="A580" s="103"/>
    </row>
    <row r="581" spans="1:1" ht="12.75" customHeight="1">
      <c r="A581" s="103"/>
    </row>
    <row r="582" spans="1:1" ht="12.75" customHeight="1">
      <c r="A582" s="103"/>
    </row>
    <row r="583" spans="1:1" ht="12.75" customHeight="1">
      <c r="A583" s="103"/>
    </row>
    <row r="584" spans="1:1" ht="12.75" customHeight="1">
      <c r="A584" s="103"/>
    </row>
    <row r="585" spans="1:1" ht="12.75" customHeight="1">
      <c r="A585" s="103"/>
    </row>
    <row r="586" spans="1:1" ht="12.75" customHeight="1">
      <c r="A586" s="103"/>
    </row>
    <row r="587" spans="1:1" ht="12.75" customHeight="1">
      <c r="A587" s="103"/>
    </row>
    <row r="588" spans="1:1" ht="12.75" customHeight="1">
      <c r="A588" s="103"/>
    </row>
    <row r="589" spans="1:1" ht="12.75" customHeight="1">
      <c r="A589" s="103"/>
    </row>
    <row r="590" spans="1:1" ht="12.75" customHeight="1">
      <c r="A590" s="103"/>
    </row>
    <row r="591" spans="1:1" ht="12.75" customHeight="1">
      <c r="A591" s="103"/>
    </row>
    <row r="592" spans="1:1" ht="12.75" customHeight="1">
      <c r="A592" s="103"/>
    </row>
    <row r="593" spans="1:1" ht="12.75" customHeight="1">
      <c r="A593" s="103"/>
    </row>
    <row r="594" spans="1:1" ht="12.75" customHeight="1">
      <c r="A594" s="103"/>
    </row>
    <row r="595" spans="1:1" ht="12.75" customHeight="1">
      <c r="A595" s="103"/>
    </row>
    <row r="596" spans="1:1" ht="12.75" customHeight="1">
      <c r="A596" s="103"/>
    </row>
    <row r="597" spans="1:1" ht="12.75" customHeight="1">
      <c r="A597" s="103"/>
    </row>
    <row r="598" spans="1:1" ht="12.75" customHeight="1">
      <c r="A598" s="103"/>
    </row>
    <row r="599" spans="1:1" ht="12.75" customHeight="1">
      <c r="A599" s="103"/>
    </row>
    <row r="600" spans="1:1" ht="12.75" customHeight="1">
      <c r="A600" s="103"/>
    </row>
    <row r="601" spans="1:1" ht="12.75" customHeight="1">
      <c r="A601" s="103"/>
    </row>
    <row r="602" spans="1:1" ht="12.75" customHeight="1">
      <c r="A602" s="103"/>
    </row>
    <row r="603" spans="1:1" ht="12.75" customHeight="1">
      <c r="A603" s="103"/>
    </row>
    <row r="604" spans="1:1" ht="12.75" customHeight="1">
      <c r="A604" s="103"/>
    </row>
    <row r="605" spans="1:1" ht="12.75" customHeight="1">
      <c r="A605" s="103"/>
    </row>
    <row r="606" spans="1:1" ht="12.75" customHeight="1">
      <c r="A606" s="103"/>
    </row>
    <row r="607" spans="1:1" ht="12.75" customHeight="1">
      <c r="A607" s="103"/>
    </row>
    <row r="608" spans="1:1" ht="12.75" customHeight="1">
      <c r="A608" s="103"/>
    </row>
    <row r="609" spans="1:1" ht="12.75" customHeight="1">
      <c r="A609" s="103"/>
    </row>
    <row r="610" spans="1:1" ht="12.75" customHeight="1">
      <c r="A610" s="103"/>
    </row>
    <row r="611" spans="1:1" ht="12.75" customHeight="1">
      <c r="A611" s="103"/>
    </row>
    <row r="612" spans="1:1" ht="12.75" customHeight="1">
      <c r="A612" s="103"/>
    </row>
    <row r="613" spans="1:1" ht="12.75" customHeight="1">
      <c r="A613" s="103"/>
    </row>
    <row r="614" spans="1:1" ht="12.75" customHeight="1">
      <c r="A614" s="103"/>
    </row>
    <row r="615" spans="1:1" ht="12.75" customHeight="1">
      <c r="A615" s="103"/>
    </row>
    <row r="616" spans="1:1" ht="12.75" customHeight="1">
      <c r="A616" s="103"/>
    </row>
    <row r="617" spans="1:1" ht="12.75" customHeight="1">
      <c r="A617" s="103"/>
    </row>
    <row r="618" spans="1:1" ht="12.75" customHeight="1">
      <c r="A618" s="103"/>
    </row>
    <row r="619" spans="1:1" ht="12.75" customHeight="1">
      <c r="A619" s="103"/>
    </row>
    <row r="620" spans="1:1" ht="12.75" customHeight="1">
      <c r="A620" s="103"/>
    </row>
    <row r="621" spans="1:1" ht="12.75" customHeight="1">
      <c r="A621" s="103"/>
    </row>
    <row r="622" spans="1:1" ht="12.75" customHeight="1">
      <c r="A622" s="103"/>
    </row>
    <row r="623" spans="1:1" ht="12.75" customHeight="1">
      <c r="A623" s="103"/>
    </row>
    <row r="624" spans="1:1" ht="12.75" customHeight="1">
      <c r="A624" s="103"/>
    </row>
    <row r="625" spans="1:1" ht="12.75" customHeight="1">
      <c r="A625" s="103"/>
    </row>
    <row r="626" spans="1:1" ht="12.75" customHeight="1">
      <c r="A626" s="103"/>
    </row>
    <row r="627" spans="1:1" ht="12.75" customHeight="1">
      <c r="A627" s="103"/>
    </row>
    <row r="628" spans="1:1" ht="12.75" customHeight="1">
      <c r="A628" s="103"/>
    </row>
    <row r="629" spans="1:1" ht="12.75" customHeight="1">
      <c r="A629" s="103"/>
    </row>
    <row r="630" spans="1:1" ht="12.75" customHeight="1">
      <c r="A630" s="103"/>
    </row>
    <row r="631" spans="1:1" ht="12.75" customHeight="1">
      <c r="A631" s="103"/>
    </row>
    <row r="632" spans="1:1" ht="12.75" customHeight="1">
      <c r="A632" s="103"/>
    </row>
    <row r="633" spans="1:1" ht="12.75" customHeight="1">
      <c r="A633" s="103"/>
    </row>
    <row r="634" spans="1:1" ht="12.75" customHeight="1">
      <c r="A634" s="103"/>
    </row>
    <row r="635" spans="1:1" ht="12.75" customHeight="1">
      <c r="A635" s="103"/>
    </row>
    <row r="636" spans="1:1" ht="12.75" customHeight="1">
      <c r="A636" s="103"/>
    </row>
    <row r="637" spans="1:1" ht="12.75" customHeight="1">
      <c r="A637" s="103"/>
    </row>
    <row r="638" spans="1:1" ht="12.75" customHeight="1">
      <c r="A638" s="103"/>
    </row>
    <row r="639" spans="1:1" ht="12.75" customHeight="1">
      <c r="A639" s="103"/>
    </row>
    <row r="640" spans="1:1" ht="12.75" customHeight="1">
      <c r="A640" s="103"/>
    </row>
    <row r="641" spans="1:1" ht="12.75" customHeight="1">
      <c r="A641" s="103"/>
    </row>
    <row r="642" spans="1:1" ht="12.75" customHeight="1">
      <c r="A642" s="103"/>
    </row>
    <row r="643" spans="1:1" ht="12.75" customHeight="1">
      <c r="A643" s="103"/>
    </row>
    <row r="644" spans="1:1" ht="12.75" customHeight="1">
      <c r="A644" s="103"/>
    </row>
    <row r="645" spans="1:1" ht="12.75" customHeight="1">
      <c r="A645" s="103"/>
    </row>
    <row r="646" spans="1:1" ht="12.75" customHeight="1">
      <c r="A646" s="103"/>
    </row>
    <row r="647" spans="1:1" ht="12.75" customHeight="1">
      <c r="A647" s="103"/>
    </row>
    <row r="648" spans="1:1" ht="12.75" customHeight="1">
      <c r="A648" s="103"/>
    </row>
    <row r="649" spans="1:1" ht="12.75" customHeight="1">
      <c r="A649" s="103"/>
    </row>
  </sheetData>
  <sheetProtection selectLockedCells="1" selectUnlockedCells="1"/>
  <mergeCells count="5">
    <mergeCell ref="B10:E10"/>
    <mergeCell ref="B11:E11"/>
    <mergeCell ref="B28:E28"/>
    <mergeCell ref="B29:E29"/>
    <mergeCell ref="B30:E30"/>
  </mergeCells>
  <pageMargins left="0.98425196850393704" right="0.19685039370078741" top="0.39370078740157483" bottom="0.59055118110236227" header="0" footer="0.19685039370078741"/>
  <pageSetup paperSize="9" firstPageNumber="0" fitToHeight="0" orientation="portrait" r:id="rId1"/>
  <headerFooter alignWithMargins="0">
    <oddFooter>&amp;L&amp;8&amp;F | &amp;A&amp;R&amp;8&amp;P | &amp;N</oddFooter>
  </headerFooter>
  <rowBreaks count="1" manualBreakCount="1">
    <brk id="43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669"/>
  <sheetViews>
    <sheetView view="pageBreakPreview" zoomScaleSheetLayoutView="100" workbookViewId="0">
      <pane ySplit="4" topLeftCell="A46" activePane="bottomLeft" state="frozen"/>
      <selection activeCell="H18" sqref="H18"/>
      <selection pane="bottomLeft" activeCell="E63" sqref="E63"/>
    </sheetView>
  </sheetViews>
  <sheetFormatPr defaultRowHeight="12.75" customHeight="1"/>
  <cols>
    <col min="1" max="1" width="5.7109375" style="1" customWidth="1"/>
    <col min="2" max="2" width="45.7109375" style="96" customWidth="1"/>
    <col min="3" max="3" width="5.7109375" style="36" customWidth="1"/>
    <col min="4" max="4" width="8.7109375" style="1" customWidth="1"/>
    <col min="5" max="6" width="10.7109375" style="26" customWidth="1"/>
    <col min="7" max="7" width="9.140625" style="29"/>
    <col min="8" max="16384" width="9.140625" style="1"/>
  </cols>
  <sheetData>
    <row r="1" spans="1:29" ht="15.95" customHeight="1">
      <c r="A1" s="19" t="s">
        <v>17</v>
      </c>
      <c r="B1" s="94"/>
      <c r="C1" s="35"/>
      <c r="D1" s="7"/>
      <c r="E1" s="48"/>
      <c r="F1" s="4" t="s">
        <v>26</v>
      </c>
      <c r="G1" s="27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1:29" ht="20.100000000000001" customHeight="1">
      <c r="A2" s="18" t="s">
        <v>0</v>
      </c>
      <c r="B2" s="94"/>
      <c r="C2" s="35"/>
      <c r="D2" s="7"/>
      <c r="E2" s="48"/>
      <c r="F2" s="4"/>
      <c r="G2" s="27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29" s="149" customFormat="1" ht="17.100000000000001" customHeight="1">
      <c r="A3" s="200" t="s">
        <v>52</v>
      </c>
      <c r="B3" s="168"/>
      <c r="C3" s="143"/>
      <c r="D3" s="144"/>
      <c r="E3" s="145"/>
      <c r="F3" s="146"/>
      <c r="G3" s="147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</row>
    <row r="4" spans="1:29" s="139" customFormat="1" ht="17.100000000000001" customHeight="1">
      <c r="A4" s="151" t="s">
        <v>2</v>
      </c>
      <c r="B4" s="100" t="s">
        <v>3</v>
      </c>
      <c r="C4" s="74" t="s">
        <v>4</v>
      </c>
      <c r="D4" s="75" t="s">
        <v>5</v>
      </c>
      <c r="E4" s="75" t="s">
        <v>6</v>
      </c>
      <c r="F4" s="76" t="s">
        <v>7</v>
      </c>
      <c r="G4" s="138"/>
    </row>
    <row r="5" spans="1:29" s="137" customFormat="1" ht="12.75" customHeight="1">
      <c r="A5" s="125">
        <v>1</v>
      </c>
      <c r="B5" s="126" t="s">
        <v>8</v>
      </c>
      <c r="C5" s="127"/>
      <c r="D5" s="122"/>
      <c r="E5" s="123"/>
      <c r="F5" s="128"/>
      <c r="G5" s="134"/>
      <c r="H5" s="152"/>
      <c r="I5" s="152"/>
      <c r="J5" s="152"/>
      <c r="K5" s="152"/>
      <c r="L5" s="152"/>
      <c r="M5" s="152"/>
      <c r="N5" s="152"/>
    </row>
    <row r="6" spans="1:29" s="137" customFormat="1" ht="38.25">
      <c r="A6" s="205">
        <v>1</v>
      </c>
      <c r="B6" s="206" t="s">
        <v>78</v>
      </c>
      <c r="C6" s="207" t="s">
        <v>9</v>
      </c>
      <c r="D6" s="208">
        <v>120</v>
      </c>
      <c r="E6" s="208"/>
      <c r="F6" s="209">
        <f t="shared" ref="F6:F12" si="0">+D6*E6</f>
        <v>0</v>
      </c>
      <c r="G6" s="153"/>
    </row>
    <row r="7" spans="1:29" s="137" customFormat="1" ht="25.5">
      <c r="A7" s="205">
        <f>+A6+1</f>
        <v>2</v>
      </c>
      <c r="B7" s="206" t="s">
        <v>79</v>
      </c>
      <c r="C7" s="207" t="s">
        <v>9</v>
      </c>
      <c r="D7" s="208">
        <v>120</v>
      </c>
      <c r="E7" s="208"/>
      <c r="F7" s="209">
        <f t="shared" si="0"/>
        <v>0</v>
      </c>
      <c r="G7" s="153"/>
    </row>
    <row r="8" spans="1:29" s="137" customFormat="1" ht="38.25">
      <c r="A8" s="205">
        <f>+A7+1</f>
        <v>3</v>
      </c>
      <c r="B8" s="206" t="s">
        <v>80</v>
      </c>
      <c r="C8" s="207" t="s">
        <v>1</v>
      </c>
      <c r="D8" s="208">
        <v>4</v>
      </c>
      <c r="E8" s="208"/>
      <c r="F8" s="209">
        <f t="shared" ref="F8:F9" si="1">+D8*E8</f>
        <v>0</v>
      </c>
      <c r="G8" s="153"/>
    </row>
    <row r="9" spans="1:29" s="137" customFormat="1" ht="25.5">
      <c r="A9" s="205">
        <f t="shared" ref="A9:A10" si="2">+A8+1</f>
        <v>4</v>
      </c>
      <c r="B9" s="206" t="s">
        <v>81</v>
      </c>
      <c r="C9" s="207" t="s">
        <v>1</v>
      </c>
      <c r="D9" s="208">
        <v>4</v>
      </c>
      <c r="E9" s="208"/>
      <c r="F9" s="209">
        <f t="shared" si="1"/>
        <v>0</v>
      </c>
      <c r="G9" s="153"/>
    </row>
    <row r="10" spans="1:29" s="137" customFormat="1">
      <c r="A10" s="205">
        <f t="shared" si="2"/>
        <v>5</v>
      </c>
      <c r="B10" s="210" t="s">
        <v>29</v>
      </c>
      <c r="C10" s="207"/>
      <c r="D10" s="208"/>
      <c r="E10" s="208"/>
      <c r="F10" s="209"/>
      <c r="G10" s="153"/>
    </row>
    <row r="11" spans="1:29" s="137" customFormat="1" ht="38.25">
      <c r="A11" s="205">
        <f t="shared" ref="A11:A13" si="3">+A10+1</f>
        <v>6</v>
      </c>
      <c r="B11" s="206" t="s">
        <v>82</v>
      </c>
      <c r="C11" s="207" t="s">
        <v>1</v>
      </c>
      <c r="D11" s="208">
        <v>5</v>
      </c>
      <c r="E11" s="208"/>
      <c r="F11" s="209">
        <f t="shared" si="0"/>
        <v>0</v>
      </c>
      <c r="G11" s="153"/>
    </row>
    <row r="12" spans="1:29" s="137" customFormat="1" ht="25.5">
      <c r="A12" s="205">
        <f t="shared" si="3"/>
        <v>7</v>
      </c>
      <c r="B12" s="211" t="s">
        <v>83</v>
      </c>
      <c r="C12" s="207" t="s">
        <v>53</v>
      </c>
      <c r="D12" s="208">
        <v>17.100000000000001</v>
      </c>
      <c r="E12" s="208"/>
      <c r="F12" s="209">
        <f t="shared" si="0"/>
        <v>0</v>
      </c>
      <c r="G12" s="153"/>
    </row>
    <row r="13" spans="1:29" s="137" customFormat="1" ht="38.25">
      <c r="A13" s="205">
        <f t="shared" si="3"/>
        <v>8</v>
      </c>
      <c r="B13" s="206" t="s">
        <v>84</v>
      </c>
      <c r="C13" s="207" t="s">
        <v>11</v>
      </c>
      <c r="D13" s="208">
        <v>12</v>
      </c>
      <c r="E13" s="208"/>
      <c r="F13" s="209">
        <f t="shared" ref="F13" si="4">+D13*E13</f>
        <v>0</v>
      </c>
      <c r="G13" s="153"/>
    </row>
    <row r="14" spans="1:29" s="137" customFormat="1">
      <c r="A14" s="125">
        <f>A5</f>
        <v>1</v>
      </c>
      <c r="B14" s="126" t="str">
        <f>B5&amp;" - skupaj"</f>
        <v>PREDDELA - skupaj</v>
      </c>
      <c r="C14" s="127"/>
      <c r="D14" s="122"/>
      <c r="E14" s="123"/>
      <c r="F14" s="124">
        <f>SUM(F6:F13)</f>
        <v>0</v>
      </c>
      <c r="G14" s="153"/>
    </row>
    <row r="15" spans="1:29" s="137" customFormat="1">
      <c r="A15" s="125">
        <f>+A14+1</f>
        <v>2</v>
      </c>
      <c r="B15" s="126" t="s">
        <v>12</v>
      </c>
      <c r="C15" s="127"/>
      <c r="D15" s="122"/>
      <c r="E15" s="123"/>
      <c r="F15" s="128"/>
      <c r="G15" s="153"/>
    </row>
    <row r="16" spans="1:29" s="137" customFormat="1" ht="14.85" customHeight="1">
      <c r="A16" s="154">
        <v>1</v>
      </c>
      <c r="B16" s="193" t="s">
        <v>13</v>
      </c>
      <c r="C16" s="155"/>
      <c r="D16" s="156"/>
      <c r="E16" s="157"/>
      <c r="F16" s="158"/>
      <c r="G16" s="153"/>
      <c r="H16" s="152"/>
      <c r="I16" s="152"/>
      <c r="J16" s="152"/>
      <c r="K16" s="152"/>
      <c r="L16" s="152"/>
      <c r="M16" s="152"/>
      <c r="N16" s="152"/>
    </row>
    <row r="17" spans="1:14" s="137" customFormat="1" ht="38.25">
      <c r="A17" s="154">
        <f t="shared" ref="A17:A18" si="5">+A16+1</f>
        <v>2</v>
      </c>
      <c r="B17" s="159" t="s">
        <v>85</v>
      </c>
      <c r="C17" s="155" t="s">
        <v>11</v>
      </c>
      <c r="D17" s="156">
        <v>18.399999999999999</v>
      </c>
      <c r="E17" s="156"/>
      <c r="F17" s="158">
        <f t="shared" ref="F17:F21" si="6">E17*D17</f>
        <v>0</v>
      </c>
      <c r="G17" s="153"/>
      <c r="H17" s="152"/>
      <c r="I17" s="152"/>
      <c r="J17" s="152"/>
      <c r="K17" s="152"/>
      <c r="L17" s="152"/>
      <c r="M17" s="152"/>
      <c r="N17" s="152"/>
    </row>
    <row r="18" spans="1:14" s="137" customFormat="1" ht="51">
      <c r="A18" s="154">
        <f t="shared" si="5"/>
        <v>3</v>
      </c>
      <c r="B18" s="160" t="s">
        <v>86</v>
      </c>
      <c r="C18" s="155" t="s">
        <v>11</v>
      </c>
      <c r="D18" s="156">
        <v>29.5</v>
      </c>
      <c r="E18" s="157"/>
      <c r="F18" s="158">
        <f t="shared" si="6"/>
        <v>0</v>
      </c>
      <c r="G18" s="153"/>
    </row>
    <row r="19" spans="1:14" s="137" customFormat="1" ht="51">
      <c r="A19" s="154">
        <f>+A18+1</f>
        <v>4</v>
      </c>
      <c r="B19" s="160" t="s">
        <v>87</v>
      </c>
      <c r="C19" s="155" t="s">
        <v>11</v>
      </c>
      <c r="D19" s="156">
        <v>13.4</v>
      </c>
      <c r="E19" s="157"/>
      <c r="F19" s="158">
        <f t="shared" si="6"/>
        <v>0</v>
      </c>
      <c r="G19" s="153"/>
    </row>
    <row r="20" spans="1:14" s="137" customFormat="1" ht="38.25">
      <c r="A20" s="154">
        <f>+A19+1</f>
        <v>5</v>
      </c>
      <c r="B20" s="160" t="s">
        <v>88</v>
      </c>
      <c r="C20" s="155" t="s">
        <v>11</v>
      </c>
      <c r="D20" s="156">
        <v>8.5</v>
      </c>
      <c r="E20" s="157"/>
      <c r="F20" s="158">
        <f t="shared" si="6"/>
        <v>0</v>
      </c>
      <c r="G20" s="153"/>
    </row>
    <row r="21" spans="1:14" s="137" customFormat="1" ht="25.5">
      <c r="A21" s="154">
        <f t="shared" ref="A21:A23" si="7">1+A20</f>
        <v>6</v>
      </c>
      <c r="B21" s="160" t="s">
        <v>89</v>
      </c>
      <c r="C21" s="155" t="s">
        <v>9</v>
      </c>
      <c r="D21" s="156">
        <v>26.5</v>
      </c>
      <c r="E21" s="157"/>
      <c r="F21" s="158">
        <f t="shared" si="6"/>
        <v>0</v>
      </c>
      <c r="G21" s="153"/>
    </row>
    <row r="22" spans="1:14" s="137" customFormat="1" ht="14.85" customHeight="1">
      <c r="A22" s="154">
        <f t="shared" si="7"/>
        <v>7</v>
      </c>
      <c r="B22" s="169" t="s">
        <v>15</v>
      </c>
      <c r="C22" s="155"/>
      <c r="D22" s="156"/>
      <c r="E22" s="157"/>
      <c r="F22" s="158"/>
      <c r="G22" s="153"/>
    </row>
    <row r="23" spans="1:14" s="137" customFormat="1" ht="51">
      <c r="A23" s="154">
        <f t="shared" si="7"/>
        <v>8</v>
      </c>
      <c r="B23" s="78" t="s">
        <v>90</v>
      </c>
      <c r="C23" s="155" t="s">
        <v>11</v>
      </c>
      <c r="D23" s="156">
        <v>7.4</v>
      </c>
      <c r="E23" s="157"/>
      <c r="F23" s="158">
        <f>E23*D23</f>
        <v>0</v>
      </c>
      <c r="G23" s="153"/>
    </row>
    <row r="24" spans="1:14" s="137" customFormat="1" ht="25.5">
      <c r="A24" s="154">
        <f>1+A23</f>
        <v>9</v>
      </c>
      <c r="B24" s="160" t="s">
        <v>91</v>
      </c>
      <c r="C24" s="155" t="s">
        <v>11</v>
      </c>
      <c r="D24" s="156">
        <v>27</v>
      </c>
      <c r="E24" s="157"/>
      <c r="F24" s="158">
        <f>E24*D24</f>
        <v>0</v>
      </c>
      <c r="G24" s="153"/>
      <c r="H24" s="161"/>
    </row>
    <row r="25" spans="1:14" s="137" customFormat="1" ht="25.5">
      <c r="A25" s="154">
        <f t="shared" ref="A25:A26" si="8">1+A24</f>
        <v>10</v>
      </c>
      <c r="B25" s="159" t="s">
        <v>92</v>
      </c>
      <c r="C25" s="155" t="s">
        <v>9</v>
      </c>
      <c r="D25" s="156">
        <v>55</v>
      </c>
      <c r="E25" s="156"/>
      <c r="F25" s="158">
        <f t="shared" ref="F25:F26" si="9">E25*D25</f>
        <v>0</v>
      </c>
      <c r="G25" s="153"/>
    </row>
    <row r="26" spans="1:14" s="137" customFormat="1" ht="25.5">
      <c r="A26" s="154">
        <f t="shared" si="8"/>
        <v>11</v>
      </c>
      <c r="B26" s="159" t="s">
        <v>93</v>
      </c>
      <c r="C26" s="155" t="s">
        <v>9</v>
      </c>
      <c r="D26" s="156">
        <f>+D25</f>
        <v>55</v>
      </c>
      <c r="E26" s="156"/>
      <c r="F26" s="158">
        <f t="shared" si="9"/>
        <v>0</v>
      </c>
      <c r="G26" s="153"/>
    </row>
    <row r="27" spans="1:14" s="137" customFormat="1">
      <c r="A27" s="125">
        <f>A15</f>
        <v>2</v>
      </c>
      <c r="B27" s="126" t="str">
        <f>B15&amp;" - skupaj"</f>
        <v>ZEMELJSKA DELA - skupaj</v>
      </c>
      <c r="C27" s="127"/>
      <c r="D27" s="122"/>
      <c r="E27" s="123"/>
      <c r="F27" s="124">
        <f>SUM(F16:F26)</f>
        <v>0</v>
      </c>
      <c r="G27" s="153"/>
    </row>
    <row r="28" spans="1:14" s="137" customFormat="1">
      <c r="A28" s="125">
        <f>1+A27</f>
        <v>3</v>
      </c>
      <c r="B28" s="126" t="s">
        <v>21</v>
      </c>
      <c r="C28" s="127"/>
      <c r="D28" s="122"/>
      <c r="E28" s="123"/>
      <c r="F28" s="124"/>
      <c r="G28" s="153"/>
    </row>
    <row r="29" spans="1:14" s="137" customFormat="1" ht="38.25">
      <c r="A29" s="154">
        <v>1</v>
      </c>
      <c r="B29" s="211" t="s">
        <v>94</v>
      </c>
      <c r="C29" s="155" t="s">
        <v>1</v>
      </c>
      <c r="D29" s="156">
        <v>4</v>
      </c>
      <c r="E29" s="157"/>
      <c r="F29" s="158">
        <f t="shared" ref="F29" si="10">E29*D29</f>
        <v>0</v>
      </c>
      <c r="G29" s="153"/>
    </row>
    <row r="30" spans="1:14" s="137" customFormat="1" ht="38.25">
      <c r="A30" s="154">
        <f>+A29+1</f>
        <v>2</v>
      </c>
      <c r="B30" s="160" t="s">
        <v>95</v>
      </c>
      <c r="C30" s="155" t="s">
        <v>9</v>
      </c>
      <c r="D30" s="156">
        <v>39.5</v>
      </c>
      <c r="E30" s="157"/>
      <c r="F30" s="158">
        <f>E30*D30</f>
        <v>0</v>
      </c>
      <c r="G30" s="153"/>
    </row>
    <row r="31" spans="1:14" s="137" customFormat="1">
      <c r="A31" s="125">
        <f>A28</f>
        <v>3</v>
      </c>
      <c r="B31" s="126" t="str">
        <f>B28&amp;" - skupaj"</f>
        <v>ODVODNJAVANJE - skupaj</v>
      </c>
      <c r="C31" s="127"/>
      <c r="D31" s="122"/>
      <c r="E31" s="123"/>
      <c r="F31" s="124">
        <f>SUM(F29:F30)</f>
        <v>0</v>
      </c>
      <c r="G31" s="153"/>
    </row>
    <row r="32" spans="1:14" s="137" customFormat="1">
      <c r="A32" s="125">
        <f>1+A31</f>
        <v>4</v>
      </c>
      <c r="B32" s="126" t="s">
        <v>16</v>
      </c>
      <c r="C32" s="127"/>
      <c r="D32" s="122"/>
      <c r="E32" s="123"/>
      <c r="F32" s="124"/>
      <c r="G32" s="153"/>
    </row>
    <row r="33" spans="1:78" s="137" customFormat="1">
      <c r="A33" s="154">
        <v>1</v>
      </c>
      <c r="B33" s="194" t="s">
        <v>22</v>
      </c>
      <c r="C33" s="45"/>
      <c r="D33" s="156"/>
      <c r="E33" s="163"/>
      <c r="F33" s="158"/>
      <c r="G33" s="153"/>
    </row>
    <row r="34" spans="1:78" s="137" customFormat="1" ht="38.25">
      <c r="A34" s="154">
        <f>+A33+1</f>
        <v>2</v>
      </c>
      <c r="B34" s="162" t="s">
        <v>180</v>
      </c>
      <c r="C34" s="45" t="s">
        <v>11</v>
      </c>
      <c r="D34" s="156">
        <v>15.5</v>
      </c>
      <c r="E34" s="163"/>
      <c r="F34" s="158">
        <f t="shared" ref="F34:F37" si="11">E34*D34</f>
        <v>0</v>
      </c>
      <c r="G34" s="153"/>
    </row>
    <row r="35" spans="1:78" s="137" customFormat="1">
      <c r="A35" s="154">
        <f>+A34+1</f>
        <v>3</v>
      </c>
      <c r="B35" s="194" t="s">
        <v>23</v>
      </c>
      <c r="C35" s="45"/>
      <c r="D35" s="156"/>
      <c r="E35" s="163"/>
      <c r="F35" s="158"/>
      <c r="G35" s="153"/>
      <c r="H35" s="152"/>
      <c r="I35" s="152"/>
      <c r="J35" s="152"/>
      <c r="K35" s="152"/>
    </row>
    <row r="36" spans="1:78" s="137" customFormat="1" ht="25.5">
      <c r="A36" s="154">
        <f t="shared" ref="A36:A47" si="12">1+A35</f>
        <v>4</v>
      </c>
      <c r="B36" s="212" t="s">
        <v>96</v>
      </c>
      <c r="C36" s="45" t="s">
        <v>9</v>
      </c>
      <c r="D36" s="156">
        <v>12.6</v>
      </c>
      <c r="E36" s="163"/>
      <c r="F36" s="158">
        <f t="shared" si="11"/>
        <v>0</v>
      </c>
      <c r="G36" s="153"/>
      <c r="J36" s="164"/>
    </row>
    <row r="37" spans="1:78" s="137" customFormat="1" ht="51">
      <c r="A37" s="154">
        <f t="shared" si="12"/>
        <v>5</v>
      </c>
      <c r="B37" s="212" t="s">
        <v>97</v>
      </c>
      <c r="C37" s="45" t="s">
        <v>9</v>
      </c>
      <c r="D37" s="156">
        <v>33.200000000000003</v>
      </c>
      <c r="E37" s="163"/>
      <c r="F37" s="158">
        <f t="shared" si="11"/>
        <v>0</v>
      </c>
      <c r="G37" s="153"/>
      <c r="J37" s="164"/>
    </row>
    <row r="38" spans="1:78" s="136" customFormat="1" ht="27.75" customHeight="1">
      <c r="A38" s="104">
        <f t="shared" ref="A38:A39" si="13">+A37+1</f>
        <v>6</v>
      </c>
      <c r="B38" s="212" t="s">
        <v>98</v>
      </c>
      <c r="C38" s="213" t="s">
        <v>10</v>
      </c>
      <c r="D38" s="214">
        <v>121.6</v>
      </c>
      <c r="E38" s="215"/>
      <c r="F38" s="216">
        <f t="shared" ref="F38" si="14">D38*E38</f>
        <v>0</v>
      </c>
      <c r="G38" s="166"/>
      <c r="H38" s="167"/>
      <c r="I38" s="167"/>
      <c r="J38" s="167"/>
      <c r="K38" s="13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  <c r="BX38" s="165"/>
      <c r="BY38" s="165"/>
      <c r="BZ38" s="165"/>
    </row>
    <row r="39" spans="1:78" s="137" customFormat="1">
      <c r="A39" s="104">
        <f t="shared" si="13"/>
        <v>7</v>
      </c>
      <c r="B39" s="194" t="s">
        <v>24</v>
      </c>
      <c r="C39" s="45"/>
      <c r="D39" s="156"/>
      <c r="E39" s="163"/>
      <c r="F39" s="158"/>
      <c r="G39" s="153"/>
    </row>
    <row r="40" spans="1:78" s="137" customFormat="1" ht="25.5">
      <c r="A40" s="154">
        <f t="shared" si="12"/>
        <v>8</v>
      </c>
      <c r="B40" s="95" t="s">
        <v>99</v>
      </c>
      <c r="C40" s="45" t="s">
        <v>18</v>
      </c>
      <c r="D40" s="21">
        <v>1380.5</v>
      </c>
      <c r="E40" s="49"/>
      <c r="F40" s="158">
        <f t="shared" ref="F40:F41" si="15">E40*D40</f>
        <v>0</v>
      </c>
      <c r="G40" s="153"/>
    </row>
    <row r="41" spans="1:78" s="137" customFormat="1" ht="25.5">
      <c r="A41" s="154">
        <f t="shared" si="12"/>
        <v>9</v>
      </c>
      <c r="B41" s="95" t="s">
        <v>177</v>
      </c>
      <c r="C41" s="45" t="s">
        <v>18</v>
      </c>
      <c r="D41" s="21">
        <v>257.10000000000002</v>
      </c>
      <c r="E41" s="49"/>
      <c r="F41" s="158">
        <f t="shared" si="15"/>
        <v>0</v>
      </c>
      <c r="G41" s="153"/>
    </row>
    <row r="42" spans="1:78" s="137" customFormat="1" ht="25.5">
      <c r="A42" s="154">
        <f t="shared" si="12"/>
        <v>10</v>
      </c>
      <c r="B42" s="162" t="s">
        <v>100</v>
      </c>
      <c r="C42" s="45"/>
      <c r="D42" s="156"/>
      <c r="E42" s="163"/>
      <c r="F42" s="158"/>
      <c r="G42" s="153"/>
    </row>
    <row r="43" spans="1:78" s="137" customFormat="1" ht="51">
      <c r="A43" s="154">
        <f t="shared" si="12"/>
        <v>11</v>
      </c>
      <c r="B43" s="212" t="s">
        <v>101</v>
      </c>
      <c r="C43" s="213" t="s">
        <v>11</v>
      </c>
      <c r="D43" s="217">
        <v>2.2000000000000002</v>
      </c>
      <c r="E43" s="215"/>
      <c r="F43" s="158">
        <f t="shared" ref="F43:F45" si="16">E43*D43</f>
        <v>0</v>
      </c>
      <c r="G43" s="153"/>
    </row>
    <row r="44" spans="1:78" s="137" customFormat="1" ht="63.75">
      <c r="A44" s="154">
        <f t="shared" si="12"/>
        <v>12</v>
      </c>
      <c r="B44" s="212" t="s">
        <v>102</v>
      </c>
      <c r="C44" s="213" t="s">
        <v>11</v>
      </c>
      <c r="D44" s="217">
        <v>6.2</v>
      </c>
      <c r="E44" s="215"/>
      <c r="F44" s="158">
        <f t="shared" si="16"/>
        <v>0</v>
      </c>
      <c r="G44" s="153"/>
    </row>
    <row r="45" spans="1:78" s="137" customFormat="1" ht="63.75">
      <c r="A45" s="154">
        <f t="shared" si="12"/>
        <v>13</v>
      </c>
      <c r="B45" s="212" t="s">
        <v>103</v>
      </c>
      <c r="C45" s="45" t="s">
        <v>11</v>
      </c>
      <c r="D45" s="156">
        <v>4.5</v>
      </c>
      <c r="E45" s="163"/>
      <c r="F45" s="158">
        <f t="shared" si="16"/>
        <v>0</v>
      </c>
      <c r="G45" s="153"/>
    </row>
    <row r="46" spans="1:78" s="137" customFormat="1">
      <c r="A46" s="154">
        <f t="shared" si="12"/>
        <v>14</v>
      </c>
      <c r="B46" s="218" t="s">
        <v>54</v>
      </c>
      <c r="C46" s="207"/>
      <c r="D46" s="219"/>
      <c r="E46" s="163"/>
      <c r="F46" s="158"/>
      <c r="G46" s="153"/>
    </row>
    <row r="47" spans="1:78" s="137" customFormat="1" ht="76.5">
      <c r="A47" s="154">
        <f t="shared" si="12"/>
        <v>15</v>
      </c>
      <c r="B47" s="211" t="s">
        <v>104</v>
      </c>
      <c r="C47" s="207" t="s">
        <v>11</v>
      </c>
      <c r="D47" s="219">
        <v>16.5</v>
      </c>
      <c r="E47" s="219"/>
      <c r="F47" s="158">
        <f t="shared" ref="F47" si="17">E47*D47</f>
        <v>0</v>
      </c>
      <c r="G47" s="153"/>
    </row>
    <row r="48" spans="1:78" s="137" customFormat="1">
      <c r="A48" s="125">
        <f>A32</f>
        <v>4</v>
      </c>
      <c r="B48" s="126" t="str">
        <f>B32&amp;" - skupaj"</f>
        <v>GRADBENA DELA - skupaj</v>
      </c>
      <c r="C48" s="127"/>
      <c r="D48" s="122"/>
      <c r="E48" s="123"/>
      <c r="F48" s="124">
        <f>SUM(F33:F47)</f>
        <v>0</v>
      </c>
      <c r="G48" s="153"/>
    </row>
    <row r="49" spans="1:7" s="137" customFormat="1" ht="12.75" customHeight="1">
      <c r="A49" s="154"/>
      <c r="B49" s="162"/>
      <c r="C49" s="45"/>
      <c r="D49" s="156"/>
      <c r="E49" s="163"/>
      <c r="F49" s="158"/>
      <c r="G49" s="134"/>
    </row>
    <row r="50" spans="1:7" s="137" customFormat="1" ht="12.75" customHeight="1">
      <c r="A50" s="154"/>
      <c r="B50" s="162"/>
      <c r="C50" s="45"/>
      <c r="D50" s="156"/>
      <c r="E50" s="163"/>
      <c r="F50" s="158"/>
      <c r="G50" s="134"/>
    </row>
    <row r="51" spans="1:7" s="137" customFormat="1">
      <c r="A51" s="125"/>
      <c r="B51" s="126" t="s">
        <v>42</v>
      </c>
      <c r="C51" s="127"/>
      <c r="D51" s="122"/>
      <c r="E51" s="123"/>
      <c r="F51" s="124"/>
      <c r="G51" s="134"/>
    </row>
    <row r="52" spans="1:7" s="137" customFormat="1" ht="12.75" customHeight="1">
      <c r="A52" s="154">
        <f>A14</f>
        <v>1</v>
      </c>
      <c r="B52" s="162" t="str">
        <f>B14</f>
        <v>PREDDELA - skupaj</v>
      </c>
      <c r="C52" s="45"/>
      <c r="D52" s="156"/>
      <c r="E52" s="163"/>
      <c r="F52" s="158">
        <f>F14</f>
        <v>0</v>
      </c>
      <c r="G52" s="134"/>
    </row>
    <row r="53" spans="1:7" s="137" customFormat="1" ht="12.75" customHeight="1">
      <c r="A53" s="154">
        <f>A27</f>
        <v>2</v>
      </c>
      <c r="B53" s="162" t="str">
        <f>B27</f>
        <v>ZEMELJSKA DELA - skupaj</v>
      </c>
      <c r="C53" s="45"/>
      <c r="D53" s="156"/>
      <c r="E53" s="163"/>
      <c r="F53" s="158">
        <f>F27</f>
        <v>0</v>
      </c>
      <c r="G53" s="134"/>
    </row>
    <row r="54" spans="1:7" s="137" customFormat="1" ht="12.75" customHeight="1">
      <c r="A54" s="154">
        <f>A31</f>
        <v>3</v>
      </c>
      <c r="B54" s="162" t="str">
        <f>B31</f>
        <v>ODVODNJAVANJE - skupaj</v>
      </c>
      <c r="C54" s="45"/>
      <c r="D54" s="156"/>
      <c r="E54" s="163"/>
      <c r="F54" s="158">
        <f>F31</f>
        <v>0</v>
      </c>
      <c r="G54" s="134"/>
    </row>
    <row r="55" spans="1:7" s="137" customFormat="1" ht="12.75" customHeight="1">
      <c r="A55" s="154">
        <f>A48</f>
        <v>4</v>
      </c>
      <c r="B55" s="162" t="str">
        <f>B48</f>
        <v>GRADBENA DELA - skupaj</v>
      </c>
      <c r="C55" s="45"/>
      <c r="D55" s="156"/>
      <c r="E55" s="163"/>
      <c r="F55" s="158">
        <f>F48</f>
        <v>0</v>
      </c>
      <c r="G55" s="134"/>
    </row>
    <row r="56" spans="1:7" s="137" customFormat="1" ht="38.25">
      <c r="A56" s="154"/>
      <c r="B56" s="93" t="s">
        <v>184</v>
      </c>
      <c r="C56" s="56" t="s">
        <v>27</v>
      </c>
      <c r="D56" s="204">
        <v>0.1</v>
      </c>
      <c r="E56" s="56"/>
      <c r="F56" s="47">
        <f>D56*SUM(F52:F55)</f>
        <v>0</v>
      </c>
      <c r="G56" s="134"/>
    </row>
    <row r="57" spans="1:7" s="135" customFormat="1" ht="12.75" customHeight="1">
      <c r="A57" s="129"/>
      <c r="B57" s="130" t="s">
        <v>14</v>
      </c>
      <c r="C57" s="131"/>
      <c r="D57" s="132"/>
      <c r="E57" s="140"/>
      <c r="F57" s="124">
        <f>SUM(F52:F56)</f>
        <v>0</v>
      </c>
      <c r="G57" s="134"/>
    </row>
    <row r="58" spans="1:7" ht="12.75" customHeight="1">
      <c r="A58" s="105"/>
    </row>
    <row r="59" spans="1:7" ht="12.75" customHeight="1">
      <c r="A59" s="105"/>
    </row>
    <row r="60" spans="1:7" ht="12.75" customHeight="1">
      <c r="A60" s="105"/>
    </row>
    <row r="61" spans="1:7" ht="12.75" customHeight="1">
      <c r="A61" s="105"/>
    </row>
    <row r="62" spans="1:7" ht="12.75" customHeight="1">
      <c r="A62" s="105"/>
    </row>
    <row r="63" spans="1:7" ht="12.75" customHeight="1">
      <c r="A63" s="105"/>
    </row>
    <row r="64" spans="1:7" ht="12.75" customHeight="1">
      <c r="A64" s="105"/>
    </row>
    <row r="65" spans="1:1" ht="12.75" customHeight="1">
      <c r="A65" s="105"/>
    </row>
    <row r="66" spans="1:1" ht="12.75" customHeight="1">
      <c r="A66" s="105"/>
    </row>
    <row r="67" spans="1:1" ht="12.75" customHeight="1">
      <c r="A67" s="105"/>
    </row>
    <row r="68" spans="1:1" ht="12.75" customHeight="1">
      <c r="A68" s="105"/>
    </row>
    <row r="69" spans="1:1" ht="12.75" customHeight="1">
      <c r="A69" s="105"/>
    </row>
    <row r="70" spans="1:1" ht="12.75" customHeight="1">
      <c r="A70" s="105"/>
    </row>
    <row r="71" spans="1:1" ht="12.75" customHeight="1">
      <c r="A71" s="105"/>
    </row>
    <row r="72" spans="1:1" ht="12.75" customHeight="1">
      <c r="A72" s="105"/>
    </row>
    <row r="73" spans="1:1" ht="12.75" customHeight="1">
      <c r="A73" s="105"/>
    </row>
    <row r="74" spans="1:1" ht="12.75" customHeight="1">
      <c r="A74" s="105"/>
    </row>
    <row r="75" spans="1:1" ht="12.75" customHeight="1">
      <c r="A75" s="105"/>
    </row>
    <row r="76" spans="1:1" ht="12.75" customHeight="1">
      <c r="A76" s="105"/>
    </row>
    <row r="77" spans="1:1" ht="12.75" customHeight="1">
      <c r="A77" s="105"/>
    </row>
    <row r="78" spans="1:1" ht="12.75" customHeight="1">
      <c r="A78" s="105"/>
    </row>
    <row r="79" spans="1:1" ht="12.75" customHeight="1">
      <c r="A79" s="105"/>
    </row>
    <row r="80" spans="1:1" ht="12.75" customHeight="1">
      <c r="A80" s="105"/>
    </row>
    <row r="81" spans="1:1" ht="12.75" customHeight="1">
      <c r="A81" s="105"/>
    </row>
    <row r="82" spans="1:1" ht="12.75" customHeight="1">
      <c r="A82" s="105"/>
    </row>
    <row r="83" spans="1:1" ht="12.75" customHeight="1">
      <c r="A83" s="105"/>
    </row>
    <row r="84" spans="1:1" ht="12.75" customHeight="1">
      <c r="A84" s="105"/>
    </row>
    <row r="85" spans="1:1" ht="12.75" customHeight="1">
      <c r="A85" s="105"/>
    </row>
    <row r="86" spans="1:1" ht="12.75" customHeight="1">
      <c r="A86" s="105"/>
    </row>
    <row r="87" spans="1:1" ht="12.75" customHeight="1">
      <c r="A87" s="105"/>
    </row>
    <row r="88" spans="1:1" ht="12.75" customHeight="1">
      <c r="A88" s="105"/>
    </row>
    <row r="89" spans="1:1" ht="12.75" customHeight="1">
      <c r="A89" s="105"/>
    </row>
    <row r="90" spans="1:1" ht="12.75" customHeight="1">
      <c r="A90" s="105"/>
    </row>
    <row r="91" spans="1:1" ht="12.75" customHeight="1">
      <c r="A91" s="105"/>
    </row>
    <row r="92" spans="1:1" ht="12.75" customHeight="1">
      <c r="A92" s="105"/>
    </row>
    <row r="93" spans="1:1" ht="12.75" customHeight="1">
      <c r="A93" s="105"/>
    </row>
    <row r="94" spans="1:1" ht="12.75" customHeight="1">
      <c r="A94" s="105"/>
    </row>
    <row r="95" spans="1:1" ht="12.75" customHeight="1">
      <c r="A95" s="105"/>
    </row>
    <row r="96" spans="1:1" ht="12.75" customHeight="1">
      <c r="A96" s="105"/>
    </row>
    <row r="97" spans="1:1" ht="12.75" customHeight="1">
      <c r="A97" s="105"/>
    </row>
    <row r="98" spans="1:1" ht="12.75" customHeight="1">
      <c r="A98" s="105"/>
    </row>
    <row r="99" spans="1:1" ht="12.75" customHeight="1">
      <c r="A99" s="105"/>
    </row>
    <row r="100" spans="1:1" ht="12.75" customHeight="1">
      <c r="A100" s="105"/>
    </row>
    <row r="101" spans="1:1" ht="12.75" customHeight="1">
      <c r="A101" s="105"/>
    </row>
    <row r="102" spans="1:1" ht="12.75" customHeight="1">
      <c r="A102" s="105"/>
    </row>
    <row r="103" spans="1:1" ht="12.75" customHeight="1">
      <c r="A103" s="105"/>
    </row>
    <row r="104" spans="1:1" ht="12.75" customHeight="1">
      <c r="A104" s="105"/>
    </row>
    <row r="105" spans="1:1" ht="12.75" customHeight="1">
      <c r="A105" s="105"/>
    </row>
    <row r="106" spans="1:1" ht="12.75" customHeight="1">
      <c r="A106" s="105"/>
    </row>
    <row r="107" spans="1:1" ht="12.75" customHeight="1">
      <c r="A107" s="105"/>
    </row>
    <row r="108" spans="1:1" ht="12.75" customHeight="1">
      <c r="A108" s="105"/>
    </row>
    <row r="109" spans="1:1" ht="12.75" customHeight="1">
      <c r="A109" s="105"/>
    </row>
    <row r="110" spans="1:1" ht="12.75" customHeight="1">
      <c r="A110" s="105"/>
    </row>
    <row r="111" spans="1:1" ht="12.75" customHeight="1">
      <c r="A111" s="105"/>
    </row>
    <row r="112" spans="1:1" ht="12.75" customHeight="1">
      <c r="A112" s="105"/>
    </row>
    <row r="113" spans="1:1" ht="12.75" customHeight="1">
      <c r="A113" s="105"/>
    </row>
    <row r="114" spans="1:1" ht="12.75" customHeight="1">
      <c r="A114" s="105"/>
    </row>
    <row r="115" spans="1:1" ht="12.75" customHeight="1">
      <c r="A115" s="105"/>
    </row>
    <row r="116" spans="1:1" ht="12.75" customHeight="1">
      <c r="A116" s="105"/>
    </row>
    <row r="117" spans="1:1" ht="12.75" customHeight="1">
      <c r="A117" s="105"/>
    </row>
    <row r="118" spans="1:1" ht="12.75" customHeight="1">
      <c r="A118" s="105"/>
    </row>
    <row r="119" spans="1:1" ht="12.75" customHeight="1">
      <c r="A119" s="105"/>
    </row>
    <row r="120" spans="1:1" ht="12.75" customHeight="1">
      <c r="A120" s="105"/>
    </row>
    <row r="121" spans="1:1" ht="12.75" customHeight="1">
      <c r="A121" s="105"/>
    </row>
    <row r="122" spans="1:1" ht="12.75" customHeight="1">
      <c r="A122" s="105"/>
    </row>
    <row r="123" spans="1:1" ht="12.75" customHeight="1">
      <c r="A123" s="105"/>
    </row>
    <row r="124" spans="1:1" ht="12.75" customHeight="1">
      <c r="A124" s="105"/>
    </row>
    <row r="125" spans="1:1" ht="12.75" customHeight="1">
      <c r="A125" s="105"/>
    </row>
    <row r="126" spans="1:1" ht="12.75" customHeight="1">
      <c r="A126" s="105"/>
    </row>
    <row r="127" spans="1:1" ht="12.75" customHeight="1">
      <c r="A127" s="105"/>
    </row>
    <row r="128" spans="1:1" ht="12.75" customHeight="1">
      <c r="A128" s="105"/>
    </row>
    <row r="129" spans="1:1" ht="12.75" customHeight="1">
      <c r="A129" s="105"/>
    </row>
    <row r="130" spans="1:1" ht="12.75" customHeight="1">
      <c r="A130" s="105"/>
    </row>
    <row r="131" spans="1:1" ht="12.75" customHeight="1">
      <c r="A131" s="105"/>
    </row>
    <row r="132" spans="1:1" ht="12.75" customHeight="1">
      <c r="A132" s="105"/>
    </row>
    <row r="133" spans="1:1" ht="12.75" customHeight="1">
      <c r="A133" s="105"/>
    </row>
    <row r="134" spans="1:1" ht="12.75" customHeight="1">
      <c r="A134" s="105"/>
    </row>
    <row r="135" spans="1:1" ht="12.75" customHeight="1">
      <c r="A135" s="105"/>
    </row>
    <row r="136" spans="1:1" ht="12.75" customHeight="1">
      <c r="A136" s="105"/>
    </row>
    <row r="137" spans="1:1" ht="12.75" customHeight="1">
      <c r="A137" s="105"/>
    </row>
    <row r="138" spans="1:1" ht="12.75" customHeight="1">
      <c r="A138" s="105"/>
    </row>
    <row r="139" spans="1:1" ht="12.75" customHeight="1">
      <c r="A139" s="105"/>
    </row>
    <row r="140" spans="1:1" ht="12.75" customHeight="1">
      <c r="A140" s="105"/>
    </row>
    <row r="141" spans="1:1" ht="12.75" customHeight="1">
      <c r="A141" s="105"/>
    </row>
    <row r="142" spans="1:1" ht="12.75" customHeight="1">
      <c r="A142" s="105"/>
    </row>
    <row r="143" spans="1:1" ht="12.75" customHeight="1">
      <c r="A143" s="105"/>
    </row>
    <row r="144" spans="1:1" ht="12.75" customHeight="1">
      <c r="A144" s="105"/>
    </row>
    <row r="145" spans="1:1" ht="12.75" customHeight="1">
      <c r="A145" s="105"/>
    </row>
    <row r="146" spans="1:1" ht="12.75" customHeight="1">
      <c r="A146" s="105"/>
    </row>
    <row r="147" spans="1:1" ht="12.75" customHeight="1">
      <c r="A147" s="105"/>
    </row>
    <row r="148" spans="1:1" ht="12.75" customHeight="1">
      <c r="A148" s="105"/>
    </row>
    <row r="149" spans="1:1" ht="12.75" customHeight="1">
      <c r="A149" s="105"/>
    </row>
    <row r="150" spans="1:1" ht="12.75" customHeight="1">
      <c r="A150" s="105"/>
    </row>
    <row r="151" spans="1:1" ht="12.75" customHeight="1">
      <c r="A151" s="105"/>
    </row>
    <row r="152" spans="1:1" ht="12.75" customHeight="1">
      <c r="A152" s="105"/>
    </row>
    <row r="153" spans="1:1" ht="12.75" customHeight="1">
      <c r="A153" s="105"/>
    </row>
    <row r="154" spans="1:1" ht="12.75" customHeight="1">
      <c r="A154" s="105"/>
    </row>
    <row r="155" spans="1:1" ht="12.75" customHeight="1">
      <c r="A155" s="105"/>
    </row>
    <row r="156" spans="1:1" ht="12.75" customHeight="1">
      <c r="A156" s="105"/>
    </row>
    <row r="157" spans="1:1" ht="12.75" customHeight="1">
      <c r="A157" s="105"/>
    </row>
    <row r="158" spans="1:1" ht="12.75" customHeight="1">
      <c r="A158" s="105"/>
    </row>
    <row r="159" spans="1:1" ht="12.75" customHeight="1">
      <c r="A159" s="105"/>
    </row>
    <row r="160" spans="1:1" ht="12.75" customHeight="1">
      <c r="A160" s="105"/>
    </row>
    <row r="161" spans="1:1" ht="12.75" customHeight="1">
      <c r="A161" s="105"/>
    </row>
    <row r="162" spans="1:1" ht="12.75" customHeight="1">
      <c r="A162" s="105"/>
    </row>
    <row r="163" spans="1:1" ht="12.75" customHeight="1">
      <c r="A163" s="105"/>
    </row>
    <row r="164" spans="1:1" ht="12.75" customHeight="1">
      <c r="A164" s="105"/>
    </row>
    <row r="165" spans="1:1" ht="12.75" customHeight="1">
      <c r="A165" s="105"/>
    </row>
    <row r="166" spans="1:1" ht="12.75" customHeight="1">
      <c r="A166" s="105"/>
    </row>
    <row r="167" spans="1:1" ht="12.75" customHeight="1">
      <c r="A167" s="105"/>
    </row>
    <row r="168" spans="1:1" ht="12.75" customHeight="1">
      <c r="A168" s="105"/>
    </row>
    <row r="169" spans="1:1" ht="12.75" customHeight="1">
      <c r="A169" s="105"/>
    </row>
    <row r="170" spans="1:1" ht="12.75" customHeight="1">
      <c r="A170" s="105"/>
    </row>
    <row r="171" spans="1:1" ht="12.75" customHeight="1">
      <c r="A171" s="105"/>
    </row>
    <row r="172" spans="1:1" ht="12.75" customHeight="1">
      <c r="A172" s="105"/>
    </row>
    <row r="173" spans="1:1" ht="12.75" customHeight="1">
      <c r="A173" s="105"/>
    </row>
    <row r="174" spans="1:1" ht="12.75" customHeight="1">
      <c r="A174" s="105"/>
    </row>
    <row r="175" spans="1:1" ht="12.75" customHeight="1">
      <c r="A175" s="105"/>
    </row>
    <row r="176" spans="1:1" ht="12.75" customHeight="1">
      <c r="A176" s="105"/>
    </row>
    <row r="177" spans="1:1" ht="12.75" customHeight="1">
      <c r="A177" s="105"/>
    </row>
    <row r="178" spans="1:1" ht="12.75" customHeight="1">
      <c r="A178" s="105"/>
    </row>
    <row r="179" spans="1:1" ht="12.75" customHeight="1">
      <c r="A179" s="105"/>
    </row>
    <row r="180" spans="1:1" ht="12.75" customHeight="1">
      <c r="A180" s="105"/>
    </row>
    <row r="181" spans="1:1" ht="12.75" customHeight="1">
      <c r="A181" s="105"/>
    </row>
    <row r="182" spans="1:1" ht="12.75" customHeight="1">
      <c r="A182" s="105"/>
    </row>
    <row r="183" spans="1:1" ht="12.75" customHeight="1">
      <c r="A183" s="105"/>
    </row>
    <row r="184" spans="1:1" ht="12.75" customHeight="1">
      <c r="A184" s="105"/>
    </row>
    <row r="185" spans="1:1" ht="12.75" customHeight="1">
      <c r="A185" s="105"/>
    </row>
    <row r="186" spans="1:1" ht="12.75" customHeight="1">
      <c r="A186" s="105"/>
    </row>
    <row r="187" spans="1:1" ht="12.75" customHeight="1">
      <c r="A187" s="105"/>
    </row>
    <row r="188" spans="1:1" ht="12.75" customHeight="1">
      <c r="A188" s="105"/>
    </row>
    <row r="189" spans="1:1" ht="12.75" customHeight="1">
      <c r="A189" s="105"/>
    </row>
    <row r="190" spans="1:1" ht="12.75" customHeight="1">
      <c r="A190" s="105"/>
    </row>
    <row r="191" spans="1:1" ht="12.75" customHeight="1">
      <c r="A191" s="105"/>
    </row>
    <row r="192" spans="1:1" ht="12.75" customHeight="1">
      <c r="A192" s="105"/>
    </row>
    <row r="193" spans="1:1" ht="12.75" customHeight="1">
      <c r="A193" s="105"/>
    </row>
    <row r="194" spans="1:1" ht="12.75" customHeight="1">
      <c r="A194" s="105"/>
    </row>
    <row r="195" spans="1:1" ht="12.75" customHeight="1">
      <c r="A195" s="105"/>
    </row>
    <row r="196" spans="1:1" ht="12.75" customHeight="1">
      <c r="A196" s="105"/>
    </row>
    <row r="197" spans="1:1" ht="12.75" customHeight="1">
      <c r="A197" s="105"/>
    </row>
    <row r="198" spans="1:1" ht="12.75" customHeight="1">
      <c r="A198" s="105"/>
    </row>
    <row r="199" spans="1:1" ht="12.75" customHeight="1">
      <c r="A199" s="105"/>
    </row>
    <row r="200" spans="1:1" ht="12.75" customHeight="1">
      <c r="A200" s="105"/>
    </row>
    <row r="201" spans="1:1" ht="12.75" customHeight="1">
      <c r="A201" s="105"/>
    </row>
    <row r="202" spans="1:1" ht="12.75" customHeight="1">
      <c r="A202" s="105"/>
    </row>
    <row r="203" spans="1:1" ht="12.75" customHeight="1">
      <c r="A203" s="105"/>
    </row>
    <row r="204" spans="1:1" ht="12.75" customHeight="1">
      <c r="A204" s="105"/>
    </row>
    <row r="205" spans="1:1" ht="12.75" customHeight="1">
      <c r="A205" s="105"/>
    </row>
    <row r="206" spans="1:1" ht="12.75" customHeight="1">
      <c r="A206" s="105"/>
    </row>
    <row r="207" spans="1:1" ht="12.75" customHeight="1">
      <c r="A207" s="105"/>
    </row>
    <row r="208" spans="1:1" ht="12.75" customHeight="1">
      <c r="A208" s="105"/>
    </row>
    <row r="209" spans="1:1" ht="12.75" customHeight="1">
      <c r="A209" s="105"/>
    </row>
    <row r="210" spans="1:1" ht="12.75" customHeight="1">
      <c r="A210" s="105"/>
    </row>
    <row r="211" spans="1:1" ht="12.75" customHeight="1">
      <c r="A211" s="105"/>
    </row>
    <row r="212" spans="1:1" ht="12.75" customHeight="1">
      <c r="A212" s="105"/>
    </row>
    <row r="213" spans="1:1" ht="12.75" customHeight="1">
      <c r="A213" s="105"/>
    </row>
    <row r="214" spans="1:1" ht="12.75" customHeight="1">
      <c r="A214" s="105"/>
    </row>
    <row r="215" spans="1:1" ht="12.75" customHeight="1">
      <c r="A215" s="105"/>
    </row>
    <row r="216" spans="1:1" ht="12.75" customHeight="1">
      <c r="A216" s="105"/>
    </row>
    <row r="217" spans="1:1" ht="12.75" customHeight="1">
      <c r="A217" s="105"/>
    </row>
    <row r="218" spans="1:1" ht="12.75" customHeight="1">
      <c r="A218" s="105"/>
    </row>
    <row r="219" spans="1:1" ht="12.75" customHeight="1">
      <c r="A219" s="105"/>
    </row>
    <row r="220" spans="1:1" ht="12.75" customHeight="1">
      <c r="A220" s="105"/>
    </row>
    <row r="221" spans="1:1" ht="12.75" customHeight="1">
      <c r="A221" s="105"/>
    </row>
    <row r="222" spans="1:1" ht="12.75" customHeight="1">
      <c r="A222" s="105"/>
    </row>
    <row r="223" spans="1:1" ht="12.75" customHeight="1">
      <c r="A223" s="105"/>
    </row>
    <row r="224" spans="1:1" ht="12.75" customHeight="1">
      <c r="A224" s="105"/>
    </row>
    <row r="225" spans="1:1" ht="12.75" customHeight="1">
      <c r="A225" s="105"/>
    </row>
    <row r="226" spans="1:1" ht="12.75" customHeight="1">
      <c r="A226" s="105"/>
    </row>
    <row r="227" spans="1:1" ht="12.75" customHeight="1">
      <c r="A227" s="105"/>
    </row>
    <row r="228" spans="1:1" ht="12.75" customHeight="1">
      <c r="A228" s="105"/>
    </row>
    <row r="229" spans="1:1" ht="12.75" customHeight="1">
      <c r="A229" s="105"/>
    </row>
    <row r="230" spans="1:1" ht="12.75" customHeight="1">
      <c r="A230" s="105"/>
    </row>
    <row r="231" spans="1:1" ht="12.75" customHeight="1">
      <c r="A231" s="105"/>
    </row>
    <row r="232" spans="1:1" ht="12.75" customHeight="1">
      <c r="A232" s="105"/>
    </row>
    <row r="233" spans="1:1" ht="12.75" customHeight="1">
      <c r="A233" s="105"/>
    </row>
    <row r="234" spans="1:1" ht="12.75" customHeight="1">
      <c r="A234" s="105"/>
    </row>
    <row r="235" spans="1:1" ht="12.75" customHeight="1">
      <c r="A235" s="105"/>
    </row>
    <row r="236" spans="1:1" ht="12.75" customHeight="1">
      <c r="A236" s="105"/>
    </row>
    <row r="237" spans="1:1" ht="12.75" customHeight="1">
      <c r="A237" s="105"/>
    </row>
    <row r="238" spans="1:1" ht="12.75" customHeight="1">
      <c r="A238" s="105"/>
    </row>
    <row r="239" spans="1:1" ht="12.75" customHeight="1">
      <c r="A239" s="105"/>
    </row>
    <row r="240" spans="1:1" ht="12.75" customHeight="1">
      <c r="A240" s="105"/>
    </row>
    <row r="241" spans="1:1" ht="12.75" customHeight="1">
      <c r="A241" s="105"/>
    </row>
    <row r="242" spans="1:1" ht="12.75" customHeight="1">
      <c r="A242" s="105"/>
    </row>
    <row r="243" spans="1:1" ht="12.75" customHeight="1">
      <c r="A243" s="105"/>
    </row>
    <row r="244" spans="1:1" ht="12.75" customHeight="1">
      <c r="A244" s="105"/>
    </row>
    <row r="245" spans="1:1" ht="12.75" customHeight="1">
      <c r="A245" s="105"/>
    </row>
    <row r="246" spans="1:1" ht="12.75" customHeight="1">
      <c r="A246" s="105"/>
    </row>
    <row r="247" spans="1:1" ht="12.75" customHeight="1">
      <c r="A247" s="105"/>
    </row>
    <row r="248" spans="1:1" ht="12.75" customHeight="1">
      <c r="A248" s="105"/>
    </row>
    <row r="249" spans="1:1" ht="12.75" customHeight="1">
      <c r="A249" s="105"/>
    </row>
    <row r="250" spans="1:1" ht="12.75" customHeight="1">
      <c r="A250" s="105"/>
    </row>
    <row r="251" spans="1:1" ht="12.75" customHeight="1">
      <c r="A251" s="105"/>
    </row>
    <row r="252" spans="1:1" ht="12.75" customHeight="1">
      <c r="A252" s="105"/>
    </row>
    <row r="253" spans="1:1" ht="12.75" customHeight="1">
      <c r="A253" s="105"/>
    </row>
    <row r="254" spans="1:1" ht="12.75" customHeight="1">
      <c r="A254" s="105"/>
    </row>
    <row r="255" spans="1:1" ht="12.75" customHeight="1">
      <c r="A255" s="105"/>
    </row>
    <row r="256" spans="1:1" ht="12.75" customHeight="1">
      <c r="A256" s="105"/>
    </row>
    <row r="257" spans="1:1" ht="12.75" customHeight="1">
      <c r="A257" s="105"/>
    </row>
    <row r="258" spans="1:1" ht="12.75" customHeight="1">
      <c r="A258" s="105"/>
    </row>
    <row r="259" spans="1:1" ht="12.75" customHeight="1">
      <c r="A259" s="105"/>
    </row>
    <row r="260" spans="1:1" ht="12.75" customHeight="1">
      <c r="A260" s="105"/>
    </row>
    <row r="261" spans="1:1" ht="12.75" customHeight="1">
      <c r="A261" s="105"/>
    </row>
    <row r="262" spans="1:1" ht="12.75" customHeight="1">
      <c r="A262" s="105"/>
    </row>
    <row r="263" spans="1:1" ht="12.75" customHeight="1">
      <c r="A263" s="105"/>
    </row>
    <row r="264" spans="1:1" ht="12.75" customHeight="1">
      <c r="A264" s="105"/>
    </row>
    <row r="265" spans="1:1" ht="12.75" customHeight="1">
      <c r="A265" s="105"/>
    </row>
    <row r="266" spans="1:1" ht="12.75" customHeight="1">
      <c r="A266" s="105"/>
    </row>
    <row r="267" spans="1:1" ht="12.75" customHeight="1">
      <c r="A267" s="105"/>
    </row>
    <row r="268" spans="1:1" ht="12.75" customHeight="1">
      <c r="A268" s="105"/>
    </row>
    <row r="269" spans="1:1" ht="12.75" customHeight="1">
      <c r="A269" s="105"/>
    </row>
    <row r="270" spans="1:1" ht="12.75" customHeight="1">
      <c r="A270" s="105"/>
    </row>
    <row r="271" spans="1:1" ht="12.75" customHeight="1">
      <c r="A271" s="105"/>
    </row>
    <row r="272" spans="1:1" ht="12.75" customHeight="1">
      <c r="A272" s="105"/>
    </row>
    <row r="273" spans="1:1" ht="12.75" customHeight="1">
      <c r="A273" s="105"/>
    </row>
    <row r="274" spans="1:1" ht="12.75" customHeight="1">
      <c r="A274" s="105"/>
    </row>
    <row r="275" spans="1:1" ht="12.75" customHeight="1">
      <c r="A275" s="105"/>
    </row>
    <row r="276" spans="1:1" ht="12.75" customHeight="1">
      <c r="A276" s="105"/>
    </row>
    <row r="277" spans="1:1" ht="12.75" customHeight="1">
      <c r="A277" s="105"/>
    </row>
    <row r="278" spans="1:1" ht="12.75" customHeight="1">
      <c r="A278" s="105"/>
    </row>
    <row r="279" spans="1:1" ht="12.75" customHeight="1">
      <c r="A279" s="105"/>
    </row>
    <row r="280" spans="1:1" ht="12.75" customHeight="1">
      <c r="A280" s="105"/>
    </row>
    <row r="281" spans="1:1" ht="12.75" customHeight="1">
      <c r="A281" s="105"/>
    </row>
    <row r="282" spans="1:1" ht="12.75" customHeight="1">
      <c r="A282" s="105"/>
    </row>
    <row r="283" spans="1:1" ht="12.75" customHeight="1">
      <c r="A283" s="105"/>
    </row>
    <row r="284" spans="1:1" ht="12.75" customHeight="1">
      <c r="A284" s="105"/>
    </row>
    <row r="285" spans="1:1" ht="12.75" customHeight="1">
      <c r="A285" s="105"/>
    </row>
    <row r="286" spans="1:1" ht="12.75" customHeight="1">
      <c r="A286" s="105"/>
    </row>
    <row r="287" spans="1:1" ht="12.75" customHeight="1">
      <c r="A287" s="105"/>
    </row>
    <row r="288" spans="1:1" ht="12.75" customHeight="1">
      <c r="A288" s="105"/>
    </row>
    <row r="289" spans="1:1" ht="12.75" customHeight="1">
      <c r="A289" s="105"/>
    </row>
    <row r="290" spans="1:1" ht="12.75" customHeight="1">
      <c r="A290" s="105"/>
    </row>
    <row r="291" spans="1:1" ht="12.75" customHeight="1">
      <c r="A291" s="105"/>
    </row>
    <row r="292" spans="1:1" ht="12.75" customHeight="1">
      <c r="A292" s="105"/>
    </row>
    <row r="293" spans="1:1" ht="12.75" customHeight="1">
      <c r="A293" s="105"/>
    </row>
    <row r="294" spans="1:1" ht="12.75" customHeight="1">
      <c r="A294" s="105"/>
    </row>
    <row r="295" spans="1:1" ht="12.75" customHeight="1">
      <c r="A295" s="105"/>
    </row>
    <row r="296" spans="1:1" ht="12.75" customHeight="1">
      <c r="A296" s="105"/>
    </row>
    <row r="297" spans="1:1" ht="12.75" customHeight="1">
      <c r="A297" s="105"/>
    </row>
    <row r="298" spans="1:1" ht="12.75" customHeight="1">
      <c r="A298" s="105"/>
    </row>
    <row r="299" spans="1:1" ht="12.75" customHeight="1">
      <c r="A299" s="105"/>
    </row>
    <row r="300" spans="1:1" ht="12.75" customHeight="1">
      <c r="A300" s="105"/>
    </row>
    <row r="301" spans="1:1" ht="12.75" customHeight="1">
      <c r="A301" s="105"/>
    </row>
    <row r="302" spans="1:1" ht="12.75" customHeight="1">
      <c r="A302" s="105"/>
    </row>
    <row r="303" spans="1:1" ht="12.75" customHeight="1">
      <c r="A303" s="105"/>
    </row>
    <row r="304" spans="1:1" ht="12.75" customHeight="1">
      <c r="A304" s="105"/>
    </row>
    <row r="305" spans="1:1" ht="12.75" customHeight="1">
      <c r="A305" s="105"/>
    </row>
    <row r="306" spans="1:1" ht="12.75" customHeight="1">
      <c r="A306" s="105"/>
    </row>
    <row r="307" spans="1:1" ht="12.75" customHeight="1">
      <c r="A307" s="105"/>
    </row>
    <row r="308" spans="1:1" ht="12.75" customHeight="1">
      <c r="A308" s="105"/>
    </row>
    <row r="309" spans="1:1" ht="12.75" customHeight="1">
      <c r="A309" s="105"/>
    </row>
    <row r="310" spans="1:1" ht="12.75" customHeight="1">
      <c r="A310" s="105"/>
    </row>
    <row r="311" spans="1:1" ht="12.75" customHeight="1">
      <c r="A311" s="105"/>
    </row>
    <row r="312" spans="1:1" ht="12.75" customHeight="1">
      <c r="A312" s="105"/>
    </row>
    <row r="313" spans="1:1" ht="12.75" customHeight="1">
      <c r="A313" s="105"/>
    </row>
    <row r="314" spans="1:1" ht="12.75" customHeight="1">
      <c r="A314" s="105"/>
    </row>
    <row r="315" spans="1:1" ht="12.75" customHeight="1">
      <c r="A315" s="105"/>
    </row>
    <row r="316" spans="1:1" ht="12.75" customHeight="1">
      <c r="A316" s="105"/>
    </row>
    <row r="317" spans="1:1" ht="12.75" customHeight="1">
      <c r="A317" s="105"/>
    </row>
    <row r="318" spans="1:1" ht="12.75" customHeight="1">
      <c r="A318" s="105"/>
    </row>
    <row r="319" spans="1:1" ht="12.75" customHeight="1">
      <c r="A319" s="105"/>
    </row>
    <row r="320" spans="1:1" ht="12.75" customHeight="1">
      <c r="A320" s="105"/>
    </row>
    <row r="321" spans="1:1" ht="12.75" customHeight="1">
      <c r="A321" s="105"/>
    </row>
    <row r="322" spans="1:1" ht="12.75" customHeight="1">
      <c r="A322" s="105"/>
    </row>
    <row r="323" spans="1:1" ht="12.75" customHeight="1">
      <c r="A323" s="105"/>
    </row>
    <row r="324" spans="1:1" ht="12.75" customHeight="1">
      <c r="A324" s="105"/>
    </row>
    <row r="325" spans="1:1" ht="12.75" customHeight="1">
      <c r="A325" s="105"/>
    </row>
    <row r="326" spans="1:1" ht="12.75" customHeight="1">
      <c r="A326" s="105"/>
    </row>
    <row r="327" spans="1:1" ht="12.75" customHeight="1">
      <c r="A327" s="105"/>
    </row>
    <row r="328" spans="1:1" ht="12.75" customHeight="1">
      <c r="A328" s="105"/>
    </row>
    <row r="329" spans="1:1" ht="12.75" customHeight="1">
      <c r="A329" s="105"/>
    </row>
    <row r="330" spans="1:1" ht="12.75" customHeight="1">
      <c r="A330" s="105"/>
    </row>
    <row r="331" spans="1:1" ht="12.75" customHeight="1">
      <c r="A331" s="105"/>
    </row>
    <row r="332" spans="1:1" ht="12.75" customHeight="1">
      <c r="A332" s="105"/>
    </row>
    <row r="333" spans="1:1" ht="12.75" customHeight="1">
      <c r="A333" s="105"/>
    </row>
    <row r="334" spans="1:1" ht="12.75" customHeight="1">
      <c r="A334" s="105"/>
    </row>
    <row r="335" spans="1:1" ht="12.75" customHeight="1">
      <c r="A335" s="105"/>
    </row>
    <row r="336" spans="1:1" ht="12.75" customHeight="1">
      <c r="A336" s="105"/>
    </row>
    <row r="337" spans="1:1" ht="12.75" customHeight="1">
      <c r="A337" s="105"/>
    </row>
    <row r="338" spans="1:1" ht="12.75" customHeight="1">
      <c r="A338" s="105"/>
    </row>
    <row r="339" spans="1:1" ht="12.75" customHeight="1">
      <c r="A339" s="105"/>
    </row>
    <row r="340" spans="1:1" ht="12.75" customHeight="1">
      <c r="A340" s="105"/>
    </row>
    <row r="341" spans="1:1" ht="12.75" customHeight="1">
      <c r="A341" s="105"/>
    </row>
    <row r="342" spans="1:1" ht="12.75" customHeight="1">
      <c r="A342" s="105"/>
    </row>
    <row r="343" spans="1:1" ht="12.75" customHeight="1">
      <c r="A343" s="105"/>
    </row>
    <row r="344" spans="1:1" ht="12.75" customHeight="1">
      <c r="A344" s="105"/>
    </row>
    <row r="345" spans="1:1" ht="12.75" customHeight="1">
      <c r="A345" s="105"/>
    </row>
    <row r="346" spans="1:1" ht="12.75" customHeight="1">
      <c r="A346" s="105"/>
    </row>
    <row r="347" spans="1:1" ht="12.75" customHeight="1">
      <c r="A347" s="105"/>
    </row>
    <row r="348" spans="1:1" ht="12.75" customHeight="1">
      <c r="A348" s="105"/>
    </row>
    <row r="349" spans="1:1" ht="12.75" customHeight="1">
      <c r="A349" s="105"/>
    </row>
    <row r="350" spans="1:1" ht="12.75" customHeight="1">
      <c r="A350" s="105"/>
    </row>
    <row r="351" spans="1:1" ht="12.75" customHeight="1">
      <c r="A351" s="105"/>
    </row>
    <row r="352" spans="1:1" ht="12.75" customHeight="1">
      <c r="A352" s="105"/>
    </row>
    <row r="353" spans="1:1" ht="12.75" customHeight="1">
      <c r="A353" s="105"/>
    </row>
    <row r="354" spans="1:1" ht="12.75" customHeight="1">
      <c r="A354" s="105"/>
    </row>
    <row r="355" spans="1:1" ht="12.75" customHeight="1">
      <c r="A355" s="105"/>
    </row>
    <row r="356" spans="1:1" ht="12.75" customHeight="1">
      <c r="A356" s="105"/>
    </row>
    <row r="357" spans="1:1" ht="12.75" customHeight="1">
      <c r="A357" s="105"/>
    </row>
    <row r="358" spans="1:1" ht="12.75" customHeight="1">
      <c r="A358" s="105"/>
    </row>
    <row r="359" spans="1:1" ht="12.75" customHeight="1">
      <c r="A359" s="105"/>
    </row>
    <row r="360" spans="1:1" ht="12.75" customHeight="1">
      <c r="A360" s="105"/>
    </row>
    <row r="361" spans="1:1" ht="12.75" customHeight="1">
      <c r="A361" s="105"/>
    </row>
    <row r="362" spans="1:1" ht="12.75" customHeight="1">
      <c r="A362" s="105"/>
    </row>
    <row r="363" spans="1:1" ht="12.75" customHeight="1">
      <c r="A363" s="105"/>
    </row>
    <row r="364" spans="1:1" ht="12.75" customHeight="1">
      <c r="A364" s="105"/>
    </row>
    <row r="365" spans="1:1" ht="12.75" customHeight="1">
      <c r="A365" s="105"/>
    </row>
    <row r="366" spans="1:1" ht="12.75" customHeight="1">
      <c r="A366" s="105"/>
    </row>
    <row r="367" spans="1:1" ht="12.75" customHeight="1">
      <c r="A367" s="105"/>
    </row>
    <row r="368" spans="1:1" ht="12.75" customHeight="1">
      <c r="A368" s="105"/>
    </row>
    <row r="369" spans="1:1" ht="12.75" customHeight="1">
      <c r="A369" s="105"/>
    </row>
    <row r="370" spans="1:1" ht="12.75" customHeight="1">
      <c r="A370" s="105"/>
    </row>
    <row r="371" spans="1:1" ht="12.75" customHeight="1">
      <c r="A371" s="105"/>
    </row>
    <row r="372" spans="1:1" ht="12.75" customHeight="1">
      <c r="A372" s="105"/>
    </row>
    <row r="373" spans="1:1" ht="12.75" customHeight="1">
      <c r="A373" s="105"/>
    </row>
    <row r="374" spans="1:1" ht="12.75" customHeight="1">
      <c r="A374" s="105"/>
    </row>
    <row r="375" spans="1:1" ht="12.75" customHeight="1">
      <c r="A375" s="105"/>
    </row>
    <row r="376" spans="1:1" ht="12.75" customHeight="1">
      <c r="A376" s="105"/>
    </row>
    <row r="377" spans="1:1" ht="12.75" customHeight="1">
      <c r="A377" s="105"/>
    </row>
    <row r="378" spans="1:1" ht="12.75" customHeight="1">
      <c r="A378" s="105"/>
    </row>
    <row r="379" spans="1:1" ht="12.75" customHeight="1">
      <c r="A379" s="105"/>
    </row>
    <row r="380" spans="1:1" ht="12.75" customHeight="1">
      <c r="A380" s="105"/>
    </row>
    <row r="381" spans="1:1" ht="12.75" customHeight="1">
      <c r="A381" s="105"/>
    </row>
    <row r="382" spans="1:1" ht="12.75" customHeight="1">
      <c r="A382" s="105"/>
    </row>
    <row r="383" spans="1:1" ht="12.75" customHeight="1">
      <c r="A383" s="105"/>
    </row>
    <row r="384" spans="1:1" ht="12.75" customHeight="1">
      <c r="A384" s="105"/>
    </row>
    <row r="385" spans="1:1" ht="12.75" customHeight="1">
      <c r="A385" s="105"/>
    </row>
    <row r="386" spans="1:1" ht="12.75" customHeight="1">
      <c r="A386" s="105"/>
    </row>
    <row r="387" spans="1:1" ht="12.75" customHeight="1">
      <c r="A387" s="105"/>
    </row>
    <row r="388" spans="1:1" ht="12.75" customHeight="1">
      <c r="A388" s="105"/>
    </row>
    <row r="389" spans="1:1" ht="12.75" customHeight="1">
      <c r="A389" s="105"/>
    </row>
    <row r="390" spans="1:1" ht="12.75" customHeight="1">
      <c r="A390" s="105"/>
    </row>
    <row r="391" spans="1:1" ht="12.75" customHeight="1">
      <c r="A391" s="105"/>
    </row>
    <row r="392" spans="1:1" ht="12.75" customHeight="1">
      <c r="A392" s="105"/>
    </row>
    <row r="393" spans="1:1" ht="12.75" customHeight="1">
      <c r="A393" s="105"/>
    </row>
    <row r="394" spans="1:1" ht="12.75" customHeight="1">
      <c r="A394" s="105"/>
    </row>
    <row r="395" spans="1:1" ht="12.75" customHeight="1">
      <c r="A395" s="105"/>
    </row>
    <row r="396" spans="1:1" ht="12.75" customHeight="1">
      <c r="A396" s="105"/>
    </row>
    <row r="397" spans="1:1" ht="12.75" customHeight="1">
      <c r="A397" s="105"/>
    </row>
    <row r="398" spans="1:1" ht="12.75" customHeight="1">
      <c r="A398" s="105"/>
    </row>
    <row r="399" spans="1:1" ht="12.75" customHeight="1">
      <c r="A399" s="105"/>
    </row>
    <row r="400" spans="1:1" ht="12.75" customHeight="1">
      <c r="A400" s="105"/>
    </row>
    <row r="401" spans="1:1" ht="12.75" customHeight="1">
      <c r="A401" s="105"/>
    </row>
    <row r="402" spans="1:1" ht="12.75" customHeight="1">
      <c r="A402" s="105"/>
    </row>
    <row r="403" spans="1:1" ht="12.75" customHeight="1">
      <c r="A403" s="105"/>
    </row>
    <row r="404" spans="1:1" ht="12.75" customHeight="1">
      <c r="A404" s="105"/>
    </row>
    <row r="405" spans="1:1" ht="12.75" customHeight="1">
      <c r="A405" s="105"/>
    </row>
    <row r="406" spans="1:1" ht="12.75" customHeight="1">
      <c r="A406" s="105"/>
    </row>
    <row r="407" spans="1:1" ht="12.75" customHeight="1">
      <c r="A407" s="105"/>
    </row>
    <row r="408" spans="1:1" ht="12.75" customHeight="1">
      <c r="A408" s="105"/>
    </row>
    <row r="409" spans="1:1" ht="12.75" customHeight="1">
      <c r="A409" s="105"/>
    </row>
    <row r="410" spans="1:1" ht="12.75" customHeight="1">
      <c r="A410" s="105"/>
    </row>
    <row r="411" spans="1:1" ht="12.75" customHeight="1">
      <c r="A411" s="105"/>
    </row>
    <row r="412" spans="1:1" ht="12.75" customHeight="1">
      <c r="A412" s="105"/>
    </row>
    <row r="413" spans="1:1" ht="12.75" customHeight="1">
      <c r="A413" s="105"/>
    </row>
    <row r="414" spans="1:1" ht="12.75" customHeight="1">
      <c r="A414" s="105"/>
    </row>
    <row r="415" spans="1:1" ht="12.75" customHeight="1">
      <c r="A415" s="105"/>
    </row>
    <row r="416" spans="1:1" ht="12.75" customHeight="1">
      <c r="A416" s="105"/>
    </row>
    <row r="417" spans="1:1" ht="12.75" customHeight="1">
      <c r="A417" s="105"/>
    </row>
    <row r="418" spans="1:1" ht="12.75" customHeight="1">
      <c r="A418" s="105"/>
    </row>
    <row r="419" spans="1:1" ht="12.75" customHeight="1">
      <c r="A419" s="105"/>
    </row>
    <row r="420" spans="1:1" ht="12.75" customHeight="1">
      <c r="A420" s="105"/>
    </row>
    <row r="421" spans="1:1" ht="12.75" customHeight="1">
      <c r="A421" s="105"/>
    </row>
    <row r="422" spans="1:1" ht="12.75" customHeight="1">
      <c r="A422" s="105"/>
    </row>
    <row r="423" spans="1:1" ht="12.75" customHeight="1">
      <c r="A423" s="105"/>
    </row>
    <row r="424" spans="1:1" ht="12.75" customHeight="1">
      <c r="A424" s="105"/>
    </row>
    <row r="425" spans="1:1" ht="12.75" customHeight="1">
      <c r="A425" s="105"/>
    </row>
    <row r="426" spans="1:1" ht="12.75" customHeight="1">
      <c r="A426" s="105"/>
    </row>
    <row r="427" spans="1:1" ht="12.75" customHeight="1">
      <c r="A427" s="105"/>
    </row>
    <row r="428" spans="1:1" ht="12.75" customHeight="1">
      <c r="A428" s="105"/>
    </row>
    <row r="429" spans="1:1" ht="12.75" customHeight="1">
      <c r="A429" s="105"/>
    </row>
    <row r="430" spans="1:1" ht="12.75" customHeight="1">
      <c r="A430" s="105"/>
    </row>
    <row r="431" spans="1:1" ht="12.75" customHeight="1">
      <c r="A431" s="105"/>
    </row>
    <row r="432" spans="1:1" ht="12.75" customHeight="1">
      <c r="A432" s="105"/>
    </row>
    <row r="433" spans="1:1" ht="12.75" customHeight="1">
      <c r="A433" s="105"/>
    </row>
    <row r="434" spans="1:1" ht="12.75" customHeight="1">
      <c r="A434" s="105"/>
    </row>
    <row r="435" spans="1:1" ht="12.75" customHeight="1">
      <c r="A435" s="105"/>
    </row>
    <row r="436" spans="1:1" ht="12.75" customHeight="1">
      <c r="A436" s="105"/>
    </row>
    <row r="437" spans="1:1" ht="12.75" customHeight="1">
      <c r="A437" s="105"/>
    </row>
    <row r="438" spans="1:1" ht="12.75" customHeight="1">
      <c r="A438" s="105"/>
    </row>
    <row r="439" spans="1:1" ht="12.75" customHeight="1">
      <c r="A439" s="105"/>
    </row>
    <row r="440" spans="1:1" ht="12.75" customHeight="1">
      <c r="A440" s="105"/>
    </row>
    <row r="441" spans="1:1" ht="12.75" customHeight="1">
      <c r="A441" s="105"/>
    </row>
    <row r="442" spans="1:1" ht="12.75" customHeight="1">
      <c r="A442" s="105"/>
    </row>
    <row r="443" spans="1:1" ht="12.75" customHeight="1">
      <c r="A443" s="105"/>
    </row>
    <row r="444" spans="1:1" ht="12.75" customHeight="1">
      <c r="A444" s="105"/>
    </row>
    <row r="445" spans="1:1" ht="12.75" customHeight="1">
      <c r="A445" s="105"/>
    </row>
    <row r="446" spans="1:1" ht="12.75" customHeight="1">
      <c r="A446" s="105"/>
    </row>
    <row r="447" spans="1:1" ht="12.75" customHeight="1">
      <c r="A447" s="105"/>
    </row>
    <row r="448" spans="1:1" ht="12.75" customHeight="1">
      <c r="A448" s="105"/>
    </row>
    <row r="449" spans="1:1" ht="12.75" customHeight="1">
      <c r="A449" s="105"/>
    </row>
    <row r="450" spans="1:1" ht="12.75" customHeight="1">
      <c r="A450" s="105"/>
    </row>
    <row r="451" spans="1:1" ht="12.75" customHeight="1">
      <c r="A451" s="105"/>
    </row>
    <row r="452" spans="1:1" ht="12.75" customHeight="1">
      <c r="A452" s="105"/>
    </row>
    <row r="453" spans="1:1" ht="12.75" customHeight="1">
      <c r="A453" s="105"/>
    </row>
    <row r="454" spans="1:1" ht="12.75" customHeight="1">
      <c r="A454" s="105"/>
    </row>
    <row r="455" spans="1:1" ht="12.75" customHeight="1">
      <c r="A455" s="105"/>
    </row>
    <row r="456" spans="1:1" ht="12.75" customHeight="1">
      <c r="A456" s="105"/>
    </row>
    <row r="457" spans="1:1" ht="12.75" customHeight="1">
      <c r="A457" s="105"/>
    </row>
    <row r="458" spans="1:1" ht="12.75" customHeight="1">
      <c r="A458" s="105"/>
    </row>
    <row r="459" spans="1:1" ht="12.75" customHeight="1">
      <c r="A459" s="105"/>
    </row>
    <row r="460" spans="1:1" ht="12.75" customHeight="1">
      <c r="A460" s="105"/>
    </row>
    <row r="461" spans="1:1" ht="12.75" customHeight="1">
      <c r="A461" s="105"/>
    </row>
    <row r="462" spans="1:1" ht="12.75" customHeight="1">
      <c r="A462" s="105"/>
    </row>
    <row r="463" spans="1:1" ht="12.75" customHeight="1">
      <c r="A463" s="105"/>
    </row>
    <row r="464" spans="1:1" ht="12.75" customHeight="1">
      <c r="A464" s="105"/>
    </row>
    <row r="465" spans="1:1" ht="12.75" customHeight="1">
      <c r="A465" s="105"/>
    </row>
    <row r="466" spans="1:1" ht="12.75" customHeight="1">
      <c r="A466" s="105"/>
    </row>
    <row r="467" spans="1:1" ht="12.75" customHeight="1">
      <c r="A467" s="105"/>
    </row>
    <row r="468" spans="1:1" ht="12.75" customHeight="1">
      <c r="A468" s="105"/>
    </row>
    <row r="469" spans="1:1" ht="12.75" customHeight="1">
      <c r="A469" s="105"/>
    </row>
    <row r="470" spans="1:1" ht="12.75" customHeight="1">
      <c r="A470" s="105"/>
    </row>
    <row r="471" spans="1:1" ht="12.75" customHeight="1">
      <c r="A471" s="105"/>
    </row>
    <row r="472" spans="1:1" ht="12.75" customHeight="1">
      <c r="A472" s="105"/>
    </row>
    <row r="473" spans="1:1" ht="12.75" customHeight="1">
      <c r="A473" s="105"/>
    </row>
    <row r="474" spans="1:1" ht="12.75" customHeight="1">
      <c r="A474" s="105"/>
    </row>
    <row r="475" spans="1:1" ht="12.75" customHeight="1">
      <c r="A475" s="105"/>
    </row>
    <row r="476" spans="1:1" ht="12.75" customHeight="1">
      <c r="A476" s="105"/>
    </row>
    <row r="477" spans="1:1" ht="12.75" customHeight="1">
      <c r="A477" s="105"/>
    </row>
    <row r="478" spans="1:1" ht="12.75" customHeight="1">
      <c r="A478" s="105"/>
    </row>
    <row r="479" spans="1:1" ht="12.75" customHeight="1">
      <c r="A479" s="105"/>
    </row>
    <row r="480" spans="1:1" ht="12.75" customHeight="1">
      <c r="A480" s="105"/>
    </row>
    <row r="481" spans="1:1" ht="12.75" customHeight="1">
      <c r="A481" s="105"/>
    </row>
    <row r="482" spans="1:1" ht="12.75" customHeight="1">
      <c r="A482" s="105"/>
    </row>
    <row r="483" spans="1:1" ht="12.75" customHeight="1">
      <c r="A483" s="105"/>
    </row>
    <row r="484" spans="1:1" ht="12.75" customHeight="1">
      <c r="A484" s="105"/>
    </row>
    <row r="485" spans="1:1" ht="12.75" customHeight="1">
      <c r="A485" s="105"/>
    </row>
    <row r="486" spans="1:1" ht="12.75" customHeight="1">
      <c r="A486" s="105"/>
    </row>
    <row r="487" spans="1:1" ht="12.75" customHeight="1">
      <c r="A487" s="105"/>
    </row>
    <row r="488" spans="1:1" ht="12.75" customHeight="1">
      <c r="A488" s="105"/>
    </row>
    <row r="489" spans="1:1" ht="12.75" customHeight="1">
      <c r="A489" s="105"/>
    </row>
    <row r="490" spans="1:1" ht="12.75" customHeight="1">
      <c r="A490" s="105"/>
    </row>
    <row r="491" spans="1:1" ht="12.75" customHeight="1">
      <c r="A491" s="105"/>
    </row>
    <row r="492" spans="1:1" ht="12.75" customHeight="1">
      <c r="A492" s="105"/>
    </row>
    <row r="493" spans="1:1" ht="12.75" customHeight="1">
      <c r="A493" s="105"/>
    </row>
    <row r="494" spans="1:1" ht="12.75" customHeight="1">
      <c r="A494" s="105"/>
    </row>
    <row r="495" spans="1:1" ht="12.75" customHeight="1">
      <c r="A495" s="105"/>
    </row>
    <row r="496" spans="1:1" ht="12.75" customHeight="1">
      <c r="A496" s="105"/>
    </row>
    <row r="497" spans="1:1" ht="12.75" customHeight="1">
      <c r="A497" s="105"/>
    </row>
    <row r="498" spans="1:1" ht="12.75" customHeight="1">
      <c r="A498" s="105"/>
    </row>
    <row r="499" spans="1:1" ht="12.75" customHeight="1">
      <c r="A499" s="105"/>
    </row>
    <row r="500" spans="1:1" ht="12.75" customHeight="1">
      <c r="A500" s="105"/>
    </row>
    <row r="501" spans="1:1" ht="12.75" customHeight="1">
      <c r="A501" s="105"/>
    </row>
    <row r="502" spans="1:1" ht="12.75" customHeight="1">
      <c r="A502" s="105"/>
    </row>
    <row r="503" spans="1:1" ht="12.75" customHeight="1">
      <c r="A503" s="105"/>
    </row>
    <row r="504" spans="1:1" ht="12.75" customHeight="1">
      <c r="A504" s="105"/>
    </row>
    <row r="505" spans="1:1" ht="12.75" customHeight="1">
      <c r="A505" s="105"/>
    </row>
    <row r="506" spans="1:1" ht="12.75" customHeight="1">
      <c r="A506" s="105"/>
    </row>
    <row r="507" spans="1:1" ht="12.75" customHeight="1">
      <c r="A507" s="105"/>
    </row>
    <row r="508" spans="1:1" ht="12.75" customHeight="1">
      <c r="A508" s="105"/>
    </row>
    <row r="509" spans="1:1" ht="12.75" customHeight="1">
      <c r="A509" s="105"/>
    </row>
    <row r="510" spans="1:1" ht="12.75" customHeight="1">
      <c r="A510" s="105"/>
    </row>
    <row r="511" spans="1:1" ht="12.75" customHeight="1">
      <c r="A511" s="105"/>
    </row>
    <row r="512" spans="1:1" ht="12.75" customHeight="1">
      <c r="A512" s="105"/>
    </row>
    <row r="513" spans="1:1" ht="12.75" customHeight="1">
      <c r="A513" s="105"/>
    </row>
    <row r="514" spans="1:1" ht="12.75" customHeight="1">
      <c r="A514" s="105"/>
    </row>
    <row r="515" spans="1:1" ht="12.75" customHeight="1">
      <c r="A515" s="105"/>
    </row>
    <row r="516" spans="1:1" ht="12.75" customHeight="1">
      <c r="A516" s="105"/>
    </row>
    <row r="517" spans="1:1" ht="12.75" customHeight="1">
      <c r="A517" s="105"/>
    </row>
    <row r="518" spans="1:1" ht="12.75" customHeight="1">
      <c r="A518" s="105"/>
    </row>
    <row r="519" spans="1:1" ht="12.75" customHeight="1">
      <c r="A519" s="105"/>
    </row>
    <row r="520" spans="1:1" ht="12.75" customHeight="1">
      <c r="A520" s="105"/>
    </row>
    <row r="521" spans="1:1" ht="12.75" customHeight="1">
      <c r="A521" s="105"/>
    </row>
    <row r="522" spans="1:1" ht="12.75" customHeight="1">
      <c r="A522" s="105"/>
    </row>
    <row r="523" spans="1:1" ht="12.75" customHeight="1">
      <c r="A523" s="105"/>
    </row>
    <row r="524" spans="1:1" ht="12.75" customHeight="1">
      <c r="A524" s="105"/>
    </row>
    <row r="525" spans="1:1" ht="12.75" customHeight="1">
      <c r="A525" s="105"/>
    </row>
    <row r="526" spans="1:1" ht="12.75" customHeight="1">
      <c r="A526" s="105"/>
    </row>
    <row r="527" spans="1:1" ht="12.75" customHeight="1">
      <c r="A527" s="105"/>
    </row>
    <row r="528" spans="1:1" ht="12.75" customHeight="1">
      <c r="A528" s="105"/>
    </row>
    <row r="529" spans="1:1" ht="12.75" customHeight="1">
      <c r="A529" s="105"/>
    </row>
    <row r="530" spans="1:1" ht="12.75" customHeight="1">
      <c r="A530" s="105"/>
    </row>
    <row r="531" spans="1:1" ht="12.75" customHeight="1">
      <c r="A531" s="105"/>
    </row>
    <row r="532" spans="1:1" ht="12.75" customHeight="1">
      <c r="A532" s="105"/>
    </row>
    <row r="533" spans="1:1" ht="12.75" customHeight="1">
      <c r="A533" s="105"/>
    </row>
    <row r="534" spans="1:1" ht="12.75" customHeight="1">
      <c r="A534" s="105"/>
    </row>
    <row r="535" spans="1:1" ht="12.75" customHeight="1">
      <c r="A535" s="105"/>
    </row>
    <row r="536" spans="1:1" ht="12.75" customHeight="1">
      <c r="A536" s="105"/>
    </row>
    <row r="537" spans="1:1" ht="12.75" customHeight="1">
      <c r="A537" s="105"/>
    </row>
    <row r="538" spans="1:1" ht="12.75" customHeight="1">
      <c r="A538" s="105"/>
    </row>
    <row r="539" spans="1:1" ht="12.75" customHeight="1">
      <c r="A539" s="105"/>
    </row>
    <row r="540" spans="1:1" ht="12.75" customHeight="1">
      <c r="A540" s="105"/>
    </row>
    <row r="541" spans="1:1" ht="12.75" customHeight="1">
      <c r="A541" s="105"/>
    </row>
    <row r="542" spans="1:1" ht="12.75" customHeight="1">
      <c r="A542" s="105"/>
    </row>
    <row r="543" spans="1:1" ht="12.75" customHeight="1">
      <c r="A543" s="105"/>
    </row>
    <row r="544" spans="1:1" ht="12.75" customHeight="1">
      <c r="A544" s="105"/>
    </row>
    <row r="545" spans="1:1" ht="12.75" customHeight="1">
      <c r="A545" s="105"/>
    </row>
    <row r="546" spans="1:1" ht="12.75" customHeight="1">
      <c r="A546" s="105"/>
    </row>
    <row r="547" spans="1:1" ht="12.75" customHeight="1">
      <c r="A547" s="105"/>
    </row>
    <row r="548" spans="1:1" ht="12.75" customHeight="1">
      <c r="A548" s="105"/>
    </row>
    <row r="549" spans="1:1" ht="12.75" customHeight="1">
      <c r="A549" s="105"/>
    </row>
    <row r="550" spans="1:1" ht="12.75" customHeight="1">
      <c r="A550" s="105"/>
    </row>
    <row r="551" spans="1:1" ht="12.75" customHeight="1">
      <c r="A551" s="105"/>
    </row>
    <row r="552" spans="1:1" ht="12.75" customHeight="1">
      <c r="A552" s="105"/>
    </row>
    <row r="553" spans="1:1" ht="12.75" customHeight="1">
      <c r="A553" s="105"/>
    </row>
    <row r="554" spans="1:1" ht="12.75" customHeight="1">
      <c r="A554" s="105"/>
    </row>
    <row r="555" spans="1:1" ht="12.75" customHeight="1">
      <c r="A555" s="105"/>
    </row>
    <row r="556" spans="1:1" ht="12.75" customHeight="1">
      <c r="A556" s="105"/>
    </row>
    <row r="557" spans="1:1" ht="12.75" customHeight="1">
      <c r="A557" s="105"/>
    </row>
    <row r="558" spans="1:1" ht="12.75" customHeight="1">
      <c r="A558" s="105"/>
    </row>
    <row r="559" spans="1:1" ht="12.75" customHeight="1">
      <c r="A559" s="105"/>
    </row>
    <row r="560" spans="1:1" ht="12.75" customHeight="1">
      <c r="A560" s="105"/>
    </row>
    <row r="561" spans="1:1" ht="12.75" customHeight="1">
      <c r="A561" s="105"/>
    </row>
    <row r="562" spans="1:1" ht="12.75" customHeight="1">
      <c r="A562" s="105"/>
    </row>
    <row r="563" spans="1:1" ht="12.75" customHeight="1">
      <c r="A563" s="105"/>
    </row>
    <row r="564" spans="1:1" ht="12.75" customHeight="1">
      <c r="A564" s="105"/>
    </row>
    <row r="565" spans="1:1" ht="12.75" customHeight="1">
      <c r="A565" s="105"/>
    </row>
    <row r="566" spans="1:1" ht="12.75" customHeight="1">
      <c r="A566" s="105"/>
    </row>
    <row r="567" spans="1:1" ht="12.75" customHeight="1">
      <c r="A567" s="105"/>
    </row>
    <row r="568" spans="1:1" ht="12.75" customHeight="1">
      <c r="A568" s="105"/>
    </row>
    <row r="569" spans="1:1" ht="12.75" customHeight="1">
      <c r="A569" s="105"/>
    </row>
    <row r="570" spans="1:1" ht="12.75" customHeight="1">
      <c r="A570" s="105"/>
    </row>
    <row r="571" spans="1:1" ht="12.75" customHeight="1">
      <c r="A571" s="105"/>
    </row>
    <row r="572" spans="1:1" ht="12.75" customHeight="1">
      <c r="A572" s="105"/>
    </row>
    <row r="573" spans="1:1" ht="12.75" customHeight="1">
      <c r="A573" s="105"/>
    </row>
    <row r="574" spans="1:1" ht="12.75" customHeight="1">
      <c r="A574" s="105"/>
    </row>
    <row r="575" spans="1:1" ht="12.75" customHeight="1">
      <c r="A575" s="105"/>
    </row>
    <row r="576" spans="1:1" ht="12.75" customHeight="1">
      <c r="A576" s="105"/>
    </row>
    <row r="577" spans="1:1" ht="12.75" customHeight="1">
      <c r="A577" s="105"/>
    </row>
    <row r="578" spans="1:1" ht="12.75" customHeight="1">
      <c r="A578" s="105"/>
    </row>
    <row r="579" spans="1:1" ht="12.75" customHeight="1">
      <c r="A579" s="105"/>
    </row>
    <row r="580" spans="1:1" ht="12.75" customHeight="1">
      <c r="A580" s="105"/>
    </row>
    <row r="581" spans="1:1" ht="12.75" customHeight="1">
      <c r="A581" s="105"/>
    </row>
    <row r="582" spans="1:1" ht="12.75" customHeight="1">
      <c r="A582" s="105"/>
    </row>
    <row r="583" spans="1:1" ht="12.75" customHeight="1">
      <c r="A583" s="105"/>
    </row>
    <row r="584" spans="1:1" ht="12.75" customHeight="1">
      <c r="A584" s="105"/>
    </row>
    <row r="585" spans="1:1" ht="12.75" customHeight="1">
      <c r="A585" s="105"/>
    </row>
    <row r="586" spans="1:1" ht="12.75" customHeight="1">
      <c r="A586" s="105"/>
    </row>
    <row r="587" spans="1:1" ht="12.75" customHeight="1">
      <c r="A587" s="105"/>
    </row>
    <row r="588" spans="1:1" ht="12.75" customHeight="1">
      <c r="A588" s="105"/>
    </row>
    <row r="589" spans="1:1" ht="12.75" customHeight="1">
      <c r="A589" s="105"/>
    </row>
    <row r="590" spans="1:1" ht="12.75" customHeight="1">
      <c r="A590" s="105"/>
    </row>
    <row r="591" spans="1:1" ht="12.75" customHeight="1">
      <c r="A591" s="105"/>
    </row>
    <row r="592" spans="1:1" ht="12.75" customHeight="1">
      <c r="A592" s="105"/>
    </row>
    <row r="593" spans="1:1" ht="12.75" customHeight="1">
      <c r="A593" s="105"/>
    </row>
    <row r="594" spans="1:1" ht="12.75" customHeight="1">
      <c r="A594" s="105"/>
    </row>
    <row r="595" spans="1:1" ht="12.75" customHeight="1">
      <c r="A595" s="105"/>
    </row>
    <row r="596" spans="1:1" ht="12.75" customHeight="1">
      <c r="A596" s="105"/>
    </row>
    <row r="597" spans="1:1" ht="12.75" customHeight="1">
      <c r="A597" s="105"/>
    </row>
    <row r="598" spans="1:1" ht="12.75" customHeight="1">
      <c r="A598" s="105"/>
    </row>
    <row r="599" spans="1:1" ht="12.75" customHeight="1">
      <c r="A599" s="105"/>
    </row>
    <row r="600" spans="1:1" ht="12.75" customHeight="1">
      <c r="A600" s="105"/>
    </row>
    <row r="601" spans="1:1" ht="12.75" customHeight="1">
      <c r="A601" s="105"/>
    </row>
    <row r="602" spans="1:1" ht="12.75" customHeight="1">
      <c r="A602" s="105"/>
    </row>
    <row r="603" spans="1:1" ht="12.75" customHeight="1">
      <c r="A603" s="105"/>
    </row>
    <row r="604" spans="1:1" ht="12.75" customHeight="1">
      <c r="A604" s="105"/>
    </row>
    <row r="605" spans="1:1" ht="12.75" customHeight="1">
      <c r="A605" s="105"/>
    </row>
    <row r="606" spans="1:1" ht="12.75" customHeight="1">
      <c r="A606" s="105"/>
    </row>
    <row r="607" spans="1:1" ht="12.75" customHeight="1">
      <c r="A607" s="105"/>
    </row>
    <row r="608" spans="1:1" ht="12.75" customHeight="1">
      <c r="A608" s="105"/>
    </row>
    <row r="609" spans="1:1" ht="12.75" customHeight="1">
      <c r="A609" s="105"/>
    </row>
    <row r="610" spans="1:1" ht="12.75" customHeight="1">
      <c r="A610" s="105"/>
    </row>
    <row r="611" spans="1:1" ht="12.75" customHeight="1">
      <c r="A611" s="105"/>
    </row>
    <row r="612" spans="1:1" ht="12.75" customHeight="1">
      <c r="A612" s="105"/>
    </row>
    <row r="613" spans="1:1" ht="12.75" customHeight="1">
      <c r="A613" s="105"/>
    </row>
    <row r="614" spans="1:1" ht="12.75" customHeight="1">
      <c r="A614" s="105"/>
    </row>
    <row r="615" spans="1:1" ht="12.75" customHeight="1">
      <c r="A615" s="105"/>
    </row>
    <row r="616" spans="1:1" ht="12.75" customHeight="1">
      <c r="A616" s="105"/>
    </row>
    <row r="617" spans="1:1" ht="12.75" customHeight="1">
      <c r="A617" s="105"/>
    </row>
    <row r="618" spans="1:1" ht="12.75" customHeight="1">
      <c r="A618" s="105"/>
    </row>
    <row r="619" spans="1:1" ht="12.75" customHeight="1">
      <c r="A619" s="105"/>
    </row>
    <row r="620" spans="1:1" ht="12.75" customHeight="1">
      <c r="A620" s="105"/>
    </row>
    <row r="621" spans="1:1" ht="12.75" customHeight="1">
      <c r="A621" s="105"/>
    </row>
    <row r="622" spans="1:1" ht="12.75" customHeight="1">
      <c r="A622" s="105"/>
    </row>
    <row r="623" spans="1:1" ht="12.75" customHeight="1">
      <c r="A623" s="105"/>
    </row>
    <row r="624" spans="1:1" ht="12.75" customHeight="1">
      <c r="A624" s="105"/>
    </row>
    <row r="625" spans="1:1" ht="12.75" customHeight="1">
      <c r="A625" s="105"/>
    </row>
    <row r="626" spans="1:1" ht="12.75" customHeight="1">
      <c r="A626" s="105"/>
    </row>
    <row r="627" spans="1:1" ht="12.75" customHeight="1">
      <c r="A627" s="105"/>
    </row>
    <row r="628" spans="1:1" ht="12.75" customHeight="1">
      <c r="A628" s="105"/>
    </row>
    <row r="629" spans="1:1" ht="12.75" customHeight="1">
      <c r="A629" s="105"/>
    </row>
    <row r="630" spans="1:1" ht="12.75" customHeight="1">
      <c r="A630" s="105"/>
    </row>
    <row r="631" spans="1:1" ht="12.75" customHeight="1">
      <c r="A631" s="105"/>
    </row>
    <row r="632" spans="1:1" ht="12.75" customHeight="1">
      <c r="A632" s="105"/>
    </row>
    <row r="633" spans="1:1" ht="12.75" customHeight="1">
      <c r="A633" s="105"/>
    </row>
    <row r="634" spans="1:1" ht="12.75" customHeight="1">
      <c r="A634" s="105"/>
    </row>
    <row r="635" spans="1:1" ht="12.75" customHeight="1">
      <c r="A635" s="105"/>
    </row>
    <row r="636" spans="1:1" ht="12.75" customHeight="1">
      <c r="A636" s="105"/>
    </row>
    <row r="637" spans="1:1" ht="12.75" customHeight="1">
      <c r="A637" s="105"/>
    </row>
    <row r="638" spans="1:1" ht="12.75" customHeight="1">
      <c r="A638" s="105"/>
    </row>
    <row r="639" spans="1:1" ht="12.75" customHeight="1">
      <c r="A639" s="105"/>
    </row>
    <row r="640" spans="1:1" ht="12.75" customHeight="1">
      <c r="A640" s="105"/>
    </row>
    <row r="641" spans="1:1" ht="12.75" customHeight="1">
      <c r="A641" s="105"/>
    </row>
    <row r="642" spans="1:1" ht="12.75" customHeight="1">
      <c r="A642" s="105"/>
    </row>
    <row r="643" spans="1:1" ht="12.75" customHeight="1">
      <c r="A643" s="105"/>
    </row>
    <row r="644" spans="1:1" ht="12.75" customHeight="1">
      <c r="A644" s="105"/>
    </row>
    <row r="645" spans="1:1" ht="12.75" customHeight="1">
      <c r="A645" s="105"/>
    </row>
    <row r="646" spans="1:1" ht="12.75" customHeight="1">
      <c r="A646" s="105"/>
    </row>
    <row r="647" spans="1:1" ht="12.75" customHeight="1">
      <c r="A647" s="105"/>
    </row>
    <row r="648" spans="1:1" ht="12.75" customHeight="1">
      <c r="A648" s="105"/>
    </row>
    <row r="649" spans="1:1" ht="12.75" customHeight="1">
      <c r="A649" s="105"/>
    </row>
    <row r="650" spans="1:1" ht="12.75" customHeight="1">
      <c r="A650" s="105"/>
    </row>
    <row r="651" spans="1:1" ht="12.75" customHeight="1">
      <c r="A651" s="105"/>
    </row>
    <row r="652" spans="1:1" ht="12.75" customHeight="1">
      <c r="A652" s="105"/>
    </row>
    <row r="653" spans="1:1" ht="12.75" customHeight="1">
      <c r="A653" s="105"/>
    </row>
    <row r="654" spans="1:1" ht="12.75" customHeight="1">
      <c r="A654" s="105"/>
    </row>
    <row r="655" spans="1:1" ht="12.75" customHeight="1">
      <c r="A655" s="105"/>
    </row>
    <row r="656" spans="1:1" ht="12.75" customHeight="1">
      <c r="A656" s="105"/>
    </row>
    <row r="657" spans="1:1" ht="12.75" customHeight="1">
      <c r="A657" s="105"/>
    </row>
    <row r="658" spans="1:1" ht="12.75" customHeight="1">
      <c r="A658" s="105"/>
    </row>
    <row r="659" spans="1:1" ht="12.75" customHeight="1">
      <c r="A659" s="105"/>
    </row>
    <row r="660" spans="1:1" ht="12.75" customHeight="1">
      <c r="A660" s="105"/>
    </row>
    <row r="661" spans="1:1" ht="12.75" customHeight="1">
      <c r="A661" s="105"/>
    </row>
    <row r="662" spans="1:1" ht="12.75" customHeight="1">
      <c r="A662" s="103"/>
    </row>
    <row r="663" spans="1:1" ht="12.75" customHeight="1">
      <c r="A663" s="103"/>
    </row>
    <row r="664" spans="1:1" ht="12.75" customHeight="1">
      <c r="A664" s="103"/>
    </row>
    <row r="665" spans="1:1" ht="12.75" customHeight="1">
      <c r="A665" s="103"/>
    </row>
    <row r="666" spans="1:1" ht="12.75" customHeight="1">
      <c r="A666" s="103"/>
    </row>
    <row r="667" spans="1:1" ht="12.75" customHeight="1">
      <c r="A667" s="103"/>
    </row>
    <row r="668" spans="1:1" ht="12.75" customHeight="1">
      <c r="A668" s="103"/>
    </row>
    <row r="669" spans="1:1" ht="12.75" customHeight="1">
      <c r="A669" s="103"/>
    </row>
  </sheetData>
  <sheetProtection selectLockedCells="1" selectUnlockedCells="1"/>
  <pageMargins left="0.98425196850393704" right="0.19685039370078741" top="0.39370078740157483" bottom="0.59055118110236227" header="0" footer="0.19685039370078741"/>
  <pageSetup paperSize="9" firstPageNumber="0" fitToHeight="0" orientation="portrait" r:id="rId1"/>
  <headerFooter alignWithMargins="0">
    <oddFooter>&amp;L&amp;8&amp;F | &amp;A&amp;R&amp;8&amp;P | &amp;N</oddFooter>
  </headerFooter>
  <rowBreaks count="2" manualBreakCount="2">
    <brk id="27" max="5" man="1"/>
    <brk id="49" max="5" man="1"/>
  </rowBreaks>
  <ignoredErrors>
    <ignoredError sqref="A14 A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9</vt:i4>
      </vt:variant>
    </vt:vector>
  </HeadingPairs>
  <TitlesOfParts>
    <vt:vector size="14" baseType="lpstr">
      <vt:lpstr>0_Rekapitulacija</vt:lpstr>
      <vt:lpstr>A1_Preddela</vt:lpstr>
      <vt:lpstr>A2_Kanal_F+M</vt:lpstr>
      <vt:lpstr>A3_HP</vt:lpstr>
      <vt:lpstr>A6_Zidovi</vt:lpstr>
      <vt:lpstr>'0_Rekapitulacija'!Področje_tiskanja</vt:lpstr>
      <vt:lpstr>A1_Preddela!Področje_tiskanja</vt:lpstr>
      <vt:lpstr>'A2_Kanal_F+M'!Področje_tiskanja</vt:lpstr>
      <vt:lpstr>A3_HP!Področje_tiskanja</vt:lpstr>
      <vt:lpstr>A6_Zidovi!Področje_tiskanja</vt:lpstr>
      <vt:lpstr>A1_Preddela!Tiskanje_naslovov</vt:lpstr>
      <vt:lpstr>'A2_Kanal_F+M'!Tiskanje_naslovov</vt:lpstr>
      <vt:lpstr>A3_HP!Tiskanje_naslovov</vt:lpstr>
      <vt:lpstr>A6_Zidovi!Tiskanje_naslovov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MatejB</dc:creator>
  <cp:lastModifiedBy>Mitjab</cp:lastModifiedBy>
  <cp:lastPrinted>2017-09-26T12:29:48Z</cp:lastPrinted>
  <dcterms:created xsi:type="dcterms:W3CDTF">2013-10-14T08:36:17Z</dcterms:created>
  <dcterms:modified xsi:type="dcterms:W3CDTF">2017-09-28T10:37:02Z</dcterms:modified>
</cp:coreProperties>
</file>