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4310" activeTab="0"/>
  </bookViews>
  <sheets>
    <sheet name="_REKAPITULACIJA_" sheetId="1" r:id="rId1"/>
    <sheet name="JR KAB KAN" sheetId="2" r:id="rId2"/>
    <sheet name="JR ELEKTROMONTAŽA" sheetId="3" r:id="rId3"/>
    <sheet name="NN KAB KAN" sheetId="4" r:id="rId4"/>
    <sheet name="NN ELEKTROMONTAŽA" sheetId="5" r:id="rId5"/>
    <sheet name="PRESTAVITEV GRADBENA" sheetId="6" r:id="rId6"/>
    <sheet name="PRESTAVITEV ELEKTROMONTAŽA" sheetId="7" r:id="rId7"/>
  </sheets>
  <definedNames/>
  <calcPr fullCalcOnLoad="1"/>
</workbook>
</file>

<file path=xl/sharedStrings.xml><?xml version="1.0" encoding="utf-8"?>
<sst xmlns="http://schemas.openxmlformats.org/spreadsheetml/2006/main" count="242" uniqueCount="92">
  <si>
    <t>REKAPITULACIJA ELEKTROINSTALACIJ:</t>
  </si>
  <si>
    <t>št.</t>
  </si>
  <si>
    <t>OPIS</t>
  </si>
  <si>
    <t>CENA</t>
  </si>
  <si>
    <t>JR KABELSKA KANALIZACIJA -  GRADBENI DEL</t>
  </si>
  <si>
    <t>JR ELEKTROMONTAŽNI DEL</t>
  </si>
  <si>
    <t>NN PRIKLJUČEK  KABELSKA KANALIZACIJA -  GRADBENI DEL</t>
  </si>
  <si>
    <t>NN PRIKLJUČEK  ELEKTROMONTAŽNI DEL</t>
  </si>
  <si>
    <t>PRESTAVITVE NN DROGA -  GRADBENI DEL</t>
  </si>
  <si>
    <t>PRESTAVITVE NN DROGA NN  - ELEKTROMONTAŽNI DEL</t>
  </si>
  <si>
    <t>IZDELAVA PID PROJEKTNE DOKUMENTACIJE</t>
  </si>
  <si>
    <t>VREDNOST SKUPAJ BREZ DDV</t>
  </si>
  <si>
    <t>DDV 22%</t>
  </si>
  <si>
    <t>OPOZORILO:    Pri uporabi nelegalne ali zastarele programske opreme  se laho pojavijo računske napake</t>
  </si>
  <si>
    <t>1. JR GRADBENI DEL – JR KABELSKA KANALIZACIJA (dobava in montaža)</t>
  </si>
  <si>
    <t>JR GRADBENI DEL - KABELSKA KANALIZACIJA SKUPAJ:</t>
  </si>
  <si>
    <t xml:space="preserve">Dobava in montaža materiala, preizkušanje in spuščanje v pogon komplet z vsem potrebnim materialom.
</t>
  </si>
  <si>
    <t>artikel</t>
  </si>
  <si>
    <t>enota</t>
  </si>
  <si>
    <t>količina</t>
  </si>
  <si>
    <t>cena / kos</t>
  </si>
  <si>
    <t>količina * cena</t>
  </si>
  <si>
    <t xml:space="preserve">Strojni in deloma ročni izkop kabelskega kanala v  pločniku, zelenici, cestišču - dimenzije od 0.4x0.8m globine do 0.4x1.3m globine (teren III. - IV. kat)
</t>
  </si>
  <si>
    <t>m3</t>
  </si>
  <si>
    <t xml:space="preserve">Zasip jarka širine 0,4m v višini 0,7m s tamponskim materialom komplet z nabijanjem v plasteh debeline 10cm do ustrezne zbitosti za pločnik  - izmera v zbitem stanju
</t>
  </si>
  <si>
    <t xml:space="preserve">Priprava posteljice iz peska granulacije 3-7mm (10cm) v jarku širine 0,4m ter delnim zasipom iz peska (20cm) komplet z nabijanjem v plasteh 
</t>
  </si>
  <si>
    <t xml:space="preserve">Dobava, polaganje in spajanje kabelske kanalizacije za JR svetilke - 1 x Stigmaflex cev prereza fi=110 mm
</t>
  </si>
  <si>
    <t>m</t>
  </si>
  <si>
    <t xml:space="preserve">Beton MB 15 za obbetoniranje cevi pod cestiščem
</t>
  </si>
  <si>
    <t xml:space="preserve">Odvoz odvečnega materijala
</t>
  </si>
  <si>
    <t xml:space="preserve">Izkop in komplet izdelava tipskega betonskega jaška fi=80cm, l=1m, LTŽ pokrov 600x600mm IMP (težki promet)
</t>
  </si>
  <si>
    <t>kos</t>
  </si>
  <si>
    <t xml:space="preserve">Kandelaber h=8 m od tal (za cono vetra C) – prilagojen za natik svetilke pod kotom 0°, vroče cinkan opremljen z priključno ploščico PVE-5 z 6A varovalko. Ožičen in postavljen v projektiran temelj
</t>
  </si>
  <si>
    <t xml:space="preserve">Izkop in komplet izdelava tipskega temelja za steber JR, h=8 m od tal 
</t>
  </si>
  <si>
    <t>Izkop in komplet izdelava temelja za krmilno omarico opozorilnih svetilk na prehodu za pešce. Temelj dimentij 0,8x0,4x0,6m, z vgrajenimi 3xcevmi fi = 50mm. Detajl temelja poda dobavitelj omarice.</t>
  </si>
  <si>
    <t>Rezanje asfalta, vstavljanje krmilne zanke v vozišče in sanacija cestišča po posegu  pred prehodom za pešce</t>
  </si>
  <si>
    <t>Rezanje asfalta, priprava temeljenja in vgradnja montažnih doz po detajlu dobavitelja povoznih signalnih svetilk za cestišče, vstavljanje signalnih svetilk (kos 10) v vozišče in sanacija cestišča po posegu na robu prehoda za pešce. Delo v kompletu</t>
  </si>
  <si>
    <t>Prilagoditvena dela na obstoječem jašku. Izdelava preboja in vstavljanje stgfx cevi 1x110mm v jašek zaradi nadaljevanja JR. Komplet rušitvena in zidarska dela</t>
  </si>
  <si>
    <t xml:space="preserve">PVC opozorilni trak
</t>
  </si>
  <si>
    <t xml:space="preserve">Plastični ščitnik
</t>
  </si>
  <si>
    <t xml:space="preserve">Rezanje asfalta na cestišču in pločniku
</t>
  </si>
  <si>
    <t>m2</t>
  </si>
  <si>
    <t xml:space="preserve">Asfaltiranje cestišča in pločnika
</t>
  </si>
  <si>
    <t xml:space="preserve">Valjanec Fe Zn 25x4 mm in priklop na ozemljitev,  ter na vse kandelabre JR
</t>
  </si>
  <si>
    <t xml:space="preserve">Zakoličba nove trase JR kabelske kanalizacije
</t>
  </si>
  <si>
    <t xml:space="preserve">Izvedba križanj 
</t>
  </si>
  <si>
    <t>kpl</t>
  </si>
  <si>
    <t xml:space="preserve">Nepredvidena dela z vpisom v gradbeni dnevnik
</t>
  </si>
  <si>
    <t>ur</t>
  </si>
  <si>
    <t xml:space="preserve">Projektantski nadzor
</t>
  </si>
  <si>
    <t xml:space="preserve">Stroški nadzora Elektro (ocenjeno)
</t>
  </si>
  <si>
    <t xml:space="preserve">Zaščita gradbišča pri izkopu - zapora ceste (ocenjeno)
</t>
  </si>
  <si>
    <t>0.1</t>
  </si>
  <si>
    <t xml:space="preserve">Zarisovanje, pregled, priklopi, instalacijske meritve, spuščanje v pogon in nepredvidena dela
</t>
  </si>
  <si>
    <t>0.2</t>
  </si>
  <si>
    <t xml:space="preserve">Drobni montažni material, transport in manipulacijski stroški
</t>
  </si>
  <si>
    <t>2. JR ELEKTROMONTAŽNI DEL -  (dobava in montaža)</t>
  </si>
  <si>
    <t xml:space="preserve"> JR ELEKTROMONTAŽNI DEL SKUPAJ:</t>
  </si>
  <si>
    <t xml:space="preserve">Kabel za priključitev svetilk
PP00-Y 4 x 2,5 mm2
PP00-Y 3 x 1,5mm2
</t>
  </si>
  <si>
    <t xml:space="preserve">Dobava, montaža, polaganje in priklop kabla v obstoječi svetilki i in v posamezni novi JR svetilki
tip kabla NYY 5x6mm2; uvlečenega v JR kabelsko kanalizacijo
</t>
  </si>
  <si>
    <r>
      <rPr>
        <sz val="8"/>
        <color indexed="8"/>
        <rFont val="Tahoma"/>
        <family val="2"/>
      </rPr>
      <t>Svetilka z LED tehnologijo. Svetilka z ravnim neizbočenim kaljenim steklom z izboljšano presevnostjo brez horizontalnega nagiba UGR=0 (natični kot svetilke 0</t>
    </r>
    <r>
      <rPr>
        <vertAlign val="superscript"/>
        <sz val="10"/>
        <color indexed="8"/>
        <rFont val="Arial CE"/>
        <family val="0"/>
      </rPr>
      <t>0</t>
    </r>
    <r>
      <rPr>
        <sz val="10"/>
        <color indexed="8"/>
        <rFont val="Arial CE"/>
        <family val="0"/>
      </rPr>
      <t xml:space="preserve"> ) </t>
    </r>
    <r>
      <rPr>
        <sz val="8"/>
        <color indexed="8"/>
        <rFont val="Tahoma"/>
        <family val="2"/>
      </rPr>
      <t xml:space="preserve">(komplet z montažni, spojnim in pritrdilnim priborom,  sijalkami, komplet s  spuščanjem v pogon)  
</t>
    </r>
    <r>
      <rPr>
        <sz val="8"/>
        <color indexed="8"/>
        <rFont val="Tahoma"/>
        <family val="2"/>
      </rPr>
      <t>(svetilka v skladu z zahtevami uredbe o mejnih vrednostih svetlobnega onesnaževanja okolja Ur.l.RS.81/2007)</t>
    </r>
    <r>
      <rPr>
        <b/>
        <sz val="8"/>
        <color indexed="8"/>
        <rFont val="Tahoma"/>
        <family val="2"/>
      </rPr>
      <t xml:space="preserve">
</t>
    </r>
    <r>
      <rPr>
        <sz val="8"/>
        <color indexed="8"/>
        <rFont val="Tahoma"/>
        <family val="2"/>
      </rPr>
      <t xml:space="preserve">ZA MONTAŽO PRED PREHODOM ZA PEŠCE
</t>
    </r>
    <r>
      <rPr>
        <sz val="8"/>
        <color indexed="8"/>
        <rFont val="Tahoma"/>
        <family val="2"/>
      </rPr>
      <t>Kot npr.</t>
    </r>
    <r>
      <rPr>
        <sz val="8"/>
        <color indexed="8"/>
        <rFont val="Tahoma"/>
        <family val="2"/>
      </rPr>
      <t xml:space="preserve">
</t>
    </r>
    <r>
      <rPr>
        <b/>
        <sz val="8"/>
        <color indexed="8"/>
        <rFont val="Tahoma"/>
        <family val="2"/>
      </rPr>
      <t xml:space="preserve">Proiz.: </t>
    </r>
    <r>
      <rPr>
        <b/>
        <sz val="8"/>
        <color indexed="8"/>
        <rFont val="Tahoma"/>
        <family val="2"/>
      </rPr>
      <t xml:space="preserve">Mines Team 
</t>
    </r>
    <r>
      <rPr>
        <b/>
        <sz val="8"/>
        <color indexed="8"/>
        <rFont val="Tahoma"/>
        <family val="2"/>
      </rPr>
      <t xml:space="preserve">Tip: MT </t>
    </r>
    <r>
      <rPr>
        <b/>
        <sz val="8"/>
        <color indexed="8"/>
        <rFont val="Tahoma"/>
        <family val="2"/>
      </rPr>
      <t>LED LIGHT L2020 LED  1x170W</t>
    </r>
  </si>
  <si>
    <r>
      <rPr>
        <sz val="8"/>
        <color indexed="8"/>
        <rFont val="Tahoma"/>
        <family val="2"/>
      </rPr>
      <t xml:space="preserve">Sistem obojestranskega svetlobnega opozorila pred prehodom za pešce. Sistem je sestavljen iz 
</t>
    </r>
    <r>
      <rPr>
        <sz val="8"/>
        <color indexed="8"/>
        <rFont val="Tahoma"/>
        <family val="2"/>
      </rPr>
      <t xml:space="preserve">-talnih povoznih LED opozorilnih  svetilk IP 68 za obremenitev 3,5 t -  kos 12
</t>
    </r>
    <r>
      <rPr>
        <sz val="8"/>
        <color indexed="8"/>
        <rFont val="Tahoma"/>
        <family val="2"/>
      </rPr>
      <t xml:space="preserve">-, v kompletu s krmilno omarico in - kos 1
</t>
    </r>
    <r>
      <rPr>
        <sz val="8"/>
        <color indexed="8"/>
        <rFont val="Tahoma"/>
        <family val="2"/>
      </rPr>
      <t xml:space="preserve">- obojestransko zanko pred prehodom za pešce - kos 2.  
</t>
    </r>
    <r>
      <rPr>
        <sz val="8"/>
        <color indexed="8"/>
        <rFont val="Tahoma"/>
        <family val="2"/>
      </rPr>
      <t xml:space="preserve"> - Sistem svetlobnega opozorila v kompletu z vsemi montažnimi posegi v cestišču, ter kompletno  krmilno omarico
</t>
    </r>
    <r>
      <rPr>
        <b/>
        <sz val="8"/>
        <color indexed="8"/>
        <rFont val="Tahoma"/>
        <family val="2"/>
      </rPr>
      <t xml:space="preserve">Proiz.: INTRA ali podobno
</t>
    </r>
    <r>
      <rPr>
        <b/>
        <sz val="8"/>
        <color indexed="8"/>
        <rFont val="Tahoma"/>
        <family val="2"/>
      </rPr>
      <t>Tip: 8510 INTRA LeveLite light fixture LED</t>
    </r>
  </si>
  <si>
    <t xml:space="preserve">Izdelava kabelskih končnikov za kabel 4x16 mm2  AlCu, montaža kabelskih čevljev in priklop kabla.
</t>
  </si>
  <si>
    <t>3. NN GRADBENI DEL – NN KABELSKA KANALIZACIJA (dobava in montaža)</t>
  </si>
  <si>
    <t>NN GRADBENI DEL - KABELSKA KANALIZACIJA SKUPAJ:</t>
  </si>
  <si>
    <t xml:space="preserve">Dobava, polaganje in spajanje kabelske kanalizacije za NN  - 1 x Stigmaflex cev prereza fi=110 mm
</t>
  </si>
  <si>
    <t>Beton MB 15 za obbetoniranje cevi</t>
  </si>
  <si>
    <t>Izkop in komplet izdelava tipskega betonskega temelja za PMO omarico. Temelj je betonska kocka dim 0,8x0,5x1m. V temelj se vgradi 3x cev fi =110 mm</t>
  </si>
  <si>
    <t xml:space="preserve">Izkop in komplet izdelava tipskega betonskega jaška fi=80cm, l=1m, LTŽ pokrov 600x600mm IMP (teški promet)
</t>
  </si>
  <si>
    <t>Prilagoditvena dela ob prestavljenem drogu. Izdelava prehoda kabla v zemljo  in vstavljanje stgfx cevi 110 v  temelj.  Komplet rušitvena in zidarska dela</t>
  </si>
  <si>
    <t xml:space="preserve">Valjanec Fe Zn 25x4 mm in priklop na ozemljitev na vse kioske
</t>
  </si>
  <si>
    <t xml:space="preserve">Zakoličba nove trase NN kabelske kanalizacije
</t>
  </si>
  <si>
    <t>4. NN ELEKTROMONTAŽNI DEL -  (dobava in montaža)</t>
  </si>
  <si>
    <t xml:space="preserve"> NN ELEKTROMONTAŽNI DEL SKUPAJ:</t>
  </si>
  <si>
    <t xml:space="preserve">Dobava, montaža, polaganje in priklop kabla na NN mrežo na betonskem drogu in v novi PMO omarici
tip kabla NAYY 4x70mm2 + 2,5mm2; uvlečen v kabelsko kanalizacijo
</t>
  </si>
  <si>
    <t>Prostostoječa tipska omarica montirana na betonski temelj 
Tipska prostostoječa omarica je izdelana iz RF pločevine,  dim. 6000*400*310 mm; dvodelna, z  vrati ki imajo zastekljen izrez za odčitek  števca,  opremljena s ključavnico distributerja in z naslednjo opremo:  
 - Enofazni dvotarifni števec delovne energije  400/230V, 50 Hz, 10/40 A, komplet s tarifnim odklopnikom in  komunikatorjem za GSM prenos podatkov     kos 1
 - Oklopna varovalka 1x20 A, komplet,  - kos 1
 - Avtomatska varovalka 6 A          - Kos 1
 - Grelec za omarico,    kos 1
 - Termostat za montažo na DIN letev    kos 1
 - Enofazna vtičnica 16 A za montažo na DIN letev   kos 1
 - Vrstne sponke, drobni material in ostala oprema omarice, vključno z ožičenjem in priklopi.</t>
  </si>
  <si>
    <t xml:space="preserve">kos </t>
  </si>
  <si>
    <t>Pridobivanje elektroenergetskega soglasja 1x20 A vključno z vsemi stroški in plačilom taks in priključnin, ter drugih stroškov.</t>
  </si>
  <si>
    <t xml:space="preserve">Izdelava kabelskih končnikov za kabel 4x70 mm2 Al-Cu, montaža kabelskih čevljev in priklop kabla.
</t>
  </si>
  <si>
    <t xml:space="preserve">Izdelava kabelskih končnikov za kabel 4x70 mm2 za zunanjo montažo, ter pritrjevanje na drog. Kabelski končnik v kompletu.
</t>
  </si>
  <si>
    <t>Polaganje kabla NAYY 4x70mm2 po drogu, kompletr z objemkami za pritrditev kabla</t>
  </si>
  <si>
    <t>Mehanska zaščita kabla po drogu do višine 2m,  s kotnim profilom, ter pritrjevanje zaščite na drog.</t>
  </si>
  <si>
    <t>Izdelava električnega spoja med kablom X00/0-A 3x35 + 71,5 mm2 ter kablom NAYY 4x70 mm 2. Spoj se po izdelavi zaščiti s samoskrčno krpo. Izdelava spoja v kompletu</t>
  </si>
  <si>
    <t>4. NN GRADBENI DEL – PRESTAVITVE (dobava in montaža)</t>
  </si>
  <si>
    <t>NN GRADBENI DEL - PRESTAVITVE SKUPAJ:</t>
  </si>
  <si>
    <t>Izdelava betonskega temelja za nosilni betonski drog. Temelj je betonska kocka dimenzij 1x1x2m globine. V betonski kocki je v sredini vzidana betonska cev premera 40 cm do globine temelja 1,5m
Izdelava temelja komplet z izkopi, odvozom odvečnega materiala ter mivko za zasip vstavljenega droga. 
Temelj se po vstavitvi droga zaključi z kapo iz betonske malte zalikano pod naklonom .
 Gradbena, zidarska ter ostala dela komplet z materiali</t>
  </si>
  <si>
    <t xml:space="preserve">Demontaža obstoječega droga, s hidravličnim dvigalom, čiščenje in urejanje droga. ter postavitev v nov pripravljen temelj, vključno z niveliranjem. </t>
  </si>
  <si>
    <t>Odstranitev obstoječega temelja obstoječega betonskega droga in odvoz v deponijo, vključno s plačilom komunalne takse.</t>
  </si>
  <si>
    <t>Odpenjanje samonosnega kabelskega snopa X00/0-A 3x70+71,5+2x16mm2 in spuščanje kabla v eni razpetini.</t>
  </si>
  <si>
    <t>Odklop in demontaža svetilke javne razsvetljave na drogu.</t>
  </si>
  <si>
    <t>Vpenjanje samonosnega kabelskega snopa X00/0-A 3x70+71,5+2x16mm2 po prestavitvi droga, komplet</t>
  </si>
  <si>
    <t>Ponovna montaža in izdelava priklopa obstoječe svetilke JR  z DPZ sponkami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</si>
</sst>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2">
    <font>
      <sz val="10"/>
      <color indexed="8"/>
      <name val="Arial"/>
      <family val="0"/>
    </font>
    <font>
      <sz val="12"/>
      <color indexed="8"/>
      <name val="Helvetica Neue"/>
      <family val="0"/>
    </font>
    <font>
      <sz val="13"/>
      <color indexed="8"/>
      <name val="Arial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vertAlign val="superscript"/>
      <sz val="10"/>
      <color indexed="8"/>
      <name val="Arial CE"/>
      <family val="0"/>
    </font>
    <font>
      <sz val="10"/>
      <color indexed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thin">
        <color indexed="11"/>
      </right>
      <top style="hair">
        <color indexed="8"/>
      </top>
      <bottom style="hair">
        <color indexed="8"/>
      </bottom>
    </border>
    <border>
      <left style="thin">
        <color indexed="11"/>
      </left>
      <right style="thin">
        <color indexed="11"/>
      </right>
      <top style="hair">
        <color indexed="8"/>
      </top>
      <bottom style="hair">
        <color indexed="8"/>
      </bottom>
    </border>
    <border>
      <left style="thin">
        <color indexed="11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1"/>
      </left>
      <right style="thin">
        <color indexed="11"/>
      </right>
      <top style="hair">
        <color indexed="8"/>
      </top>
      <bottom style="thin">
        <color indexed="11"/>
      </bottom>
    </border>
    <border>
      <left style="hair">
        <color indexed="8"/>
      </left>
      <right style="thin">
        <color indexed="11"/>
      </right>
      <top style="hair">
        <color indexed="8"/>
      </top>
      <bottom style="thin">
        <color indexed="11"/>
      </bottom>
    </border>
    <border>
      <left style="thin">
        <color indexed="11"/>
      </left>
      <right style="hair">
        <color indexed="8"/>
      </right>
      <top style="hair">
        <color indexed="8"/>
      </top>
      <bottom style="thin">
        <color indexed="11"/>
      </bottom>
    </border>
    <border>
      <left style="hair">
        <color indexed="8"/>
      </left>
      <right style="hair">
        <color indexed="8"/>
      </right>
      <top style="thin">
        <color indexed="11"/>
      </top>
      <bottom style="hair">
        <color indexed="8"/>
      </bottom>
    </border>
    <border>
      <left style="hair">
        <color indexed="8"/>
      </left>
      <right style="thin">
        <color indexed="11"/>
      </right>
      <top style="hair">
        <color indexed="8"/>
      </top>
      <bottom/>
    </border>
    <border>
      <left style="thin">
        <color indexed="11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right"/>
    </xf>
    <xf numFmtId="164" fontId="5" fillId="33" borderId="13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0" fontId="5" fillId="33" borderId="11" xfId="0" applyNumberFormat="1" applyFont="1" applyFill="1" applyBorder="1" applyAlignment="1">
      <alignment horizontal="center" wrapText="1"/>
    </xf>
    <xf numFmtId="164" fontId="5" fillId="33" borderId="13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4" fontId="3" fillId="33" borderId="13" xfId="0" applyNumberFormat="1" applyFont="1" applyFill="1" applyBorder="1" applyAlignment="1">
      <alignment horizontal="right"/>
    </xf>
    <xf numFmtId="49" fontId="5" fillId="33" borderId="12" xfId="0" applyNumberFormat="1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49" fontId="3" fillId="33" borderId="15" xfId="0" applyNumberFormat="1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right"/>
      <protection locked="0"/>
    </xf>
    <xf numFmtId="164" fontId="3" fillId="33" borderId="13" xfId="0" applyNumberFormat="1" applyFont="1" applyFill="1" applyBorder="1" applyAlignment="1" applyProtection="1">
      <alignment horizontal="right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right"/>
      <protection locked="0"/>
    </xf>
    <xf numFmtId="164" fontId="5" fillId="33" borderId="17" xfId="0" applyNumberFormat="1" applyFont="1" applyFill="1" applyBorder="1" applyAlignment="1" applyProtection="1">
      <alignment horizontal="right"/>
      <protection locked="0"/>
    </xf>
    <xf numFmtId="164" fontId="5" fillId="33" borderId="13" xfId="0" applyNumberFormat="1" applyFont="1" applyFill="1" applyBorder="1" applyAlignment="1" applyProtection="1">
      <alignment horizontal="right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49" fontId="4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wrapText="1"/>
      <protection locked="0"/>
    </xf>
    <xf numFmtId="49" fontId="5" fillId="33" borderId="10" xfId="0" applyNumberFormat="1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left"/>
      <protection locked="0"/>
    </xf>
    <xf numFmtId="49" fontId="4" fillId="34" borderId="19" xfId="0" applyNumberFormat="1" applyFont="1" applyFill="1" applyBorder="1" applyAlignment="1" applyProtection="1">
      <alignment vertical="top" wrapText="1"/>
      <protection locked="0"/>
    </xf>
    <xf numFmtId="164" fontId="4" fillId="34" borderId="19" xfId="0" applyNumberFormat="1" applyFont="1" applyFill="1" applyBorder="1" applyAlignment="1" applyProtection="1">
      <alignment horizontal="right" vertical="top"/>
      <protection locked="0"/>
    </xf>
    <xf numFmtId="164" fontId="4" fillId="34" borderId="20" xfId="0" applyNumberFormat="1" applyFont="1" applyFill="1" applyBorder="1" applyAlignment="1" applyProtection="1">
      <alignment horizontal="right" vertical="top" wrapText="1"/>
      <protection locked="0"/>
    </xf>
    <xf numFmtId="0" fontId="4" fillId="34" borderId="18" xfId="0" applyFont="1" applyFill="1" applyBorder="1" applyAlignment="1" applyProtection="1">
      <alignment horizontal="center" vertical="top" wrapText="1"/>
      <protection locked="0"/>
    </xf>
    <xf numFmtId="0" fontId="4" fillId="34" borderId="19" xfId="0" applyFont="1" applyFill="1" applyBorder="1" applyAlignment="1" applyProtection="1">
      <alignment vertical="top" wrapText="1"/>
      <protection locked="0"/>
    </xf>
    <xf numFmtId="0" fontId="4" fillId="34" borderId="19" xfId="0" applyFont="1" applyFill="1" applyBorder="1" applyAlignment="1" applyProtection="1">
      <alignment horizontal="right" vertical="top" wrapText="1"/>
      <protection locked="0"/>
    </xf>
    <xf numFmtId="0" fontId="4" fillId="33" borderId="10" xfId="0" applyFont="1" applyFill="1" applyBorder="1" applyAlignment="1" applyProtection="1">
      <alignment horizontal="right" vertical="top" wrapText="1"/>
      <protection locked="0"/>
    </xf>
    <xf numFmtId="49" fontId="4" fillId="34" borderId="18" xfId="0" applyNumberFormat="1" applyFont="1" applyFill="1" applyBorder="1" applyAlignment="1" applyProtection="1">
      <alignment horizontal="center" vertical="top" wrapText="1"/>
      <protection locked="0"/>
    </xf>
    <xf numFmtId="9" fontId="4" fillId="34" borderId="19" xfId="0" applyNumberFormat="1" applyFont="1" applyFill="1" applyBorder="1" applyAlignment="1" applyProtection="1">
      <alignment horizontal="right" vertical="top" wrapText="1"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4" fillId="34" borderId="18" xfId="0" applyNumberFormat="1" applyFont="1" applyFill="1" applyBorder="1" applyAlignment="1" applyProtection="1">
      <alignment horizontal="center" vertical="top" wrapText="1"/>
      <protection/>
    </xf>
    <xf numFmtId="49" fontId="4" fillId="34" borderId="19" xfId="0" applyNumberFormat="1" applyFont="1" applyFill="1" applyBorder="1" applyAlignment="1" applyProtection="1">
      <alignment vertical="top" wrapText="1"/>
      <protection/>
    </xf>
    <xf numFmtId="49" fontId="4" fillId="34" borderId="19" xfId="0" applyNumberFormat="1" applyFont="1" applyFill="1" applyBorder="1" applyAlignment="1" applyProtection="1">
      <alignment horizontal="right" vertical="top" wrapText="1"/>
      <protection/>
    </xf>
    <xf numFmtId="0" fontId="4" fillId="34" borderId="19" xfId="0" applyNumberFormat="1" applyFont="1" applyFill="1" applyBorder="1" applyAlignment="1" applyProtection="1">
      <alignment vertical="top" wrapText="1"/>
      <protection/>
    </xf>
    <xf numFmtId="0" fontId="4" fillId="34" borderId="19" xfId="0" applyNumberFormat="1" applyFont="1" applyFill="1" applyBorder="1" applyAlignment="1" applyProtection="1">
      <alignment horizontal="right" vertical="top" wrapText="1"/>
      <protection/>
    </xf>
    <xf numFmtId="49" fontId="3" fillId="33" borderId="15" xfId="0" applyNumberFormat="1" applyFont="1" applyFill="1" applyBorder="1" applyAlignment="1" applyProtection="1">
      <alignment horizontal="justify"/>
      <protection locked="0"/>
    </xf>
    <xf numFmtId="0" fontId="3" fillId="33" borderId="15" xfId="0" applyFont="1" applyFill="1" applyBorder="1" applyAlignment="1" applyProtection="1">
      <alignment horizontal="justify"/>
      <protection locked="0"/>
    </xf>
    <xf numFmtId="0" fontId="3" fillId="33" borderId="17" xfId="0" applyFont="1" applyFill="1" applyBorder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 horizontal="right"/>
      <protection locked="0"/>
    </xf>
    <xf numFmtId="0" fontId="4" fillId="34" borderId="22" xfId="0" applyFont="1" applyFill="1" applyBorder="1" applyAlignment="1" applyProtection="1">
      <alignment horizontal="center" vertical="top" wrapText="1"/>
      <protection locked="0"/>
    </xf>
    <xf numFmtId="164" fontId="4" fillId="34" borderId="23" xfId="0" applyNumberFormat="1" applyFont="1" applyFill="1" applyBorder="1" applyAlignment="1" applyProtection="1">
      <alignment horizontal="right" vertical="top" wrapText="1"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left"/>
      <protection locked="0"/>
    </xf>
    <xf numFmtId="49" fontId="4" fillId="34" borderId="19" xfId="0" applyNumberFormat="1" applyFont="1" applyFill="1" applyBorder="1" applyAlignment="1" applyProtection="1">
      <alignment horizontal="left" vertical="top" wrapText="1"/>
      <protection locked="0"/>
    </xf>
    <xf numFmtId="0" fontId="4" fillId="34" borderId="25" xfId="0" applyFont="1" applyFill="1" applyBorder="1" applyAlignment="1" applyProtection="1">
      <alignment horizontal="center" vertical="top" wrapText="1"/>
      <protection locked="0"/>
    </xf>
    <xf numFmtId="164" fontId="4" fillId="34" borderId="26" xfId="0" applyNumberFormat="1" applyFont="1" applyFill="1" applyBorder="1" applyAlignment="1" applyProtection="1">
      <alignment horizontal="right" vertical="top" wrapText="1"/>
      <protection locked="0"/>
    </xf>
    <xf numFmtId="0" fontId="4" fillId="33" borderId="27" xfId="0" applyFont="1" applyFill="1" applyBorder="1" applyAlignment="1" applyProtection="1">
      <alignment horizontal="right" vertical="top" wrapText="1"/>
      <protection locked="0"/>
    </xf>
    <xf numFmtId="49" fontId="4" fillId="34" borderId="19" xfId="0" applyNumberFormat="1" applyFont="1" applyFill="1" applyBorder="1" applyAlignment="1" applyProtection="1">
      <alignment horizontal="left" vertical="top" wrapText="1"/>
      <protection/>
    </xf>
    <xf numFmtId="164" fontId="4" fillId="34" borderId="19" xfId="0" applyNumberFormat="1" applyFont="1" applyFill="1" applyBorder="1" applyAlignment="1" applyProtection="1">
      <alignment horizontal="right"/>
      <protection locked="0"/>
    </xf>
    <xf numFmtId="164" fontId="4" fillId="34" borderId="20" xfId="0" applyNumberFormat="1" applyFont="1" applyFill="1" applyBorder="1" applyAlignment="1" applyProtection="1">
      <alignment horizontal="right" wrapText="1"/>
      <protection locked="0"/>
    </xf>
    <xf numFmtId="49" fontId="4" fillId="34" borderId="19" xfId="0" applyNumberFormat="1" applyFont="1" applyFill="1" applyBorder="1" applyAlignment="1" applyProtection="1">
      <alignment horizontal="left" wrapText="1"/>
      <protection/>
    </xf>
    <xf numFmtId="49" fontId="4" fillId="34" borderId="19" xfId="0" applyNumberFormat="1" applyFont="1" applyFill="1" applyBorder="1" applyAlignment="1" applyProtection="1">
      <alignment horizontal="left"/>
      <protection/>
    </xf>
    <xf numFmtId="0" fontId="4" fillId="34" borderId="19" xfId="0" applyNumberFormat="1" applyFont="1" applyFill="1" applyBorder="1" applyAlignment="1" applyProtection="1">
      <alignment wrapText="1"/>
      <protection/>
    </xf>
    <xf numFmtId="2" fontId="4" fillId="34" borderId="19" xfId="0" applyNumberFormat="1" applyFont="1" applyFill="1" applyBorder="1" applyAlignment="1" applyProtection="1">
      <alignment vertical="top" wrapText="1"/>
      <protection/>
    </xf>
    <xf numFmtId="49" fontId="3" fillId="33" borderId="14" xfId="0" applyNumberFormat="1" applyFont="1" applyFill="1" applyBorder="1" applyAlignment="1" applyProtection="1">
      <alignment horizontal="left" vertical="center"/>
      <protection locked="0"/>
    </xf>
    <xf numFmtId="49" fontId="3" fillId="33" borderId="15" xfId="0" applyNumberFormat="1" applyFont="1" applyFill="1" applyBorder="1" applyAlignment="1" applyProtection="1">
      <alignment horizontal="left" vertical="center"/>
      <protection locked="0"/>
    </xf>
    <xf numFmtId="49" fontId="3" fillId="33" borderId="28" xfId="0" applyNumberFormat="1" applyFont="1" applyFill="1" applyBorder="1" applyAlignment="1" applyProtection="1">
      <alignment horizontal="left" vertical="center"/>
      <protection locked="0"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49" fontId="3" fillId="33" borderId="17" xfId="0" applyNumberFormat="1" applyFont="1" applyFill="1" applyBorder="1" applyAlignment="1" applyProtection="1">
      <alignment horizontal="left" vertical="center"/>
      <protection locked="0"/>
    </xf>
    <xf numFmtId="49" fontId="3" fillId="33" borderId="29" xfId="0" applyNumberFormat="1" applyFont="1" applyFill="1" applyBorder="1" applyAlignment="1" applyProtection="1">
      <alignment horizontal="left" vertical="center"/>
      <protection locked="0"/>
    </xf>
    <xf numFmtId="0" fontId="4" fillId="34" borderId="11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34" borderId="17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left"/>
      <protection locked="0"/>
    </xf>
    <xf numFmtId="0" fontId="4" fillId="34" borderId="13" xfId="0" applyFont="1" applyFill="1" applyBorder="1" applyAlignment="1" applyProtection="1">
      <alignment horizontal="left"/>
      <protection locked="0"/>
    </xf>
    <xf numFmtId="0" fontId="4" fillId="33" borderId="16" xfId="0" applyFont="1" applyFill="1" applyBorder="1" applyAlignment="1" applyProtection="1">
      <alignment horizontal="right" vertical="top" wrapText="1"/>
      <protection locked="0"/>
    </xf>
    <xf numFmtId="0" fontId="4" fillId="33" borderId="17" xfId="0" applyFont="1" applyFill="1" applyBorder="1" applyAlignment="1" applyProtection="1">
      <alignment horizontal="right" vertical="top" wrapText="1"/>
      <protection locked="0"/>
    </xf>
    <xf numFmtId="0" fontId="4" fillId="33" borderId="29" xfId="0" applyFont="1" applyFill="1" applyBorder="1" applyAlignment="1" applyProtection="1">
      <alignment horizontal="right" vertical="top" wrapText="1"/>
      <protection locked="0"/>
    </xf>
    <xf numFmtId="0" fontId="4" fillId="33" borderId="11" xfId="0" applyFont="1" applyFill="1" applyBorder="1" applyAlignment="1" applyProtection="1">
      <alignment horizontal="right" vertical="top" wrapText="1"/>
      <protection locked="0"/>
    </xf>
    <xf numFmtId="0" fontId="4" fillId="33" borderId="12" xfId="0" applyFont="1" applyFill="1" applyBorder="1" applyAlignment="1" applyProtection="1">
      <alignment horizontal="right" vertical="top" wrapText="1"/>
      <protection locked="0"/>
    </xf>
    <xf numFmtId="0" fontId="4" fillId="33" borderId="13" xfId="0" applyFont="1" applyFill="1" applyBorder="1" applyAlignment="1" applyProtection="1">
      <alignment horizontal="right" vertical="top" wrapText="1"/>
      <protection locked="0"/>
    </xf>
    <xf numFmtId="0" fontId="4" fillId="34" borderId="19" xfId="0" applyFont="1" applyFill="1" applyBorder="1" applyAlignment="1" applyProtection="1">
      <alignment horizontal="right" vertical="top" wrapText="1"/>
      <protection/>
    </xf>
    <xf numFmtId="0" fontId="4" fillId="34" borderId="19" xfId="0" applyFont="1" applyFill="1" applyBorder="1" applyAlignment="1" applyProtection="1">
      <alignment vertical="top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AAAAAA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M17" sqref="M17"/>
    </sheetView>
  </sheetViews>
  <sheetFormatPr defaultColWidth="8.8515625" defaultRowHeight="12.75" customHeight="1"/>
  <cols>
    <col min="1" max="1" width="3.421875" style="1" customWidth="1"/>
    <col min="2" max="2" width="8.8515625" style="1" customWidth="1"/>
    <col min="3" max="3" width="28.140625" style="1" customWidth="1"/>
    <col min="4" max="4" width="7.7109375" style="1" customWidth="1"/>
    <col min="5" max="5" width="14.7109375" style="1" customWidth="1"/>
    <col min="6" max="16384" width="8.8515625" style="1" customWidth="1"/>
  </cols>
  <sheetData>
    <row r="1" spans="1:5" ht="8.25" customHeight="1">
      <c r="A1" s="23" t="s">
        <v>0</v>
      </c>
      <c r="B1" s="24"/>
      <c r="C1" s="24"/>
      <c r="D1" s="24"/>
      <c r="E1" s="24"/>
    </row>
    <row r="2" spans="1:5" ht="8.25" customHeight="1">
      <c r="A2" s="24"/>
      <c r="B2" s="24"/>
      <c r="C2" s="24"/>
      <c r="D2" s="24"/>
      <c r="E2" s="24"/>
    </row>
    <row r="3" spans="1:5" ht="12.75" customHeight="1">
      <c r="A3" s="19"/>
      <c r="B3" s="20"/>
      <c r="C3" s="19"/>
      <c r="D3" s="19"/>
      <c r="E3" s="19"/>
    </row>
    <row r="4" spans="1:5" ht="12.75" customHeight="1">
      <c r="A4" s="2" t="s">
        <v>1</v>
      </c>
      <c r="B4" s="3" t="s">
        <v>2</v>
      </c>
      <c r="C4" s="4"/>
      <c r="D4" s="5"/>
      <c r="E4" s="6" t="s">
        <v>3</v>
      </c>
    </row>
    <row r="5" spans="1:5" ht="12.75" customHeight="1">
      <c r="A5" s="25"/>
      <c r="B5" s="26"/>
      <c r="C5" s="25"/>
      <c r="D5" s="25"/>
      <c r="E5" s="25"/>
    </row>
    <row r="6" spans="1:5" ht="19.5" customHeight="1">
      <c r="A6" s="7">
        <v>1</v>
      </c>
      <c r="B6" s="14" t="s">
        <v>4</v>
      </c>
      <c r="C6" s="15"/>
      <c r="D6" s="15"/>
      <c r="E6" s="8"/>
    </row>
    <row r="7" spans="1:5" ht="12.75" customHeight="1">
      <c r="A7" s="19"/>
      <c r="B7" s="20"/>
      <c r="C7" s="19"/>
      <c r="D7" s="19"/>
      <c r="E7" s="19"/>
    </row>
    <row r="8" spans="1:5" ht="19.5" customHeight="1">
      <c r="A8" s="7">
        <v>2</v>
      </c>
      <c r="B8" s="14" t="s">
        <v>5</v>
      </c>
      <c r="C8" s="15"/>
      <c r="D8" s="15"/>
      <c r="E8" s="8"/>
    </row>
    <row r="9" spans="1:5" ht="13.5" customHeight="1">
      <c r="A9" s="25"/>
      <c r="B9" s="21"/>
      <c r="C9" s="22"/>
      <c r="D9" s="22"/>
      <c r="E9" s="22"/>
    </row>
    <row r="10" spans="1:5" ht="20.25" customHeight="1">
      <c r="A10" s="7">
        <v>3</v>
      </c>
      <c r="B10" s="14" t="s">
        <v>6</v>
      </c>
      <c r="C10" s="15"/>
      <c r="D10" s="15"/>
      <c r="E10" s="8"/>
    </row>
    <row r="11" spans="1:5" ht="12.75" customHeight="1">
      <c r="A11" s="19"/>
      <c r="B11" s="20"/>
      <c r="C11" s="19"/>
      <c r="D11" s="19"/>
      <c r="E11" s="19"/>
    </row>
    <row r="12" spans="1:5" ht="18.75" customHeight="1">
      <c r="A12" s="7">
        <v>4</v>
      </c>
      <c r="B12" s="14" t="s">
        <v>7</v>
      </c>
      <c r="C12" s="15"/>
      <c r="D12" s="15"/>
      <c r="E12" s="8"/>
    </row>
    <row r="13" spans="1:5" ht="13.5" customHeight="1">
      <c r="A13" s="25"/>
      <c r="B13" s="21"/>
      <c r="C13" s="22"/>
      <c r="D13" s="22"/>
      <c r="E13" s="22"/>
    </row>
    <row r="14" spans="1:5" ht="20.25" customHeight="1">
      <c r="A14" s="7">
        <v>6</v>
      </c>
      <c r="B14" s="14" t="s">
        <v>8</v>
      </c>
      <c r="C14" s="15"/>
      <c r="D14" s="15"/>
      <c r="E14" s="8"/>
    </row>
    <row r="15" spans="1:5" ht="12.75" customHeight="1">
      <c r="A15" s="19"/>
      <c r="B15" s="20"/>
      <c r="C15" s="19"/>
      <c r="D15" s="19"/>
      <c r="E15" s="19"/>
    </row>
    <row r="16" spans="1:5" ht="19.5" customHeight="1">
      <c r="A16" s="7">
        <v>7</v>
      </c>
      <c r="B16" s="14" t="s">
        <v>9</v>
      </c>
      <c r="C16" s="15"/>
      <c r="D16" s="15"/>
      <c r="E16" s="8"/>
    </row>
    <row r="17" spans="1:5" ht="13.5" customHeight="1">
      <c r="A17" s="25"/>
      <c r="B17" s="21"/>
      <c r="C17" s="22"/>
      <c r="D17" s="22"/>
      <c r="E17" s="22"/>
    </row>
    <row r="18" spans="1:5" ht="19.5" customHeight="1">
      <c r="A18" s="7">
        <v>8</v>
      </c>
      <c r="B18" s="14" t="s">
        <v>10</v>
      </c>
      <c r="C18" s="15"/>
      <c r="D18" s="15"/>
      <c r="E18" s="8">
        <f>(E8+E10+E12+E14+E16+E6)*0.03</f>
        <v>0</v>
      </c>
    </row>
    <row r="19" spans="1:5" ht="13.5" customHeight="1">
      <c r="A19" s="19"/>
      <c r="B19" s="21"/>
      <c r="C19" s="22"/>
      <c r="D19" s="22"/>
      <c r="E19" s="22"/>
    </row>
    <row r="20" spans="1:5" ht="21" customHeight="1">
      <c r="A20" s="9"/>
      <c r="B20" s="10"/>
      <c r="C20" s="11" t="s">
        <v>11</v>
      </c>
      <c r="D20" s="12"/>
      <c r="E20" s="13">
        <f>E6+E8+E10+E12+E14+E16+E18</f>
        <v>0</v>
      </c>
    </row>
    <row r="21" spans="1:5" ht="13.5" customHeight="1">
      <c r="A21" s="19"/>
      <c r="B21" s="21"/>
      <c r="C21" s="22"/>
      <c r="D21" s="22"/>
      <c r="E21" s="22"/>
    </row>
    <row r="22" spans="1:5" ht="19.5" customHeight="1">
      <c r="A22" s="9"/>
      <c r="B22" s="10"/>
      <c r="C22" s="11" t="s">
        <v>12</v>
      </c>
      <c r="D22" s="12"/>
      <c r="E22" s="13">
        <f>E20*0.22</f>
        <v>0</v>
      </c>
    </row>
    <row r="23" spans="1:5" ht="13.5" customHeight="1">
      <c r="A23" s="19"/>
      <c r="B23" s="21"/>
      <c r="C23" s="22"/>
      <c r="D23" s="22"/>
      <c r="E23" s="22"/>
    </row>
    <row r="24" spans="1:5" ht="19.5" customHeight="1">
      <c r="A24" s="9"/>
      <c r="B24" s="10"/>
      <c r="C24" s="11" t="s">
        <v>11</v>
      </c>
      <c r="D24" s="12"/>
      <c r="E24" s="13">
        <f>E22+E20</f>
        <v>0</v>
      </c>
    </row>
    <row r="25" spans="1:5" ht="12.75" customHeight="1">
      <c r="A25" s="16" t="s">
        <v>13</v>
      </c>
      <c r="B25" s="17"/>
      <c r="C25" s="18"/>
      <c r="D25" s="18"/>
      <c r="E25" s="18"/>
    </row>
  </sheetData>
  <sheetProtection/>
  <mergeCells count="20">
    <mergeCell ref="A17:E17"/>
    <mergeCell ref="A19:E19"/>
    <mergeCell ref="A7:E7"/>
    <mergeCell ref="A21:E21"/>
    <mergeCell ref="A15:E15"/>
    <mergeCell ref="B16:D16"/>
    <mergeCell ref="B14:D14"/>
    <mergeCell ref="A13:E13"/>
    <mergeCell ref="A11:E11"/>
    <mergeCell ref="B12:D12"/>
    <mergeCell ref="B6:D6"/>
    <mergeCell ref="A25:E25"/>
    <mergeCell ref="A3:E3"/>
    <mergeCell ref="A23:E23"/>
    <mergeCell ref="B8:D8"/>
    <mergeCell ref="A1:E2"/>
    <mergeCell ref="A5:E5"/>
    <mergeCell ref="B18:D18"/>
    <mergeCell ref="B10:D10"/>
    <mergeCell ref="A9:E9"/>
  </mergeCells>
  <printOptions/>
  <pageMargins left="0.7479166388511658" right="0.7479166388511658" top="0.9840277433395386" bottom="0.9840277433395386" header="0.511805534362793" footer="0.511805534362793"/>
  <pageSetup horizontalDpi="300" verticalDpi="300" orientation="portrait" paperSize="9"/>
  <headerFooter alignWithMargins="0"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">
      <selection activeCell="L18" sqref="L18"/>
    </sheetView>
  </sheetViews>
  <sheetFormatPr defaultColWidth="8.8515625" defaultRowHeight="12.75" customHeight="1"/>
  <cols>
    <col min="1" max="1" width="3.421875" style="29" customWidth="1"/>
    <col min="2" max="2" width="35.57421875" style="29" customWidth="1"/>
    <col min="3" max="3" width="6.00390625" style="29" customWidth="1"/>
    <col min="4" max="4" width="6.28125" style="29" customWidth="1"/>
    <col min="5" max="5" width="8.140625" style="29" customWidth="1"/>
    <col min="6" max="6" width="11.140625" style="29" customWidth="1"/>
    <col min="7" max="16384" width="8.8515625" style="29" customWidth="1"/>
  </cols>
  <sheetData>
    <row r="1" spans="1:6" ht="8.25" customHeight="1">
      <c r="A1" s="27" t="s">
        <v>14</v>
      </c>
      <c r="B1" s="28"/>
      <c r="C1" s="28"/>
      <c r="D1" s="28"/>
      <c r="E1" s="28"/>
      <c r="F1" s="28"/>
    </row>
    <row r="2" spans="1:6" ht="8.25" customHeight="1">
      <c r="A2" s="28"/>
      <c r="B2" s="28"/>
      <c r="C2" s="28"/>
      <c r="D2" s="28"/>
      <c r="E2" s="28"/>
      <c r="F2" s="28"/>
    </row>
    <row r="3" spans="1:6" ht="12.75" customHeight="1">
      <c r="A3" s="30"/>
      <c r="B3" s="30"/>
      <c r="C3" s="30"/>
      <c r="D3" s="30"/>
      <c r="E3" s="30"/>
      <c r="F3" s="30"/>
    </row>
    <row r="4" spans="1:6" ht="15" customHeight="1">
      <c r="A4" s="31"/>
      <c r="B4" s="32" t="s">
        <v>15</v>
      </c>
      <c r="C4" s="33"/>
      <c r="D4" s="33"/>
      <c r="E4" s="33"/>
      <c r="F4" s="34">
        <f>SUM(F11:F39)</f>
        <v>0</v>
      </c>
    </row>
    <row r="5" spans="1:6" ht="12.75" customHeight="1">
      <c r="A5" s="35"/>
      <c r="B5" s="36"/>
      <c r="C5" s="36"/>
      <c r="D5" s="36"/>
      <c r="E5" s="37"/>
      <c r="F5" s="38"/>
    </row>
    <row r="6" spans="1:6" ht="12.75" customHeight="1">
      <c r="A6" s="30"/>
      <c r="B6" s="30"/>
      <c r="C6" s="30"/>
      <c r="D6" s="30"/>
      <c r="E6" s="30"/>
      <c r="F6" s="30"/>
    </row>
    <row r="7" spans="1:6" ht="42">
      <c r="A7" s="39"/>
      <c r="B7" s="40" t="s">
        <v>16</v>
      </c>
      <c r="C7" s="41"/>
      <c r="D7" s="42"/>
      <c r="E7" s="42"/>
      <c r="F7" s="43"/>
    </row>
    <row r="8" spans="1:6" ht="12.75" customHeight="1">
      <c r="A8" s="30"/>
      <c r="B8" s="30"/>
      <c r="C8" s="30"/>
      <c r="D8" s="30"/>
      <c r="E8" s="30"/>
      <c r="F8" s="30"/>
    </row>
    <row r="9" spans="1:6" ht="12.75" customHeight="1">
      <c r="A9" s="44" t="s">
        <v>1</v>
      </c>
      <c r="B9" s="44" t="s">
        <v>17</v>
      </c>
      <c r="C9" s="45" t="s">
        <v>18</v>
      </c>
      <c r="D9" s="45" t="s">
        <v>19</v>
      </c>
      <c r="E9" s="45" t="s">
        <v>20</v>
      </c>
      <c r="F9" s="45" t="s">
        <v>21</v>
      </c>
    </row>
    <row r="10" spans="1:6" ht="12.75" customHeight="1">
      <c r="A10" s="46"/>
      <c r="B10" s="46"/>
      <c r="C10" s="46"/>
      <c r="D10" s="46"/>
      <c r="E10" s="46"/>
      <c r="F10" s="46"/>
    </row>
    <row r="11" spans="1:6" ht="42.75" customHeight="1">
      <c r="A11" s="57">
        <v>1</v>
      </c>
      <c r="B11" s="58" t="s">
        <v>22</v>
      </c>
      <c r="C11" s="59" t="s">
        <v>23</v>
      </c>
      <c r="D11" s="60">
        <f>25*0.8*0.4</f>
        <v>8</v>
      </c>
      <c r="E11" s="48">
        <v>0</v>
      </c>
      <c r="F11" s="49">
        <f aca="true" t="shared" si="0" ref="F11:F34">D11*E11</f>
        <v>0</v>
      </c>
    </row>
    <row r="12" spans="1:6" ht="42.75" customHeight="1">
      <c r="A12" s="57">
        <v>2</v>
      </c>
      <c r="B12" s="58" t="s">
        <v>24</v>
      </c>
      <c r="C12" s="59" t="s">
        <v>23</v>
      </c>
      <c r="D12" s="60">
        <f>(D11)*0.7</f>
        <v>5.6</v>
      </c>
      <c r="E12" s="48">
        <v>0</v>
      </c>
      <c r="F12" s="49">
        <f t="shared" si="0"/>
        <v>0</v>
      </c>
    </row>
    <row r="13" spans="1:6" ht="42.75" customHeight="1">
      <c r="A13" s="57">
        <v>3</v>
      </c>
      <c r="B13" s="58" t="s">
        <v>25</v>
      </c>
      <c r="C13" s="59" t="s">
        <v>23</v>
      </c>
      <c r="D13" s="60">
        <f>(D11)*0.2</f>
        <v>1.6</v>
      </c>
      <c r="E13" s="48">
        <v>0</v>
      </c>
      <c r="F13" s="49">
        <f t="shared" si="0"/>
        <v>0</v>
      </c>
    </row>
    <row r="14" spans="1:6" ht="33" customHeight="1">
      <c r="A14" s="57">
        <v>4</v>
      </c>
      <c r="B14" s="58" t="s">
        <v>26</v>
      </c>
      <c r="C14" s="59" t="s">
        <v>27</v>
      </c>
      <c r="D14" s="60">
        <v>35</v>
      </c>
      <c r="E14" s="48">
        <v>0</v>
      </c>
      <c r="F14" s="49">
        <f t="shared" si="0"/>
        <v>0</v>
      </c>
    </row>
    <row r="15" spans="1:6" ht="22.5" customHeight="1">
      <c r="A15" s="57">
        <v>5</v>
      </c>
      <c r="B15" s="58" t="s">
        <v>28</v>
      </c>
      <c r="C15" s="59" t="s">
        <v>23</v>
      </c>
      <c r="D15" s="60">
        <f>(D11)*0.3</f>
        <v>2.4</v>
      </c>
      <c r="E15" s="48">
        <v>0</v>
      </c>
      <c r="F15" s="49">
        <f t="shared" si="0"/>
        <v>0</v>
      </c>
    </row>
    <row r="16" spans="1:6" ht="22.5" customHeight="1">
      <c r="A16" s="57">
        <v>6</v>
      </c>
      <c r="B16" s="58" t="s">
        <v>29</v>
      </c>
      <c r="C16" s="59" t="s">
        <v>23</v>
      </c>
      <c r="D16" s="60">
        <f>(D11)*0.5</f>
        <v>4</v>
      </c>
      <c r="E16" s="48">
        <v>0</v>
      </c>
      <c r="F16" s="49">
        <f t="shared" si="0"/>
        <v>0</v>
      </c>
    </row>
    <row r="17" spans="1:6" ht="42.75" customHeight="1">
      <c r="A17" s="57">
        <v>7</v>
      </c>
      <c r="B17" s="58" t="s">
        <v>30</v>
      </c>
      <c r="C17" s="59" t="s">
        <v>31</v>
      </c>
      <c r="D17" s="60">
        <v>2</v>
      </c>
      <c r="E17" s="48">
        <v>0</v>
      </c>
      <c r="F17" s="49">
        <f t="shared" si="0"/>
        <v>0</v>
      </c>
    </row>
    <row r="18" spans="1:6" ht="52.5" customHeight="1">
      <c r="A18" s="57">
        <v>8</v>
      </c>
      <c r="B18" s="58" t="s">
        <v>32</v>
      </c>
      <c r="C18" s="59" t="s">
        <v>31</v>
      </c>
      <c r="D18" s="60">
        <v>1</v>
      </c>
      <c r="E18" s="48">
        <v>0</v>
      </c>
      <c r="F18" s="49">
        <f t="shared" si="0"/>
        <v>0</v>
      </c>
    </row>
    <row r="19" spans="1:6" ht="33" customHeight="1">
      <c r="A19" s="57">
        <v>9</v>
      </c>
      <c r="B19" s="58" t="s">
        <v>33</v>
      </c>
      <c r="C19" s="59" t="s">
        <v>31</v>
      </c>
      <c r="D19" s="60">
        <v>1</v>
      </c>
      <c r="E19" s="48">
        <v>0</v>
      </c>
      <c r="F19" s="49">
        <f t="shared" si="0"/>
        <v>0</v>
      </c>
    </row>
    <row r="20" spans="1:6" ht="42.75" customHeight="1">
      <c r="A20" s="57">
        <v>10</v>
      </c>
      <c r="B20" s="58" t="s">
        <v>34</v>
      </c>
      <c r="C20" s="59" t="s">
        <v>31</v>
      </c>
      <c r="D20" s="60">
        <v>1</v>
      </c>
      <c r="E20" s="48">
        <v>0</v>
      </c>
      <c r="F20" s="49">
        <f t="shared" si="0"/>
        <v>0</v>
      </c>
    </row>
    <row r="21" spans="1:6" ht="22.5" customHeight="1">
      <c r="A21" s="57">
        <v>11</v>
      </c>
      <c r="B21" s="58" t="s">
        <v>35</v>
      </c>
      <c r="C21" s="59" t="s">
        <v>31</v>
      </c>
      <c r="D21" s="60">
        <v>2</v>
      </c>
      <c r="E21" s="48">
        <v>0</v>
      </c>
      <c r="F21" s="49">
        <f t="shared" si="0"/>
        <v>0</v>
      </c>
    </row>
    <row r="22" spans="1:6" ht="52.5" customHeight="1">
      <c r="A22" s="57">
        <v>12</v>
      </c>
      <c r="B22" s="58" t="s">
        <v>36</v>
      </c>
      <c r="C22" s="59" t="s">
        <v>31</v>
      </c>
      <c r="D22" s="60">
        <v>1</v>
      </c>
      <c r="E22" s="48">
        <v>0</v>
      </c>
      <c r="F22" s="49">
        <f t="shared" si="0"/>
        <v>0</v>
      </c>
    </row>
    <row r="23" spans="1:6" ht="33" customHeight="1">
      <c r="A23" s="57">
        <v>13</v>
      </c>
      <c r="B23" s="58" t="s">
        <v>37</v>
      </c>
      <c r="C23" s="59" t="s">
        <v>31</v>
      </c>
      <c r="D23" s="60">
        <v>1</v>
      </c>
      <c r="E23" s="48">
        <v>0</v>
      </c>
      <c r="F23" s="49">
        <f t="shared" si="0"/>
        <v>0</v>
      </c>
    </row>
    <row r="24" spans="1:6" ht="22.5" customHeight="1">
      <c r="A24" s="57">
        <v>14</v>
      </c>
      <c r="B24" s="58" t="s">
        <v>38</v>
      </c>
      <c r="C24" s="59" t="s">
        <v>27</v>
      </c>
      <c r="D24" s="60">
        <v>25</v>
      </c>
      <c r="E24" s="48">
        <v>0</v>
      </c>
      <c r="F24" s="49">
        <f t="shared" si="0"/>
        <v>0</v>
      </c>
    </row>
    <row r="25" spans="1:6" ht="22.5" customHeight="1">
      <c r="A25" s="57">
        <v>15</v>
      </c>
      <c r="B25" s="58" t="s">
        <v>39</v>
      </c>
      <c r="C25" s="59" t="s">
        <v>27</v>
      </c>
      <c r="D25" s="60">
        <v>25</v>
      </c>
      <c r="E25" s="48">
        <v>0</v>
      </c>
      <c r="F25" s="49">
        <f t="shared" si="0"/>
        <v>0</v>
      </c>
    </row>
    <row r="26" spans="1:6" ht="22.5" customHeight="1">
      <c r="A26" s="57">
        <v>16</v>
      </c>
      <c r="B26" s="58" t="s">
        <v>40</v>
      </c>
      <c r="C26" s="59" t="s">
        <v>41</v>
      </c>
      <c r="D26" s="60">
        <v>24</v>
      </c>
      <c r="E26" s="48">
        <v>0</v>
      </c>
      <c r="F26" s="49">
        <f t="shared" si="0"/>
        <v>0</v>
      </c>
    </row>
    <row r="27" spans="1:6" ht="22.5" customHeight="1">
      <c r="A27" s="57">
        <v>17</v>
      </c>
      <c r="B27" s="58" t="s">
        <v>42</v>
      </c>
      <c r="C27" s="59" t="s">
        <v>41</v>
      </c>
      <c r="D27" s="60">
        <v>24</v>
      </c>
      <c r="E27" s="48">
        <v>0</v>
      </c>
      <c r="F27" s="49">
        <f t="shared" si="0"/>
        <v>0</v>
      </c>
    </row>
    <row r="28" spans="1:6" ht="33" customHeight="1">
      <c r="A28" s="57">
        <v>18</v>
      </c>
      <c r="B28" s="58" t="s">
        <v>43</v>
      </c>
      <c r="C28" s="59" t="s">
        <v>27</v>
      </c>
      <c r="D28" s="60">
        <v>25</v>
      </c>
      <c r="E28" s="48">
        <v>0</v>
      </c>
      <c r="F28" s="49">
        <f t="shared" si="0"/>
        <v>0</v>
      </c>
    </row>
    <row r="29" spans="1:6" ht="22.5" customHeight="1">
      <c r="A29" s="57">
        <v>19</v>
      </c>
      <c r="B29" s="58" t="s">
        <v>44</v>
      </c>
      <c r="C29" s="59" t="s">
        <v>27</v>
      </c>
      <c r="D29" s="60">
        <v>25</v>
      </c>
      <c r="E29" s="48">
        <v>0</v>
      </c>
      <c r="F29" s="49">
        <f t="shared" si="0"/>
        <v>0</v>
      </c>
    </row>
    <row r="30" spans="1:6" ht="22.5" customHeight="1">
      <c r="A30" s="57">
        <v>20</v>
      </c>
      <c r="B30" s="58" t="s">
        <v>45</v>
      </c>
      <c r="C30" s="59" t="s">
        <v>46</v>
      </c>
      <c r="D30" s="60">
        <v>1</v>
      </c>
      <c r="E30" s="48">
        <v>0</v>
      </c>
      <c r="F30" s="49">
        <f t="shared" si="0"/>
        <v>0</v>
      </c>
    </row>
    <row r="31" spans="1:6" ht="22.5" customHeight="1">
      <c r="A31" s="57">
        <v>21</v>
      </c>
      <c r="B31" s="58" t="s">
        <v>47</v>
      </c>
      <c r="C31" s="59" t="s">
        <v>48</v>
      </c>
      <c r="D31" s="61">
        <v>2</v>
      </c>
      <c r="E31" s="48">
        <v>0</v>
      </c>
      <c r="F31" s="49">
        <f t="shared" si="0"/>
        <v>0</v>
      </c>
    </row>
    <row r="32" spans="1:6" ht="22.5" customHeight="1">
      <c r="A32" s="57">
        <v>22</v>
      </c>
      <c r="B32" s="58" t="s">
        <v>49</v>
      </c>
      <c r="C32" s="59" t="s">
        <v>48</v>
      </c>
      <c r="D32" s="61">
        <v>2</v>
      </c>
      <c r="E32" s="48">
        <v>0</v>
      </c>
      <c r="F32" s="49">
        <f t="shared" si="0"/>
        <v>0</v>
      </c>
    </row>
    <row r="33" spans="1:6" ht="22.5" customHeight="1">
      <c r="A33" s="57">
        <v>23</v>
      </c>
      <c r="B33" s="58" t="s">
        <v>50</v>
      </c>
      <c r="C33" s="59" t="s">
        <v>48</v>
      </c>
      <c r="D33" s="61">
        <v>2</v>
      </c>
      <c r="E33" s="48">
        <v>0</v>
      </c>
      <c r="F33" s="49">
        <f t="shared" si="0"/>
        <v>0</v>
      </c>
    </row>
    <row r="34" spans="1:6" ht="22.5" customHeight="1">
      <c r="A34" s="57">
        <v>24</v>
      </c>
      <c r="B34" s="58" t="s">
        <v>51</v>
      </c>
      <c r="C34" s="59" t="s">
        <v>46</v>
      </c>
      <c r="D34" s="61">
        <v>1</v>
      </c>
      <c r="E34" s="48">
        <v>0</v>
      </c>
      <c r="F34" s="49">
        <f t="shared" si="0"/>
        <v>0</v>
      </c>
    </row>
    <row r="35" spans="1:6" ht="12.75" customHeight="1">
      <c r="A35" s="50"/>
      <c r="B35" s="51"/>
      <c r="C35" s="52"/>
      <c r="D35" s="52"/>
      <c r="E35" s="48"/>
      <c r="F35" s="49"/>
    </row>
    <row r="36" spans="1:6" ht="7.5" customHeight="1">
      <c r="A36" s="53"/>
      <c r="B36" s="53"/>
      <c r="C36" s="53"/>
      <c r="D36" s="53"/>
      <c r="E36" s="53"/>
      <c r="F36" s="53"/>
    </row>
    <row r="37" spans="1:6" ht="33" customHeight="1">
      <c r="A37" s="54" t="s">
        <v>52</v>
      </c>
      <c r="B37" s="47" t="s">
        <v>53</v>
      </c>
      <c r="C37" s="52"/>
      <c r="D37" s="55">
        <v>0.02</v>
      </c>
      <c r="E37" s="48">
        <f>SUM(F11:F35)</f>
        <v>0</v>
      </c>
      <c r="F37" s="49">
        <f>D37*E37</f>
        <v>0</v>
      </c>
    </row>
    <row r="38" spans="1:6" ht="33" customHeight="1">
      <c r="A38" s="54" t="s">
        <v>54</v>
      </c>
      <c r="B38" s="47" t="s">
        <v>55</v>
      </c>
      <c r="C38" s="52"/>
      <c r="D38" s="55">
        <v>0.03</v>
      </c>
      <c r="E38" s="48">
        <f>SUM(F11:F35)</f>
        <v>0</v>
      </c>
      <c r="F38" s="49">
        <f>D38*E38</f>
        <v>0</v>
      </c>
    </row>
    <row r="39" spans="1:6" ht="7.5" customHeight="1">
      <c r="A39" s="53"/>
      <c r="B39" s="53"/>
      <c r="C39" s="53"/>
      <c r="D39" s="53"/>
      <c r="E39" s="53"/>
      <c r="F39" s="53"/>
    </row>
    <row r="40" spans="1:6" ht="13.5" customHeight="1">
      <c r="A40" s="56"/>
      <c r="B40" s="56"/>
      <c r="C40" s="56"/>
      <c r="D40" s="56"/>
      <c r="E40" s="56"/>
      <c r="F40" s="56"/>
    </row>
  </sheetData>
  <sheetProtection password="CA73" sheet="1"/>
  <mergeCells count="8">
    <mergeCell ref="A39:F39"/>
    <mergeCell ref="A1:F2"/>
    <mergeCell ref="A10:F10"/>
    <mergeCell ref="A8:F8"/>
    <mergeCell ref="B4:E4"/>
    <mergeCell ref="A36:F36"/>
    <mergeCell ref="A3:F3"/>
    <mergeCell ref="A6:F6"/>
  </mergeCells>
  <printOptions/>
  <pageMargins left="0.800000011920929" right="0.7479166388511658" top="0.7402777671813965" bottom="0.800000011920929" header="0.511805534362793" footer="0.5"/>
  <pageSetup horizontalDpi="300" verticalDpi="300" orientation="portrait" paperSize="9"/>
  <headerFooter alignWithMargins="0">
    <oddFooter>&amp;R&amp;"Arial,Regular"&amp;8&amp;U&amp;K000000Stran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0">
      <selection activeCell="K13" sqref="K13"/>
    </sheetView>
  </sheetViews>
  <sheetFormatPr defaultColWidth="8.8515625" defaultRowHeight="12.75" customHeight="1"/>
  <cols>
    <col min="1" max="1" width="3.421875" style="29" customWidth="1"/>
    <col min="2" max="2" width="40.28125" style="29" customWidth="1"/>
    <col min="3" max="3" width="6.00390625" style="29" customWidth="1"/>
    <col min="4" max="4" width="6.28125" style="29" customWidth="1"/>
    <col min="5" max="5" width="10.140625" style="29" customWidth="1"/>
    <col min="6" max="6" width="11.140625" style="29" customWidth="1"/>
    <col min="7" max="16384" width="8.8515625" style="29" customWidth="1"/>
  </cols>
  <sheetData>
    <row r="1" spans="1:6" ht="8.25" customHeight="1">
      <c r="A1" s="27" t="s">
        <v>56</v>
      </c>
      <c r="B1" s="28"/>
      <c r="C1" s="28"/>
      <c r="D1" s="28"/>
      <c r="E1" s="28"/>
      <c r="F1" s="28"/>
    </row>
    <row r="2" spans="1:6" ht="8.25" customHeight="1">
      <c r="A2" s="28"/>
      <c r="B2" s="28"/>
      <c r="C2" s="28"/>
      <c r="D2" s="28"/>
      <c r="E2" s="28"/>
      <c r="F2" s="28"/>
    </row>
    <row r="3" spans="1:6" ht="12.75" customHeight="1">
      <c r="A3" s="30"/>
      <c r="B3" s="30"/>
      <c r="C3" s="30"/>
      <c r="D3" s="30"/>
      <c r="E3" s="30"/>
      <c r="F3" s="30"/>
    </row>
    <row r="4" spans="1:6" ht="15" customHeight="1">
      <c r="A4" s="31"/>
      <c r="B4" s="62" t="s">
        <v>57</v>
      </c>
      <c r="C4" s="63"/>
      <c r="D4" s="63"/>
      <c r="E4" s="63"/>
      <c r="F4" s="34">
        <f>SUM(F11:F23)</f>
        <v>0</v>
      </c>
    </row>
    <row r="5" spans="1:6" ht="15" customHeight="1">
      <c r="A5" s="35"/>
      <c r="B5" s="64"/>
      <c r="C5" s="65"/>
      <c r="D5" s="65"/>
      <c r="E5" s="65"/>
      <c r="F5" s="34"/>
    </row>
    <row r="6" spans="1:6" ht="12.75" customHeight="1">
      <c r="A6" s="30"/>
      <c r="B6" s="30"/>
      <c r="C6" s="30"/>
      <c r="D6" s="30"/>
      <c r="E6" s="30"/>
      <c r="F6" s="30"/>
    </row>
    <row r="7" spans="1:6" ht="33" customHeight="1">
      <c r="A7" s="66"/>
      <c r="B7" s="47" t="s">
        <v>16</v>
      </c>
      <c r="C7" s="52"/>
      <c r="D7" s="51"/>
      <c r="E7" s="48"/>
      <c r="F7" s="67"/>
    </row>
    <row r="8" spans="1:6" ht="12.75" customHeight="1">
      <c r="A8" s="68"/>
      <c r="B8" s="30"/>
      <c r="C8" s="30"/>
      <c r="D8" s="30"/>
      <c r="E8" s="30"/>
      <c r="F8" s="68"/>
    </row>
    <row r="9" spans="1:6" ht="12.75" customHeight="1">
      <c r="A9" s="44" t="s">
        <v>1</v>
      </c>
      <c r="B9" s="69" t="s">
        <v>17</v>
      </c>
      <c r="C9" s="45" t="s">
        <v>18</v>
      </c>
      <c r="D9" s="45" t="s">
        <v>19</v>
      </c>
      <c r="E9" s="45" t="s">
        <v>20</v>
      </c>
      <c r="F9" s="45" t="s">
        <v>21</v>
      </c>
    </row>
    <row r="10" spans="1:6" ht="12.75" customHeight="1">
      <c r="A10" s="46"/>
      <c r="B10" s="46"/>
      <c r="C10" s="46"/>
      <c r="D10" s="46"/>
      <c r="E10" s="46"/>
      <c r="F10" s="46"/>
    </row>
    <row r="11" spans="1:6" ht="42.75" customHeight="1">
      <c r="A11" s="57">
        <v>1</v>
      </c>
      <c r="B11" s="58" t="s">
        <v>58</v>
      </c>
      <c r="C11" s="59" t="s">
        <v>27</v>
      </c>
      <c r="D11" s="61">
        <v>18</v>
      </c>
      <c r="E11" s="48">
        <v>0</v>
      </c>
      <c r="F11" s="49">
        <f aca="true" t="shared" si="0" ref="F11:F18">D11*E11</f>
        <v>0</v>
      </c>
    </row>
    <row r="12" spans="1:6" ht="42.75" customHeight="1">
      <c r="A12" s="57">
        <v>2</v>
      </c>
      <c r="B12" s="58" t="s">
        <v>59</v>
      </c>
      <c r="C12" s="59" t="s">
        <v>27</v>
      </c>
      <c r="D12" s="60">
        <v>32</v>
      </c>
      <c r="E12" s="48">
        <v>0</v>
      </c>
      <c r="F12" s="49">
        <f t="shared" si="0"/>
        <v>0</v>
      </c>
    </row>
    <row r="13" spans="1:6" ht="111.75" customHeight="1">
      <c r="A13" s="57">
        <v>3</v>
      </c>
      <c r="B13" s="74" t="s">
        <v>60</v>
      </c>
      <c r="C13" s="59" t="s">
        <v>31</v>
      </c>
      <c r="D13" s="61">
        <v>1</v>
      </c>
      <c r="E13" s="48">
        <v>0</v>
      </c>
      <c r="F13" s="49">
        <f t="shared" si="0"/>
        <v>0</v>
      </c>
    </row>
    <row r="14" spans="1:6" ht="122.25" customHeight="1">
      <c r="A14" s="57">
        <v>4</v>
      </c>
      <c r="B14" s="58" t="s">
        <v>61</v>
      </c>
      <c r="C14" s="59" t="s">
        <v>31</v>
      </c>
      <c r="D14" s="60">
        <v>1</v>
      </c>
      <c r="E14" s="48">
        <v>0</v>
      </c>
      <c r="F14" s="49">
        <f t="shared" si="0"/>
        <v>0</v>
      </c>
    </row>
    <row r="15" spans="1:6" ht="33" customHeight="1">
      <c r="A15" s="57">
        <v>5</v>
      </c>
      <c r="B15" s="58" t="s">
        <v>62</v>
      </c>
      <c r="C15" s="59" t="s">
        <v>31</v>
      </c>
      <c r="D15" s="61">
        <v>4</v>
      </c>
      <c r="E15" s="48">
        <v>0</v>
      </c>
      <c r="F15" s="49">
        <f t="shared" si="0"/>
        <v>0</v>
      </c>
    </row>
    <row r="16" spans="1:6" ht="22.5" customHeight="1">
      <c r="A16" s="57">
        <v>6</v>
      </c>
      <c r="B16" s="58" t="s">
        <v>47</v>
      </c>
      <c r="C16" s="59" t="s">
        <v>48</v>
      </c>
      <c r="D16" s="61">
        <v>8</v>
      </c>
      <c r="E16" s="48">
        <v>0</v>
      </c>
      <c r="F16" s="49">
        <f t="shared" si="0"/>
        <v>0</v>
      </c>
    </row>
    <row r="17" spans="1:6" ht="22.5" customHeight="1">
      <c r="A17" s="57">
        <v>7</v>
      </c>
      <c r="B17" s="58" t="s">
        <v>49</v>
      </c>
      <c r="C17" s="59" t="s">
        <v>48</v>
      </c>
      <c r="D17" s="61">
        <v>5</v>
      </c>
      <c r="E17" s="48">
        <v>0</v>
      </c>
      <c r="F17" s="49">
        <f t="shared" si="0"/>
        <v>0</v>
      </c>
    </row>
    <row r="18" spans="1:6" ht="22.5" customHeight="1">
      <c r="A18" s="57">
        <v>8</v>
      </c>
      <c r="B18" s="58" t="s">
        <v>50</v>
      </c>
      <c r="C18" s="59" t="s">
        <v>48</v>
      </c>
      <c r="D18" s="61">
        <v>5</v>
      </c>
      <c r="E18" s="48">
        <v>0</v>
      </c>
      <c r="F18" s="49">
        <f t="shared" si="0"/>
        <v>0</v>
      </c>
    </row>
    <row r="19" spans="1:6" ht="12.75" customHeight="1">
      <c r="A19" s="71"/>
      <c r="B19" s="51"/>
      <c r="C19" s="52"/>
      <c r="D19" s="51"/>
      <c r="E19" s="48"/>
      <c r="F19" s="72"/>
    </row>
    <row r="20" spans="1:6" ht="7.5" customHeight="1">
      <c r="A20" s="73"/>
      <c r="B20" s="53"/>
      <c r="C20" s="53"/>
      <c r="D20" s="53"/>
      <c r="E20" s="53"/>
      <c r="F20" s="73"/>
    </row>
    <row r="21" spans="1:6" ht="33" customHeight="1">
      <c r="A21" s="54" t="s">
        <v>52</v>
      </c>
      <c r="B21" s="70" t="s">
        <v>53</v>
      </c>
      <c r="C21" s="52"/>
      <c r="D21" s="55">
        <v>0.02</v>
      </c>
      <c r="E21" s="48">
        <f>SUM(F11:F19)</f>
        <v>0</v>
      </c>
      <c r="F21" s="49">
        <f>D21*E21</f>
        <v>0</v>
      </c>
    </row>
    <row r="22" spans="1:6" ht="22.5" customHeight="1">
      <c r="A22" s="54" t="s">
        <v>54</v>
      </c>
      <c r="B22" s="70" t="s">
        <v>55</v>
      </c>
      <c r="C22" s="52"/>
      <c r="D22" s="55">
        <v>0.03</v>
      </c>
      <c r="E22" s="48">
        <f>SUM(F11:F19)</f>
        <v>0</v>
      </c>
      <c r="F22" s="49">
        <f>D22*E22</f>
        <v>0</v>
      </c>
    </row>
    <row r="23" spans="1:6" ht="7.5" customHeight="1">
      <c r="A23" s="53"/>
      <c r="B23" s="53"/>
      <c r="C23" s="53"/>
      <c r="D23" s="53"/>
      <c r="E23" s="53"/>
      <c r="F23" s="53"/>
    </row>
    <row r="24" spans="1:6" ht="13.5" customHeight="1">
      <c r="A24" s="56"/>
      <c r="B24" s="56"/>
      <c r="C24" s="56"/>
      <c r="D24" s="56"/>
      <c r="E24" s="56"/>
      <c r="F24" s="56"/>
    </row>
  </sheetData>
  <sheetProtection password="CA57" sheet="1"/>
  <mergeCells count="8">
    <mergeCell ref="A10:F10"/>
    <mergeCell ref="A6:F6"/>
    <mergeCell ref="A23:F23"/>
    <mergeCell ref="A1:F2"/>
    <mergeCell ref="A8:F8"/>
    <mergeCell ref="B4:E4"/>
    <mergeCell ref="A3:F3"/>
    <mergeCell ref="A20:F20"/>
  </mergeCells>
  <printOptions/>
  <pageMargins left="0.800000011920929" right="0.7479166388511658" top="0.7402777671813965" bottom="0.800000011920929" header="0.511805534362793" footer="0.5"/>
  <pageSetup horizontalDpi="300" verticalDpi="300" orientation="portrait" paperSize="9"/>
  <headerFooter alignWithMargins="0">
    <oddFooter>&amp;R&amp;"Arial,Regular"&amp;8&amp;U&amp;K000000Stran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A11" sqref="A11:D28"/>
    </sheetView>
  </sheetViews>
  <sheetFormatPr defaultColWidth="8.8515625" defaultRowHeight="12.75" customHeight="1"/>
  <cols>
    <col min="1" max="1" width="3.421875" style="29" customWidth="1"/>
    <col min="2" max="2" width="37.28125" style="29" customWidth="1"/>
    <col min="3" max="3" width="6.00390625" style="29" customWidth="1"/>
    <col min="4" max="4" width="6.28125" style="29" customWidth="1"/>
    <col min="5" max="5" width="8.140625" style="29" customWidth="1"/>
    <col min="6" max="6" width="11.00390625" style="29" customWidth="1"/>
    <col min="7" max="16384" width="8.8515625" style="29" customWidth="1"/>
  </cols>
  <sheetData>
    <row r="1" spans="1:6" ht="8.25" customHeight="1">
      <c r="A1" s="27" t="s">
        <v>63</v>
      </c>
      <c r="B1" s="28"/>
      <c r="C1" s="28"/>
      <c r="D1" s="28"/>
      <c r="E1" s="28"/>
      <c r="F1" s="28"/>
    </row>
    <row r="2" spans="1:6" ht="8.25" customHeight="1">
      <c r="A2" s="28"/>
      <c r="B2" s="28"/>
      <c r="C2" s="28"/>
      <c r="D2" s="28"/>
      <c r="E2" s="28"/>
      <c r="F2" s="28"/>
    </row>
    <row r="3" spans="1:6" ht="12.75" customHeight="1">
      <c r="A3" s="30"/>
      <c r="B3" s="30"/>
      <c r="C3" s="30"/>
      <c r="D3" s="30"/>
      <c r="E3" s="30"/>
      <c r="F3" s="30"/>
    </row>
    <row r="4" spans="1:6" ht="15" customHeight="1">
      <c r="A4" s="31"/>
      <c r="B4" s="32" t="s">
        <v>64</v>
      </c>
      <c r="C4" s="33"/>
      <c r="D4" s="33"/>
      <c r="E4" s="33"/>
      <c r="F4" s="34">
        <f>SUM(F11:F33)</f>
        <v>0</v>
      </c>
    </row>
    <row r="5" spans="1:6" ht="12.75" customHeight="1">
      <c r="A5" s="35"/>
      <c r="B5" s="36"/>
      <c r="C5" s="36"/>
      <c r="D5" s="36"/>
      <c r="E5" s="37"/>
      <c r="F5" s="38"/>
    </row>
    <row r="6" spans="1:6" ht="12.75" customHeight="1">
      <c r="A6" s="30"/>
      <c r="B6" s="30"/>
      <c r="C6" s="30"/>
      <c r="D6" s="30"/>
      <c r="E6" s="30"/>
      <c r="F6" s="30"/>
    </row>
    <row r="7" spans="1:6" ht="33" customHeight="1">
      <c r="A7" s="39"/>
      <c r="B7" s="40" t="s">
        <v>16</v>
      </c>
      <c r="C7" s="41"/>
      <c r="D7" s="42"/>
      <c r="E7" s="42"/>
      <c r="F7" s="43"/>
    </row>
    <row r="8" spans="1:6" ht="12.75" customHeight="1">
      <c r="A8" s="30"/>
      <c r="B8" s="30"/>
      <c r="C8" s="30"/>
      <c r="D8" s="30"/>
      <c r="E8" s="30"/>
      <c r="F8" s="30"/>
    </row>
    <row r="9" spans="1:6" ht="12.75" customHeight="1">
      <c r="A9" s="44" t="s">
        <v>1</v>
      </c>
      <c r="B9" s="44" t="s">
        <v>17</v>
      </c>
      <c r="C9" s="45" t="s">
        <v>18</v>
      </c>
      <c r="D9" s="45" t="s">
        <v>19</v>
      </c>
      <c r="E9" s="45" t="s">
        <v>20</v>
      </c>
      <c r="F9" s="45" t="s">
        <v>21</v>
      </c>
    </row>
    <row r="10" spans="1:6" ht="12.75" customHeight="1">
      <c r="A10" s="46"/>
      <c r="B10" s="46"/>
      <c r="C10" s="46"/>
      <c r="D10" s="46"/>
      <c r="E10" s="46"/>
      <c r="F10" s="46"/>
    </row>
    <row r="11" spans="1:6" ht="42.75" customHeight="1">
      <c r="A11" s="57">
        <v>1</v>
      </c>
      <c r="B11" s="58" t="s">
        <v>22</v>
      </c>
      <c r="C11" s="59" t="s">
        <v>23</v>
      </c>
      <c r="D11" s="60">
        <f>10*0.8*0.4</f>
        <v>3.2</v>
      </c>
      <c r="E11" s="48">
        <v>0</v>
      </c>
      <c r="F11" s="49">
        <f aca="true" t="shared" si="0" ref="F11:F28">D11*E11</f>
        <v>0</v>
      </c>
    </row>
    <row r="12" spans="1:6" ht="42.75" customHeight="1">
      <c r="A12" s="57">
        <v>2</v>
      </c>
      <c r="B12" s="58" t="s">
        <v>24</v>
      </c>
      <c r="C12" s="59" t="s">
        <v>23</v>
      </c>
      <c r="D12" s="60">
        <f>(D11)*0.7</f>
        <v>2.2399999999999998</v>
      </c>
      <c r="E12" s="48">
        <v>0</v>
      </c>
      <c r="F12" s="49">
        <f t="shared" si="0"/>
        <v>0</v>
      </c>
    </row>
    <row r="13" spans="1:6" ht="42.75" customHeight="1">
      <c r="A13" s="57">
        <v>3</v>
      </c>
      <c r="B13" s="58" t="s">
        <v>25</v>
      </c>
      <c r="C13" s="59" t="s">
        <v>23</v>
      </c>
      <c r="D13" s="60">
        <f>(D11)*0.2</f>
        <v>0.6400000000000001</v>
      </c>
      <c r="E13" s="48">
        <v>0</v>
      </c>
      <c r="F13" s="49">
        <f t="shared" si="0"/>
        <v>0</v>
      </c>
    </row>
    <row r="14" spans="1:6" ht="33" customHeight="1">
      <c r="A14" s="57">
        <v>4</v>
      </c>
      <c r="B14" s="58" t="s">
        <v>65</v>
      </c>
      <c r="C14" s="59" t="s">
        <v>27</v>
      </c>
      <c r="D14" s="60">
        <v>10</v>
      </c>
      <c r="E14" s="48">
        <v>0</v>
      </c>
      <c r="F14" s="49">
        <f t="shared" si="0"/>
        <v>0</v>
      </c>
    </row>
    <row r="15" spans="1:6" ht="12.75" customHeight="1">
      <c r="A15" s="57">
        <v>5</v>
      </c>
      <c r="B15" s="58" t="s">
        <v>66</v>
      </c>
      <c r="C15" s="59" t="s">
        <v>23</v>
      </c>
      <c r="D15" s="60">
        <f>(D11)*0.3</f>
        <v>0.96</v>
      </c>
      <c r="E15" s="48">
        <v>0</v>
      </c>
      <c r="F15" s="49">
        <f t="shared" si="0"/>
        <v>0</v>
      </c>
    </row>
    <row r="16" spans="1:6" ht="22.5" customHeight="1">
      <c r="A16" s="57">
        <v>6</v>
      </c>
      <c r="B16" s="58" t="s">
        <v>29</v>
      </c>
      <c r="C16" s="59" t="s">
        <v>23</v>
      </c>
      <c r="D16" s="60">
        <f>(D11)*0.5</f>
        <v>1.6</v>
      </c>
      <c r="E16" s="48">
        <v>0</v>
      </c>
      <c r="F16" s="49">
        <f t="shared" si="0"/>
        <v>0</v>
      </c>
    </row>
    <row r="17" spans="1:6" ht="33" customHeight="1">
      <c r="A17" s="57">
        <v>7</v>
      </c>
      <c r="B17" s="58" t="s">
        <v>67</v>
      </c>
      <c r="C17" s="59" t="s">
        <v>31</v>
      </c>
      <c r="D17" s="60">
        <v>1</v>
      </c>
      <c r="E17" s="48">
        <v>0</v>
      </c>
      <c r="F17" s="49">
        <f t="shared" si="0"/>
        <v>0</v>
      </c>
    </row>
    <row r="18" spans="1:6" ht="33" customHeight="1">
      <c r="A18" s="57">
        <v>8</v>
      </c>
      <c r="B18" s="58" t="s">
        <v>68</v>
      </c>
      <c r="C18" s="59" t="s">
        <v>31</v>
      </c>
      <c r="D18" s="60">
        <v>2</v>
      </c>
      <c r="E18" s="48">
        <v>0</v>
      </c>
      <c r="F18" s="49">
        <f t="shared" si="0"/>
        <v>0</v>
      </c>
    </row>
    <row r="19" spans="1:6" ht="22.5" customHeight="1">
      <c r="A19" s="57">
        <v>9</v>
      </c>
      <c r="B19" s="58" t="s">
        <v>38</v>
      </c>
      <c r="C19" s="59" t="s">
        <v>27</v>
      </c>
      <c r="D19" s="60">
        <v>10</v>
      </c>
      <c r="E19" s="48">
        <v>0</v>
      </c>
      <c r="F19" s="49">
        <f t="shared" si="0"/>
        <v>0</v>
      </c>
    </row>
    <row r="20" spans="1:6" ht="22.5" customHeight="1">
      <c r="A20" s="57">
        <v>10</v>
      </c>
      <c r="B20" s="58" t="s">
        <v>39</v>
      </c>
      <c r="C20" s="59" t="s">
        <v>27</v>
      </c>
      <c r="D20" s="60">
        <v>10</v>
      </c>
      <c r="E20" s="48">
        <v>0</v>
      </c>
      <c r="F20" s="49">
        <f t="shared" si="0"/>
        <v>0</v>
      </c>
    </row>
    <row r="21" spans="1:6" ht="37.5" customHeight="1">
      <c r="A21" s="57">
        <v>11</v>
      </c>
      <c r="B21" s="58" t="s">
        <v>69</v>
      </c>
      <c r="C21" s="59" t="s">
        <v>31</v>
      </c>
      <c r="D21" s="60">
        <v>1</v>
      </c>
      <c r="E21" s="48">
        <v>0</v>
      </c>
      <c r="F21" s="49">
        <f t="shared" si="0"/>
        <v>0</v>
      </c>
    </row>
    <row r="22" spans="1:6" ht="33" customHeight="1">
      <c r="A22" s="57">
        <v>12</v>
      </c>
      <c r="B22" s="58" t="s">
        <v>70</v>
      </c>
      <c r="C22" s="59" t="s">
        <v>27</v>
      </c>
      <c r="D22" s="60">
        <v>10</v>
      </c>
      <c r="E22" s="48">
        <v>0</v>
      </c>
      <c r="F22" s="49">
        <f t="shared" si="0"/>
        <v>0</v>
      </c>
    </row>
    <row r="23" spans="1:6" ht="22.5" customHeight="1">
      <c r="A23" s="57">
        <v>13</v>
      </c>
      <c r="B23" s="58" t="s">
        <v>71</v>
      </c>
      <c r="C23" s="59" t="s">
        <v>27</v>
      </c>
      <c r="D23" s="60">
        <v>10</v>
      </c>
      <c r="E23" s="48">
        <v>0</v>
      </c>
      <c r="F23" s="49">
        <f t="shared" si="0"/>
        <v>0</v>
      </c>
    </row>
    <row r="24" spans="1:6" ht="22.5" customHeight="1">
      <c r="A24" s="57">
        <v>14</v>
      </c>
      <c r="B24" s="58" t="s">
        <v>45</v>
      </c>
      <c r="C24" s="59" t="s">
        <v>46</v>
      </c>
      <c r="D24" s="60">
        <v>1</v>
      </c>
      <c r="E24" s="48">
        <v>0</v>
      </c>
      <c r="F24" s="49">
        <f t="shared" si="0"/>
        <v>0</v>
      </c>
    </row>
    <row r="25" spans="1:6" ht="22.5" customHeight="1">
      <c r="A25" s="57">
        <v>15</v>
      </c>
      <c r="B25" s="58" t="s">
        <v>47</v>
      </c>
      <c r="C25" s="59" t="s">
        <v>48</v>
      </c>
      <c r="D25" s="61">
        <v>3</v>
      </c>
      <c r="E25" s="48">
        <v>0</v>
      </c>
      <c r="F25" s="49">
        <f t="shared" si="0"/>
        <v>0</v>
      </c>
    </row>
    <row r="26" spans="1:6" ht="22.5" customHeight="1">
      <c r="A26" s="57">
        <v>16</v>
      </c>
      <c r="B26" s="58" t="s">
        <v>49</v>
      </c>
      <c r="C26" s="59" t="s">
        <v>48</v>
      </c>
      <c r="D26" s="61">
        <v>4</v>
      </c>
      <c r="E26" s="48">
        <v>0</v>
      </c>
      <c r="F26" s="49">
        <f t="shared" si="0"/>
        <v>0</v>
      </c>
    </row>
    <row r="27" spans="1:6" ht="22.5" customHeight="1">
      <c r="A27" s="57">
        <v>17</v>
      </c>
      <c r="B27" s="58" t="s">
        <v>50</v>
      </c>
      <c r="C27" s="59" t="s">
        <v>48</v>
      </c>
      <c r="D27" s="61">
        <v>4</v>
      </c>
      <c r="E27" s="48">
        <v>0</v>
      </c>
      <c r="F27" s="49">
        <f t="shared" si="0"/>
        <v>0</v>
      </c>
    </row>
    <row r="28" spans="1:6" ht="22.5" customHeight="1">
      <c r="A28" s="57">
        <v>18</v>
      </c>
      <c r="B28" s="58" t="s">
        <v>51</v>
      </c>
      <c r="C28" s="59" t="s">
        <v>46</v>
      </c>
      <c r="D28" s="61">
        <v>1</v>
      </c>
      <c r="E28" s="48">
        <v>0</v>
      </c>
      <c r="F28" s="49">
        <f t="shared" si="0"/>
        <v>0</v>
      </c>
    </row>
    <row r="29" spans="1:6" ht="12.75" customHeight="1">
      <c r="A29" s="50"/>
      <c r="B29" s="51"/>
      <c r="C29" s="52"/>
      <c r="D29" s="52"/>
      <c r="E29" s="48"/>
      <c r="F29" s="49"/>
    </row>
    <row r="30" spans="1:6" ht="7.5" customHeight="1">
      <c r="A30" s="53"/>
      <c r="B30" s="53"/>
      <c r="C30" s="53"/>
      <c r="D30" s="53"/>
      <c r="E30" s="53"/>
      <c r="F30" s="53"/>
    </row>
    <row r="31" spans="1:6" ht="33" customHeight="1">
      <c r="A31" s="54" t="s">
        <v>52</v>
      </c>
      <c r="B31" s="47" t="s">
        <v>53</v>
      </c>
      <c r="C31" s="52"/>
      <c r="D31" s="55">
        <v>0.02</v>
      </c>
      <c r="E31" s="48">
        <f>SUM(F11:F29)</f>
        <v>0</v>
      </c>
      <c r="F31" s="49">
        <f>D31*E31</f>
        <v>0</v>
      </c>
    </row>
    <row r="32" spans="1:6" ht="22.5" customHeight="1">
      <c r="A32" s="54" t="s">
        <v>54</v>
      </c>
      <c r="B32" s="47" t="s">
        <v>55</v>
      </c>
      <c r="C32" s="52"/>
      <c r="D32" s="55">
        <v>0.03</v>
      </c>
      <c r="E32" s="48">
        <f>SUM(F11:F29)</f>
        <v>0</v>
      </c>
      <c r="F32" s="49">
        <f>D32*E32</f>
        <v>0</v>
      </c>
    </row>
    <row r="33" spans="1:6" ht="7.5" customHeight="1">
      <c r="A33" s="53"/>
      <c r="B33" s="53"/>
      <c r="C33" s="53"/>
      <c r="D33" s="53"/>
      <c r="E33" s="53"/>
      <c r="F33" s="53"/>
    </row>
    <row r="34" spans="1:6" ht="13.5" customHeight="1">
      <c r="A34" s="56"/>
      <c r="B34" s="56"/>
      <c r="C34" s="56"/>
      <c r="D34" s="56"/>
      <c r="E34" s="56"/>
      <c r="F34" s="56"/>
    </row>
  </sheetData>
  <sheetProtection password="CA57" sheet="1"/>
  <mergeCells count="8">
    <mergeCell ref="A33:F33"/>
    <mergeCell ref="A10:F10"/>
    <mergeCell ref="A6:F6"/>
    <mergeCell ref="A1:F2"/>
    <mergeCell ref="A8:F8"/>
    <mergeCell ref="A30:F30"/>
    <mergeCell ref="B4:E4"/>
    <mergeCell ref="A3:F3"/>
  </mergeCells>
  <printOptions/>
  <pageMargins left="0.800000011920929" right="0.7479166388511658" top="0.7402777671813965" bottom="0.800000011920929" header="0.511805534362793" footer="0.5"/>
  <pageSetup horizontalDpi="300" verticalDpi="300" orientation="portrait" paperSize="9"/>
  <headerFooter alignWithMargins="0">
    <oddFooter>&amp;R&amp;"Arial,Regular"&amp;8&amp;U&amp;K000000Stran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0">
      <selection activeCell="A11" sqref="A11:D21"/>
    </sheetView>
  </sheetViews>
  <sheetFormatPr defaultColWidth="8.8515625" defaultRowHeight="12.75" customHeight="1"/>
  <cols>
    <col min="1" max="1" width="3.421875" style="29" customWidth="1"/>
    <col min="2" max="2" width="36.57421875" style="29" customWidth="1"/>
    <col min="3" max="3" width="6.00390625" style="29" customWidth="1"/>
    <col min="4" max="4" width="6.28125" style="29" customWidth="1"/>
    <col min="5" max="5" width="9.421875" style="29" bestFit="1" customWidth="1"/>
    <col min="6" max="6" width="12.8515625" style="29" bestFit="1" customWidth="1"/>
    <col min="7" max="16384" width="8.8515625" style="29" customWidth="1"/>
  </cols>
  <sheetData>
    <row r="1" spans="1:6" ht="8.25" customHeight="1">
      <c r="A1" s="27" t="s">
        <v>72</v>
      </c>
      <c r="B1" s="28"/>
      <c r="C1" s="28"/>
      <c r="D1" s="28"/>
      <c r="E1" s="28"/>
      <c r="F1" s="28"/>
    </row>
    <row r="2" spans="1:6" ht="8.25" customHeight="1">
      <c r="A2" s="28"/>
      <c r="B2" s="28"/>
      <c r="C2" s="28"/>
      <c r="D2" s="28"/>
      <c r="E2" s="28"/>
      <c r="F2" s="28"/>
    </row>
    <row r="3" spans="1:6" ht="12.75" customHeight="1">
      <c r="A3" s="30"/>
      <c r="B3" s="30"/>
      <c r="C3" s="30"/>
      <c r="D3" s="30"/>
      <c r="E3" s="30"/>
      <c r="F3" s="30"/>
    </row>
    <row r="4" spans="1:6" ht="15" customHeight="1">
      <c r="A4" s="31"/>
      <c r="B4" s="62" t="s">
        <v>73</v>
      </c>
      <c r="C4" s="63"/>
      <c r="D4" s="63"/>
      <c r="E4" s="63"/>
      <c r="F4" s="34">
        <f>SUM(F11:F26)</f>
        <v>0</v>
      </c>
    </row>
    <row r="5" spans="1:6" ht="15" customHeight="1">
      <c r="A5" s="35"/>
      <c r="B5" s="64"/>
      <c r="C5" s="65"/>
      <c r="D5" s="65"/>
      <c r="E5" s="65"/>
      <c r="F5" s="34"/>
    </row>
    <row r="6" spans="1:6" ht="12.75" customHeight="1">
      <c r="A6" s="30"/>
      <c r="B6" s="30"/>
      <c r="C6" s="30"/>
      <c r="D6" s="30"/>
      <c r="E6" s="30"/>
      <c r="F6" s="30"/>
    </row>
    <row r="7" spans="1:6" ht="33" customHeight="1">
      <c r="A7" s="66"/>
      <c r="B7" s="47" t="s">
        <v>16</v>
      </c>
      <c r="C7" s="52"/>
      <c r="D7" s="51"/>
      <c r="E7" s="48"/>
      <c r="F7" s="67"/>
    </row>
    <row r="8" spans="1:6" ht="12.75" customHeight="1">
      <c r="A8" s="68"/>
      <c r="B8" s="30"/>
      <c r="C8" s="30"/>
      <c r="D8" s="30"/>
      <c r="E8" s="30"/>
      <c r="F8" s="68"/>
    </row>
    <row r="9" spans="1:6" ht="12.75" customHeight="1">
      <c r="A9" s="44" t="s">
        <v>1</v>
      </c>
      <c r="B9" s="69" t="s">
        <v>17</v>
      </c>
      <c r="C9" s="45" t="s">
        <v>18</v>
      </c>
      <c r="D9" s="45" t="s">
        <v>19</v>
      </c>
      <c r="E9" s="45" t="s">
        <v>20</v>
      </c>
      <c r="F9" s="45" t="s">
        <v>21</v>
      </c>
    </row>
    <row r="10" spans="1:6" ht="12.75" customHeight="1">
      <c r="A10" s="46"/>
      <c r="B10" s="46"/>
      <c r="C10" s="46"/>
      <c r="D10" s="46"/>
      <c r="E10" s="46"/>
      <c r="F10" s="46"/>
    </row>
    <row r="11" spans="1:6" ht="52.5" customHeight="1">
      <c r="A11" s="57">
        <v>1</v>
      </c>
      <c r="B11" s="58" t="s">
        <v>74</v>
      </c>
      <c r="C11" s="59" t="s">
        <v>27</v>
      </c>
      <c r="D11" s="61">
        <v>18</v>
      </c>
      <c r="E11" s="48">
        <v>0</v>
      </c>
      <c r="F11" s="49">
        <f>D11*E11</f>
        <v>0</v>
      </c>
    </row>
    <row r="12" spans="1:6" ht="177.75" customHeight="1">
      <c r="A12" s="57">
        <v>2</v>
      </c>
      <c r="B12" s="77" t="s">
        <v>75</v>
      </c>
      <c r="C12" s="78" t="s">
        <v>76</v>
      </c>
      <c r="D12" s="79">
        <v>1</v>
      </c>
      <c r="E12" s="75">
        <v>0</v>
      </c>
      <c r="F12" s="76">
        <f>D12*E12</f>
        <v>0</v>
      </c>
    </row>
    <row r="13" spans="1:6" ht="33" customHeight="1">
      <c r="A13" s="57">
        <v>3</v>
      </c>
      <c r="B13" s="58" t="s">
        <v>77</v>
      </c>
      <c r="C13" s="59" t="s">
        <v>31</v>
      </c>
      <c r="D13" s="61">
        <v>1</v>
      </c>
      <c r="E13" s="48">
        <v>0</v>
      </c>
      <c r="F13" s="49">
        <f aca="true" t="shared" si="0" ref="F13:F21">D13*E13</f>
        <v>0</v>
      </c>
    </row>
    <row r="14" spans="1:6" ht="33" customHeight="1">
      <c r="A14" s="57">
        <v>4</v>
      </c>
      <c r="B14" s="58" t="s">
        <v>78</v>
      </c>
      <c r="C14" s="59" t="s">
        <v>31</v>
      </c>
      <c r="D14" s="61">
        <v>1</v>
      </c>
      <c r="E14" s="48">
        <v>0</v>
      </c>
      <c r="F14" s="49">
        <f t="shared" si="0"/>
        <v>0</v>
      </c>
    </row>
    <row r="15" spans="1:6" ht="42.75" customHeight="1">
      <c r="A15" s="57">
        <v>5</v>
      </c>
      <c r="B15" s="58" t="s">
        <v>79</v>
      </c>
      <c r="C15" s="59" t="s">
        <v>31</v>
      </c>
      <c r="D15" s="61">
        <v>1</v>
      </c>
      <c r="E15" s="48">
        <v>0</v>
      </c>
      <c r="F15" s="49">
        <f t="shared" si="0"/>
        <v>0</v>
      </c>
    </row>
    <row r="16" spans="1:6" ht="22.5" customHeight="1">
      <c r="A16" s="57">
        <v>6</v>
      </c>
      <c r="B16" s="58" t="s">
        <v>80</v>
      </c>
      <c r="C16" s="59" t="s">
        <v>27</v>
      </c>
      <c r="D16" s="61">
        <v>8</v>
      </c>
      <c r="E16" s="48">
        <v>0</v>
      </c>
      <c r="F16" s="49">
        <f t="shared" si="0"/>
        <v>0</v>
      </c>
    </row>
    <row r="17" spans="1:6" ht="22.5" customHeight="1">
      <c r="A17" s="57">
        <v>7</v>
      </c>
      <c r="B17" s="58" t="s">
        <v>81</v>
      </c>
      <c r="C17" s="59" t="s">
        <v>31</v>
      </c>
      <c r="D17" s="61">
        <v>1</v>
      </c>
      <c r="E17" s="48">
        <v>0</v>
      </c>
      <c r="F17" s="49">
        <f t="shared" si="0"/>
        <v>0</v>
      </c>
    </row>
    <row r="18" spans="1:6" ht="33" customHeight="1">
      <c r="A18" s="57">
        <v>8</v>
      </c>
      <c r="B18" s="58" t="s">
        <v>82</v>
      </c>
      <c r="C18" s="59" t="s">
        <v>31</v>
      </c>
      <c r="D18" s="61">
        <v>1</v>
      </c>
      <c r="E18" s="48">
        <v>0</v>
      </c>
      <c r="F18" s="49">
        <f t="shared" si="0"/>
        <v>0</v>
      </c>
    </row>
    <row r="19" spans="1:6" ht="22.5" customHeight="1">
      <c r="A19" s="57">
        <v>9</v>
      </c>
      <c r="B19" s="58" t="s">
        <v>47</v>
      </c>
      <c r="C19" s="59" t="s">
        <v>48</v>
      </c>
      <c r="D19" s="61">
        <v>2</v>
      </c>
      <c r="E19" s="48">
        <v>0</v>
      </c>
      <c r="F19" s="49">
        <f t="shared" si="0"/>
        <v>0</v>
      </c>
    </row>
    <row r="20" spans="1:6" ht="22.5" customHeight="1">
      <c r="A20" s="57">
        <v>10</v>
      </c>
      <c r="B20" s="58" t="s">
        <v>49</v>
      </c>
      <c r="C20" s="59" t="s">
        <v>48</v>
      </c>
      <c r="D20" s="61">
        <v>2</v>
      </c>
      <c r="E20" s="48">
        <v>0</v>
      </c>
      <c r="F20" s="49">
        <f t="shared" si="0"/>
        <v>0</v>
      </c>
    </row>
    <row r="21" spans="1:6" ht="22.5" customHeight="1">
      <c r="A21" s="57">
        <v>11</v>
      </c>
      <c r="B21" s="58" t="s">
        <v>50</v>
      </c>
      <c r="C21" s="59" t="s">
        <v>48</v>
      </c>
      <c r="D21" s="61">
        <v>2</v>
      </c>
      <c r="E21" s="48">
        <v>0</v>
      </c>
      <c r="F21" s="49">
        <f t="shared" si="0"/>
        <v>0</v>
      </c>
    </row>
    <row r="22" spans="1:6" ht="12.75" customHeight="1">
      <c r="A22" s="71"/>
      <c r="B22" s="51"/>
      <c r="C22" s="52"/>
      <c r="D22" s="51"/>
      <c r="E22" s="48"/>
      <c r="F22" s="72"/>
    </row>
    <row r="23" spans="1:6" ht="7.5" customHeight="1">
      <c r="A23" s="73"/>
      <c r="B23" s="53"/>
      <c r="C23" s="53"/>
      <c r="D23" s="53"/>
      <c r="E23" s="53"/>
      <c r="F23" s="73"/>
    </row>
    <row r="24" spans="1:6" ht="33" customHeight="1">
      <c r="A24" s="54" t="s">
        <v>52</v>
      </c>
      <c r="B24" s="70" t="s">
        <v>53</v>
      </c>
      <c r="C24" s="52"/>
      <c r="D24" s="55">
        <v>0.02</v>
      </c>
      <c r="E24" s="48">
        <f>SUM(F11:F22)</f>
        <v>0</v>
      </c>
      <c r="F24" s="49">
        <f>D24*E24</f>
        <v>0</v>
      </c>
    </row>
    <row r="25" spans="1:6" ht="22.5" customHeight="1">
      <c r="A25" s="54" t="s">
        <v>54</v>
      </c>
      <c r="B25" s="70" t="s">
        <v>55</v>
      </c>
      <c r="C25" s="52"/>
      <c r="D25" s="55">
        <v>0.03</v>
      </c>
      <c r="E25" s="48">
        <f>SUM(F11:F22)</f>
        <v>0</v>
      </c>
      <c r="F25" s="49">
        <f>D25*E25</f>
        <v>0</v>
      </c>
    </row>
    <row r="26" spans="1:6" ht="7.5" customHeight="1">
      <c r="A26" s="53"/>
      <c r="B26" s="53"/>
      <c r="C26" s="53"/>
      <c r="D26" s="53"/>
      <c r="E26" s="53"/>
      <c r="F26" s="53"/>
    </row>
    <row r="27" spans="1:6" ht="13.5" customHeight="1">
      <c r="A27" s="56"/>
      <c r="B27" s="56"/>
      <c r="C27" s="56"/>
      <c r="D27" s="56"/>
      <c r="E27" s="56"/>
      <c r="F27" s="56"/>
    </row>
  </sheetData>
  <sheetProtection password="CA57" sheet="1"/>
  <mergeCells count="8">
    <mergeCell ref="A10:F10"/>
    <mergeCell ref="A6:F6"/>
    <mergeCell ref="A23:F23"/>
    <mergeCell ref="A1:F2"/>
    <mergeCell ref="A26:F26"/>
    <mergeCell ref="A8:F8"/>
    <mergeCell ref="B4:E4"/>
    <mergeCell ref="A3:F3"/>
  </mergeCells>
  <printOptions/>
  <pageMargins left="0.800000011920929" right="0.7479166388511658" top="0.7402777671813965" bottom="0.800000011920929" header="0.511805534362793" footer="0.5"/>
  <pageSetup horizontalDpi="300" verticalDpi="300" orientation="portrait" paperSize="9"/>
  <headerFooter alignWithMargins="0">
    <oddFooter>&amp;R&amp;"Arial,Regular"&amp;8&amp;U&amp;K000000Stran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11" sqref="A11:D17"/>
    </sheetView>
  </sheetViews>
  <sheetFormatPr defaultColWidth="8.8515625" defaultRowHeight="12.75" customHeight="1"/>
  <cols>
    <col min="1" max="1" width="3.421875" style="29" customWidth="1"/>
    <col min="2" max="2" width="37.28125" style="29" customWidth="1"/>
    <col min="3" max="3" width="6.00390625" style="29" customWidth="1"/>
    <col min="4" max="4" width="6.28125" style="29" customWidth="1"/>
    <col min="5" max="5" width="8.140625" style="29" customWidth="1"/>
    <col min="6" max="6" width="11.00390625" style="29" customWidth="1"/>
    <col min="7" max="16384" width="8.8515625" style="29" customWidth="1"/>
  </cols>
  <sheetData>
    <row r="1" spans="1:6" ht="8.25" customHeight="1">
      <c r="A1" s="27" t="s">
        <v>83</v>
      </c>
      <c r="B1" s="28"/>
      <c r="C1" s="28"/>
      <c r="D1" s="28"/>
      <c r="E1" s="28"/>
      <c r="F1" s="28"/>
    </row>
    <row r="2" spans="1:6" ht="8.25" customHeight="1">
      <c r="A2" s="28"/>
      <c r="B2" s="28"/>
      <c r="C2" s="28"/>
      <c r="D2" s="28"/>
      <c r="E2" s="28"/>
      <c r="F2" s="28"/>
    </row>
    <row r="3" spans="1:6" ht="12.75" customHeight="1">
      <c r="A3" s="30"/>
      <c r="B3" s="30"/>
      <c r="C3" s="30"/>
      <c r="D3" s="30"/>
      <c r="E3" s="30"/>
      <c r="F3" s="30"/>
    </row>
    <row r="4" spans="1:6" ht="15" customHeight="1">
      <c r="A4" s="31"/>
      <c r="B4" s="32" t="s">
        <v>84</v>
      </c>
      <c r="C4" s="33"/>
      <c r="D4" s="33"/>
      <c r="E4" s="33"/>
      <c r="F4" s="34">
        <f>SUM(F11:F22)</f>
        <v>0</v>
      </c>
    </row>
    <row r="5" spans="1:6" ht="12.75" customHeight="1">
      <c r="A5" s="35"/>
      <c r="B5" s="36"/>
      <c r="C5" s="36"/>
      <c r="D5" s="36"/>
      <c r="E5" s="37"/>
      <c r="F5" s="38"/>
    </row>
    <row r="6" spans="1:6" ht="12.75" customHeight="1">
      <c r="A6" s="30"/>
      <c r="B6" s="30"/>
      <c r="C6" s="30"/>
      <c r="D6" s="30"/>
      <c r="E6" s="30"/>
      <c r="F6" s="30"/>
    </row>
    <row r="7" spans="1:6" ht="42">
      <c r="A7" s="39"/>
      <c r="B7" s="40" t="s">
        <v>16</v>
      </c>
      <c r="C7" s="41"/>
      <c r="D7" s="42"/>
      <c r="E7" s="42"/>
      <c r="F7" s="43"/>
    </row>
    <row r="8" spans="1:6" ht="12.75" customHeight="1">
      <c r="A8" s="30"/>
      <c r="B8" s="30"/>
      <c r="C8" s="30"/>
      <c r="D8" s="30"/>
      <c r="E8" s="30"/>
      <c r="F8" s="30"/>
    </row>
    <row r="9" spans="1:6" ht="12.75" customHeight="1">
      <c r="A9" s="44" t="s">
        <v>1</v>
      </c>
      <c r="B9" s="44" t="s">
        <v>17</v>
      </c>
      <c r="C9" s="45" t="s">
        <v>18</v>
      </c>
      <c r="D9" s="45" t="s">
        <v>19</v>
      </c>
      <c r="E9" s="45" t="s">
        <v>20</v>
      </c>
      <c r="F9" s="45" t="s">
        <v>21</v>
      </c>
    </row>
    <row r="10" spans="1:6" ht="12.75" customHeight="1">
      <c r="A10" s="46"/>
      <c r="B10" s="46"/>
      <c r="C10" s="46"/>
      <c r="D10" s="46"/>
      <c r="E10" s="46"/>
      <c r="F10" s="46"/>
    </row>
    <row r="11" spans="1:6" ht="93" customHeight="1">
      <c r="A11" s="57">
        <v>1</v>
      </c>
      <c r="B11" s="58" t="s">
        <v>85</v>
      </c>
      <c r="C11" s="59" t="s">
        <v>31</v>
      </c>
      <c r="D11" s="60">
        <v>1</v>
      </c>
      <c r="E11" s="48">
        <v>0</v>
      </c>
      <c r="F11" s="49">
        <f aca="true" t="shared" si="0" ref="F11:F17">D11*E11</f>
        <v>0</v>
      </c>
    </row>
    <row r="12" spans="1:6" ht="33" customHeight="1">
      <c r="A12" s="57">
        <v>2</v>
      </c>
      <c r="B12" s="58" t="s">
        <v>86</v>
      </c>
      <c r="C12" s="59" t="s">
        <v>31</v>
      </c>
      <c r="D12" s="60">
        <v>1</v>
      </c>
      <c r="E12" s="48">
        <v>0</v>
      </c>
      <c r="F12" s="49">
        <f t="shared" si="0"/>
        <v>0</v>
      </c>
    </row>
    <row r="13" spans="1:6" ht="33" customHeight="1">
      <c r="A13" s="57">
        <v>3</v>
      </c>
      <c r="B13" s="58" t="s">
        <v>87</v>
      </c>
      <c r="C13" s="59" t="s">
        <v>31</v>
      </c>
      <c r="D13" s="80">
        <v>1</v>
      </c>
      <c r="E13" s="48">
        <v>0</v>
      </c>
      <c r="F13" s="49">
        <f t="shared" si="0"/>
        <v>0</v>
      </c>
    </row>
    <row r="14" spans="1:6" ht="22.5" customHeight="1">
      <c r="A14" s="57">
        <v>4</v>
      </c>
      <c r="B14" s="58" t="s">
        <v>47</v>
      </c>
      <c r="C14" s="59" t="s">
        <v>48</v>
      </c>
      <c r="D14" s="61">
        <v>3</v>
      </c>
      <c r="E14" s="48">
        <v>0</v>
      </c>
      <c r="F14" s="49">
        <f t="shared" si="0"/>
        <v>0</v>
      </c>
    </row>
    <row r="15" spans="1:6" ht="22.5" customHeight="1">
      <c r="A15" s="57">
        <v>5</v>
      </c>
      <c r="B15" s="58" t="s">
        <v>49</v>
      </c>
      <c r="C15" s="59" t="s">
        <v>48</v>
      </c>
      <c r="D15" s="61">
        <v>4</v>
      </c>
      <c r="E15" s="48">
        <v>0</v>
      </c>
      <c r="F15" s="49">
        <f t="shared" si="0"/>
        <v>0</v>
      </c>
    </row>
    <row r="16" spans="1:6" ht="22.5" customHeight="1">
      <c r="A16" s="57">
        <v>6</v>
      </c>
      <c r="B16" s="58" t="s">
        <v>50</v>
      </c>
      <c r="C16" s="59" t="s">
        <v>48</v>
      </c>
      <c r="D16" s="61">
        <v>4</v>
      </c>
      <c r="E16" s="48">
        <v>0</v>
      </c>
      <c r="F16" s="49">
        <f t="shared" si="0"/>
        <v>0</v>
      </c>
    </row>
    <row r="17" spans="1:6" ht="22.5" customHeight="1">
      <c r="A17" s="57">
        <v>7</v>
      </c>
      <c r="B17" s="58" t="s">
        <v>51</v>
      </c>
      <c r="C17" s="59" t="s">
        <v>46</v>
      </c>
      <c r="D17" s="61">
        <v>1</v>
      </c>
      <c r="E17" s="48">
        <v>0</v>
      </c>
      <c r="F17" s="49">
        <f t="shared" si="0"/>
        <v>0</v>
      </c>
    </row>
    <row r="18" spans="1:6" ht="12.75" customHeight="1">
      <c r="A18" s="50"/>
      <c r="B18" s="51"/>
      <c r="C18" s="52"/>
      <c r="D18" s="52"/>
      <c r="E18" s="48"/>
      <c r="F18" s="49"/>
    </row>
    <row r="19" spans="1:6" ht="7.5" customHeight="1">
      <c r="A19" s="53"/>
      <c r="B19" s="53"/>
      <c r="C19" s="53"/>
      <c r="D19" s="53"/>
      <c r="E19" s="53"/>
      <c r="F19" s="53"/>
    </row>
    <row r="20" spans="1:6" ht="33" customHeight="1">
      <c r="A20" s="54" t="s">
        <v>52</v>
      </c>
      <c r="B20" s="47" t="s">
        <v>53</v>
      </c>
      <c r="C20" s="52"/>
      <c r="D20" s="55">
        <v>0.02</v>
      </c>
      <c r="E20" s="48">
        <f>SUM(F11:F18)</f>
        <v>0</v>
      </c>
      <c r="F20" s="49">
        <f>D20*E20</f>
        <v>0</v>
      </c>
    </row>
    <row r="21" spans="1:6" ht="22.5" customHeight="1">
      <c r="A21" s="54" t="s">
        <v>54</v>
      </c>
      <c r="B21" s="47" t="s">
        <v>55</v>
      </c>
      <c r="C21" s="52"/>
      <c r="D21" s="55">
        <v>0.03</v>
      </c>
      <c r="E21" s="48">
        <f>SUM(F11:F18)</f>
        <v>0</v>
      </c>
      <c r="F21" s="49">
        <f>D21*E21</f>
        <v>0</v>
      </c>
    </row>
    <row r="22" spans="1:6" ht="7.5" customHeight="1">
      <c r="A22" s="53"/>
      <c r="B22" s="53"/>
      <c r="C22" s="53"/>
      <c r="D22" s="53"/>
      <c r="E22" s="53"/>
      <c r="F22" s="53"/>
    </row>
    <row r="23" spans="1:6" ht="13.5" customHeight="1">
      <c r="A23" s="56"/>
      <c r="B23" s="56"/>
      <c r="C23" s="56"/>
      <c r="D23" s="56"/>
      <c r="E23" s="56"/>
      <c r="F23" s="56"/>
    </row>
  </sheetData>
  <sheetProtection password="CA57" sheet="1"/>
  <mergeCells count="8">
    <mergeCell ref="A1:F2"/>
    <mergeCell ref="A22:F22"/>
    <mergeCell ref="A10:F10"/>
    <mergeCell ref="A6:F6"/>
    <mergeCell ref="A8:F8"/>
    <mergeCell ref="A19:F19"/>
    <mergeCell ref="B4:E4"/>
    <mergeCell ref="A3:F3"/>
  </mergeCells>
  <printOptions/>
  <pageMargins left="0.800000011920929" right="0.7479166388511658" top="0.7402777671813965" bottom="0.800000011920929" header="0.511805534362793" footer="0.5"/>
  <pageSetup horizontalDpi="300" verticalDpi="300" orientation="portrait" paperSize="9"/>
  <headerFooter alignWithMargins="0">
    <oddFooter>&amp;R&amp;"Arial,Regular"&amp;8&amp;U&amp;K000000Stran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M12" sqref="M12"/>
    </sheetView>
  </sheetViews>
  <sheetFormatPr defaultColWidth="8.8515625" defaultRowHeight="12.75" customHeight="1"/>
  <cols>
    <col min="1" max="1" width="3.421875" style="29" customWidth="1"/>
    <col min="2" max="2" width="36.57421875" style="29" customWidth="1"/>
    <col min="3" max="3" width="6.00390625" style="29" customWidth="1"/>
    <col min="4" max="4" width="6.28125" style="29" customWidth="1"/>
    <col min="5" max="5" width="8.140625" style="29" customWidth="1"/>
    <col min="6" max="6" width="11.00390625" style="29" customWidth="1"/>
    <col min="7" max="16384" width="8.8515625" style="29" customWidth="1"/>
  </cols>
  <sheetData>
    <row r="1" spans="1:6" ht="8.25" customHeight="1">
      <c r="A1" s="81" t="s">
        <v>72</v>
      </c>
      <c r="B1" s="82"/>
      <c r="C1" s="82"/>
      <c r="D1" s="82"/>
      <c r="E1" s="82"/>
      <c r="F1" s="83"/>
    </row>
    <row r="2" spans="1:6" ht="8.25" customHeight="1">
      <c r="A2" s="84"/>
      <c r="B2" s="85"/>
      <c r="C2" s="85"/>
      <c r="D2" s="85"/>
      <c r="E2" s="85"/>
      <c r="F2" s="86"/>
    </row>
    <row r="3" spans="1:6" ht="12.75" customHeight="1">
      <c r="A3" s="87"/>
      <c r="B3" s="88"/>
      <c r="C3" s="88"/>
      <c r="D3" s="88"/>
      <c r="E3" s="88"/>
      <c r="F3" s="89"/>
    </row>
    <row r="4" spans="1:6" ht="15" customHeight="1">
      <c r="A4" s="31"/>
      <c r="B4" s="62" t="s">
        <v>73</v>
      </c>
      <c r="C4" s="62"/>
      <c r="D4" s="62"/>
      <c r="E4" s="62"/>
      <c r="F4" s="34">
        <f>SUM(F11:F22)</f>
        <v>0</v>
      </c>
    </row>
    <row r="5" spans="1:6" ht="15" customHeight="1">
      <c r="A5" s="35"/>
      <c r="B5" s="64"/>
      <c r="C5" s="65"/>
      <c r="D5" s="65"/>
      <c r="E5" s="65"/>
      <c r="F5" s="34"/>
    </row>
    <row r="6" spans="1:6" ht="12.75" customHeight="1">
      <c r="A6" s="87"/>
      <c r="B6" s="88"/>
      <c r="C6" s="88"/>
      <c r="D6" s="88"/>
      <c r="E6" s="88"/>
      <c r="F6" s="89"/>
    </row>
    <row r="7" spans="1:6" ht="33" customHeight="1">
      <c r="A7" s="66"/>
      <c r="B7" s="47" t="s">
        <v>16</v>
      </c>
      <c r="C7" s="52"/>
      <c r="D7" s="51"/>
      <c r="E7" s="48"/>
      <c r="F7" s="67"/>
    </row>
    <row r="8" spans="1:6" ht="12.75" customHeight="1">
      <c r="A8" s="90"/>
      <c r="B8" s="91"/>
      <c r="C8" s="91"/>
      <c r="D8" s="91"/>
      <c r="E8" s="91"/>
      <c r="F8" s="92"/>
    </row>
    <row r="9" spans="1:6" ht="12.75" customHeight="1">
      <c r="A9" s="44" t="s">
        <v>1</v>
      </c>
      <c r="B9" s="69" t="s">
        <v>17</v>
      </c>
      <c r="C9" s="45" t="s">
        <v>18</v>
      </c>
      <c r="D9" s="45" t="s">
        <v>19</v>
      </c>
      <c r="E9" s="45" t="s">
        <v>20</v>
      </c>
      <c r="F9" s="45" t="s">
        <v>21</v>
      </c>
    </row>
    <row r="10" spans="1:6" ht="12.75" customHeight="1">
      <c r="A10" s="93"/>
      <c r="B10" s="94"/>
      <c r="C10" s="94"/>
      <c r="D10" s="94"/>
      <c r="E10" s="94"/>
      <c r="F10" s="95"/>
    </row>
    <row r="11" spans="1:6" ht="22.5" customHeight="1">
      <c r="A11" s="57">
        <v>1</v>
      </c>
      <c r="B11" s="58" t="s">
        <v>88</v>
      </c>
      <c r="C11" s="59" t="s">
        <v>31</v>
      </c>
      <c r="D11" s="60">
        <v>1</v>
      </c>
      <c r="E11" s="48">
        <v>0</v>
      </c>
      <c r="F11" s="49">
        <f aca="true" t="shared" si="0" ref="F11:F17">D11*E11</f>
        <v>0</v>
      </c>
    </row>
    <row r="12" spans="1:6" ht="22.5" customHeight="1">
      <c r="A12" s="57">
        <v>2</v>
      </c>
      <c r="B12" s="58" t="s">
        <v>89</v>
      </c>
      <c r="C12" s="102"/>
      <c r="D12" s="103"/>
      <c r="E12" s="48"/>
      <c r="F12" s="49">
        <f t="shared" si="0"/>
        <v>0</v>
      </c>
    </row>
    <row r="13" spans="1:6" ht="30" customHeight="1">
      <c r="A13" s="57">
        <v>3</v>
      </c>
      <c r="B13" s="58" t="s">
        <v>90</v>
      </c>
      <c r="C13" s="59" t="s">
        <v>31</v>
      </c>
      <c r="D13" s="60">
        <v>1</v>
      </c>
      <c r="E13" s="48">
        <v>0</v>
      </c>
      <c r="F13" s="49">
        <f t="shared" si="0"/>
        <v>0</v>
      </c>
    </row>
    <row r="14" spans="1:6" ht="22.5" customHeight="1">
      <c r="A14" s="57">
        <v>4</v>
      </c>
      <c r="B14" s="58" t="s">
        <v>91</v>
      </c>
      <c r="C14" s="59" t="s">
        <v>31</v>
      </c>
      <c r="D14" s="61">
        <v>1</v>
      </c>
      <c r="E14" s="48">
        <v>0</v>
      </c>
      <c r="F14" s="49">
        <f t="shared" si="0"/>
        <v>0</v>
      </c>
    </row>
    <row r="15" spans="1:6" ht="22.5" customHeight="1">
      <c r="A15" s="57">
        <v>5</v>
      </c>
      <c r="B15" s="58" t="s">
        <v>47</v>
      </c>
      <c r="C15" s="59" t="s">
        <v>48</v>
      </c>
      <c r="D15" s="61">
        <v>2</v>
      </c>
      <c r="E15" s="48">
        <v>0</v>
      </c>
      <c r="F15" s="49">
        <f t="shared" si="0"/>
        <v>0</v>
      </c>
    </row>
    <row r="16" spans="1:6" ht="22.5" customHeight="1">
      <c r="A16" s="57">
        <v>6</v>
      </c>
      <c r="B16" s="58" t="s">
        <v>49</v>
      </c>
      <c r="C16" s="59" t="s">
        <v>48</v>
      </c>
      <c r="D16" s="61">
        <v>2</v>
      </c>
      <c r="E16" s="48">
        <v>0</v>
      </c>
      <c r="F16" s="49">
        <f t="shared" si="0"/>
        <v>0</v>
      </c>
    </row>
    <row r="17" spans="1:6" ht="22.5" customHeight="1">
      <c r="A17" s="57">
        <v>7</v>
      </c>
      <c r="B17" s="58" t="s">
        <v>50</v>
      </c>
      <c r="C17" s="59" t="s">
        <v>48</v>
      </c>
      <c r="D17" s="61">
        <v>2</v>
      </c>
      <c r="E17" s="48">
        <v>0</v>
      </c>
      <c r="F17" s="49">
        <f t="shared" si="0"/>
        <v>0</v>
      </c>
    </row>
    <row r="18" spans="1:6" ht="12.75" customHeight="1">
      <c r="A18" s="71"/>
      <c r="B18" s="51"/>
      <c r="C18" s="52"/>
      <c r="D18" s="51"/>
      <c r="E18" s="48"/>
      <c r="F18" s="72"/>
    </row>
    <row r="19" spans="1:6" ht="7.5" customHeight="1">
      <c r="A19" s="96"/>
      <c r="B19" s="97"/>
      <c r="C19" s="97"/>
      <c r="D19" s="97"/>
      <c r="E19" s="97"/>
      <c r="F19" s="98"/>
    </row>
    <row r="20" spans="1:6" ht="33" customHeight="1">
      <c r="A20" s="54" t="s">
        <v>52</v>
      </c>
      <c r="B20" s="70" t="s">
        <v>53</v>
      </c>
      <c r="C20" s="52"/>
      <c r="D20" s="55">
        <v>0.02</v>
      </c>
      <c r="E20" s="48">
        <f>SUM(F11:F18)</f>
        <v>0</v>
      </c>
      <c r="F20" s="49">
        <f>D20*E20</f>
        <v>0</v>
      </c>
    </row>
    <row r="21" spans="1:6" ht="22.5" customHeight="1">
      <c r="A21" s="54" t="s">
        <v>54</v>
      </c>
      <c r="B21" s="70" t="s">
        <v>55</v>
      </c>
      <c r="C21" s="52"/>
      <c r="D21" s="55">
        <v>0.03</v>
      </c>
      <c r="E21" s="48">
        <f>SUM(F11:F18)</f>
        <v>0</v>
      </c>
      <c r="F21" s="49">
        <f>D21*E21</f>
        <v>0</v>
      </c>
    </row>
    <row r="22" spans="1:6" ht="7.5" customHeight="1">
      <c r="A22" s="99"/>
      <c r="B22" s="100"/>
      <c r="C22" s="100"/>
      <c r="D22" s="100"/>
      <c r="E22" s="100"/>
      <c r="F22" s="101"/>
    </row>
    <row r="23" spans="1:6" ht="13.5" customHeight="1">
      <c r="A23" s="56"/>
      <c r="B23" s="56"/>
      <c r="C23" s="56"/>
      <c r="D23" s="56"/>
      <c r="E23" s="56"/>
      <c r="F23" s="56"/>
    </row>
  </sheetData>
  <sheetProtection password="CA57" sheet="1"/>
  <mergeCells count="8">
    <mergeCell ref="A1:F2"/>
    <mergeCell ref="A22:F22"/>
    <mergeCell ref="A10:F10"/>
    <mergeCell ref="A6:F6"/>
    <mergeCell ref="A8:F8"/>
    <mergeCell ref="A19:F19"/>
    <mergeCell ref="B4:E4"/>
    <mergeCell ref="A3:F3"/>
  </mergeCells>
  <printOptions/>
  <pageMargins left="0.800000011920929" right="0.7479166388511658" top="0.7402777671813965" bottom="0.800000011920929" header="0.511805534362793" footer="0.5"/>
  <pageSetup horizontalDpi="300" verticalDpi="300" orientation="portrait" paperSize="9"/>
  <headerFooter alignWithMargins="0">
    <oddFooter>&amp;R&amp;"Arial,Regular"&amp;8&amp;U&amp;K000000Stran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Boštjan Primc</dc:creator>
  <cp:keywords/>
  <dc:description/>
  <cp:lastModifiedBy>Mitja Božič</cp:lastModifiedBy>
  <dcterms:created xsi:type="dcterms:W3CDTF">2018-04-06T05:16:33Z</dcterms:created>
  <dcterms:modified xsi:type="dcterms:W3CDTF">2018-06-20T14:35:25Z</dcterms:modified>
  <cp:category/>
  <cp:version/>
  <cp:contentType/>
  <cp:contentStatus/>
</cp:coreProperties>
</file>