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List1" sheetId="1" r:id="rId1"/>
    <sheet name="List2" sheetId="2" r:id="rId2"/>
  </sheets>
  <definedNames/>
  <calcPr fullCalcOnLoad="1"/>
</workbook>
</file>

<file path=xl/sharedStrings.xml><?xml version="1.0" encoding="utf-8"?>
<sst xmlns="http://schemas.openxmlformats.org/spreadsheetml/2006/main" count="142" uniqueCount="97">
  <si>
    <t xml:space="preserve">KLEPARSKA DELA                        </t>
  </si>
  <si>
    <t xml:space="preserve">OPOMBA! </t>
  </si>
  <si>
    <t xml:space="preserve">DOBAVA IN PRITRDITEV INOX LAM/PRIPIR NA MESTIH, KJER SE MENJAJO VRSTE TALNIH OBLOG </t>
  </si>
  <si>
    <t>NEPREDVIDENA DELA v višini 5% od A+B</t>
  </si>
  <si>
    <t>7</t>
  </si>
  <si>
    <t>DOBAVA IN NAPRAVA MASKE ZA INSTALACIJSKE CEVI IZ MAVČNOKARTONSKIH PLOŠČ DEB. 2X1,25 CM VKLJUČNO S POCINKANO KOVINSKO PODKONSTRUKCIJO KNAUF, S PRITRJEVANJEM NA STENO. STIKI SO KITANI IN BANDAŽIRANI. (NAVADNE MAVČNE PLOŠČE)</t>
  </si>
  <si>
    <t>2X SLIKANJE ŽE IZRAVNANIH NOTRANJIH  STEN IN STROPOV Z BELO BIO BARVO.</t>
  </si>
  <si>
    <t>DOBAVA IN MONTAŽA MONTAŽNIH PREDELNIH KNAUF STEN S KOVINSKO POCINKANO PODKONSTRUKCIJO D= 7,50 CM, VMESNO IZOLACIJO IZ KAMENE VOLNE V PVC FOLIJI IN OBOJESTRANSKO OBLOGO IZ MAVČNOKARTONSKIH PLOŠČ DEB. 2X1,25 CM. STIKI MED PLOŠČAMI SO TESNJENI S SILIKONSKIM KITOM IN BANDAŽIRANI. DEBELINA STENE JE 12,50 CM. (VODOODPORNE MAVČNE PLOŠČE).</t>
  </si>
  <si>
    <t xml:space="preserve">DOBAVA IN POLAGANJE TALNE OBLOGE LAMINAT HRAST DEB. 1,00 CM VKLJUČNO S PROTIHRUPNO PODLAGO SILENT 0,30 CM IN FINALIZIRANO TALNO OBZIDNO ZAKLJUČNO LESENO LETVICO HRAST 2,0X4,0 CM.  </t>
  </si>
  <si>
    <t>DOBAVA IN OBLOGA NOTRANJEGA TLAKA V SANITARIJAH S TALNIMI KERAMIČNIMI PLOŠČICAMI VEL. 20X20 CM, I. KVALITETE, NA VODOTESNO LEPILO, S FUGIRANJEM Z VODOTESNO FUGIRNO MASO. DOBAVNA CENA KERAMIKE EUR 13,00/M2.</t>
  </si>
  <si>
    <t>DOBAVA IN MONTAŽA MONTAŽNIH PREDELNIH KNAUF STEN S KOVINSKO POCINKANO PODKONSTRUKCIJO D= 5,0 CM, VMESNO IZOLACIJO IZ KAMENE VOLNE V PVC FOLIJI IN OBOJESTRANSKO OBLOGO IZ MAVČNOKARTONSKIH PLOŠČ DEB. 2X1,25 CM. STIKI MED PLOŠČAMI SO TESNJENI S SILIKONSKIM KITOM IN BANDAŽIRANI. DEBELINA STENE JE 10,0 CM. (NAVADNE MAVČNE PLOŠČE).</t>
  </si>
  <si>
    <t xml:space="preserve">DOBAVA IN NAPRAVA VERTIKALNIH ZAPOR/KASKAD VIŠ. 30 CM IZ MAVČNOKARTONSKIH PLOŠČ DEB. 2X1,25 CM VKLJUČNO S POCINKANO KOVINSKO PODKONSTRUKCIJO KNAUF, S PRITRJEVANJEM NA STENO. STIKI SO KITANI IN BANDAŽIRANI. </t>
  </si>
  <si>
    <t>TLAKARSKA DELA SKUPAJ</t>
  </si>
  <si>
    <t>ALU IZDELKI SKUPAJ</t>
  </si>
  <si>
    <t>ALU IZDELKI</t>
  </si>
  <si>
    <t>PREBOJ OBSTOJEČIH KAMNITIH ALI BETONSKIH TEMELJEV ŠIR. DO 80 CM ZA PREHOD KANALIZACIJE IN INŠTALACIJE VKLJUČNO Z OBDELAVO PREBOJA PO MONTAŽI CEVI.</t>
  </si>
  <si>
    <t>RAZNA MANJŠA GRADBENA DELA, KI SE IZVAJAJO V REŽIJI (OCENA). OBRAČUN SE BO VRŠIL NA PODLAGI DEJANSKO PORABLJENEGA ČASA IN MATERIALA, EVIDENTIRAN V GRADBENEM DNEVNIKU IN POTRJEN OD NADZORNEGA ORGANA NAROČNIKA.</t>
  </si>
  <si>
    <t>MAVČNE STENE IN STROPOVI</t>
  </si>
  <si>
    <t>MAVČNE STENE IN STROPOVI SKUPAJ</t>
  </si>
  <si>
    <t xml:space="preserve">PKVD  </t>
  </si>
  <si>
    <t xml:space="preserve">KVD   </t>
  </si>
  <si>
    <t>KERAMIČARSKA DELA</t>
  </si>
  <si>
    <t>KERAMIČARSKA DELA SKUPAJ</t>
  </si>
  <si>
    <t xml:space="preserve">RUŠITVENA DELA                    </t>
  </si>
  <si>
    <t>KAMNOSEŠKA DELA</t>
  </si>
  <si>
    <t xml:space="preserve">OBRTNIŠKA DELA SKUPAJ        </t>
  </si>
  <si>
    <t>RUŠITVENA DELA</t>
  </si>
  <si>
    <t xml:space="preserve">RUŠITVENA DELA SKUPAJ  </t>
  </si>
  <si>
    <t>VSE UPORABNE MATERIALE PRIDOBLJENE PRI RUŠENJU MORA IZVAJALEC DEL DEPONIRATI V DEPONIJI NAROČNIKA, NEUPORABNE PA ODPELJATI V KRAJEVNO DEPONIJO NA RAZDALJI DO 10,00 KM VKLJUČNO S PLAČILOM VSEH KOMUNALNIH PRISTOJBIN IN TAKS, KAR JE ŽE ZAJETO V ENOTNIH CENAH.</t>
  </si>
  <si>
    <t>REKAPITULACIJA</t>
  </si>
  <si>
    <t>A</t>
  </si>
  <si>
    <t>GRADBENA DELA</t>
  </si>
  <si>
    <t>B</t>
  </si>
  <si>
    <t>BETONSKA DELA</t>
  </si>
  <si>
    <t>ZIDARSKA DELA</t>
  </si>
  <si>
    <t>OBRTNIŠKA DELA</t>
  </si>
  <si>
    <t>M3</t>
  </si>
  <si>
    <t>M2</t>
  </si>
  <si>
    <t>KD</t>
  </si>
  <si>
    <t>M1</t>
  </si>
  <si>
    <t>UR</t>
  </si>
  <si>
    <t xml:space="preserve">B </t>
  </si>
  <si>
    <t xml:space="preserve">TESARSKA DELA                            </t>
  </si>
  <si>
    <t xml:space="preserve">KANALIZACIJA                           </t>
  </si>
  <si>
    <t xml:space="preserve">GRADBENA DELA SKUPAJ                                 </t>
  </si>
  <si>
    <t>MIZARSKA DELA</t>
  </si>
  <si>
    <t>SLIKOPLESKARSKA DELA</t>
  </si>
  <si>
    <t>OPOMBA!</t>
  </si>
  <si>
    <t xml:space="preserve">BETONSKA DELA SKUPAJ  </t>
  </si>
  <si>
    <t xml:space="preserve">ZIDARSKA DELA SKUPAJ   </t>
  </si>
  <si>
    <t>MIZARSKA DELA SKUPAJ</t>
  </si>
  <si>
    <t>SLIKO-PLESKARSKA DELA</t>
  </si>
  <si>
    <t>SLIKO-PLESKARSKA DELA SKUPAJ</t>
  </si>
  <si>
    <t>TLAKARSKA DELA</t>
  </si>
  <si>
    <t xml:space="preserve">SPLOŠNA OPOMBA! </t>
  </si>
  <si>
    <t>STRUGANJE STARE SLIKARIJE NA NOTRANJIH OBSTOJEČIH BARVANIH FINO OMETANIH STENAH IN IZRAVNAVA Z 2X KITANJEM IN BRUŠENJEM, PRIPRAVLJENO ZA SLIKANJE</t>
  </si>
  <si>
    <t>IZRAVNAVA NOTRANJIH MAVČNIH STEN Z 2X KITANJEM IN BRUŠENJEM, PRIPRAVLJENO ZA SLIKANJE</t>
  </si>
  <si>
    <t>IZDELAVA VARNOSTNEGA NAČRTA.</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</si>
  <si>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t>
  </si>
  <si>
    <t>IZSEKAVANJE VERTIKALNIH UTOROV DIM. 20X20-30X30 CM V KAMNITI - ZA INSTALACIJE IN ODTOČNO KANALIZACIJO</t>
  </si>
  <si>
    <t>VSE MAVČNE STENE IN STROPOVE JE IZDELATI PO DETAJLIH, NAVODILIH IN SPECIFIKACIJI PROIZVAJALCA.</t>
  </si>
  <si>
    <t>BARVE PO IZBORU ARHITEKTA.</t>
  </si>
  <si>
    <t xml:space="preserve">VSI MIZARSKI IZDELKI SO FINALIZIRANI, SE DOBAVIJO NA OBJEKT IN MIZARSKO MONTIRAJO, IZDELAJO SE PO SHEMI OKEN IN VRAT. BARVE IN OBDELAVE MIZARSKIH IZDELKOV DOLOČI PROJEKTANT ARHITEKTURE. MERE IZDELKA SO PODANE ORIENTACIJSKO IN SO ZAOKROŽENE, ZATO JE VSE MERE POTREBNO VZETI NA LICU MESTA. </t>
  </si>
  <si>
    <t>Popis del in predizmere s predračunom za gradbena in obrtniška dela</t>
  </si>
  <si>
    <t>DOBAVA IN VZIDAVA LESENIH SLEPIH PODBOJEV ZA NOTRANJA LESENA VRATA VEL. DO 2,00 M2. (V ZIDANIH STENAH)</t>
  </si>
  <si>
    <t>DOBAVA IN NAPRAVA MASKE ZA  INSTALACIJSKE CEVI IZ MAVČNOKARTONSKIH PLOŠČ DEB. 2X1,25 CM VKLJUČNO S POCINKANO KOVINSKO PODKONSTRUKCIJO KNAUF, S PRITRJEVANJEM NA STENO. STIKI SO KITANI IN BANDAŽIRANI.  (VODOODPORNE MAVČNE PLOŠČE)</t>
  </si>
  <si>
    <t>C</t>
  </si>
  <si>
    <t>VSA VRATA SE ODPIRAJO IN ZAPIRAJO Z ENOTNIM SISTEMSKIM KLJUČEM.</t>
  </si>
  <si>
    <t>FASADERSKA DELA</t>
  </si>
  <si>
    <t>DOBAVA IN NANOS LEPILA, POLAGANJE MREŽICE IN PREDNAMAZ S PRAJMERJEM NA MAVČNE STENE PRED POLAGANJEM STENSKE KERAMIKE.</t>
  </si>
  <si>
    <t>DOBAVA IN OBLOGA NOTRANJEGA TLAKA S TALNIMI NEDRSEČIMI KERAMIČNIMI PLOŠČICAMI VEČJEGA FORMATA, I. KVALITETE, NA LEPILO, S FUGIRANJEM S FUGIRNO MASO VKLJUČNO Z OBZIDNO STENCO VIŠINE DO 10 CM IZ TOVARNIŠKO IZDELANIH KERAMIČNIH ELEMENTOV IN POTREBNIMI TALNIMI DILATACIJAMI. OBRAČUNA SE HORIZONTALNA PROJEKCIJA. DOBAVNA CENA KERAMIKE EUR 15,00/M2.</t>
  </si>
  <si>
    <t>DOBAVA IN VGRAJEVANJE PODLOŽNEGA BETONA C 16/20 DEB. 10 CM POD TLAKOM, Z ZGLADITVIJO ZGORNJE POVRŠINE ZA HORIZONTALNO HIDROIZOLACIJO - RAZVOD NOVE KANALIZACIJE V PRITLIČJU</t>
  </si>
  <si>
    <t>DDV 20 %</t>
  </si>
  <si>
    <t>A+B+C SKUPAJ BREZ DDV EUR</t>
  </si>
  <si>
    <t>A+B+C SKUPAJ Z DDV EUR</t>
  </si>
  <si>
    <t>ZAŠČITA ZUNANJEGA TLAKA IN STOPNIC IZ KAMNA, KI SE OHRANI. ZAŠČITA PRED POŠKODBAMI IN UMAZANIJO</t>
  </si>
  <si>
    <t>DOBAVA IN NAPRAVA HORIZONTALNE HIDROIZOLACIJE TLAKA Z ENIM SLOJEM PLASTOMER BITUMENSKIH TRAKOV NPR. IZOTEKT T4 S POLNIM VARJENJEM S PREDHODNIM HLADNIM BIT. PREMAZOM NPR. IBITOL. (RAZVOD NOVE KANALIZACIJE V PRITLIČJU)</t>
  </si>
  <si>
    <t>ZAŠČITA NOTRANJEGA TLAKA IZ KAMNA, KI SE OHRANI. ZAŠČITA PRED POŠKODBAMI IN UMAZANIJO (VHOD - PRITLIČJE)</t>
  </si>
  <si>
    <t>GRADBENI MATERIAL  EUR</t>
  </si>
  <si>
    <t>ZAZIDAVA VERTIKALNIH IN HORIZONTALNIH UTOROV ŠIR. 20-30 CM PO POLOŽENIH CEVEH INSTALACIJE Z OPEKO IN MALTO</t>
  </si>
  <si>
    <t xml:space="preserve">ZAKLJUČNO ČIŠČENJE PROSTOROV PO KONČANIH DELIH VKLJUČNO Z VRATI ZASTEKLJENIMI OKNI, STENSKO KERAMIKO. OBRAČUNA SE 1X TLORISNA POVRŠINA PROSTOROV V KATERIH SE IZVAJAJO DELA. </t>
  </si>
  <si>
    <t>ODSTRANITEV NOTRANJIH LESENIH VRAT VEL. DO 2,00 M2 V ZIDANIH STENAH</t>
  </si>
  <si>
    <t xml:space="preserve">ODSTRANITEV OBEŠENEGA ARMSTRONG STROPA IZ MINERALNIH PLOŠČ VEL. 60X60 CM VKLJUČNO S PODKONSTRUKCIJO </t>
  </si>
  <si>
    <t xml:space="preserve">ODSTRANITEV NOTRANJIH LESENIH  ZASTEKLJENIH STEN Z VRATI </t>
  </si>
  <si>
    <t>ODSTRANITEV NOTRANJEGA TLAKA , CEMENTNEGA ESTRIHA IN TOPLOTNE IZOLACIJE SKUPNE DEB. DO 12 CM DO OBSTOJEČE HORIZONTALNE HIDROIZOLACIJE VKLJUČNO Z OBZIDNIM ZAKLJUČKOM VIŠ. DO 10 CM. OBRAČUNA SE HORIZONTALNA PROJEKCIJA.</t>
  </si>
  <si>
    <t>DOBAVA IN NAPRAVA HORIZONTALNE HIDROIZOLACIJE TLAKA V SANITARIJAH IN ČAJNI KUHINJI V PRITLIČJU Z DVEMA SLOJEMA MAPELASTIC Z VMESNO ALKALNO ODPORNO MREŽICO IZ STEKLENIH VLAKEN VKLJUČNO Z MAPEBAND  GUMIRANIMI POLIESTERSKIMI TRAKOVI, VOGALNIMI ELEMENTI IN MANŠETAMI ZA TESNJENJE VOGALOV IN ROBOV TER OBSTENSKIMI ZAVIHKI VIŠINE DO 20 CM. OBRAČUNA SE HORIZONTALNA PROJEKCIJA</t>
  </si>
  <si>
    <t xml:space="preserve">DOBAVA IN NAPRAVA PLAVAJOČEGA MIKROARMIRANEGA CEMENTNEGA ESTRIHA DEB. 6 CM, TOPLOTNA IZOLACIJA EKSTRUDIRAN POLISTIREN DEB. 6 CM POKRIT S PVC FOLIJO VKLJUČNO Z OBZIDNO DILATACIJO DEB. 0,5 CM  IN POTREBNIMI TALNIMI DILATACIJAMI </t>
  </si>
  <si>
    <t>DOBAVA IN OBLOGA FINO OMETANIH IN MAVČNIH STEN V SANITARIJAH IN ČAJNI KUHINJI S STENSKIMI KERAMIČNIMI PLOŠČICAMI VEL. 20X20 CM I, KVALITETE NA VODOTESNO LEPILO, S FUGIRANJEM Z VODOTESNO FUGIRNO MASO VKLJUČNO S PVC VOGALNIMI IN ZAKLJUČNIMI LETVICAMI "RONDEC". DOBAVNA CENA KERAMIKE EUR 13,00/M2.</t>
  </si>
  <si>
    <t>DOBAVA IN IZRAVNAVA TLAKA IZ CEMENTNEGA ESTRIHA Z IZRAVNALNO MASO ZA POLAGANJE LAMINATA-PVC</t>
  </si>
  <si>
    <t>ZADEVA:    NOTARIAT</t>
  </si>
  <si>
    <t>DOBAVA IN MONTAŽA VISEČEGA MONTAŽNEGA RASTERSKEGA STROPA KOT NPR. ARMSTRONG IZ MINERALNIH PLOŠČ VEL. 60X60X1,5 CM VKLJUČNO S TIPSKO KOVINSKO PODKONSTRUKCIJO. STROP SE PRITRDI NA SPODNJO STRAN AB PLOŠČE ALI NA LES. STROPNIKE. STROP JE SPUŠČEN DO 50 CM. V CENI JE ZAJETI TUDI VSE POTREBNE IZREZE IN OJAČITVE ZA STROPNA SVETILA IN INSTALACIJE.</t>
  </si>
  <si>
    <t xml:space="preserve">NAROČNIK:   OBČINA ILIRSKA BISTRICA </t>
  </si>
  <si>
    <t>OBJEKT: OBČINSKA STAVBA</t>
  </si>
  <si>
    <t>ŠT. PROJEKTA: 2/2020</t>
  </si>
  <si>
    <t xml:space="preserve">DATUM :  MAJ 2020            </t>
  </si>
  <si>
    <t>SUHOMONTAŽNA NOTRANJA POLNA ENOKRILNA LESENA VRATA VEL. 83/210 CM, 70/220 CN, LESEN PODBOJ IZ VEZANE PLOŠČE FURNIRAN, VRATNO KRILO JE PANELKA OBDELANA S FURNIRJEM, S KLJUKO IN KLJUČAVNICO KOT NPR. ELCOND EASY SPACE ALI PRIMERLJIV IZDELEK</t>
  </si>
  <si>
    <t>SUHOMONTAŽNA NOTRANJA POLNA ENOKRILNA LESENA VRATA VEL. 90/220 CM, LESEN PODBOJ IZ VEZANE PLOŠČE FURNIRAN, VRATNO KRILO JE PANELKA OBDELANA S FURNIRJEM, S KLJUKO IN KLJUČAVNICO KOT NPR. ELCOND EASY SPACE ALI PRIMERLJIV IZDELEK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</si>
</sst>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s>
  <fonts count="41">
    <font>
      <sz val="10"/>
      <name val="Arial"/>
      <family val="0"/>
    </font>
    <font>
      <sz val="10"/>
      <color indexed="8"/>
      <name val="SL Dutch"/>
      <family val="0"/>
    </font>
    <font>
      <sz val="8"/>
      <name val="Arial"/>
      <family val="2"/>
    </font>
    <font>
      <b/>
      <sz val="10"/>
      <name val="Arial"/>
      <family val="2"/>
    </font>
    <font>
      <b/>
      <sz val="10"/>
      <color indexed="8"/>
      <name val="SL Dutch"/>
      <family val="0"/>
    </font>
    <font>
      <b/>
      <sz val="14"/>
      <color indexed="8"/>
      <name val="SL Dutch"/>
      <family val="0"/>
    </font>
    <font>
      <b/>
      <sz val="12"/>
      <color indexed="8"/>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5" fillId="0" borderId="6" applyNumberFormat="0" applyFill="0" applyAlignment="0" applyProtection="0"/>
    <xf numFmtId="0" fontId="36" fillId="30" borderId="7" applyNumberFormat="0" applyAlignment="0" applyProtection="0"/>
    <xf numFmtId="0" fontId="37" fillId="21" borderId="8" applyNumberFormat="0" applyAlignment="0" applyProtection="0"/>
    <xf numFmtId="0" fontId="38"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32" borderId="8" applyNumberFormat="0" applyAlignment="0" applyProtection="0"/>
    <xf numFmtId="0" fontId="40" fillId="0" borderId="9" applyNumberFormat="0" applyFill="0" applyAlignment="0" applyProtection="0"/>
  </cellStyleXfs>
  <cellXfs count="45">
    <xf numFmtId="0" fontId="0" fillId="0" borderId="0" xfId="0" applyAlignment="1">
      <alignment/>
    </xf>
    <xf numFmtId="0" fontId="1" fillId="0" borderId="0" xfId="0" applyFont="1" applyAlignment="1">
      <alignment vertical="top" wrapText="1"/>
    </xf>
    <xf numFmtId="49" fontId="0" fillId="0" borderId="0" xfId="0" applyNumberFormat="1" applyAlignment="1">
      <alignment horizontal="right"/>
    </xf>
    <xf numFmtId="4" fontId="0" fillId="0" borderId="0" xfId="0" applyNumberFormat="1" applyAlignment="1">
      <alignment/>
    </xf>
    <xf numFmtId="49" fontId="0" fillId="0" borderId="0" xfId="0" applyNumberFormat="1" applyBorder="1" applyAlignment="1">
      <alignment horizontal="right"/>
    </xf>
    <xf numFmtId="4" fontId="0" fillId="0" borderId="0" xfId="0" applyNumberFormat="1" applyBorder="1" applyAlignment="1">
      <alignment/>
    </xf>
    <xf numFmtId="49" fontId="3" fillId="0" borderId="0" xfId="0" applyNumberFormat="1" applyFont="1" applyAlignment="1">
      <alignment horizontal="right"/>
    </xf>
    <xf numFmtId="4" fontId="3" fillId="0" borderId="0" xfId="0" applyNumberFormat="1" applyFont="1" applyAlignment="1">
      <alignment/>
    </xf>
    <xf numFmtId="0" fontId="4" fillId="0" borderId="0" xfId="0" applyFont="1" applyAlignment="1">
      <alignment vertical="top" wrapText="1"/>
    </xf>
    <xf numFmtId="0" fontId="1" fillId="0" borderId="0" xfId="0" applyFont="1" applyAlignment="1">
      <alignment horizontal="right" vertical="top" wrapText="1"/>
    </xf>
    <xf numFmtId="0" fontId="0" fillId="0" borderId="0" xfId="0" applyAlignment="1">
      <alignment horizontal="right"/>
    </xf>
    <xf numFmtId="0" fontId="1" fillId="0" borderId="0" xfId="0" applyFont="1" applyAlignment="1">
      <alignment horizontal="left" vertical="top" wrapText="1"/>
    </xf>
    <xf numFmtId="0" fontId="1" fillId="0" borderId="0" xfId="0" applyFont="1" applyBorder="1" applyAlignment="1">
      <alignment vertical="top" wrapText="1"/>
    </xf>
    <xf numFmtId="49" fontId="3" fillId="0" borderId="0" xfId="0" applyNumberFormat="1" applyFont="1" applyAlignment="1">
      <alignment horizontal="left"/>
    </xf>
    <xf numFmtId="0" fontId="1" fillId="0" borderId="0" xfId="0" applyFont="1" applyAlignment="1">
      <alignment vertical="top" wrapText="1"/>
    </xf>
    <xf numFmtId="0" fontId="1" fillId="0" borderId="0" xfId="0" applyNumberFormat="1" applyFont="1" applyAlignment="1">
      <alignment vertical="top" wrapText="1"/>
    </xf>
    <xf numFmtId="0" fontId="0" fillId="0" borderId="0" xfId="0" applyBorder="1" applyAlignment="1">
      <alignment/>
    </xf>
    <xf numFmtId="0" fontId="1" fillId="0" borderId="0"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0" fillId="0" borderId="0" xfId="0" applyBorder="1" applyAlignment="1">
      <alignment horizontal="right"/>
    </xf>
    <xf numFmtId="49" fontId="0" fillId="0" borderId="0" xfId="0" applyNumberFormat="1" applyFont="1" applyAlignment="1">
      <alignment horizontal="right"/>
    </xf>
    <xf numFmtId="4" fontId="0" fillId="0" borderId="0" xfId="0" applyNumberFormat="1" applyFont="1" applyAlignment="1">
      <alignment/>
    </xf>
    <xf numFmtId="4" fontId="0" fillId="0" borderId="0" xfId="0" applyNumberFormat="1" applyFont="1" applyAlignment="1">
      <alignment/>
    </xf>
    <xf numFmtId="0" fontId="1" fillId="0" borderId="0" xfId="0" applyFont="1" applyBorder="1" applyAlignment="1">
      <alignment vertical="top" wrapText="1"/>
    </xf>
    <xf numFmtId="49" fontId="3" fillId="0" borderId="0" xfId="0" applyNumberFormat="1" applyFont="1" applyBorder="1" applyAlignment="1">
      <alignment horizontal="right"/>
    </xf>
    <xf numFmtId="0" fontId="1" fillId="0" borderId="0" xfId="0" applyNumberFormat="1" applyFont="1" applyAlignment="1">
      <alignment vertical="top" wrapText="1"/>
    </xf>
    <xf numFmtId="0" fontId="4" fillId="0" borderId="0" xfId="0" applyFont="1" applyAlignment="1">
      <alignment horizontal="left" vertical="top" wrapText="1"/>
    </xf>
    <xf numFmtId="0" fontId="1" fillId="0" borderId="10" xfId="0" applyFont="1" applyBorder="1" applyAlignment="1">
      <alignment vertical="top" wrapText="1"/>
    </xf>
    <xf numFmtId="49" fontId="0" fillId="0" borderId="10" xfId="0" applyNumberFormat="1" applyBorder="1" applyAlignment="1">
      <alignment horizontal="right"/>
    </xf>
    <xf numFmtId="4" fontId="0" fillId="0" borderId="10" xfId="0" applyNumberFormat="1" applyBorder="1" applyAlignment="1">
      <alignment/>
    </xf>
    <xf numFmtId="0" fontId="1" fillId="0" borderId="10" xfId="0" applyNumberFormat="1" applyFont="1" applyBorder="1" applyAlignment="1">
      <alignment vertical="top" wrapText="1"/>
    </xf>
    <xf numFmtId="0" fontId="5" fillId="0" borderId="0" xfId="0" applyFont="1" applyAlignment="1">
      <alignment vertical="top" wrapText="1"/>
    </xf>
    <xf numFmtId="0" fontId="6" fillId="0" borderId="0" xfId="0" applyFont="1" applyAlignment="1">
      <alignment vertical="top" wrapText="1"/>
    </xf>
    <xf numFmtId="49" fontId="3" fillId="0" borderId="0" xfId="0" applyNumberFormat="1" applyFont="1" applyAlignment="1">
      <alignment horizontal="right"/>
    </xf>
    <xf numFmtId="4" fontId="3" fillId="0" borderId="0" xfId="0" applyNumberFormat="1" applyFont="1" applyAlignment="1">
      <alignment/>
    </xf>
    <xf numFmtId="0" fontId="4" fillId="0" borderId="10" xfId="0" applyFont="1" applyBorder="1" applyAlignment="1">
      <alignment vertical="top" wrapText="1"/>
    </xf>
    <xf numFmtId="49" fontId="3" fillId="0" borderId="10" xfId="0" applyNumberFormat="1" applyFont="1" applyBorder="1" applyAlignment="1">
      <alignment horizontal="right"/>
    </xf>
    <xf numFmtId="4" fontId="3" fillId="0" borderId="10" xfId="0" applyNumberFormat="1" applyFont="1" applyBorder="1" applyAlignment="1">
      <alignment/>
    </xf>
    <xf numFmtId="0" fontId="1" fillId="0" borderId="0" xfId="0" applyFont="1" applyFill="1" applyAlignment="1">
      <alignment vertical="top" wrapText="1"/>
    </xf>
    <xf numFmtId="0" fontId="1" fillId="0" borderId="0" xfId="0" applyFont="1" applyFill="1" applyBorder="1" applyAlignment="1">
      <alignment vertical="top" wrapText="1"/>
    </xf>
    <xf numFmtId="0" fontId="1" fillId="0" borderId="10" xfId="0" applyFont="1" applyFill="1" applyBorder="1" applyAlignment="1">
      <alignment vertical="top" wrapText="1"/>
    </xf>
    <xf numFmtId="49" fontId="0" fillId="0" borderId="0" xfId="0" applyNumberFormat="1" applyFont="1" applyAlignment="1">
      <alignment horizontal="right"/>
    </xf>
    <xf numFmtId="0" fontId="1" fillId="0" borderId="0" xfId="0" applyNumberFormat="1" applyFont="1" applyFill="1" applyAlignment="1">
      <alignment vertical="top" wrapText="1"/>
    </xf>
    <xf numFmtId="0" fontId="1" fillId="0" borderId="0" xfId="0" applyFont="1" applyFill="1"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2"/>
  <sheetViews>
    <sheetView showZeros="0" tabSelected="1" zoomScale="120" zoomScaleNormal="120" zoomScalePageLayoutView="0" workbookViewId="0" topLeftCell="A1">
      <selection activeCell="H181" sqref="H181"/>
    </sheetView>
  </sheetViews>
  <sheetFormatPr defaultColWidth="9.140625" defaultRowHeight="12.75"/>
  <cols>
    <col min="1" max="1" width="4.7109375" style="10" customWidth="1"/>
    <col min="2" max="2" width="42.8515625" style="0" customWidth="1"/>
    <col min="3" max="3" width="3.7109375" style="2" bestFit="1" customWidth="1"/>
    <col min="4" max="4" width="9.140625" style="3" customWidth="1"/>
    <col min="5" max="5" width="11.8515625" style="3" customWidth="1"/>
    <col min="6" max="6" width="14.421875" style="3" customWidth="1"/>
    <col min="7" max="7" width="12.421875" style="0" customWidth="1"/>
    <col min="10" max="10" width="0" style="0" hidden="1" customWidth="1"/>
    <col min="11" max="11" width="10.57421875" style="0" bestFit="1" customWidth="1"/>
  </cols>
  <sheetData>
    <row r="1" spans="1:2" ht="12.75">
      <c r="A1" s="3"/>
      <c r="B1" s="11" t="s">
        <v>91</v>
      </c>
    </row>
    <row r="2" spans="1:2" ht="12.75">
      <c r="A2" s="3"/>
      <c r="B2" s="27"/>
    </row>
    <row r="3" spans="1:2" ht="12.75">
      <c r="A3" s="3"/>
      <c r="B3" s="27"/>
    </row>
    <row r="4" spans="1:2" ht="12.75">
      <c r="A4" s="3"/>
      <c r="B4" s="1" t="s">
        <v>92</v>
      </c>
    </row>
    <row r="5" spans="1:2" ht="12.75">
      <c r="A5" s="3"/>
      <c r="B5" s="8"/>
    </row>
    <row r="6" spans="1:2" ht="12.75">
      <c r="A6" s="3"/>
      <c r="B6" s="8"/>
    </row>
    <row r="7" spans="1:2" ht="12.75">
      <c r="A7" s="9"/>
      <c r="B7" s="1" t="s">
        <v>93</v>
      </c>
    </row>
    <row r="8" spans="1:2" ht="12.75">
      <c r="A8" s="9"/>
      <c r="B8" s="1"/>
    </row>
    <row r="9" spans="1:2" ht="12.75">
      <c r="A9" s="9"/>
      <c r="B9" s="1" t="s">
        <v>94</v>
      </c>
    </row>
    <row r="10" spans="1:2" ht="12.75">
      <c r="A10" s="9"/>
      <c r="B10" s="1"/>
    </row>
    <row r="11" spans="1:2" ht="12.75">
      <c r="A11" s="9"/>
      <c r="B11" s="1" t="s">
        <v>89</v>
      </c>
    </row>
    <row r="12" spans="1:2" ht="54">
      <c r="A12" s="9"/>
      <c r="B12" s="32" t="s">
        <v>63</v>
      </c>
    </row>
    <row r="13" spans="1:2" ht="15.75">
      <c r="A13" s="9"/>
      <c r="B13" s="33"/>
    </row>
    <row r="14" spans="1:2" ht="12.75">
      <c r="A14" s="12"/>
      <c r="B14" s="8" t="s">
        <v>29</v>
      </c>
    </row>
    <row r="15" spans="1:2" ht="12.75">
      <c r="A15" s="12"/>
      <c r="B15" s="1"/>
    </row>
    <row r="16" spans="1:2" ht="12.75">
      <c r="A16" s="17" t="s">
        <v>30</v>
      </c>
      <c r="B16" s="1" t="s">
        <v>31</v>
      </c>
    </row>
    <row r="17" spans="1:7" ht="12.75">
      <c r="A17" s="17"/>
      <c r="B17" s="12"/>
      <c r="C17" s="4"/>
      <c r="D17" s="5"/>
      <c r="E17" s="5"/>
      <c r="F17" s="5"/>
      <c r="G17" s="16"/>
    </row>
    <row r="18" spans="1:7" ht="12.75">
      <c r="A18" s="17" t="s">
        <v>41</v>
      </c>
      <c r="B18" s="12" t="s">
        <v>35</v>
      </c>
      <c r="C18" s="4"/>
      <c r="D18" s="5"/>
      <c r="E18" s="5"/>
      <c r="F18" s="5"/>
      <c r="G18" s="16"/>
    </row>
    <row r="19" spans="1:7" ht="12.75">
      <c r="A19" s="17"/>
      <c r="B19" s="12"/>
      <c r="C19" s="4"/>
      <c r="D19" s="5"/>
      <c r="E19" s="5"/>
      <c r="F19" s="5"/>
      <c r="G19" s="16"/>
    </row>
    <row r="20" spans="1:11" ht="13.5" thickBot="1">
      <c r="A20" s="17" t="s">
        <v>66</v>
      </c>
      <c r="B20" s="28" t="s">
        <v>3</v>
      </c>
      <c r="C20" s="29"/>
      <c r="D20" s="30"/>
      <c r="E20" s="30"/>
      <c r="F20" s="30">
        <f>G20*5%</f>
        <v>0</v>
      </c>
      <c r="G20" s="3">
        <f>F16+F18</f>
        <v>0</v>
      </c>
      <c r="K20" s="3"/>
    </row>
    <row r="21" spans="1:6" ht="12.75">
      <c r="A21" s="12"/>
      <c r="B21" s="8" t="s">
        <v>73</v>
      </c>
      <c r="C21" s="34"/>
      <c r="D21" s="35"/>
      <c r="E21" s="35"/>
      <c r="F21" s="35">
        <f>SUM(F15:F20)</f>
        <v>0</v>
      </c>
    </row>
    <row r="22" spans="1:6" ht="12.75">
      <c r="A22" s="12"/>
      <c r="B22" s="8"/>
      <c r="C22" s="34"/>
      <c r="D22" s="35"/>
      <c r="E22" s="35"/>
      <c r="F22" s="35"/>
    </row>
    <row r="23" spans="1:6" ht="13.5" thickBot="1">
      <c r="A23" s="12"/>
      <c r="B23" s="36" t="s">
        <v>72</v>
      </c>
      <c r="C23" s="37"/>
      <c r="D23" s="38"/>
      <c r="E23" s="38"/>
      <c r="F23" s="38">
        <f>F21*20%</f>
        <v>0</v>
      </c>
    </row>
    <row r="24" spans="1:6" ht="12.75">
      <c r="A24" s="12"/>
      <c r="B24" s="8" t="s">
        <v>74</v>
      </c>
      <c r="C24" s="34"/>
      <c r="D24" s="35"/>
      <c r="E24" s="35"/>
      <c r="F24" s="35">
        <f>SUM(F21:F23)</f>
        <v>0</v>
      </c>
    </row>
    <row r="25" spans="1:6" ht="12.75">
      <c r="A25" s="12"/>
      <c r="B25" s="8"/>
      <c r="C25" s="34"/>
      <c r="D25" s="35"/>
      <c r="E25" s="35"/>
      <c r="F25" s="35"/>
    </row>
    <row r="26" spans="1:6" ht="12.75">
      <c r="A26" s="4"/>
      <c r="B26" s="2"/>
      <c r="F26" s="3">
        <f aca="true" t="shared" si="0" ref="F26:F36">D26*E26</f>
        <v>0</v>
      </c>
    </row>
    <row r="27" spans="1:6" ht="12.75">
      <c r="A27" s="18" t="s">
        <v>30</v>
      </c>
      <c r="B27" s="8" t="s">
        <v>31</v>
      </c>
      <c r="F27" s="3">
        <f t="shared" si="0"/>
        <v>0</v>
      </c>
    </row>
    <row r="28" spans="1:6" ht="12.75">
      <c r="A28" s="12"/>
      <c r="B28" s="1"/>
      <c r="F28" s="3">
        <f t="shared" si="0"/>
        <v>0</v>
      </c>
    </row>
    <row r="29" spans="1:2" ht="12.75">
      <c r="A29" s="12">
        <v>1</v>
      </c>
      <c r="B29" s="1" t="s">
        <v>23</v>
      </c>
    </row>
    <row r="30" spans="1:6" ht="12.75">
      <c r="A30" s="12"/>
      <c r="B30" s="1"/>
      <c r="F30" s="3">
        <f t="shared" si="0"/>
        <v>0</v>
      </c>
    </row>
    <row r="31" spans="1:2" ht="12.75">
      <c r="A31" s="12">
        <v>2</v>
      </c>
      <c r="B31" s="1" t="s">
        <v>33</v>
      </c>
    </row>
    <row r="32" spans="1:6" ht="12.75">
      <c r="A32" s="12"/>
      <c r="B32" s="1"/>
      <c r="C32" s="4"/>
      <c r="D32" s="5"/>
      <c r="E32" s="5"/>
      <c r="F32" s="5">
        <f t="shared" si="0"/>
        <v>0</v>
      </c>
    </row>
    <row r="33" spans="1:6" ht="12.75">
      <c r="A33" s="12">
        <v>3</v>
      </c>
      <c r="B33" s="1" t="s">
        <v>34</v>
      </c>
      <c r="C33" s="4"/>
      <c r="D33" s="5"/>
      <c r="E33" s="5"/>
      <c r="F33" s="5"/>
    </row>
    <row r="34" spans="1:2" ht="12.75">
      <c r="A34" s="12"/>
      <c r="B34" s="1"/>
    </row>
    <row r="35" spans="1:2" ht="12.75">
      <c r="A35" s="12">
        <v>4</v>
      </c>
      <c r="B35" s="1" t="s">
        <v>42</v>
      </c>
    </row>
    <row r="36" spans="1:6" ht="12.75">
      <c r="A36" s="12"/>
      <c r="B36" s="1"/>
      <c r="F36" s="3">
        <f t="shared" si="0"/>
        <v>0</v>
      </c>
    </row>
    <row r="37" spans="1:6" ht="12.75">
      <c r="A37" s="12">
        <v>5</v>
      </c>
      <c r="B37" s="12" t="s">
        <v>43</v>
      </c>
      <c r="C37" s="4"/>
      <c r="D37" s="5"/>
      <c r="E37" s="5"/>
      <c r="F37" s="5"/>
    </row>
    <row r="38" spans="1:6" ht="12.75">
      <c r="A38" s="12"/>
      <c r="B38" s="12"/>
      <c r="C38" s="4"/>
      <c r="D38" s="5"/>
      <c r="E38" s="5"/>
      <c r="F38" s="5"/>
    </row>
    <row r="39" spans="1:6" ht="13.5" thickBot="1">
      <c r="A39" s="12">
        <v>6</v>
      </c>
      <c r="B39" s="28" t="s">
        <v>68</v>
      </c>
      <c r="C39" s="29"/>
      <c r="D39" s="30"/>
      <c r="E39" s="30"/>
      <c r="F39" s="30"/>
    </row>
    <row r="40" spans="1:6" ht="12.75">
      <c r="A40" s="12"/>
      <c r="B40" s="8" t="s">
        <v>44</v>
      </c>
      <c r="F40" s="7">
        <f>SUM(F27:F39)</f>
        <v>0</v>
      </c>
    </row>
    <row r="41" spans="1:6" ht="12.75">
      <c r="A41" s="12"/>
      <c r="B41" s="8"/>
      <c r="F41" s="7"/>
    </row>
    <row r="42" spans="1:6" ht="12.75">
      <c r="A42" s="5"/>
      <c r="B42" s="3"/>
      <c r="F42" s="3">
        <f aca="true" t="shared" si="1" ref="F42:F50">D42*E42</f>
        <v>0</v>
      </c>
    </row>
    <row r="43" spans="1:6" ht="12.75">
      <c r="A43" s="18" t="s">
        <v>32</v>
      </c>
      <c r="B43" s="8" t="s">
        <v>35</v>
      </c>
      <c r="F43" s="3">
        <f t="shared" si="1"/>
        <v>0</v>
      </c>
    </row>
    <row r="44" spans="1:6" ht="12.75">
      <c r="A44" s="12"/>
      <c r="B44" s="1"/>
      <c r="F44" s="3">
        <f t="shared" si="1"/>
        <v>0</v>
      </c>
    </row>
    <row r="45" spans="1:2" ht="12.75">
      <c r="A45" s="12">
        <v>1</v>
      </c>
      <c r="B45" s="1" t="s">
        <v>0</v>
      </c>
    </row>
    <row r="46" spans="1:6" ht="12.75">
      <c r="A46" s="12"/>
      <c r="B46" s="1"/>
      <c r="F46" s="3">
        <f t="shared" si="1"/>
        <v>0</v>
      </c>
    </row>
    <row r="47" spans="1:2" ht="12.75">
      <c r="A47" s="12">
        <v>2</v>
      </c>
      <c r="B47" s="1" t="s">
        <v>14</v>
      </c>
    </row>
    <row r="48" spans="1:6" ht="12.75">
      <c r="A48" s="12"/>
      <c r="B48" s="1"/>
      <c r="F48" s="3">
        <f t="shared" si="1"/>
        <v>0</v>
      </c>
    </row>
    <row r="49" spans="1:2" ht="12.75">
      <c r="A49" s="12">
        <v>3</v>
      </c>
      <c r="B49" s="1" t="s">
        <v>45</v>
      </c>
    </row>
    <row r="50" spans="1:6" ht="12.75">
      <c r="A50" s="12"/>
      <c r="B50" s="1"/>
      <c r="C50" s="4"/>
      <c r="D50" s="5"/>
      <c r="E50" s="5"/>
      <c r="F50" s="5">
        <f t="shared" si="1"/>
        <v>0</v>
      </c>
    </row>
    <row r="51" spans="1:6" ht="12.75">
      <c r="A51" s="12">
        <v>4</v>
      </c>
      <c r="B51" s="1" t="s">
        <v>24</v>
      </c>
      <c r="C51" s="4"/>
      <c r="D51" s="5"/>
      <c r="E51" s="5"/>
      <c r="F51" s="5"/>
    </row>
    <row r="52" spans="1:2" ht="12.75">
      <c r="A52" s="12"/>
      <c r="B52" s="1"/>
    </row>
    <row r="53" spans="1:2" ht="12.75">
      <c r="A53" s="12">
        <v>5</v>
      </c>
      <c r="B53" s="1" t="s">
        <v>21</v>
      </c>
    </row>
    <row r="54" spans="1:2" ht="12.75">
      <c r="A54" s="12"/>
      <c r="B54" s="1"/>
    </row>
    <row r="55" spans="1:2" ht="12.75">
      <c r="A55" s="12">
        <v>6</v>
      </c>
      <c r="B55" s="1" t="s">
        <v>17</v>
      </c>
    </row>
    <row r="56" spans="1:2" ht="12.75">
      <c r="A56" s="12"/>
      <c r="B56" s="1"/>
    </row>
    <row r="57" spans="1:2" ht="12.75">
      <c r="A57" s="12">
        <v>7</v>
      </c>
      <c r="B57" s="1" t="s">
        <v>46</v>
      </c>
    </row>
    <row r="58" spans="1:6" ht="12.75">
      <c r="A58" s="12"/>
      <c r="B58" s="1"/>
      <c r="F58" s="3">
        <f aca="true" t="shared" si="2" ref="F58:F79">D58*E58</f>
        <v>0</v>
      </c>
    </row>
    <row r="59" spans="1:6" ht="13.5" thickBot="1">
      <c r="A59" s="12">
        <v>8</v>
      </c>
      <c r="B59" s="28" t="s">
        <v>53</v>
      </c>
      <c r="C59" s="29"/>
      <c r="D59" s="30"/>
      <c r="E59" s="30"/>
      <c r="F59" s="30"/>
    </row>
    <row r="60" spans="1:6" ht="12.75">
      <c r="A60" s="16"/>
      <c r="B60" s="8" t="s">
        <v>25</v>
      </c>
      <c r="F60" s="7">
        <f>SUM(F45:F59)</f>
        <v>0</v>
      </c>
    </row>
    <row r="61" spans="1:6" ht="12.75">
      <c r="A61" s="18" t="s">
        <v>30</v>
      </c>
      <c r="B61" s="8" t="s">
        <v>31</v>
      </c>
      <c r="F61" s="3">
        <f t="shared" si="2"/>
        <v>0</v>
      </c>
    </row>
    <row r="62" spans="1:2" ht="12.75">
      <c r="A62" s="18"/>
      <c r="B62" s="8"/>
    </row>
    <row r="63" spans="1:2" ht="12.75">
      <c r="A63" s="18"/>
      <c r="B63" s="14" t="s">
        <v>54</v>
      </c>
    </row>
    <row r="64" spans="1:2" ht="255">
      <c r="A64" s="18"/>
      <c r="B64" s="26" t="s">
        <v>58</v>
      </c>
    </row>
    <row r="65" spans="1:6" ht="12.75">
      <c r="A65" s="19"/>
      <c r="B65" s="8"/>
      <c r="F65" s="3">
        <f t="shared" si="2"/>
        <v>0</v>
      </c>
    </row>
    <row r="66" spans="1:6" ht="12.75">
      <c r="A66" s="19">
        <v>1</v>
      </c>
      <c r="B66" s="8" t="s">
        <v>26</v>
      </c>
      <c r="F66" s="3">
        <f t="shared" si="2"/>
        <v>0</v>
      </c>
    </row>
    <row r="67" spans="1:6" ht="12.75">
      <c r="A67" s="12"/>
      <c r="B67" s="1"/>
      <c r="F67" s="3">
        <f t="shared" si="2"/>
        <v>0</v>
      </c>
    </row>
    <row r="68" spans="1:6" ht="12.75">
      <c r="A68" s="12"/>
      <c r="B68" s="1" t="s">
        <v>47</v>
      </c>
      <c r="C68" s="6"/>
      <c r="D68" s="7"/>
      <c r="E68" s="7"/>
      <c r="F68" s="3">
        <f t="shared" si="2"/>
        <v>0</v>
      </c>
    </row>
    <row r="69" spans="1:6" ht="102">
      <c r="A69" s="12"/>
      <c r="B69" s="1" t="s">
        <v>28</v>
      </c>
      <c r="F69" s="3">
        <f t="shared" si="2"/>
        <v>0</v>
      </c>
    </row>
    <row r="70" spans="1:6" ht="12.75">
      <c r="A70" s="12"/>
      <c r="B70" s="1"/>
      <c r="F70" s="3">
        <f t="shared" si="2"/>
        <v>0</v>
      </c>
    </row>
    <row r="71" spans="1:6" ht="25.5">
      <c r="A71" s="12">
        <v>1</v>
      </c>
      <c r="B71" s="1" t="s">
        <v>83</v>
      </c>
      <c r="C71" s="2" t="s">
        <v>37</v>
      </c>
      <c r="D71" s="3">
        <v>13</v>
      </c>
      <c r="E71" s="3">
        <v>0</v>
      </c>
      <c r="F71" s="3">
        <f t="shared" si="2"/>
        <v>0</v>
      </c>
    </row>
    <row r="72" spans="1:6" ht="12.75">
      <c r="A72" s="12"/>
      <c r="B72" s="1"/>
      <c r="F72" s="3">
        <f t="shared" si="2"/>
        <v>0</v>
      </c>
    </row>
    <row r="73" spans="1:6" ht="25.5">
      <c r="A73" s="12">
        <v>2</v>
      </c>
      <c r="B73" s="39" t="s">
        <v>81</v>
      </c>
      <c r="C73" s="2" t="s">
        <v>38</v>
      </c>
      <c r="D73" s="3">
        <v>4.24</v>
      </c>
      <c r="E73" s="3">
        <v>0</v>
      </c>
      <c r="F73" s="3">
        <f t="shared" si="2"/>
        <v>0</v>
      </c>
    </row>
    <row r="74" spans="1:6" ht="12.75">
      <c r="A74" s="12"/>
      <c r="B74" s="1"/>
      <c r="F74" s="3">
        <f t="shared" si="2"/>
        <v>0</v>
      </c>
    </row>
    <row r="75" spans="1:6" ht="89.25">
      <c r="A75" s="12">
        <v>3</v>
      </c>
      <c r="B75" s="1" t="s">
        <v>84</v>
      </c>
      <c r="C75" s="4" t="s">
        <v>37</v>
      </c>
      <c r="D75" s="5">
        <v>66.5</v>
      </c>
      <c r="E75" s="5">
        <v>0</v>
      </c>
      <c r="F75" s="3">
        <f t="shared" si="2"/>
        <v>0</v>
      </c>
    </row>
    <row r="76" spans="1:6" ht="12.75">
      <c r="A76" s="12"/>
      <c r="B76" s="1"/>
      <c r="F76" s="3">
        <f t="shared" si="2"/>
        <v>0</v>
      </c>
    </row>
    <row r="77" spans="1:6" ht="38.25">
      <c r="A77" s="12">
        <v>4</v>
      </c>
      <c r="B77" s="1" t="s">
        <v>82</v>
      </c>
      <c r="C77" s="2" t="s">
        <v>37</v>
      </c>
      <c r="D77" s="3">
        <v>66.5</v>
      </c>
      <c r="E77" s="3">
        <v>0</v>
      </c>
      <c r="F77" s="3">
        <f t="shared" si="2"/>
        <v>0</v>
      </c>
    </row>
    <row r="78" spans="1:6" ht="12.75">
      <c r="A78" s="12"/>
      <c r="B78" s="1"/>
      <c r="F78" s="3">
        <f t="shared" si="2"/>
        <v>0</v>
      </c>
    </row>
    <row r="79" spans="1:6" ht="63.75">
      <c r="A79" s="12">
        <v>5</v>
      </c>
      <c r="B79" s="1" t="s">
        <v>15</v>
      </c>
      <c r="C79" s="2" t="s">
        <v>38</v>
      </c>
      <c r="D79" s="3">
        <v>2</v>
      </c>
      <c r="E79" s="3">
        <v>0</v>
      </c>
      <c r="F79" s="3">
        <f t="shared" si="2"/>
        <v>0</v>
      </c>
    </row>
    <row r="80" spans="1:6" ht="12.75">
      <c r="A80" s="12"/>
      <c r="B80" s="12"/>
      <c r="C80" s="4"/>
      <c r="D80" s="5"/>
      <c r="E80" s="5"/>
      <c r="F80" s="3">
        <f>D80*E80</f>
        <v>0</v>
      </c>
    </row>
    <row r="81" spans="1:6" ht="38.25">
      <c r="A81" s="12">
        <v>6</v>
      </c>
      <c r="B81" s="40" t="s">
        <v>59</v>
      </c>
      <c r="C81" s="4" t="s">
        <v>39</v>
      </c>
      <c r="D81" s="5">
        <v>8</v>
      </c>
      <c r="E81" s="5">
        <v>0</v>
      </c>
      <c r="F81" s="3">
        <f>D81*E81</f>
        <v>0</v>
      </c>
    </row>
    <row r="82" spans="1:6" ht="12.75">
      <c r="A82" s="12"/>
      <c r="B82" s="12"/>
      <c r="C82" s="4"/>
      <c r="D82" s="5"/>
      <c r="E82" s="5">
        <v>0</v>
      </c>
      <c r="F82" s="3">
        <f>D82*E82</f>
        <v>0</v>
      </c>
    </row>
    <row r="83" spans="1:6" ht="13.5" thickBot="1">
      <c r="A83" s="12">
        <v>7</v>
      </c>
      <c r="B83" s="41" t="s">
        <v>57</v>
      </c>
      <c r="C83" s="29" t="s">
        <v>38</v>
      </c>
      <c r="D83" s="30">
        <v>1</v>
      </c>
      <c r="E83" s="30">
        <v>0</v>
      </c>
      <c r="F83" s="30">
        <f>D83*E83</f>
        <v>0</v>
      </c>
    </row>
    <row r="84" spans="1:6" ht="12.75">
      <c r="A84" s="5"/>
      <c r="B84" s="7" t="s">
        <v>27</v>
      </c>
      <c r="F84" s="7">
        <f>SUM(F65:F83)</f>
        <v>0</v>
      </c>
    </row>
    <row r="85" spans="1:6" ht="12.75">
      <c r="A85" s="5"/>
      <c r="B85" s="3"/>
      <c r="F85" s="3">
        <f>D85*E85</f>
        <v>0</v>
      </c>
    </row>
    <row r="86" spans="1:6" ht="12.75">
      <c r="A86" s="19">
        <v>2</v>
      </c>
      <c r="B86" s="8" t="s">
        <v>33</v>
      </c>
      <c r="F86" s="3">
        <f>D86*E86</f>
        <v>0</v>
      </c>
    </row>
    <row r="87" spans="1:6" ht="12.75">
      <c r="A87" s="12"/>
      <c r="B87" s="1"/>
      <c r="F87" s="3">
        <f>D87*E87</f>
        <v>0</v>
      </c>
    </row>
    <row r="88" spans="1:6" ht="63.75">
      <c r="A88" s="12">
        <v>1</v>
      </c>
      <c r="B88" s="1" t="s">
        <v>71</v>
      </c>
      <c r="C88" s="2" t="s">
        <v>36</v>
      </c>
      <c r="D88" s="3">
        <v>2</v>
      </c>
      <c r="E88" s="3">
        <v>0</v>
      </c>
      <c r="F88" s="3">
        <f>D88*E88</f>
        <v>0</v>
      </c>
    </row>
    <row r="89" spans="1:6" ht="13.5" thickBot="1">
      <c r="A89" s="12"/>
      <c r="B89" s="28"/>
      <c r="C89" s="29"/>
      <c r="D89" s="30"/>
      <c r="E89" s="30"/>
      <c r="F89" s="30"/>
    </row>
    <row r="90" spans="1:7" ht="12.75">
      <c r="A90" s="5"/>
      <c r="B90" s="7" t="s">
        <v>48</v>
      </c>
      <c r="F90" s="7">
        <f>SUM(F85:F89)</f>
        <v>0</v>
      </c>
      <c r="G90" s="3"/>
    </row>
    <row r="91" spans="1:7" ht="12.75">
      <c r="A91" s="5"/>
      <c r="B91" s="3"/>
      <c r="F91" s="3">
        <f>D91*E91</f>
        <v>0</v>
      </c>
      <c r="G91" s="3"/>
    </row>
    <row r="92" spans="1:7" ht="12.75">
      <c r="A92" s="19">
        <v>3</v>
      </c>
      <c r="B92" s="8" t="s">
        <v>34</v>
      </c>
      <c r="F92" s="3">
        <f>D92*E92</f>
        <v>0</v>
      </c>
      <c r="G92" s="3"/>
    </row>
    <row r="93" spans="1:7" ht="12.75">
      <c r="A93" s="12"/>
      <c r="B93" s="1"/>
      <c r="F93" s="3">
        <f>D93*E93</f>
        <v>0</v>
      </c>
      <c r="G93" s="3"/>
    </row>
    <row r="94" spans="1:7" ht="89.25">
      <c r="A94" s="12">
        <v>1</v>
      </c>
      <c r="B94" s="15" t="s">
        <v>76</v>
      </c>
      <c r="C94" s="4" t="s">
        <v>37</v>
      </c>
      <c r="D94" s="5">
        <v>8</v>
      </c>
      <c r="E94" s="5">
        <v>0</v>
      </c>
      <c r="F94" s="3">
        <f>D94*E94</f>
        <v>0</v>
      </c>
      <c r="G94" s="5"/>
    </row>
    <row r="95" spans="1:7" ht="12.75">
      <c r="A95" s="12"/>
      <c r="B95" s="1"/>
      <c r="C95" s="4"/>
      <c r="D95" s="5"/>
      <c r="E95" s="5"/>
      <c r="F95" s="3">
        <f aca="true" t="shared" si="3" ref="F95:F113">D95*E95</f>
        <v>0</v>
      </c>
      <c r="G95" s="5"/>
    </row>
    <row r="96" spans="1:7" ht="140.25">
      <c r="A96" s="12">
        <v>2</v>
      </c>
      <c r="B96" s="43" t="s">
        <v>85</v>
      </c>
      <c r="C96" s="4" t="s">
        <v>37</v>
      </c>
      <c r="D96" s="5">
        <v>14</v>
      </c>
      <c r="E96" s="5">
        <v>0</v>
      </c>
      <c r="F96" s="3">
        <f t="shared" si="3"/>
        <v>0</v>
      </c>
      <c r="G96" s="5"/>
    </row>
    <row r="97" spans="1:7" ht="12.75">
      <c r="A97" s="12"/>
      <c r="B97" s="1"/>
      <c r="C97" s="4"/>
      <c r="D97" s="5"/>
      <c r="E97" s="5"/>
      <c r="F97" s="3">
        <f t="shared" si="3"/>
        <v>0</v>
      </c>
      <c r="G97" s="5"/>
    </row>
    <row r="98" spans="1:6" ht="38.25">
      <c r="A98" s="12">
        <v>3</v>
      </c>
      <c r="B98" s="39" t="s">
        <v>79</v>
      </c>
      <c r="C98" s="2" t="s">
        <v>39</v>
      </c>
      <c r="D98" s="3">
        <v>8</v>
      </c>
      <c r="E98" s="3">
        <v>0</v>
      </c>
      <c r="F98" s="3">
        <f t="shared" si="3"/>
        <v>0</v>
      </c>
    </row>
    <row r="99" spans="1:6" ht="12.75">
      <c r="A99" s="12"/>
      <c r="B99" s="1"/>
      <c r="F99" s="3">
        <f t="shared" si="3"/>
        <v>0</v>
      </c>
    </row>
    <row r="100" spans="1:6" ht="89.25">
      <c r="A100" s="12">
        <v>4</v>
      </c>
      <c r="B100" s="39" t="s">
        <v>86</v>
      </c>
      <c r="C100" s="2" t="s">
        <v>37</v>
      </c>
      <c r="D100" s="3">
        <v>67</v>
      </c>
      <c r="E100" s="3">
        <v>0</v>
      </c>
      <c r="F100" s="3">
        <f t="shared" si="3"/>
        <v>0</v>
      </c>
    </row>
    <row r="101" spans="1:6" ht="12.75">
      <c r="A101" s="12"/>
      <c r="B101" s="1"/>
      <c r="F101" s="3">
        <f t="shared" si="3"/>
        <v>0</v>
      </c>
    </row>
    <row r="102" spans="1:6" ht="38.25">
      <c r="A102" s="12">
        <v>5</v>
      </c>
      <c r="B102" s="44" t="s">
        <v>64</v>
      </c>
      <c r="C102" s="2" t="s">
        <v>38</v>
      </c>
      <c r="D102" s="3">
        <v>4</v>
      </c>
      <c r="E102" s="3">
        <v>0</v>
      </c>
      <c r="F102" s="3">
        <f t="shared" si="3"/>
        <v>0</v>
      </c>
    </row>
    <row r="103" spans="1:6" ht="12.75">
      <c r="A103" s="12"/>
      <c r="B103" s="1"/>
      <c r="F103" s="3">
        <f t="shared" si="3"/>
        <v>0</v>
      </c>
    </row>
    <row r="104" spans="1:6" ht="38.25">
      <c r="A104" s="12">
        <v>6</v>
      </c>
      <c r="B104" s="39" t="s">
        <v>77</v>
      </c>
      <c r="C104" s="2" t="s">
        <v>37</v>
      </c>
      <c r="D104" s="3">
        <v>16</v>
      </c>
      <c r="E104" s="3">
        <v>0</v>
      </c>
      <c r="F104" s="3">
        <f t="shared" si="3"/>
        <v>0</v>
      </c>
    </row>
    <row r="105" spans="1:6" ht="12.75">
      <c r="A105" s="12"/>
      <c r="B105" s="1"/>
      <c r="F105" s="3">
        <f t="shared" si="3"/>
        <v>0</v>
      </c>
    </row>
    <row r="106" spans="1:6" ht="38.25">
      <c r="A106" s="12">
        <v>7</v>
      </c>
      <c r="B106" s="39" t="s">
        <v>75</v>
      </c>
      <c r="C106" s="2" t="s">
        <v>37</v>
      </c>
      <c r="D106" s="3">
        <v>30</v>
      </c>
      <c r="E106" s="3">
        <v>0</v>
      </c>
      <c r="F106" s="3">
        <f t="shared" si="3"/>
        <v>0</v>
      </c>
    </row>
    <row r="107" spans="1:6" ht="12.75">
      <c r="A107" s="12"/>
      <c r="B107" s="1"/>
      <c r="F107" s="3">
        <f t="shared" si="3"/>
        <v>0</v>
      </c>
    </row>
    <row r="108" spans="1:6" ht="63.75">
      <c r="A108" s="12">
        <v>8</v>
      </c>
      <c r="B108" s="39" t="s">
        <v>80</v>
      </c>
      <c r="C108" s="2" t="s">
        <v>37</v>
      </c>
      <c r="E108" s="3">
        <v>0</v>
      </c>
      <c r="F108" s="3">
        <f t="shared" si="3"/>
        <v>0</v>
      </c>
    </row>
    <row r="109" spans="1:6" ht="12.75">
      <c r="A109" s="12"/>
      <c r="B109" s="1"/>
      <c r="F109" s="3">
        <f t="shared" si="3"/>
        <v>0</v>
      </c>
    </row>
    <row r="110" spans="1:6" ht="89.25">
      <c r="A110" s="12">
        <v>9</v>
      </c>
      <c r="B110" s="39" t="s">
        <v>16</v>
      </c>
      <c r="F110" s="3">
        <f t="shared" si="3"/>
        <v>0</v>
      </c>
    </row>
    <row r="111" spans="1:6" ht="12.75">
      <c r="A111" s="12"/>
      <c r="B111" s="1" t="s">
        <v>19</v>
      </c>
      <c r="C111" s="2" t="s">
        <v>40</v>
      </c>
      <c r="D111" s="3">
        <v>50</v>
      </c>
      <c r="E111" s="3">
        <v>0</v>
      </c>
      <c r="F111" s="3">
        <f t="shared" si="3"/>
        <v>0</v>
      </c>
    </row>
    <row r="112" spans="1:6" ht="12.75">
      <c r="A112" s="12"/>
      <c r="B112" s="1" t="s">
        <v>20</v>
      </c>
      <c r="C112" s="2" t="s">
        <v>40</v>
      </c>
      <c r="D112" s="3">
        <v>50</v>
      </c>
      <c r="E112" s="3">
        <v>0</v>
      </c>
      <c r="F112" s="3">
        <f t="shared" si="3"/>
        <v>0</v>
      </c>
    </row>
    <row r="113" spans="1:6" ht="13.5" thickBot="1">
      <c r="A113" s="12"/>
      <c r="B113" s="28" t="s">
        <v>78</v>
      </c>
      <c r="C113" s="29" t="s">
        <v>38</v>
      </c>
      <c r="D113" s="30">
        <v>1</v>
      </c>
      <c r="E113" s="30">
        <v>0</v>
      </c>
      <c r="F113" s="30">
        <f t="shared" si="3"/>
        <v>0</v>
      </c>
    </row>
    <row r="114" spans="1:6" ht="12.75">
      <c r="A114" s="4"/>
      <c r="B114" s="13" t="s">
        <v>49</v>
      </c>
      <c r="F114" s="7">
        <f>SUM(F91:F113)</f>
        <v>0</v>
      </c>
    </row>
    <row r="115" ht="12.75">
      <c r="A115" s="20"/>
    </row>
    <row r="116" spans="1:6" ht="12.75">
      <c r="A116" s="12"/>
      <c r="B116" s="1"/>
      <c r="C116" s="21"/>
      <c r="D116" s="22"/>
      <c r="F116" s="23">
        <f>D116*E116</f>
        <v>0</v>
      </c>
    </row>
    <row r="117" spans="1:6" ht="12.75">
      <c r="A117" s="12"/>
      <c r="B117" s="8" t="s">
        <v>13</v>
      </c>
      <c r="F117" s="7">
        <f>SUM(F116:F116)</f>
        <v>0</v>
      </c>
    </row>
    <row r="118" spans="1:2" ht="12.75">
      <c r="A118" s="12"/>
      <c r="B118" s="3"/>
    </row>
    <row r="119" spans="1:2" ht="12.75">
      <c r="A119" s="19">
        <v>3</v>
      </c>
      <c r="B119" s="8" t="s">
        <v>45</v>
      </c>
    </row>
    <row r="120" spans="1:2" ht="12.75">
      <c r="A120" s="19"/>
      <c r="B120" s="8"/>
    </row>
    <row r="121" spans="1:2" ht="12.75">
      <c r="A121" s="12"/>
      <c r="B121" s="1" t="s">
        <v>1</v>
      </c>
    </row>
    <row r="122" spans="1:2" ht="114.75">
      <c r="A122" s="12"/>
      <c r="B122" s="14" t="s">
        <v>62</v>
      </c>
    </row>
    <row r="123" spans="1:5" ht="25.5">
      <c r="A123" s="12"/>
      <c r="B123" s="14" t="s">
        <v>67</v>
      </c>
      <c r="C123" s="4"/>
      <c r="D123" s="5"/>
      <c r="E123" s="5"/>
    </row>
    <row r="124" spans="1:5" ht="12.75">
      <c r="A124" s="12"/>
      <c r="B124" s="14"/>
      <c r="C124" s="4"/>
      <c r="D124" s="5"/>
      <c r="E124" s="5"/>
    </row>
    <row r="125" spans="1:6" ht="89.25">
      <c r="A125" s="12">
        <v>1</v>
      </c>
      <c r="B125" s="44" t="s">
        <v>95</v>
      </c>
      <c r="C125" s="4" t="s">
        <v>38</v>
      </c>
      <c r="D125" s="5">
        <v>4</v>
      </c>
      <c r="E125" s="5">
        <v>0</v>
      </c>
      <c r="F125" s="3">
        <f>D125*E125</f>
        <v>0</v>
      </c>
    </row>
    <row r="126" spans="1:6" ht="12.75">
      <c r="A126" s="12"/>
      <c r="B126" s="14"/>
      <c r="C126" s="4"/>
      <c r="D126" s="5"/>
      <c r="E126" s="5"/>
      <c r="F126" s="3">
        <f>D126*E126</f>
        <v>0</v>
      </c>
    </row>
    <row r="127" spans="1:6" ht="89.25">
      <c r="A127" s="12">
        <v>2</v>
      </c>
      <c r="B127" s="44" t="s">
        <v>96</v>
      </c>
      <c r="C127" s="4" t="s">
        <v>38</v>
      </c>
      <c r="D127" s="5">
        <v>1</v>
      </c>
      <c r="E127" s="5">
        <v>0</v>
      </c>
      <c r="F127" s="3">
        <f>D127*E127</f>
        <v>0</v>
      </c>
    </row>
    <row r="128" spans="1:6" ht="13.5" thickBot="1">
      <c r="A128" s="12"/>
      <c r="B128" s="28"/>
      <c r="C128" s="29"/>
      <c r="D128" s="30"/>
      <c r="E128" s="30"/>
      <c r="F128" s="30"/>
    </row>
    <row r="129" spans="1:6" ht="12.75">
      <c r="A129" s="12"/>
      <c r="B129" s="8" t="s">
        <v>50</v>
      </c>
      <c r="F129" s="7">
        <f>SUM(F125:F128)</f>
        <v>0</v>
      </c>
    </row>
    <row r="130" spans="1:2" ht="12.75">
      <c r="A130" s="12"/>
      <c r="B130" s="1"/>
    </row>
    <row r="131" spans="1:2" ht="12.75">
      <c r="A131" s="19">
        <v>5</v>
      </c>
      <c r="B131" s="8" t="s">
        <v>21</v>
      </c>
    </row>
    <row r="132" spans="1:2" ht="12.75">
      <c r="A132" s="12"/>
      <c r="B132" s="1"/>
    </row>
    <row r="133" spans="1:6" ht="76.5">
      <c r="A133" s="12">
        <v>1</v>
      </c>
      <c r="B133" s="39" t="s">
        <v>9</v>
      </c>
      <c r="C133" s="2" t="s">
        <v>37</v>
      </c>
      <c r="D133" s="3">
        <v>4</v>
      </c>
      <c r="E133" s="3">
        <v>0</v>
      </c>
      <c r="F133" s="3">
        <f>D133*E133</f>
        <v>0</v>
      </c>
    </row>
    <row r="134" spans="1:6" ht="12.75">
      <c r="A134" s="12"/>
      <c r="B134" s="1"/>
      <c r="F134" s="3">
        <f aca="true" t="shared" si="4" ref="F134:F140">D134*E134</f>
        <v>0</v>
      </c>
    </row>
    <row r="135" spans="1:6" ht="127.5">
      <c r="A135" s="12">
        <v>2</v>
      </c>
      <c r="B135" s="39" t="s">
        <v>70</v>
      </c>
      <c r="C135" s="2" t="s">
        <v>37</v>
      </c>
      <c r="D135" s="3">
        <v>10</v>
      </c>
      <c r="E135" s="3">
        <v>0</v>
      </c>
      <c r="F135" s="3">
        <f t="shared" si="4"/>
        <v>0</v>
      </c>
    </row>
    <row r="136" spans="1:6" ht="12.75">
      <c r="A136" s="12"/>
      <c r="B136" s="14"/>
      <c r="F136" s="3">
        <f t="shared" si="4"/>
        <v>0</v>
      </c>
    </row>
    <row r="137" spans="1:6" ht="51">
      <c r="A137" s="12">
        <v>3</v>
      </c>
      <c r="B137" s="44" t="s">
        <v>69</v>
      </c>
      <c r="C137" s="2" t="s">
        <v>37</v>
      </c>
      <c r="D137" s="3">
        <v>18</v>
      </c>
      <c r="E137" s="3">
        <v>0</v>
      </c>
      <c r="F137" s="3">
        <f t="shared" si="4"/>
        <v>0</v>
      </c>
    </row>
    <row r="138" spans="1:6" ht="12.75">
      <c r="A138" s="12"/>
      <c r="B138" s="14"/>
      <c r="F138" s="3">
        <f t="shared" si="4"/>
        <v>0</v>
      </c>
    </row>
    <row r="139" spans="1:6" ht="114.75">
      <c r="A139" s="12">
        <v>4</v>
      </c>
      <c r="B139" s="39" t="s">
        <v>87</v>
      </c>
      <c r="C139" s="2" t="s">
        <v>37</v>
      </c>
      <c r="D139" s="3">
        <v>18</v>
      </c>
      <c r="E139" s="3">
        <v>0</v>
      </c>
      <c r="F139" s="3">
        <f t="shared" si="4"/>
        <v>0</v>
      </c>
    </row>
    <row r="140" spans="1:6" ht="12.75">
      <c r="A140" s="12"/>
      <c r="B140" s="1"/>
      <c r="F140" s="3">
        <f t="shared" si="4"/>
        <v>0</v>
      </c>
    </row>
    <row r="141" spans="1:6" ht="13.5" thickBot="1">
      <c r="A141" s="12"/>
      <c r="B141" s="41"/>
      <c r="C141" s="29"/>
      <c r="D141" s="30"/>
      <c r="E141" s="30"/>
      <c r="F141" s="30"/>
    </row>
    <row r="142" spans="1:6" ht="12.75">
      <c r="A142" s="12"/>
      <c r="B142" s="8" t="s">
        <v>22</v>
      </c>
      <c r="F142" s="7">
        <f>SUM(F133:F141)</f>
        <v>0</v>
      </c>
    </row>
    <row r="143" spans="1:2" ht="12.75">
      <c r="A143" s="12"/>
      <c r="B143" s="1"/>
    </row>
    <row r="144" spans="1:2" ht="12.75">
      <c r="A144" s="19">
        <v>6</v>
      </c>
      <c r="B144" s="8" t="s">
        <v>17</v>
      </c>
    </row>
    <row r="145" spans="1:2" ht="12.75">
      <c r="A145" s="19"/>
      <c r="B145" s="8"/>
    </row>
    <row r="146" spans="1:2" ht="12.75">
      <c r="A146" s="24"/>
      <c r="B146" s="14" t="s">
        <v>47</v>
      </c>
    </row>
    <row r="147" spans="1:2" ht="38.25">
      <c r="A147" s="24"/>
      <c r="B147" s="14" t="s">
        <v>60</v>
      </c>
    </row>
    <row r="148" spans="1:2" ht="12.75">
      <c r="A148" s="12"/>
      <c r="B148" s="14"/>
    </row>
    <row r="149" spans="1:6" ht="127.5">
      <c r="A149" s="24">
        <v>1</v>
      </c>
      <c r="B149" s="40" t="s">
        <v>90</v>
      </c>
      <c r="C149" s="4" t="s">
        <v>37</v>
      </c>
      <c r="D149" s="5">
        <v>83</v>
      </c>
      <c r="E149" s="5">
        <v>0</v>
      </c>
      <c r="F149" s="3">
        <f aca="true" t="shared" si="5" ref="F149:F159">D149*E149</f>
        <v>0</v>
      </c>
    </row>
    <row r="150" spans="1:6" ht="12.75">
      <c r="A150" s="24"/>
      <c r="B150" s="12"/>
      <c r="C150" s="4"/>
      <c r="D150" s="5"/>
      <c r="E150" s="5"/>
      <c r="F150" s="3">
        <f t="shared" si="5"/>
        <v>0</v>
      </c>
    </row>
    <row r="151" spans="1:6" ht="127.5">
      <c r="A151" s="24">
        <v>2</v>
      </c>
      <c r="B151" s="40" t="s">
        <v>10</v>
      </c>
      <c r="C151" s="4" t="s">
        <v>37</v>
      </c>
      <c r="D151" s="5">
        <v>14</v>
      </c>
      <c r="E151" s="5">
        <v>0</v>
      </c>
      <c r="F151" s="3">
        <f t="shared" si="5"/>
        <v>0</v>
      </c>
    </row>
    <row r="152" spans="1:6" ht="12.75">
      <c r="A152" s="24"/>
      <c r="B152" s="12"/>
      <c r="C152" s="4"/>
      <c r="D152" s="5"/>
      <c r="E152" s="5"/>
      <c r="F152" s="3">
        <f t="shared" si="5"/>
        <v>0</v>
      </c>
    </row>
    <row r="153" spans="1:6" ht="127.5">
      <c r="A153" s="24">
        <v>3</v>
      </c>
      <c r="B153" s="12" t="s">
        <v>7</v>
      </c>
      <c r="C153" s="4" t="s">
        <v>37</v>
      </c>
      <c r="D153" s="5">
        <v>31</v>
      </c>
      <c r="E153" s="5">
        <v>0</v>
      </c>
      <c r="F153" s="3">
        <f t="shared" si="5"/>
        <v>0</v>
      </c>
    </row>
    <row r="154" spans="1:6" ht="12.75">
      <c r="A154" s="24"/>
      <c r="B154" s="12"/>
      <c r="C154" s="4"/>
      <c r="D154" s="5"/>
      <c r="E154" s="5"/>
      <c r="F154" s="3">
        <f t="shared" si="5"/>
        <v>0</v>
      </c>
    </row>
    <row r="155" spans="1:6" ht="102">
      <c r="A155" s="24">
        <v>6</v>
      </c>
      <c r="B155" s="24" t="s">
        <v>5</v>
      </c>
      <c r="C155" s="4" t="s">
        <v>37</v>
      </c>
      <c r="D155" s="5">
        <v>3</v>
      </c>
      <c r="E155" s="5">
        <v>0</v>
      </c>
      <c r="F155" s="3">
        <f t="shared" si="5"/>
        <v>0</v>
      </c>
    </row>
    <row r="156" spans="1:6" ht="12.75">
      <c r="A156" s="24"/>
      <c r="B156" s="24"/>
      <c r="C156" s="4"/>
      <c r="D156" s="5"/>
      <c r="E156" s="5"/>
      <c r="F156" s="3">
        <f t="shared" si="5"/>
        <v>0</v>
      </c>
    </row>
    <row r="157" spans="1:6" ht="102">
      <c r="A157" s="24">
        <v>4</v>
      </c>
      <c r="B157" s="24" t="s">
        <v>65</v>
      </c>
      <c r="C157" s="4" t="s">
        <v>37</v>
      </c>
      <c r="D157" s="5">
        <v>3</v>
      </c>
      <c r="E157" s="5">
        <v>0</v>
      </c>
      <c r="F157" s="3">
        <f t="shared" si="5"/>
        <v>0</v>
      </c>
    </row>
    <row r="158" spans="1:6" ht="12.75">
      <c r="A158" s="24"/>
      <c r="B158" s="12"/>
      <c r="C158" s="4"/>
      <c r="D158" s="5"/>
      <c r="E158" s="5"/>
      <c r="F158" s="3">
        <f t="shared" si="5"/>
        <v>0</v>
      </c>
    </row>
    <row r="159" spans="1:6" ht="90" thickBot="1">
      <c r="A159" s="24">
        <v>5</v>
      </c>
      <c r="B159" s="41" t="s">
        <v>11</v>
      </c>
      <c r="C159" s="29" t="s">
        <v>37</v>
      </c>
      <c r="D159" s="30">
        <v>2</v>
      </c>
      <c r="E159" s="30">
        <v>0</v>
      </c>
      <c r="F159" s="30">
        <f t="shared" si="5"/>
        <v>0</v>
      </c>
    </row>
    <row r="160" spans="1:6" ht="12.75">
      <c r="A160" s="12"/>
      <c r="B160" s="13" t="s">
        <v>18</v>
      </c>
      <c r="F160" s="7">
        <f>SUM(F149:F159)</f>
        <v>0</v>
      </c>
    </row>
    <row r="161" spans="1:2" ht="12.75">
      <c r="A161" s="12"/>
      <c r="B161" s="2"/>
    </row>
    <row r="162" spans="1:2" ht="12.75">
      <c r="A162" s="25" t="s">
        <v>4</v>
      </c>
      <c r="B162" s="8" t="s">
        <v>51</v>
      </c>
    </row>
    <row r="163" spans="1:2" ht="12.75">
      <c r="A163" s="25"/>
      <c r="B163" s="8"/>
    </row>
    <row r="164" spans="1:2" ht="12.75">
      <c r="A164" s="25"/>
      <c r="B164" s="14" t="s">
        <v>47</v>
      </c>
    </row>
    <row r="165" spans="1:2" ht="12.75">
      <c r="A165" s="25"/>
      <c r="B165" s="14" t="s">
        <v>61</v>
      </c>
    </row>
    <row r="166" spans="1:2" ht="12.75">
      <c r="A166" s="4"/>
      <c r="B166" s="1"/>
    </row>
    <row r="167" spans="1:6" ht="63.75">
      <c r="A167" s="24">
        <v>1</v>
      </c>
      <c r="B167" s="39" t="s">
        <v>55</v>
      </c>
      <c r="C167" s="2" t="s">
        <v>37</v>
      </c>
      <c r="D167" s="3">
        <v>152</v>
      </c>
      <c r="E167" s="3">
        <v>0</v>
      </c>
      <c r="F167" s="3">
        <f>D167*E167</f>
        <v>0</v>
      </c>
    </row>
    <row r="168" spans="1:6" ht="12.75">
      <c r="A168" s="12"/>
      <c r="B168" s="1"/>
      <c r="F168" s="3">
        <f>D168*E168</f>
        <v>0</v>
      </c>
    </row>
    <row r="169" spans="1:6" ht="38.25">
      <c r="A169" s="24">
        <v>2</v>
      </c>
      <c r="B169" s="39" t="s">
        <v>56</v>
      </c>
      <c r="C169" s="2" t="s">
        <v>37</v>
      </c>
      <c r="D169" s="3">
        <v>152</v>
      </c>
      <c r="E169" s="3">
        <v>0</v>
      </c>
      <c r="F169" s="3">
        <f>D169*E169</f>
        <v>0</v>
      </c>
    </row>
    <row r="170" spans="1:6" ht="12.75">
      <c r="A170" s="12"/>
      <c r="B170" s="1"/>
      <c r="F170" s="3">
        <f>D170*E170</f>
        <v>0</v>
      </c>
    </row>
    <row r="171" spans="1:6" ht="25.5">
      <c r="A171" s="24">
        <v>3</v>
      </c>
      <c r="B171" s="39" t="s">
        <v>6</v>
      </c>
      <c r="C171" s="2" t="s">
        <v>37</v>
      </c>
      <c r="D171" s="3">
        <v>152</v>
      </c>
      <c r="E171" s="3">
        <v>0</v>
      </c>
      <c r="F171" s="3">
        <f>D171*E171</f>
        <v>0</v>
      </c>
    </row>
    <row r="172" spans="1:6" ht="13.5" thickBot="1">
      <c r="A172" s="24"/>
      <c r="B172" s="31"/>
      <c r="C172" s="29"/>
      <c r="D172" s="30"/>
      <c r="E172" s="30"/>
      <c r="F172" s="30"/>
    </row>
    <row r="173" spans="1:6" ht="12.75">
      <c r="A173" s="12"/>
      <c r="B173" s="8" t="s">
        <v>52</v>
      </c>
      <c r="F173" s="7">
        <f>SUM(F167:F172)</f>
        <v>0</v>
      </c>
    </row>
    <row r="174" spans="1:2" ht="12.75">
      <c r="A174" s="12"/>
      <c r="B174" s="1"/>
    </row>
    <row r="175" spans="1:2" ht="12.75">
      <c r="A175" s="19">
        <v>8</v>
      </c>
      <c r="B175" s="8" t="s">
        <v>53</v>
      </c>
    </row>
    <row r="176" spans="1:2" ht="12.75">
      <c r="A176" s="12"/>
      <c r="B176" s="1"/>
    </row>
    <row r="177" spans="1:6" ht="38.25">
      <c r="A177" s="12">
        <v>1</v>
      </c>
      <c r="B177" s="44" t="s">
        <v>88</v>
      </c>
      <c r="C177" s="2" t="s">
        <v>37</v>
      </c>
      <c r="D177" s="3">
        <v>53</v>
      </c>
      <c r="E177" s="3">
        <v>0</v>
      </c>
      <c r="F177" s="3">
        <f>D177*E177</f>
        <v>0</v>
      </c>
    </row>
    <row r="178" spans="1:6" ht="12.75">
      <c r="A178" s="12"/>
      <c r="B178" s="14"/>
      <c r="F178" s="3">
        <f>D178*E178</f>
        <v>0</v>
      </c>
    </row>
    <row r="179" spans="1:6" ht="63.75">
      <c r="A179" s="12">
        <v>2</v>
      </c>
      <c r="B179" s="44" t="s">
        <v>8</v>
      </c>
      <c r="C179" s="42" t="s">
        <v>37</v>
      </c>
      <c r="D179" s="3">
        <v>53</v>
      </c>
      <c r="E179" s="3">
        <v>0</v>
      </c>
      <c r="F179" s="3">
        <f>D179*E179</f>
        <v>0</v>
      </c>
    </row>
    <row r="180" spans="1:6" ht="12.75">
      <c r="A180" s="12"/>
      <c r="B180" s="1"/>
      <c r="F180" s="3">
        <f>D180*E180</f>
        <v>0</v>
      </c>
    </row>
    <row r="181" spans="1:6" ht="39" thickBot="1">
      <c r="A181" s="12">
        <v>3</v>
      </c>
      <c r="B181" s="41" t="s">
        <v>2</v>
      </c>
      <c r="C181" s="29" t="s">
        <v>39</v>
      </c>
      <c r="D181" s="30">
        <v>7</v>
      </c>
      <c r="E181" s="30">
        <v>0</v>
      </c>
      <c r="F181" s="30">
        <f>D181*E181</f>
        <v>0</v>
      </c>
    </row>
    <row r="182" spans="1:6" ht="12.75">
      <c r="A182" s="12"/>
      <c r="B182" s="8" t="s">
        <v>12</v>
      </c>
      <c r="F182" s="7">
        <f>SUM(F177:F181)</f>
        <v>0</v>
      </c>
    </row>
  </sheetData>
  <sheetProtection/>
  <printOptions/>
  <pageMargins left="0.984251968503937" right="0.1968503937007874" top="0.984251968503937" bottom="0.984251968503937" header="0" footer="0"/>
  <pageSetup horizontalDpi="600" verticalDpi="600" orientation="portrait" paperSize="9" r:id="rId1"/>
  <headerFooter alignWithMargins="0">
    <oddHeader>&amp;R&amp;F</oddHeader>
    <oddFooter>&amp;C&amp;P /  &amp;N</oddFooter>
  </headerFooter>
  <rowBreaks count="9" manualBreakCount="9">
    <brk id="13" max="255" man="1"/>
    <brk id="60" max="255" man="1"/>
    <brk id="85" max="255" man="1"/>
    <brk id="91" max="255" man="1"/>
    <brk id="119" max="255" man="1"/>
    <brk id="131" max="255" man="1"/>
    <brk id="144" max="255" man="1"/>
    <brk id="162" max="255" man="1"/>
    <brk id="17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Mitja Božič</cp:lastModifiedBy>
  <cp:lastPrinted>2010-05-17T14:00:16Z</cp:lastPrinted>
  <dcterms:created xsi:type="dcterms:W3CDTF">2007-01-18T09:39:47Z</dcterms:created>
  <dcterms:modified xsi:type="dcterms:W3CDTF">2020-07-02T06:16:47Z</dcterms:modified>
  <cp:category/>
  <cp:version/>
  <cp:contentType/>
  <cp:contentStatus/>
</cp:coreProperties>
</file>