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650" tabRatio="786" activeTab="0"/>
  </bookViews>
  <sheets>
    <sheet name="SKUPAJ" sheetId="1" r:id="rId1"/>
    <sheet name="Predhodna pripravljalna dela" sheetId="2" r:id="rId2"/>
    <sheet name="Zemeljska dela" sheetId="3" r:id="rId3"/>
    <sheet name="Zgornji ustroj" sheetId="4" r:id="rId4"/>
    <sheet name="Prometna signalizacija" sheetId="5" r:id="rId5"/>
    <sheet name="Prepusti in KKN" sheetId="6" r:id="rId6"/>
  </sheets>
  <definedNames>
    <definedName name="_xlnm.Print_Titles" localSheetId="1">'Predhodna pripravljalna dela'!$4:$5</definedName>
    <definedName name="_xlnm.Print_Titles" localSheetId="5">'Prepusti in KKN'!$4:$5</definedName>
    <definedName name="_xlnm.Print_Titles" localSheetId="4">'Prometna signalizacija'!$4:$5</definedName>
    <definedName name="_xlnm.Print_Titles" localSheetId="2">'Zemeljska dela'!$5:$5</definedName>
    <definedName name="_xlnm.Print_Titles" localSheetId="3">'Zgornji ustroj'!$4:$4</definedName>
  </definedNames>
  <calcPr fullCalcOnLoad="1"/>
</workbook>
</file>

<file path=xl/sharedStrings.xml><?xml version="1.0" encoding="utf-8"?>
<sst xmlns="http://schemas.openxmlformats.org/spreadsheetml/2006/main" count="144" uniqueCount="73">
  <si>
    <t>kos</t>
  </si>
  <si>
    <r>
      <t>m</t>
    </r>
    <r>
      <rPr>
        <sz val="11"/>
        <rFont val="Arial"/>
        <family val="2"/>
      </rPr>
      <t>²</t>
    </r>
  </si>
  <si>
    <t>ozn.</t>
  </si>
  <si>
    <t>postavka / enota</t>
  </si>
  <si>
    <t>količina</t>
  </si>
  <si>
    <t>EUR/enoto</t>
  </si>
  <si>
    <t>EUR</t>
  </si>
  <si>
    <t>A.</t>
  </si>
  <si>
    <t>PREDHODNA IN PRIPRAVLJALNA DELA</t>
  </si>
  <si>
    <t>PRIPRAVLJALNA DELA SKUPAJ:</t>
  </si>
  <si>
    <r>
      <t>m</t>
    </r>
    <r>
      <rPr>
        <vertAlign val="superscript"/>
        <sz val="11"/>
        <rFont val="Arial CE"/>
        <family val="2"/>
      </rPr>
      <t>3</t>
    </r>
  </si>
  <si>
    <t>ZEMELJSKA DELA SKUPAJ:</t>
  </si>
  <si>
    <t>B.</t>
  </si>
  <si>
    <t>ZEMELJSKA DELA</t>
  </si>
  <si>
    <t>ZGORNJI USTROJ IN TLAKI SKUPAJ:</t>
  </si>
  <si>
    <t>C.</t>
  </si>
  <si>
    <t>ZGORNJI USTROJ IN TLAKI</t>
  </si>
  <si>
    <t>REKAPITULACIJA STROŠKOV</t>
  </si>
  <si>
    <t>VSOTA</t>
  </si>
  <si>
    <t>SKUPAJ</t>
  </si>
  <si>
    <t>D.</t>
  </si>
  <si>
    <t>m'</t>
  </si>
  <si>
    <t>PROMETNA SIGNALIZACIJA</t>
  </si>
  <si>
    <t>DDV 22%</t>
  </si>
  <si>
    <t>Izdelava tankoslojne talne signalizacije enokomponentno belo barvo, strojno, debelina plasti suhe snovi min 200 μm,  s posipom s steklenimi perlicami min 200 g/m2</t>
  </si>
  <si>
    <t>Za materiale ki se odlagajo na deponije mora biti nadomestilo za deponiranje vključeno v ceni na enoto.</t>
  </si>
  <si>
    <t>Zakoličba in postavitev gradbenih profilov predvidenih del</t>
  </si>
  <si>
    <t>Popis del</t>
  </si>
  <si>
    <t>m</t>
  </si>
  <si>
    <t>Posek in odstranitev zarasti in grmovja, ter odvoz na deponijo.</t>
  </si>
  <si>
    <t>E.</t>
  </si>
  <si>
    <t>PREPUSTI</t>
  </si>
  <si>
    <t>Demontaža obstoječega prometnega znaka , rušenje temelja, odvoz ruševin na deponijo za tovrsten material.  Demontirani znak in steber se vgradi na novi lokaciji.</t>
  </si>
  <si>
    <t>Strojni izkop materiala III. ktg v območju flišnatega terena.</t>
  </si>
  <si>
    <t>Strojni izkop materiala IV.ktg v območju flišnatega terena.</t>
  </si>
  <si>
    <t>Vgradnja izkopanega flišnega materiala granulacije do 100 mm v nasip v slojih po 30 cm s komprimiranjem in finim planiranjem.</t>
  </si>
  <si>
    <t>Nakladanje in odvoz odvečnega materiala vseh vrst in kategorij od izkopov na deponijo za to vrsto materiala. Cena vključuje vse stroške vključno z stroškom deponiranja.</t>
  </si>
  <si>
    <t xml:space="preserve">Planiranje planuma s komprimiranjem na flišnem terenu, zbitost 98 % po Proctorju. </t>
  </si>
  <si>
    <t xml:space="preserve">Oblikovanje in fino utrjevanje bankine širine 50 cm, debeline ca 6 cm iz  tamponskega materiala 0-32 mm s komprimiranjem, zbitost 98 % po Proctorju. (Obračun v komprimiranjem stanju, tampon zajet v tamponskem sloju) </t>
  </si>
  <si>
    <t>Dobava in vgradnja filca iz politlaka. Neto površina brez upoštevanja preklopov. (geotekstil 300 gr.)</t>
  </si>
  <si>
    <t>,</t>
  </si>
  <si>
    <t>Posek in odstranitev drevesa z deblom premera 11 do 31 cm, odstranitev vej in panjev ter odvoz na deponijo.</t>
  </si>
  <si>
    <t>Cesta Koseze - Mala Bukovica</t>
  </si>
  <si>
    <t xml:space="preserve">Dobava in vgradnja nevezane nosilne plasti iz tamponskega materiala 0-32 mm v debelini min. 20 cm s komprimiranjem, zbitost 98 % po Proctorju. (Obračun v komprimiranjem stanju) </t>
  </si>
  <si>
    <t>Dobava in vgradnja nevezane nosilne plasti iz kamnite grede 0-100 mm v debelini  min. 30 cm s komprimiranjem .                                    (Obračun v komprimiranjem stanju)</t>
  </si>
  <si>
    <t>Dobava in vgradnja nosilnega sloja asfaltne plasti debeline 6 cm z bitudrobirjem frakcije 0/22mm iz (AC 22 base) B 50/70 apnenčevega agregata. (VOZIŠČE)</t>
  </si>
  <si>
    <t>Dobava in vgradnja obrabne in zaporne plasti bitumenskega betona BB 11k, AC surf B70/100 iz eruptivnih kamnin v debelini 4 cm.(VOZIŠČE)</t>
  </si>
  <si>
    <t>Strojni izkop materiala III. ktg v za odvodni jarek.</t>
  </si>
  <si>
    <t>Strojno oblikovanje zemeljskega jarka v naklonu 1 : 1 s planirno žlico, globine cca 1.00 m, za izvedbo profila cestnega jarka in brežin. Izkop materiala gabarita jarka in vseh brežin je upoštevan v masah izkopov.</t>
  </si>
  <si>
    <t>Izdelava iztočne glave fi 35 cm na obstoječem prepustu, s tlakovanjem iztoka in kompletno  z vsemi deli po detajlu.(iztok se tlakuje min. 2.50 m dolvodno)</t>
  </si>
  <si>
    <t>Zaščita telefonskega kabla, na območju prečkanja z zemeljskim jarkom z polaganje zaščitne cevni fi 200 na betonsko posteljico in s polnim obbetoniranjem z betonom C16/20, kompletno z vsemi potrebnimi deli.</t>
  </si>
  <si>
    <t>znak - 3403</t>
  </si>
  <si>
    <t>Ponovna postavitev demontiranega prometnega znaka z drogom kompletno s temeljem, z vsemi deli in materiali.</t>
  </si>
  <si>
    <t>Strojna rušitev asfaltnih tlakov vozišč s strojnim zarezom kjer je potrebno, nakladanjem in odvozom ruševin v recikliranje.</t>
  </si>
  <si>
    <t>znak - 2102</t>
  </si>
  <si>
    <t>znak - 1201 in 1203</t>
  </si>
  <si>
    <t>Strojno oblikovanje odvodnega zemeljskega jarka v naklonu 1 : 1 s planirno žlico, globine cca 1.00-1.20 m, za izvedbo profila novega odvodnega jarka do struge odvodnika in njegovih brežin.</t>
  </si>
  <si>
    <t>Strojni široki izkop zgornjega humusnega sloja.</t>
  </si>
  <si>
    <t>Nakladanje in odvoz humusnega materiala na deponijo za to vrsto materiala. Cena vključuje vse stroške vključno z stroškom deponiranja.</t>
  </si>
  <si>
    <t>Strojni široki izkop obstoječega čistega tamponskega materiala. (odkop obstoječega vozišča in bankine) in odvoz na deponijo na gradbišču za ponovno uporabo.</t>
  </si>
  <si>
    <r>
      <t>nov tampon  m</t>
    </r>
    <r>
      <rPr>
        <vertAlign val="superscript"/>
        <sz val="11"/>
        <rFont val="Arial CE"/>
        <family val="2"/>
      </rPr>
      <t>3</t>
    </r>
  </si>
  <si>
    <r>
      <t>odkopani tampon  m</t>
    </r>
    <r>
      <rPr>
        <vertAlign val="superscript"/>
        <sz val="11"/>
        <rFont val="Arial CE"/>
        <family val="2"/>
      </rPr>
      <t>3</t>
    </r>
  </si>
  <si>
    <t>označba 5111, širine 15 cm</t>
  </si>
  <si>
    <t>označba 5211, širine 50 cm (stop črta)</t>
  </si>
  <si>
    <t>Izdelava sotočja novega jarka, s tlakovanjem brežin iztoka in dela obstoječe struge po detajlu kompletno  z vsemi deli in materiali.</t>
  </si>
  <si>
    <t>Visokotlačno čiščenje obstoječega kanalizacijskega voda, za odvajanje meteronih voda fi 30 cm z izpiranjem, kompletno z vsemi potrebnimi deli.</t>
  </si>
  <si>
    <t>Visokotlačno čiščenje obstoječega kanalizacijskega voda, za odvajanje meteronih voda fi 35 cm z izpiranjem, kompletno z vsemi potrebnimi deli.</t>
  </si>
  <si>
    <t>Dobava in vgradnja PVC cevi fi 40 cm za izdelavo cevnega prepusta, polaganje cevi na betonsko posteljico in s polnim obbetoniranjem z betonom C16/20, zasipom z izkopanim materialom do višine planuma tampona, kompletno z vsemi potrebnimi deli in materiali.</t>
  </si>
  <si>
    <t>Prestavitev priključka vodovoda v primeru ugotovitve plitvega poteka (manj kot 70 cm pod novo niveleto bankine nad njim), polaganje v pesek 0-4 mm, kompletno z vsemi potrebnimi deli in materiali. Profil cevi PE 100 25 mm, 10 bar.</t>
  </si>
  <si>
    <t>PREPUSTI IN KOMUNALNE NAPRAVE</t>
  </si>
  <si>
    <t>Izdelava iztočne glave fi 40 cm na prepustu, s tlakovanjem iztoka in kompletno  z vsemi deli po detajlu.</t>
  </si>
  <si>
    <t>Predračun</t>
  </si>
  <si>
    <t>OBRAZEC št. 15 -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</si>
</sst>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"/>
    <numFmt numFmtId="174" formatCode="#."/>
    <numFmt numFmtId="175" formatCode="#.0"/>
    <numFmt numFmtId="176" formatCode="#,##0.00\ [$€-1]"/>
    <numFmt numFmtId="177" formatCode="0.0000"/>
    <numFmt numFmtId="178" formatCode="0.000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0"/>
      <name val="Arial"/>
      <family val="0"/>
    </font>
    <font>
      <sz val="11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Arial CE"/>
      <family val="2"/>
    </font>
    <font>
      <vertAlign val="superscript"/>
      <sz val="11"/>
      <name val="Arial CE"/>
      <family val="2"/>
    </font>
    <font>
      <sz val="8"/>
      <name val="Arial"/>
      <family val="2"/>
    </font>
    <font>
      <b/>
      <sz val="12"/>
      <name val="Arial CE"/>
      <family val="2"/>
    </font>
    <font>
      <sz val="14"/>
      <name val="Arial"/>
      <family val="2"/>
    </font>
    <font>
      <sz val="12"/>
      <color indexed="8"/>
      <name val="Arial CE"/>
      <family val="2"/>
    </font>
    <font>
      <sz val="14"/>
      <name val="Arial CE"/>
      <family val="2"/>
    </font>
    <font>
      <sz val="14"/>
      <color indexed="8"/>
      <name val="Arial CE"/>
      <family val="2"/>
    </font>
    <font>
      <sz val="11"/>
      <color indexed="8"/>
      <name val="Arial CE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70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 applyFill="0" applyBorder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6" fillId="0" borderId="6" applyNumberFormat="0" applyFill="0" applyAlignment="0" applyProtection="0"/>
    <xf numFmtId="0" fontId="7" fillId="16" borderId="7" applyNumberFormat="0" applyAlignment="0" applyProtection="0"/>
    <xf numFmtId="0" fontId="6" fillId="11" borderId="8" applyNumberFormat="0" applyAlignment="0" applyProtection="0"/>
    <xf numFmtId="0" fontId="5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7" borderId="8" applyNumberFormat="0" applyAlignment="0" applyProtection="0"/>
    <xf numFmtId="0" fontId="2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44" applyFont="1" applyBorder="1" applyAlignment="1">
      <alignment vertical="top" wrapText="1"/>
      <protection/>
    </xf>
    <xf numFmtId="172" fontId="1" fillId="0" borderId="0" xfId="44" applyNumberFormat="1" applyFont="1" applyBorder="1">
      <alignment/>
      <protection/>
    </xf>
    <xf numFmtId="3" fontId="1" fillId="0" borderId="0" xfId="44" applyNumberFormat="1" applyFont="1" applyBorder="1">
      <alignment/>
      <protection/>
    </xf>
    <xf numFmtId="4" fontId="1" fillId="0" borderId="0" xfId="44" applyNumberFormat="1" applyFont="1" applyBorder="1">
      <alignment/>
      <protection/>
    </xf>
    <xf numFmtId="0" fontId="1" fillId="0" borderId="0" xfId="44" applyFont="1" applyBorder="1" applyAlignment="1">
      <alignment horizontal="right" vertical="top" wrapText="1"/>
      <protection/>
    </xf>
    <xf numFmtId="0" fontId="1" fillId="0" borderId="0" xfId="44" applyFont="1" applyAlignment="1" quotePrefix="1">
      <alignment vertical="top"/>
      <protection/>
    </xf>
    <xf numFmtId="0" fontId="1" fillId="0" borderId="0" xfId="44" applyFont="1">
      <alignment/>
      <protection/>
    </xf>
    <xf numFmtId="0" fontId="21" fillId="0" borderId="0" xfId="44" applyFont="1">
      <alignment/>
      <protection/>
    </xf>
    <xf numFmtId="0" fontId="1" fillId="0" borderId="0" xfId="46" applyFont="1">
      <alignment/>
      <protection/>
    </xf>
    <xf numFmtId="174" fontId="1" fillId="0" borderId="10" xfId="44" applyNumberFormat="1" applyFont="1" applyBorder="1" applyAlignment="1">
      <alignment vertical="top" wrapText="1"/>
      <protection/>
    </xf>
    <xf numFmtId="0" fontId="1" fillId="0" borderId="10" xfId="44" applyFont="1" applyBorder="1" applyAlignment="1">
      <alignment horizontal="left" vertical="top" wrapText="1"/>
      <protection/>
    </xf>
    <xf numFmtId="0" fontId="1" fillId="0" borderId="10" xfId="44" applyFont="1" applyBorder="1" applyAlignment="1">
      <alignment horizontal="right"/>
      <protection/>
    </xf>
    <xf numFmtId="3" fontId="1" fillId="0" borderId="10" xfId="44" applyNumberFormat="1" applyFont="1" applyBorder="1" applyAlignment="1">
      <alignment horizontal="right"/>
      <protection/>
    </xf>
    <xf numFmtId="0" fontId="1" fillId="0" borderId="0" xfId="44" applyFont="1" applyBorder="1">
      <alignment/>
      <protection/>
    </xf>
    <xf numFmtId="174" fontId="1" fillId="0" borderId="0" xfId="44" applyNumberFormat="1" applyFont="1" applyBorder="1" applyAlignment="1">
      <alignment vertical="top" wrapText="1"/>
      <protection/>
    </xf>
    <xf numFmtId="3" fontId="1" fillId="0" borderId="0" xfId="44" applyNumberFormat="1" applyFont="1" applyBorder="1" applyAlignment="1">
      <alignment horizontal="right"/>
      <protection/>
    </xf>
    <xf numFmtId="0" fontId="1" fillId="0" borderId="0" xfId="44" applyFont="1" applyBorder="1">
      <alignment/>
      <protection/>
    </xf>
    <xf numFmtId="0" fontId="21" fillId="0" borderId="0" xfId="44" applyFont="1" applyBorder="1">
      <alignment/>
      <protection/>
    </xf>
    <xf numFmtId="174" fontId="1" fillId="0" borderId="10" xfId="44" applyNumberFormat="1" applyFont="1" applyBorder="1" applyAlignment="1">
      <alignment vertical="top" wrapText="1"/>
      <protection/>
    </xf>
    <xf numFmtId="0" fontId="1" fillId="0" borderId="10" xfId="44" applyFont="1" applyBorder="1" applyAlignment="1">
      <alignment vertical="top" wrapText="1"/>
      <protection/>
    </xf>
    <xf numFmtId="172" fontId="1" fillId="0" borderId="10" xfId="44" applyNumberFormat="1" applyFont="1" applyBorder="1">
      <alignment/>
      <protection/>
    </xf>
    <xf numFmtId="3" fontId="1" fillId="0" borderId="10" xfId="44" applyNumberFormat="1" applyFont="1" applyBorder="1" applyAlignment="1">
      <alignment horizontal="right"/>
      <protection/>
    </xf>
    <xf numFmtId="175" fontId="1" fillId="0" borderId="0" xfId="44" applyNumberFormat="1" applyFont="1" applyBorder="1" applyAlignment="1">
      <alignment horizontal="left" vertical="top" wrapText="1"/>
      <protection/>
    </xf>
    <xf numFmtId="174" fontId="1" fillId="0" borderId="0" xfId="44" applyNumberFormat="1" applyFont="1" applyFill="1" applyBorder="1" applyAlignment="1">
      <alignment horizontal="left" vertical="top" wrapText="1"/>
      <protection/>
    </xf>
    <xf numFmtId="0" fontId="1" fillId="0" borderId="0" xfId="44" applyFont="1" applyFill="1" applyBorder="1" applyAlignment="1">
      <alignment horizontal="right" vertical="top" wrapText="1"/>
      <protection/>
    </xf>
    <xf numFmtId="4" fontId="1" fillId="0" borderId="0" xfId="44" applyNumberFormat="1" applyFont="1" applyBorder="1" applyAlignment="1">
      <alignment horizontal="right"/>
      <protection/>
    </xf>
    <xf numFmtId="174" fontId="1" fillId="0" borderId="11" xfId="44" applyNumberFormat="1" applyFont="1" applyBorder="1" applyAlignment="1">
      <alignment vertical="top" wrapText="1"/>
      <protection/>
    </xf>
    <xf numFmtId="0" fontId="1" fillId="0" borderId="11" xfId="44" applyFont="1" applyBorder="1" applyAlignment="1">
      <alignment vertical="top" wrapText="1"/>
      <protection/>
    </xf>
    <xf numFmtId="3" fontId="1" fillId="0" borderId="11" xfId="44" applyNumberFormat="1" applyFont="1" applyBorder="1">
      <alignment/>
      <protection/>
    </xf>
    <xf numFmtId="4" fontId="1" fillId="0" borderId="11" xfId="44" applyNumberFormat="1" applyFont="1" applyBorder="1">
      <alignment/>
      <protection/>
    </xf>
    <xf numFmtId="0" fontId="1" fillId="0" borderId="0" xfId="44" applyFont="1" applyAlignment="1">
      <alignment vertical="top" wrapText="1"/>
      <protection/>
    </xf>
    <xf numFmtId="173" fontId="1" fillId="0" borderId="0" xfId="44" applyNumberFormat="1" applyFont="1" applyBorder="1" applyAlignment="1">
      <alignment horizontal="left" vertical="top" wrapText="1"/>
      <protection/>
    </xf>
    <xf numFmtId="173" fontId="1" fillId="0" borderId="0" xfId="44" applyNumberFormat="1" applyFont="1" applyBorder="1" applyAlignment="1">
      <alignment vertical="top" wrapText="1"/>
      <protection/>
    </xf>
    <xf numFmtId="4" fontId="1" fillId="0" borderId="0" xfId="44" applyNumberFormat="1" applyFont="1" applyFill="1" applyBorder="1">
      <alignment/>
      <protection/>
    </xf>
    <xf numFmtId="4" fontId="1" fillId="0" borderId="10" xfId="44" applyNumberFormat="1" applyFont="1" applyBorder="1">
      <alignment/>
      <protection/>
    </xf>
    <xf numFmtId="173" fontId="1" fillId="0" borderId="11" xfId="44" applyNumberFormat="1" applyFont="1" applyBorder="1" applyAlignment="1">
      <alignment horizontal="left" vertical="top" wrapText="1"/>
      <protection/>
    </xf>
    <xf numFmtId="172" fontId="1" fillId="0" borderId="11" xfId="44" applyNumberFormat="1" applyFont="1" applyBorder="1">
      <alignment/>
      <protection/>
    </xf>
    <xf numFmtId="0" fontId="1" fillId="0" borderId="0" xfId="44" applyFont="1" applyFill="1" applyBorder="1" applyAlignment="1">
      <alignment horizontal="left" vertical="top" wrapText="1"/>
      <protection/>
    </xf>
    <xf numFmtId="4" fontId="1" fillId="0" borderId="0" xfId="44" applyNumberFormat="1" applyFont="1" applyBorder="1" applyAlignment="1">
      <alignment horizontal="left"/>
      <protection/>
    </xf>
    <xf numFmtId="174" fontId="1" fillId="0" borderId="0" xfId="44" applyNumberFormat="1" applyFont="1" applyBorder="1" applyAlignment="1">
      <alignment horizontal="left" vertical="top" wrapText="1"/>
      <protection/>
    </xf>
    <xf numFmtId="173" fontId="1" fillId="0" borderId="11" xfId="44" applyNumberFormat="1" applyFont="1" applyBorder="1" applyAlignment="1">
      <alignment vertical="top" wrapText="1"/>
      <protection/>
    </xf>
    <xf numFmtId="3" fontId="1" fillId="0" borderId="10" xfId="44" applyNumberFormat="1" applyFont="1" applyBorder="1">
      <alignment/>
      <protection/>
    </xf>
    <xf numFmtId="0" fontId="1" fillId="0" borderId="0" xfId="44" applyFont="1" applyBorder="1" applyAlignment="1">
      <alignment horizontal="left" vertical="top" wrapText="1"/>
      <protection/>
    </xf>
    <xf numFmtId="49" fontId="24" fillId="0" borderId="0" xfId="47" applyNumberFormat="1" applyFont="1">
      <alignment/>
      <protection/>
    </xf>
    <xf numFmtId="0" fontId="24" fillId="0" borderId="0" xfId="47" applyFont="1">
      <alignment/>
      <protection/>
    </xf>
    <xf numFmtId="17" fontId="1" fillId="0" borderId="0" xfId="47" applyNumberFormat="1" applyFont="1" applyProtection="1">
      <alignment/>
      <protection locked="0"/>
    </xf>
    <xf numFmtId="0" fontId="1" fillId="0" borderId="0" xfId="47" applyNumberFormat="1" applyFont="1" applyProtection="1">
      <alignment/>
      <protection locked="0"/>
    </xf>
    <xf numFmtId="16" fontId="25" fillId="0" borderId="0" xfId="0" applyNumberFormat="1" applyFont="1" applyAlignment="1">
      <alignment/>
    </xf>
    <xf numFmtId="0" fontId="26" fillId="0" borderId="0" xfId="47" applyFont="1" applyFill="1" applyAlignment="1" applyProtection="1">
      <alignment/>
      <protection/>
    </xf>
    <xf numFmtId="0" fontId="27" fillId="0" borderId="0" xfId="47" applyFont="1">
      <alignment/>
      <protection/>
    </xf>
    <xf numFmtId="0" fontId="28" fillId="0" borderId="0" xfId="47" applyFont="1" applyFill="1" applyAlignment="1" applyProtection="1">
      <alignment/>
      <protection/>
    </xf>
    <xf numFmtId="0" fontId="1" fillId="0" borderId="10" xfId="47" applyFont="1" applyBorder="1">
      <alignment/>
      <protection/>
    </xf>
    <xf numFmtId="0" fontId="29" fillId="0" borderId="10" xfId="47" applyFont="1" applyFill="1" applyBorder="1" applyAlignment="1" applyProtection="1">
      <alignment/>
      <protection/>
    </xf>
    <xf numFmtId="0" fontId="1" fillId="0" borderId="0" xfId="47" applyFont="1">
      <alignment/>
      <protection/>
    </xf>
    <xf numFmtId="0" fontId="1" fillId="0" borderId="0" xfId="47" applyFont="1" applyBorder="1">
      <alignment/>
      <protection/>
    </xf>
    <xf numFmtId="0" fontId="29" fillId="0" borderId="0" xfId="47" applyFont="1" applyFill="1" applyBorder="1" applyAlignment="1" applyProtection="1">
      <alignment/>
      <protection/>
    </xf>
    <xf numFmtId="176" fontId="1" fillId="0" borderId="0" xfId="33" applyNumberFormat="1" applyFont="1" applyBorder="1" applyAlignment="1">
      <alignment/>
    </xf>
    <xf numFmtId="0" fontId="29" fillId="0" borderId="0" xfId="47" applyFont="1" applyFill="1" applyBorder="1">
      <alignment/>
      <protection/>
    </xf>
    <xf numFmtId="176" fontId="29" fillId="0" borderId="0" xfId="33" applyNumberFormat="1" applyFont="1" applyFill="1" applyBorder="1" applyAlignment="1" applyProtection="1">
      <alignment/>
      <protection/>
    </xf>
    <xf numFmtId="176" fontId="1" fillId="0" borderId="0" xfId="33" applyNumberFormat="1" applyFont="1" applyBorder="1" applyAlignment="1">
      <alignment/>
    </xf>
    <xf numFmtId="0" fontId="29" fillId="0" borderId="10" xfId="47" applyFont="1" applyFill="1" applyBorder="1">
      <alignment/>
      <protection/>
    </xf>
    <xf numFmtId="176" fontId="1" fillId="0" borderId="10" xfId="33" applyNumberFormat="1" applyFont="1" applyBorder="1" applyAlignment="1">
      <alignment/>
    </xf>
    <xf numFmtId="176" fontId="1" fillId="0" borderId="0" xfId="63" applyNumberFormat="1" applyFont="1" applyAlignment="1">
      <alignment/>
    </xf>
    <xf numFmtId="176" fontId="1" fillId="0" borderId="10" xfId="47" applyNumberFormat="1" applyFont="1" applyBorder="1">
      <alignment/>
      <protection/>
    </xf>
    <xf numFmtId="0" fontId="21" fillId="0" borderId="0" xfId="46" applyFont="1" applyAlignment="1">
      <alignment vertical="top" wrapText="1"/>
      <protection/>
    </xf>
    <xf numFmtId="173" fontId="1" fillId="0" borderId="0" xfId="44" applyNumberFormat="1" applyFont="1" applyFill="1" applyBorder="1" applyAlignment="1">
      <alignment horizontal="left" vertical="top" wrapText="1"/>
      <protection/>
    </xf>
    <xf numFmtId="3" fontId="1" fillId="0" borderId="0" xfId="44" applyNumberFormat="1" applyFont="1" applyFill="1" applyBorder="1">
      <alignment/>
      <protection/>
    </xf>
    <xf numFmtId="0" fontId="29" fillId="0" borderId="0" xfId="44" applyFont="1" applyBorder="1" applyAlignment="1">
      <alignment vertical="top" wrapText="1"/>
      <protection/>
    </xf>
    <xf numFmtId="4" fontId="29" fillId="0" borderId="0" xfId="44" applyNumberFormat="1" applyFont="1" applyBorder="1">
      <alignment/>
      <protection/>
    </xf>
    <xf numFmtId="0" fontId="1" fillId="0" borderId="0" xfId="45" applyFont="1" applyFill="1" applyBorder="1" applyAlignment="1">
      <alignment vertical="top" wrapText="1"/>
      <protection/>
    </xf>
    <xf numFmtId="4" fontId="1" fillId="0" borderId="0" xfId="44" applyNumberFormat="1" applyFont="1">
      <alignment/>
      <protection/>
    </xf>
    <xf numFmtId="0" fontId="1" fillId="0" borderId="0" xfId="44" applyFont="1" applyFill="1">
      <alignment/>
      <protection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" fillId="0" borderId="0" xfId="44" applyFont="1" applyBorder="1" applyAlignment="1">
      <alignment vertical="top" wrapText="1"/>
      <protection/>
    </xf>
    <xf numFmtId="0" fontId="0" fillId="0" borderId="0" xfId="0" applyAlignment="1">
      <alignment wrapText="1"/>
    </xf>
  </cellXfs>
  <cellStyles count="5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urrency_1.3.2" xfId="33"/>
    <cellStyle name="Dob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evtralno" xfId="42"/>
    <cellStyle name="Normal 2" xfId="43"/>
    <cellStyle name="Normal_1.3.2" xfId="44"/>
    <cellStyle name="Normal_1.3.2 2" xfId="45"/>
    <cellStyle name="Normal_PREDRACUN 608-2011-PZI" xfId="46"/>
    <cellStyle name="Normal_R 1,1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Comma" xfId="65"/>
    <cellStyle name="Comma [0]" xfId="66"/>
    <cellStyle name="Vnos" xfId="67"/>
    <cellStyle name="Vsot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tabSelected="1" workbookViewId="0" topLeftCell="A1">
      <selection activeCell="D32" sqref="D32"/>
    </sheetView>
  </sheetViews>
  <sheetFormatPr defaultColWidth="9.140625" defaultRowHeight="12.75"/>
  <cols>
    <col min="2" max="2" width="50.57421875" style="0" customWidth="1"/>
    <col min="3" max="3" width="17.421875" style="0" customWidth="1"/>
  </cols>
  <sheetData>
    <row r="2" spans="2:3" ht="15">
      <c r="B2" s="73" t="s">
        <v>72</v>
      </c>
      <c r="C2" s="74" t="s">
        <v>71</v>
      </c>
    </row>
    <row r="3" spans="1:3" ht="15.75">
      <c r="A3" s="44"/>
      <c r="B3" s="45" t="s">
        <v>27</v>
      </c>
      <c r="C3" s="45"/>
    </row>
    <row r="4" spans="1:3" ht="15.75">
      <c r="A4" s="45"/>
      <c r="B4" s="45"/>
      <c r="C4" s="45"/>
    </row>
    <row r="5" spans="1:3" ht="14.25">
      <c r="A5" s="46"/>
      <c r="B5" s="75"/>
      <c r="C5" s="75"/>
    </row>
    <row r="6" spans="1:3" ht="14.25">
      <c r="A6" s="46"/>
      <c r="B6" s="75"/>
      <c r="C6" s="75"/>
    </row>
    <row r="7" spans="1:3" ht="14.25">
      <c r="A7" s="46"/>
      <c r="B7" s="47"/>
      <c r="C7" s="47"/>
    </row>
    <row r="8" spans="1:3" ht="18">
      <c r="A8" s="48"/>
      <c r="B8" s="49" t="s">
        <v>17</v>
      </c>
      <c r="C8" s="50"/>
    </row>
    <row r="9" spans="1:3" ht="18">
      <c r="A9" s="51"/>
      <c r="B9" s="65" t="s">
        <v>42</v>
      </c>
      <c r="C9" s="50"/>
    </row>
    <row r="10" spans="1:3" ht="11.25" customHeight="1">
      <c r="A10" s="52"/>
      <c r="B10" s="53"/>
      <c r="C10" s="52"/>
    </row>
    <row r="11" spans="1:3" ht="14.25">
      <c r="A11" s="54"/>
      <c r="B11" s="54"/>
      <c r="C11" s="54"/>
    </row>
    <row r="12" spans="1:3" ht="14.25">
      <c r="A12" s="55" t="s">
        <v>7</v>
      </c>
      <c r="B12" s="56" t="s">
        <v>8</v>
      </c>
      <c r="C12" s="57">
        <f>'Predhodna pripravljalna dela'!E28</f>
        <v>0</v>
      </c>
    </row>
    <row r="13" spans="1:3" ht="14.25">
      <c r="A13" s="55"/>
      <c r="B13" s="58"/>
      <c r="C13" s="59"/>
    </row>
    <row r="14" spans="1:3" ht="14.25">
      <c r="A14" s="55" t="s">
        <v>12</v>
      </c>
      <c r="B14" s="56" t="s">
        <v>13</v>
      </c>
      <c r="C14" s="60">
        <f>'Zemeljska dela'!E40</f>
        <v>0</v>
      </c>
    </row>
    <row r="15" spans="1:3" ht="14.25">
      <c r="A15" s="55"/>
      <c r="B15" s="58"/>
      <c r="C15" s="59"/>
    </row>
    <row r="16" spans="1:3" ht="14.25">
      <c r="A16" s="55" t="s">
        <v>15</v>
      </c>
      <c r="B16" s="58" t="s">
        <v>16</v>
      </c>
      <c r="C16" s="60">
        <f>'Zgornji ustroj'!E30</f>
        <v>0</v>
      </c>
    </row>
    <row r="17" spans="1:3" ht="14.25">
      <c r="A17" s="55"/>
      <c r="B17" s="58"/>
      <c r="C17" s="59"/>
    </row>
    <row r="18" spans="1:3" ht="14.25">
      <c r="A18" s="55" t="s">
        <v>20</v>
      </c>
      <c r="B18" s="58" t="s">
        <v>22</v>
      </c>
      <c r="C18" s="59">
        <f>'Prometna signalizacija'!E24</f>
        <v>0</v>
      </c>
    </row>
    <row r="19" spans="1:3" ht="14.25">
      <c r="A19" s="55"/>
      <c r="B19" s="58"/>
      <c r="C19" s="59"/>
    </row>
    <row r="20" spans="1:3" ht="14.25">
      <c r="A20" s="55" t="s">
        <v>30</v>
      </c>
      <c r="B20" s="58" t="s">
        <v>69</v>
      </c>
      <c r="C20" s="59">
        <f>'Prepusti in KKN'!E32</f>
        <v>0</v>
      </c>
    </row>
    <row r="21" spans="1:3" ht="14.25">
      <c r="A21" s="52"/>
      <c r="B21" s="61"/>
      <c r="C21" s="62"/>
    </row>
    <row r="22" spans="1:3" ht="14.25">
      <c r="A22" s="55"/>
      <c r="B22" s="56" t="s">
        <v>18</v>
      </c>
      <c r="C22" s="59">
        <f>SUM(C12:C20)</f>
        <v>0</v>
      </c>
    </row>
    <row r="23" spans="1:3" ht="14.25">
      <c r="A23" s="55"/>
      <c r="B23" s="56"/>
      <c r="C23" s="59"/>
    </row>
    <row r="24" spans="1:3" ht="14.25">
      <c r="A24" s="54"/>
      <c r="B24" s="54" t="s">
        <v>23</v>
      </c>
      <c r="C24" s="63">
        <f>C22*0.22</f>
        <v>0</v>
      </c>
    </row>
    <row r="25" spans="1:3" ht="14.25">
      <c r="A25" s="52"/>
      <c r="B25" s="52"/>
      <c r="C25" s="64"/>
    </row>
    <row r="26" spans="1:3" ht="14.25">
      <c r="A26" s="52"/>
      <c r="B26" s="52" t="s">
        <v>19</v>
      </c>
      <c r="C26" s="64">
        <f>C22+C24</f>
        <v>0</v>
      </c>
    </row>
  </sheetData>
  <sheetProtection/>
  <mergeCells count="1">
    <mergeCell ref="B5:C6"/>
  </mergeCells>
  <printOptions/>
  <pageMargins left="0.984251968503937" right="0.7480314960629921" top="0.984251968503937" bottom="0.984251968503937" header="0.5118110236220472" footer="0.5118110236220472"/>
  <pageSetup firstPageNumber="1" useFirstPageNumber="1" horizontalDpi="600" verticalDpi="600" orientation="portrait" paperSize="9" scale="90" r:id="rId1"/>
  <headerFooter alignWithMargins="0">
    <oddFooter>&amp;C&amp;P&amp;Rpopis 883/2020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10" sqref="D10"/>
    </sheetView>
  </sheetViews>
  <sheetFormatPr defaultColWidth="8.8515625" defaultRowHeight="12.75"/>
  <cols>
    <col min="1" max="1" width="4.8515625" style="31" customWidth="1"/>
    <col min="2" max="2" width="39.7109375" style="31" customWidth="1"/>
    <col min="3" max="3" width="9.57421875" style="7" customWidth="1"/>
    <col min="4" max="4" width="11.7109375" style="7" customWidth="1"/>
    <col min="5" max="5" width="14.140625" style="7" customWidth="1"/>
    <col min="6" max="16384" width="8.8515625" style="7" customWidth="1"/>
  </cols>
  <sheetData>
    <row r="1" spans="1:6" s="8" customFormat="1" ht="15">
      <c r="A1" s="6"/>
      <c r="B1" s="65" t="s">
        <v>42</v>
      </c>
      <c r="C1" s="7"/>
      <c r="D1" s="7"/>
      <c r="E1" s="7"/>
      <c r="F1" s="7"/>
    </row>
    <row r="2" spans="1:6" s="8" customFormat="1" ht="32.25" customHeight="1">
      <c r="A2" s="6"/>
      <c r="B2" s="76" t="s">
        <v>25</v>
      </c>
      <c r="C2" s="77"/>
      <c r="D2" s="77"/>
      <c r="E2" s="7"/>
      <c r="F2" s="7"/>
    </row>
    <row r="3" spans="1:5" ht="14.25" customHeight="1">
      <c r="A3" s="1"/>
      <c r="B3" s="1"/>
      <c r="C3" s="3"/>
      <c r="D3" s="3"/>
      <c r="E3" s="3"/>
    </row>
    <row r="4" spans="1:5" s="14" customFormat="1" ht="14.25" customHeight="1">
      <c r="A4" s="10" t="s">
        <v>2</v>
      </c>
      <c r="B4" s="11" t="s">
        <v>3</v>
      </c>
      <c r="C4" s="12" t="s">
        <v>4</v>
      </c>
      <c r="D4" s="13" t="s">
        <v>5</v>
      </c>
      <c r="E4" s="13" t="s">
        <v>6</v>
      </c>
    </row>
    <row r="5" spans="1:6" s="18" customFormat="1" ht="15">
      <c r="A5" s="15"/>
      <c r="B5" s="1"/>
      <c r="C5" s="2"/>
      <c r="D5" s="16"/>
      <c r="E5" s="16"/>
      <c r="F5" s="17"/>
    </row>
    <row r="6" spans="1:6" s="18" customFormat="1" ht="28.5">
      <c r="A6" s="19" t="s">
        <v>7</v>
      </c>
      <c r="B6" s="20" t="s">
        <v>8</v>
      </c>
      <c r="C6" s="21"/>
      <c r="D6" s="22"/>
      <c r="E6" s="22"/>
      <c r="F6" s="17"/>
    </row>
    <row r="7" spans="1:5" ht="14.25">
      <c r="A7" s="15"/>
      <c r="B7" s="1"/>
      <c r="C7" s="2"/>
      <c r="D7" s="3"/>
      <c r="E7" s="4"/>
    </row>
    <row r="8" spans="1:5" ht="28.5">
      <c r="A8" s="23">
        <v>1</v>
      </c>
      <c r="B8" s="1" t="s">
        <v>26</v>
      </c>
      <c r="C8" s="2"/>
      <c r="D8" s="3"/>
      <c r="E8" s="4"/>
    </row>
    <row r="9" spans="1:5" ht="14.25">
      <c r="A9" s="15"/>
      <c r="B9" s="5" t="s">
        <v>0</v>
      </c>
      <c r="C9" s="4">
        <v>31</v>
      </c>
      <c r="D9" s="4">
        <v>0</v>
      </c>
      <c r="E9" s="4">
        <f>C9*D9</f>
        <v>0</v>
      </c>
    </row>
    <row r="10" spans="1:5" ht="14.25">
      <c r="A10" s="15"/>
      <c r="B10" s="1"/>
      <c r="C10" s="4"/>
      <c r="D10" s="3"/>
      <c r="E10" s="3"/>
    </row>
    <row r="11" spans="1:5" s="72" customFormat="1" ht="71.25">
      <c r="A11" s="66">
        <v>2</v>
      </c>
      <c r="B11" s="38" t="s">
        <v>32</v>
      </c>
      <c r="C11" s="67"/>
      <c r="D11" s="67"/>
      <c r="E11" s="67"/>
    </row>
    <row r="12" spans="1:5" s="72" customFormat="1" ht="14.25">
      <c r="A12" s="66"/>
      <c r="B12" s="25" t="s">
        <v>51</v>
      </c>
      <c r="C12" s="67"/>
      <c r="D12" s="67"/>
      <c r="E12" s="67"/>
    </row>
    <row r="13" spans="1:5" s="72" customFormat="1" ht="14.25">
      <c r="A13" s="66"/>
      <c r="B13" s="25" t="s">
        <v>0</v>
      </c>
      <c r="C13" s="34">
        <v>1</v>
      </c>
      <c r="D13" s="34">
        <v>0</v>
      </c>
      <c r="E13" s="34">
        <f>C13*D13</f>
        <v>0</v>
      </c>
    </row>
    <row r="14" spans="1:5" s="72" customFormat="1" ht="14.25">
      <c r="A14" s="66"/>
      <c r="B14" s="25" t="s">
        <v>54</v>
      </c>
      <c r="C14" s="67"/>
      <c r="D14" s="67"/>
      <c r="E14" s="67"/>
    </row>
    <row r="15" spans="1:5" s="72" customFormat="1" ht="14.25">
      <c r="A15" s="66"/>
      <c r="B15" s="25" t="s">
        <v>0</v>
      </c>
      <c r="C15" s="34">
        <v>1</v>
      </c>
      <c r="D15" s="34">
        <v>0</v>
      </c>
      <c r="E15" s="34">
        <f>C15*D15</f>
        <v>0</v>
      </c>
    </row>
    <row r="16" spans="1:5" s="72" customFormat="1" ht="14.25">
      <c r="A16" s="66"/>
      <c r="B16" s="25" t="s">
        <v>55</v>
      </c>
      <c r="C16" s="67"/>
      <c r="D16" s="67"/>
      <c r="E16" s="67"/>
    </row>
    <row r="17" spans="1:5" s="72" customFormat="1" ht="14.25">
      <c r="A17" s="66"/>
      <c r="B17" s="25" t="s">
        <v>0</v>
      </c>
      <c r="C17" s="34">
        <v>1</v>
      </c>
      <c r="D17" s="34">
        <v>0</v>
      </c>
      <c r="E17" s="34">
        <f>C17*D17</f>
        <v>0</v>
      </c>
    </row>
    <row r="18" spans="1:5" ht="14.25">
      <c r="A18" s="32"/>
      <c r="B18" s="25"/>
      <c r="C18" s="4"/>
      <c r="D18" s="4"/>
      <c r="E18" s="4"/>
    </row>
    <row r="19" spans="1:5" ht="57">
      <c r="A19" s="23">
        <v>3</v>
      </c>
      <c r="B19" s="1" t="s">
        <v>53</v>
      </c>
      <c r="C19" s="2"/>
      <c r="D19" s="3"/>
      <c r="E19" s="4"/>
    </row>
    <row r="20" spans="1:5" ht="14.25">
      <c r="A20" s="15"/>
      <c r="B20" s="5" t="s">
        <v>1</v>
      </c>
      <c r="C20" s="34">
        <v>2460</v>
      </c>
      <c r="D20" s="4">
        <v>0</v>
      </c>
      <c r="E20" s="4">
        <f>C20*D20</f>
        <v>0</v>
      </c>
    </row>
    <row r="21" spans="1:5" ht="14.25">
      <c r="A21" s="15"/>
      <c r="B21" s="5"/>
      <c r="C21" s="34"/>
      <c r="D21" s="4"/>
      <c r="E21" s="4"/>
    </row>
    <row r="22" spans="1:5" ht="28.5">
      <c r="A22" s="23">
        <v>4</v>
      </c>
      <c r="B22" s="1" t="s">
        <v>29</v>
      </c>
      <c r="C22" s="2"/>
      <c r="D22" s="3"/>
      <c r="E22" s="4"/>
    </row>
    <row r="23" spans="1:5" ht="14.25">
      <c r="A23" s="15"/>
      <c r="B23" s="5" t="s">
        <v>1</v>
      </c>
      <c r="C23" s="34">
        <v>40</v>
      </c>
      <c r="D23" s="4">
        <v>0</v>
      </c>
      <c r="E23" s="4">
        <f>C23*D23</f>
        <v>0</v>
      </c>
    </row>
    <row r="24" spans="1:5" ht="14.25">
      <c r="A24" s="15"/>
      <c r="B24" s="5"/>
      <c r="C24" s="34"/>
      <c r="D24" s="4"/>
      <c r="E24" s="4"/>
    </row>
    <row r="25" spans="1:5" ht="42.75">
      <c r="A25" s="23">
        <v>5</v>
      </c>
      <c r="B25" s="1" t="s">
        <v>41</v>
      </c>
      <c r="C25" s="2"/>
      <c r="D25" s="3"/>
      <c r="E25" s="4"/>
    </row>
    <row r="26" spans="1:5" ht="14.25">
      <c r="A26" s="15"/>
      <c r="B26" s="5" t="s">
        <v>0</v>
      </c>
      <c r="C26" s="34">
        <v>1</v>
      </c>
      <c r="D26" s="4">
        <v>0</v>
      </c>
      <c r="E26" s="4">
        <f>C26*D26</f>
        <v>0</v>
      </c>
    </row>
    <row r="27" spans="1:5" ht="14.25">
      <c r="A27" s="24"/>
      <c r="B27" s="25"/>
      <c r="C27" s="26"/>
      <c r="D27" s="26"/>
      <c r="E27" s="4"/>
    </row>
    <row r="28" spans="1:6" ht="14.25">
      <c r="A28" s="27"/>
      <c r="B28" s="28" t="s">
        <v>9</v>
      </c>
      <c r="C28" s="29"/>
      <c r="D28" s="29"/>
      <c r="E28" s="30">
        <f>SUM(E9:E27)</f>
        <v>0</v>
      </c>
      <c r="F28" s="17"/>
    </row>
    <row r="29" spans="1:5" ht="14.25">
      <c r="A29" s="15"/>
      <c r="B29" s="1"/>
      <c r="C29" s="3"/>
      <c r="D29" s="3"/>
      <c r="E29" s="3"/>
    </row>
  </sheetData>
  <sheetProtection/>
  <mergeCells count="1">
    <mergeCell ref="B2:D2"/>
  </mergeCells>
  <printOptions/>
  <pageMargins left="0.984251968503937" right="0.7480314960629921" top="0.984251968503937" bottom="0.984251968503937" header="0.5118110236220472" footer="0.7086614173228347"/>
  <pageSetup firstPageNumber="2" useFirstPageNumber="1" horizontalDpi="1200" verticalDpi="1200" orientation="portrait" paperSize="9" scale="90" r:id="rId1"/>
  <headerFooter alignWithMargins="0">
    <oddFooter>&amp;C&amp;P&amp;Rpopis 883/2020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17" sqref="H17"/>
    </sheetView>
  </sheetViews>
  <sheetFormatPr defaultColWidth="8.8515625" defaultRowHeight="12.75"/>
  <cols>
    <col min="1" max="1" width="4.8515625" style="31" customWidth="1"/>
    <col min="2" max="2" width="39.7109375" style="31" customWidth="1"/>
    <col min="3" max="3" width="10.140625" style="7" bestFit="1" customWidth="1"/>
    <col min="4" max="4" width="11.7109375" style="7" customWidth="1"/>
    <col min="5" max="5" width="14.140625" style="7" customWidth="1"/>
    <col min="6" max="16384" width="8.8515625" style="7" customWidth="1"/>
  </cols>
  <sheetData>
    <row r="1" spans="1:6" s="8" customFormat="1" ht="15">
      <c r="A1" s="6"/>
      <c r="B1" s="65" t="s">
        <v>42</v>
      </c>
      <c r="C1" s="7"/>
      <c r="D1" s="7"/>
      <c r="E1" s="7"/>
      <c r="F1" s="7"/>
    </row>
    <row r="2" spans="1:6" s="8" customFormat="1" ht="17.25" customHeight="1">
      <c r="A2" s="6"/>
      <c r="B2" s="65"/>
      <c r="C2" s="7"/>
      <c r="D2" s="7"/>
      <c r="E2" s="7"/>
      <c r="F2" s="7"/>
    </row>
    <row r="3" spans="1:6" s="8" customFormat="1" ht="33" customHeight="1">
      <c r="A3" s="6"/>
      <c r="B3" s="76" t="s">
        <v>25</v>
      </c>
      <c r="C3" s="77"/>
      <c r="D3" s="77"/>
      <c r="E3" s="7"/>
      <c r="F3" s="7"/>
    </row>
    <row r="4" spans="1:5" ht="14.25" customHeight="1">
      <c r="A4" s="1"/>
      <c r="B4" s="1"/>
      <c r="C4" s="3"/>
      <c r="D4" s="3"/>
      <c r="E4" s="3"/>
    </row>
    <row r="5" spans="1:5" s="14" customFormat="1" ht="14.25" customHeight="1">
      <c r="A5" s="10" t="s">
        <v>2</v>
      </c>
      <c r="B5" s="11" t="s">
        <v>3</v>
      </c>
      <c r="C5" s="12" t="s">
        <v>4</v>
      </c>
      <c r="D5" s="13" t="s">
        <v>5</v>
      </c>
      <c r="E5" s="13" t="s">
        <v>6</v>
      </c>
    </row>
    <row r="6" spans="1:6" s="18" customFormat="1" ht="15">
      <c r="A6" s="15"/>
      <c r="B6" s="1"/>
      <c r="C6" s="2"/>
      <c r="D6" s="16"/>
      <c r="E6" s="16"/>
      <c r="F6" s="17"/>
    </row>
    <row r="7" spans="1:7" ht="15">
      <c r="A7" s="19" t="s">
        <v>12</v>
      </c>
      <c r="B7" s="20" t="s">
        <v>13</v>
      </c>
      <c r="C7" s="21"/>
      <c r="D7" s="22"/>
      <c r="E7" s="22"/>
      <c r="F7" s="17"/>
      <c r="G7" s="18"/>
    </row>
    <row r="8" spans="1:7" ht="15">
      <c r="A8" s="15"/>
      <c r="B8" s="1"/>
      <c r="C8" s="2"/>
      <c r="D8" s="16"/>
      <c r="E8" s="16"/>
      <c r="F8" s="17"/>
      <c r="G8" s="18"/>
    </row>
    <row r="9" spans="1:5" ht="71.25">
      <c r="A9" s="32">
        <v>1</v>
      </c>
      <c r="B9" s="1" t="s">
        <v>59</v>
      </c>
      <c r="C9" s="3"/>
      <c r="D9" s="3"/>
      <c r="E9" s="3"/>
    </row>
    <row r="10" spans="1:5" ht="16.5">
      <c r="A10" s="32"/>
      <c r="B10" s="5" t="s">
        <v>10</v>
      </c>
      <c r="C10" s="4">
        <v>480</v>
      </c>
      <c r="D10" s="4">
        <v>0</v>
      </c>
      <c r="E10" s="4">
        <f>C10*D10</f>
        <v>0</v>
      </c>
    </row>
    <row r="11" spans="1:5" ht="14.25">
      <c r="A11" s="32"/>
      <c r="B11" s="5"/>
      <c r="C11" s="4"/>
      <c r="D11" s="4"/>
      <c r="E11" s="4"/>
    </row>
    <row r="12" spans="1:5" ht="28.5">
      <c r="A12" s="32">
        <v>2</v>
      </c>
      <c r="B12" s="1" t="s">
        <v>57</v>
      </c>
      <c r="C12" s="2"/>
      <c r="D12" s="3"/>
      <c r="E12" s="4"/>
    </row>
    <row r="13" spans="1:5" ht="16.5">
      <c r="A13" s="40"/>
      <c r="B13" s="5" t="s">
        <v>10</v>
      </c>
      <c r="C13" s="4">
        <v>263</v>
      </c>
      <c r="D13" s="4">
        <v>0</v>
      </c>
      <c r="E13" s="4">
        <f>C13*D13</f>
        <v>0</v>
      </c>
    </row>
    <row r="14" spans="1:5" ht="14.25">
      <c r="A14" s="32"/>
      <c r="B14" s="5"/>
      <c r="C14" s="4"/>
      <c r="D14" s="4"/>
      <c r="E14" s="4"/>
    </row>
    <row r="15" spans="1:5" ht="28.5">
      <c r="A15" s="32">
        <v>3</v>
      </c>
      <c r="B15" s="1" t="s">
        <v>33</v>
      </c>
      <c r="C15" s="3"/>
      <c r="D15" s="3"/>
      <c r="E15" s="3"/>
    </row>
    <row r="16" spans="1:5" ht="16.5">
      <c r="A16" s="32"/>
      <c r="B16" s="5" t="s">
        <v>10</v>
      </c>
      <c r="C16" s="4">
        <v>2266</v>
      </c>
      <c r="D16" s="4">
        <v>0</v>
      </c>
      <c r="E16" s="4">
        <f>C16*D16</f>
        <v>0</v>
      </c>
    </row>
    <row r="17" spans="1:5" ht="14.25">
      <c r="A17" s="32"/>
      <c r="B17" s="5"/>
      <c r="C17" s="4"/>
      <c r="D17" s="4"/>
      <c r="E17" s="4"/>
    </row>
    <row r="18" spans="1:5" ht="28.5">
      <c r="A18" s="32">
        <v>4</v>
      </c>
      <c r="B18" s="1" t="s">
        <v>34</v>
      </c>
      <c r="C18" s="3"/>
      <c r="D18" s="3"/>
      <c r="E18" s="3"/>
    </row>
    <row r="19" spans="1:5" ht="16.5">
      <c r="A19" s="32"/>
      <c r="B19" s="5" t="s">
        <v>10</v>
      </c>
      <c r="C19" s="4">
        <v>290</v>
      </c>
      <c r="D19" s="4">
        <v>0</v>
      </c>
      <c r="E19" s="4">
        <f>C19*D19</f>
        <v>0</v>
      </c>
    </row>
    <row r="20" spans="1:5" ht="14.25">
      <c r="A20" s="32"/>
      <c r="B20" s="5"/>
      <c r="C20" s="4"/>
      <c r="D20" s="4"/>
      <c r="E20" s="4"/>
    </row>
    <row r="21" spans="1:5" ht="57">
      <c r="A21" s="32">
        <v>5</v>
      </c>
      <c r="B21" s="1" t="s">
        <v>35</v>
      </c>
      <c r="C21" s="3"/>
      <c r="D21" s="3"/>
      <c r="E21" s="3"/>
    </row>
    <row r="22" spans="1:5" ht="16.5">
      <c r="A22" s="32"/>
      <c r="B22" s="5" t="s">
        <v>10</v>
      </c>
      <c r="C22" s="34">
        <v>10</v>
      </c>
      <c r="D22" s="4">
        <v>0</v>
      </c>
      <c r="E22" s="4">
        <f>C22*D22</f>
        <v>0</v>
      </c>
    </row>
    <row r="23" spans="1:5" ht="14.25">
      <c r="A23" s="32"/>
      <c r="B23" s="5"/>
      <c r="C23" s="34"/>
      <c r="D23" s="4"/>
      <c r="E23" s="4"/>
    </row>
    <row r="24" spans="1:5" ht="85.5">
      <c r="A24" s="32">
        <v>6</v>
      </c>
      <c r="B24" s="43" t="s">
        <v>48</v>
      </c>
      <c r="C24" s="4"/>
      <c r="D24" s="4"/>
      <c r="E24" s="4"/>
    </row>
    <row r="25" spans="1:5" ht="14.25">
      <c r="A25" s="32"/>
      <c r="B25" s="5" t="s">
        <v>28</v>
      </c>
      <c r="C25" s="4">
        <v>914</v>
      </c>
      <c r="D25" s="4">
        <v>0</v>
      </c>
      <c r="E25" s="4">
        <f>C25*D25</f>
        <v>0</v>
      </c>
    </row>
    <row r="26" spans="1:5" ht="14.25">
      <c r="A26" s="32"/>
      <c r="B26" s="5"/>
      <c r="C26" s="4"/>
      <c r="D26" s="4"/>
      <c r="E26" s="4"/>
    </row>
    <row r="27" spans="1:5" ht="85.5">
      <c r="A27" s="32">
        <v>7</v>
      </c>
      <c r="B27" s="43" t="s">
        <v>56</v>
      </c>
      <c r="C27" s="4"/>
      <c r="D27" s="4"/>
      <c r="E27" s="4"/>
    </row>
    <row r="28" spans="1:5" ht="14.25">
      <c r="A28" s="32"/>
      <c r="B28" s="5" t="s">
        <v>28</v>
      </c>
      <c r="C28" s="4">
        <v>175</v>
      </c>
      <c r="D28" s="4">
        <v>0</v>
      </c>
      <c r="E28" s="4">
        <f>C28*D28</f>
        <v>0</v>
      </c>
    </row>
    <row r="29" spans="1:5" ht="14.25">
      <c r="A29" s="32"/>
      <c r="B29" s="5"/>
      <c r="C29" s="4"/>
      <c r="D29" s="4"/>
      <c r="E29" s="4"/>
    </row>
    <row r="30" spans="1:5" ht="28.5">
      <c r="A30" s="32">
        <v>8</v>
      </c>
      <c r="B30" s="1" t="s">
        <v>47</v>
      </c>
      <c r="C30" s="3"/>
      <c r="D30" s="3"/>
      <c r="E30" s="3"/>
    </row>
    <row r="31" spans="1:5" ht="16.5">
      <c r="A31" s="32"/>
      <c r="B31" s="5" t="s">
        <v>10</v>
      </c>
      <c r="C31" s="4">
        <v>263</v>
      </c>
      <c r="D31" s="4">
        <v>0</v>
      </c>
      <c r="E31" s="4">
        <f>C31*D31</f>
        <v>0</v>
      </c>
    </row>
    <row r="32" spans="1:5" ht="14.25">
      <c r="A32" s="32"/>
      <c r="B32" s="5"/>
      <c r="C32" s="4"/>
      <c r="D32" s="4"/>
      <c r="E32" s="4"/>
    </row>
    <row r="33" spans="1:5" ht="14.25">
      <c r="A33" s="32"/>
      <c r="B33" s="5"/>
      <c r="C33" s="4"/>
      <c r="D33" s="4"/>
      <c r="E33" s="4"/>
    </row>
    <row r="34" spans="1:5" ht="57">
      <c r="A34" s="32">
        <v>9</v>
      </c>
      <c r="B34" s="43" t="s">
        <v>58</v>
      </c>
      <c r="C34" s="4"/>
      <c r="D34" s="4"/>
      <c r="E34" s="4"/>
    </row>
    <row r="35" spans="1:5" ht="16.5">
      <c r="A35" s="32"/>
      <c r="B35" s="5" t="s">
        <v>10</v>
      </c>
      <c r="C35" s="4">
        <f>C13</f>
        <v>263</v>
      </c>
      <c r="D35" s="4">
        <v>0</v>
      </c>
      <c r="E35" s="4">
        <f>C35*D35</f>
        <v>0</v>
      </c>
    </row>
    <row r="36" spans="1:5" ht="14.25">
      <c r="A36" s="32"/>
      <c r="B36" s="5"/>
      <c r="C36" s="4"/>
      <c r="D36" s="4"/>
      <c r="E36" s="4"/>
    </row>
    <row r="37" spans="1:5" ht="71.25">
      <c r="A37" s="32">
        <v>10</v>
      </c>
      <c r="B37" s="43" t="s">
        <v>36</v>
      </c>
      <c r="C37" s="4"/>
      <c r="D37" s="4"/>
      <c r="E37" s="4"/>
    </row>
    <row r="38" spans="1:5" ht="16.5">
      <c r="A38" s="32"/>
      <c r="B38" s="5" t="s">
        <v>10</v>
      </c>
      <c r="C38" s="4">
        <f>(C19+C16+C31)-(C22)</f>
        <v>2809</v>
      </c>
      <c r="D38" s="4">
        <v>0</v>
      </c>
      <c r="E38" s="4">
        <f>C38*D38</f>
        <v>0</v>
      </c>
    </row>
    <row r="39" spans="1:5" ht="14.25">
      <c r="A39" s="32"/>
      <c r="B39" s="5"/>
      <c r="C39" s="4"/>
      <c r="D39" s="4"/>
      <c r="E39" s="35"/>
    </row>
    <row r="40" spans="1:5" ht="14.25">
      <c r="A40" s="36"/>
      <c r="B40" s="28" t="s">
        <v>11</v>
      </c>
      <c r="C40" s="37"/>
      <c r="D40" s="29"/>
      <c r="E40" s="4">
        <f>SUM(E10:E39)</f>
        <v>0</v>
      </c>
    </row>
  </sheetData>
  <sheetProtection/>
  <mergeCells count="1">
    <mergeCell ref="B3:D3"/>
  </mergeCells>
  <printOptions/>
  <pageMargins left="0.984251968503937" right="0.7480314960629921" top="0.984251968503937" bottom="0.984251968503937" header="0.5118110236220472" footer="0.7086614173228347"/>
  <pageSetup firstPageNumber="3" useFirstPageNumber="1" horizontalDpi="1200" verticalDpi="1200" orientation="portrait" paperSize="9" scale="90" r:id="rId1"/>
  <headerFooter alignWithMargins="0">
    <oddFooter>&amp;C&amp;P&amp;Rpopis 883/2020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7">
      <selection activeCell="H18" sqref="H18"/>
    </sheetView>
  </sheetViews>
  <sheetFormatPr defaultColWidth="8.8515625" defaultRowHeight="12.75"/>
  <cols>
    <col min="1" max="1" width="4.8515625" style="31" customWidth="1"/>
    <col min="2" max="2" width="39.7109375" style="31" customWidth="1"/>
    <col min="3" max="3" width="10.140625" style="7" bestFit="1" customWidth="1"/>
    <col min="4" max="4" width="11.7109375" style="7" customWidth="1"/>
    <col min="5" max="5" width="14.140625" style="7" customWidth="1"/>
    <col min="6" max="16384" width="8.8515625" style="7" customWidth="1"/>
  </cols>
  <sheetData>
    <row r="1" spans="1:6" s="8" customFormat="1" ht="15">
      <c r="A1" s="6"/>
      <c r="B1" s="65" t="s">
        <v>42</v>
      </c>
      <c r="C1" s="7"/>
      <c r="D1" s="7"/>
      <c r="E1" s="7"/>
      <c r="F1" s="7"/>
    </row>
    <row r="2" spans="1:6" s="8" customFormat="1" ht="15">
      <c r="A2" s="6"/>
      <c r="B2" s="9"/>
      <c r="C2" s="7"/>
      <c r="D2" s="7"/>
      <c r="E2" s="7"/>
      <c r="F2" s="7"/>
    </row>
    <row r="3" spans="1:5" ht="14.25" customHeight="1">
      <c r="A3" s="1"/>
      <c r="B3" s="1"/>
      <c r="C3" s="3"/>
      <c r="D3" s="3"/>
      <c r="E3" s="3"/>
    </row>
    <row r="4" spans="1:5" s="14" customFormat="1" ht="14.25" customHeight="1">
      <c r="A4" s="10" t="s">
        <v>2</v>
      </c>
      <c r="B4" s="11" t="s">
        <v>3</v>
      </c>
      <c r="C4" s="12" t="s">
        <v>4</v>
      </c>
      <c r="D4" s="13" t="s">
        <v>5</v>
      </c>
      <c r="E4" s="13" t="s">
        <v>6</v>
      </c>
    </row>
    <row r="5" spans="1:6" s="18" customFormat="1" ht="15">
      <c r="A5" s="15"/>
      <c r="B5" s="1"/>
      <c r="C5" s="2"/>
      <c r="D5" s="16"/>
      <c r="E5" s="16"/>
      <c r="F5" s="17"/>
    </row>
    <row r="6" spans="1:5" ht="14.25">
      <c r="A6" s="19" t="s">
        <v>15</v>
      </c>
      <c r="B6" s="20" t="s">
        <v>16</v>
      </c>
      <c r="C6" s="21"/>
      <c r="D6" s="42"/>
      <c r="E6" s="42"/>
    </row>
    <row r="7" spans="1:5" ht="14.25">
      <c r="A7" s="15"/>
      <c r="B7" s="1"/>
      <c r="C7" s="2"/>
      <c r="D7" s="3"/>
      <c r="E7" s="3"/>
    </row>
    <row r="8" spans="1:5" ht="42.75">
      <c r="A8" s="32">
        <v>1</v>
      </c>
      <c r="B8" s="38" t="s">
        <v>37</v>
      </c>
      <c r="C8" s="39"/>
      <c r="D8" s="39"/>
      <c r="E8" s="39"/>
    </row>
    <row r="9" spans="1:5" ht="14.25">
      <c r="A9" s="40"/>
      <c r="B9" s="25" t="s">
        <v>1</v>
      </c>
      <c r="C9" s="26">
        <v>4437</v>
      </c>
      <c r="D9" s="26">
        <v>0</v>
      </c>
      <c r="E9" s="26">
        <f>+D9*C9</f>
        <v>0</v>
      </c>
    </row>
    <row r="10" spans="1:5" ht="14.25">
      <c r="A10" s="40"/>
      <c r="B10" s="25"/>
      <c r="C10" s="26"/>
      <c r="D10" s="26"/>
      <c r="E10" s="26"/>
    </row>
    <row r="11" spans="1:5" ht="85.5">
      <c r="A11" s="32">
        <v>2</v>
      </c>
      <c r="B11" s="38" t="s">
        <v>43</v>
      </c>
      <c r="C11" s="39"/>
      <c r="D11" s="39"/>
      <c r="E11" s="39"/>
    </row>
    <row r="12" spans="1:5" ht="16.5">
      <c r="A12" s="40"/>
      <c r="B12" s="25" t="s">
        <v>60</v>
      </c>
      <c r="C12" s="26">
        <v>567</v>
      </c>
      <c r="D12" s="26">
        <v>0</v>
      </c>
      <c r="E12" s="26">
        <f>+D12*C12</f>
        <v>0</v>
      </c>
    </row>
    <row r="13" spans="1:5" ht="16.5">
      <c r="A13" s="40"/>
      <c r="B13" s="25" t="s">
        <v>61</v>
      </c>
      <c r="C13" s="26">
        <f>'Zemeljska dela'!C10</f>
        <v>480</v>
      </c>
      <c r="D13" s="26">
        <v>0</v>
      </c>
      <c r="E13" s="26">
        <f>+D13*C13</f>
        <v>0</v>
      </c>
    </row>
    <row r="14" spans="1:5" ht="14.25">
      <c r="A14" s="40"/>
      <c r="B14" s="25"/>
      <c r="C14" s="26"/>
      <c r="D14" s="26"/>
      <c r="E14" s="26"/>
    </row>
    <row r="15" spans="1:5" ht="57">
      <c r="A15" s="32">
        <v>3</v>
      </c>
      <c r="B15" s="38" t="s">
        <v>44</v>
      </c>
      <c r="C15" s="39"/>
      <c r="D15" s="39"/>
      <c r="E15" s="39"/>
    </row>
    <row r="16" spans="1:5" ht="16.5">
      <c r="A16" s="40"/>
      <c r="B16" s="25" t="s">
        <v>10</v>
      </c>
      <c r="C16" s="26">
        <v>1250</v>
      </c>
      <c r="D16" s="26">
        <v>0</v>
      </c>
      <c r="E16" s="26">
        <f>+D16*C16</f>
        <v>0</v>
      </c>
    </row>
    <row r="17" spans="1:5" ht="14.25">
      <c r="A17" s="40"/>
      <c r="B17" s="25"/>
      <c r="C17" s="26"/>
      <c r="D17" s="26"/>
      <c r="E17" s="26"/>
    </row>
    <row r="18" spans="1:5" ht="99.75">
      <c r="A18" s="32">
        <v>4</v>
      </c>
      <c r="B18" s="38" t="s">
        <v>38</v>
      </c>
      <c r="C18" s="39"/>
      <c r="D18" s="39"/>
      <c r="E18" s="39"/>
    </row>
    <row r="19" spans="1:5" ht="14.25">
      <c r="A19" s="40"/>
      <c r="B19" s="25" t="s">
        <v>1</v>
      </c>
      <c r="C19" s="26">
        <v>570</v>
      </c>
      <c r="D19" s="26">
        <v>0</v>
      </c>
      <c r="E19" s="26">
        <f>+D19*C19</f>
        <v>0</v>
      </c>
    </row>
    <row r="20" spans="1:5" ht="14.25">
      <c r="A20" s="40"/>
      <c r="B20" s="25"/>
      <c r="C20" s="26"/>
      <c r="D20" s="26"/>
      <c r="E20" s="26"/>
    </row>
    <row r="21" spans="1:5" ht="71.25">
      <c r="A21" s="32">
        <v>5</v>
      </c>
      <c r="B21" s="70" t="s">
        <v>45</v>
      </c>
      <c r="C21" s="3"/>
      <c r="D21" s="3"/>
      <c r="E21" s="3"/>
    </row>
    <row r="22" spans="1:5" ht="14.25">
      <c r="A22" s="33"/>
      <c r="B22" s="25" t="s">
        <v>1</v>
      </c>
      <c r="C22" s="4">
        <v>2922</v>
      </c>
      <c r="D22" s="4">
        <v>0</v>
      </c>
      <c r="E22" s="4">
        <f>C22*D22</f>
        <v>0</v>
      </c>
    </row>
    <row r="23" spans="1:5" ht="14.25">
      <c r="A23" s="33"/>
      <c r="B23" s="25"/>
      <c r="C23" s="4"/>
      <c r="D23" s="4"/>
      <c r="E23" s="4"/>
    </row>
    <row r="24" spans="1:8" ht="57">
      <c r="A24" s="32">
        <v>6</v>
      </c>
      <c r="B24" s="70" t="s">
        <v>46</v>
      </c>
      <c r="C24" s="3"/>
      <c r="D24" s="3"/>
      <c r="E24" s="3"/>
      <c r="H24" s="71"/>
    </row>
    <row r="25" spans="1:5" ht="14.25">
      <c r="A25" s="33"/>
      <c r="B25" s="25" t="s">
        <v>1</v>
      </c>
      <c r="C25" s="4">
        <v>3080</v>
      </c>
      <c r="D25" s="4">
        <v>0</v>
      </c>
      <c r="E25" s="4">
        <f>C25*D25</f>
        <v>0</v>
      </c>
    </row>
    <row r="26" spans="1:5" ht="14.25">
      <c r="A26" s="33"/>
      <c r="B26" s="25"/>
      <c r="C26" s="4"/>
      <c r="D26" s="4"/>
      <c r="E26" s="4"/>
    </row>
    <row r="27" spans="1:5" ht="42.75">
      <c r="A27" s="32">
        <v>7</v>
      </c>
      <c r="B27" s="1" t="s">
        <v>39</v>
      </c>
      <c r="C27" s="3"/>
      <c r="D27" s="3"/>
      <c r="E27" s="3"/>
    </row>
    <row r="28" spans="1:5" ht="14.25">
      <c r="A28" s="33"/>
      <c r="B28" s="25" t="s">
        <v>1</v>
      </c>
      <c r="C28" s="4">
        <v>4350</v>
      </c>
      <c r="D28" s="4">
        <v>0</v>
      </c>
      <c r="E28" s="4">
        <f>C28*D28</f>
        <v>0</v>
      </c>
    </row>
    <row r="29" spans="1:5" ht="14.25">
      <c r="A29" s="33"/>
      <c r="B29" s="25"/>
      <c r="C29" s="4"/>
      <c r="D29" s="4"/>
      <c r="E29" s="4"/>
    </row>
    <row r="30" spans="1:5" ht="14.25">
      <c r="A30" s="41"/>
      <c r="B30" s="28" t="s">
        <v>14</v>
      </c>
      <c r="C30" s="37"/>
      <c r="D30" s="29"/>
      <c r="E30" s="30">
        <f>SUM(E9:E29)</f>
        <v>0</v>
      </c>
    </row>
  </sheetData>
  <sheetProtection/>
  <printOptions/>
  <pageMargins left="0.984251968503937" right="0.7480314960629921" top="0.984251968503937" bottom="0.984251968503937" header="0.5118110236220472" footer="0.7086614173228347"/>
  <pageSetup firstPageNumber="5" useFirstPageNumber="1" horizontalDpi="1200" verticalDpi="1200" orientation="portrait" paperSize="9" scale="90" r:id="rId1"/>
  <headerFooter alignWithMargins="0">
    <oddFooter>&amp;C&amp;P&amp;Rpopis 883/2020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H20" sqref="H20:H21"/>
    </sheetView>
  </sheetViews>
  <sheetFormatPr defaultColWidth="8.8515625" defaultRowHeight="12.75"/>
  <cols>
    <col min="1" max="1" width="4.8515625" style="31" customWidth="1"/>
    <col min="2" max="2" width="39.7109375" style="31" customWidth="1"/>
    <col min="3" max="3" width="9.57421875" style="7" customWidth="1"/>
    <col min="4" max="4" width="11.7109375" style="7" customWidth="1"/>
    <col min="5" max="5" width="14.140625" style="7" customWidth="1"/>
    <col min="6" max="16384" width="8.8515625" style="7" customWidth="1"/>
  </cols>
  <sheetData>
    <row r="1" spans="1:6" s="8" customFormat="1" ht="15">
      <c r="A1" s="6"/>
      <c r="B1" s="65" t="s">
        <v>42</v>
      </c>
      <c r="C1" s="7"/>
      <c r="D1" s="7"/>
      <c r="E1" s="7"/>
      <c r="F1" s="7"/>
    </row>
    <row r="2" spans="1:6" s="8" customFormat="1" ht="15">
      <c r="A2" s="6"/>
      <c r="B2" s="9"/>
      <c r="C2" s="7"/>
      <c r="D2" s="7"/>
      <c r="E2" s="7"/>
      <c r="F2" s="7"/>
    </row>
    <row r="3" spans="1:5" ht="14.25" customHeight="1">
      <c r="A3" s="1"/>
      <c r="B3" s="1"/>
      <c r="C3" s="3"/>
      <c r="D3" s="3"/>
      <c r="E3" s="3"/>
    </row>
    <row r="4" spans="1:5" s="14" customFormat="1" ht="14.25" customHeight="1">
      <c r="A4" s="10" t="s">
        <v>2</v>
      </c>
      <c r="B4" s="11" t="s">
        <v>3</v>
      </c>
      <c r="C4" s="12" t="s">
        <v>4</v>
      </c>
      <c r="D4" s="13" t="s">
        <v>5</v>
      </c>
      <c r="E4" s="13" t="s">
        <v>6</v>
      </c>
    </row>
    <row r="5" spans="1:6" s="18" customFormat="1" ht="15">
      <c r="A5" s="15"/>
      <c r="B5" s="1"/>
      <c r="C5" s="2"/>
      <c r="D5" s="16"/>
      <c r="E5" s="16"/>
      <c r="F5" s="17"/>
    </row>
    <row r="6" spans="1:6" s="18" customFormat="1" ht="15">
      <c r="A6" s="15"/>
      <c r="B6" s="1"/>
      <c r="C6" s="2"/>
      <c r="D6" s="16"/>
      <c r="E6" s="16"/>
      <c r="F6" s="17"/>
    </row>
    <row r="7" spans="1:5" ht="14.25">
      <c r="A7" s="19" t="s">
        <v>20</v>
      </c>
      <c r="B7" s="20" t="s">
        <v>22</v>
      </c>
      <c r="C7" s="21"/>
      <c r="D7" s="42"/>
      <c r="E7" s="42"/>
    </row>
    <row r="8" spans="1:5" ht="14.25">
      <c r="A8" s="15"/>
      <c r="B8" s="1"/>
      <c r="C8" s="2"/>
      <c r="D8" s="3"/>
      <c r="E8" s="3"/>
    </row>
    <row r="9" spans="1:5" ht="42.75">
      <c r="A9" s="32">
        <v>1</v>
      </c>
      <c r="B9" s="1" t="s">
        <v>52</v>
      </c>
      <c r="C9" s="3"/>
      <c r="D9" s="3"/>
      <c r="E9" s="3"/>
    </row>
    <row r="10" spans="1:5" s="72" customFormat="1" ht="14.25">
      <c r="A10" s="66"/>
      <c r="B10" s="25" t="s">
        <v>51</v>
      </c>
      <c r="C10" s="67"/>
      <c r="D10" s="67"/>
      <c r="E10" s="67"/>
    </row>
    <row r="11" spans="1:5" s="72" customFormat="1" ht="14.25">
      <c r="A11" s="66"/>
      <c r="B11" s="25" t="s">
        <v>0</v>
      </c>
      <c r="C11" s="34">
        <v>1</v>
      </c>
      <c r="D11" s="34">
        <v>0</v>
      </c>
      <c r="E11" s="34">
        <f>C11*D11</f>
        <v>0</v>
      </c>
    </row>
    <row r="12" spans="1:5" s="72" customFormat="1" ht="14.25">
      <c r="A12" s="66"/>
      <c r="B12" s="25" t="s">
        <v>54</v>
      </c>
      <c r="C12" s="67"/>
      <c r="D12" s="67"/>
      <c r="E12" s="67"/>
    </row>
    <row r="13" spans="1:5" s="72" customFormat="1" ht="14.25">
      <c r="A13" s="66"/>
      <c r="B13" s="25" t="s">
        <v>0</v>
      </c>
      <c r="C13" s="34">
        <v>1</v>
      </c>
      <c r="D13" s="34">
        <v>0</v>
      </c>
      <c r="E13" s="34">
        <f>C13*D13</f>
        <v>0</v>
      </c>
    </row>
    <row r="14" spans="1:5" s="72" customFormat="1" ht="14.25">
      <c r="A14" s="66"/>
      <c r="B14" s="25" t="s">
        <v>55</v>
      </c>
      <c r="C14" s="67"/>
      <c r="D14" s="67"/>
      <c r="E14" s="67"/>
    </row>
    <row r="15" spans="1:5" s="72" customFormat="1" ht="14.25">
      <c r="A15" s="66"/>
      <c r="B15" s="25" t="s">
        <v>0</v>
      </c>
      <c r="C15" s="34">
        <v>1</v>
      </c>
      <c r="D15" s="34">
        <v>0</v>
      </c>
      <c r="E15" s="34">
        <f>C15*D15</f>
        <v>0</v>
      </c>
    </row>
    <row r="16" spans="1:5" ht="14.25">
      <c r="A16" s="32"/>
      <c r="B16" s="25"/>
      <c r="C16" s="4"/>
      <c r="D16" s="4"/>
      <c r="E16" s="4"/>
    </row>
    <row r="17" spans="1:5" ht="71.25">
      <c r="A17" s="32">
        <v>3</v>
      </c>
      <c r="B17" s="31" t="s">
        <v>24</v>
      </c>
      <c r="C17" s="4"/>
      <c r="D17" s="4"/>
      <c r="E17" s="4"/>
    </row>
    <row r="18" spans="1:5" ht="14.25">
      <c r="A18" s="32"/>
      <c r="C18" s="4"/>
      <c r="D18" s="4"/>
      <c r="E18" s="4"/>
    </row>
    <row r="19" spans="1:5" ht="14.25">
      <c r="A19" s="32"/>
      <c r="B19" s="31" t="s">
        <v>62</v>
      </c>
      <c r="C19" s="4"/>
      <c r="D19" s="4"/>
      <c r="E19" s="4"/>
    </row>
    <row r="20" spans="1:5" ht="14.25">
      <c r="A20" s="32"/>
      <c r="B20" s="25" t="s">
        <v>21</v>
      </c>
      <c r="C20" s="4">
        <v>6</v>
      </c>
      <c r="D20" s="4">
        <v>0</v>
      </c>
      <c r="E20" s="4">
        <f>C20*D20</f>
        <v>0</v>
      </c>
    </row>
    <row r="21" spans="1:5" ht="14.25">
      <c r="A21" s="32"/>
      <c r="B21" s="31" t="s">
        <v>63</v>
      </c>
      <c r="C21" s="4"/>
      <c r="D21" s="4"/>
      <c r="E21" s="4"/>
    </row>
    <row r="22" spans="1:5" ht="14.25">
      <c r="A22" s="32"/>
      <c r="B22" s="25" t="s">
        <v>21</v>
      </c>
      <c r="C22" s="4">
        <v>5.5</v>
      </c>
      <c r="D22" s="4">
        <v>0</v>
      </c>
      <c r="E22" s="4">
        <f>C22*D22</f>
        <v>0</v>
      </c>
    </row>
    <row r="23" spans="1:5" ht="14.25">
      <c r="A23" s="33"/>
      <c r="B23" s="25"/>
      <c r="C23" s="4"/>
      <c r="D23" s="4" t="s">
        <v>40</v>
      </c>
      <c r="E23" s="4"/>
    </row>
    <row r="24" spans="1:5" ht="14.25">
      <c r="A24" s="41"/>
      <c r="B24" s="28" t="s">
        <v>22</v>
      </c>
      <c r="C24" s="37"/>
      <c r="D24" s="29"/>
      <c r="E24" s="30">
        <f>SUM(E11:E23)</f>
        <v>0</v>
      </c>
    </row>
  </sheetData>
  <sheetProtection/>
  <printOptions/>
  <pageMargins left="0.984251968503937" right="0.7480314960629921" top="0.984251968503937" bottom="0.984251968503937" header="0.5118110236220472" footer="0.7086614173228347"/>
  <pageSetup firstPageNumber="6" useFirstPageNumber="1" horizontalDpi="1200" verticalDpi="1200" orientation="portrait" paperSize="9" scale="90" r:id="rId1"/>
  <headerFooter alignWithMargins="0">
    <oddFooter>&amp;C&amp;P&amp;Rpopis 883/2020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H14" sqref="H14"/>
    </sheetView>
  </sheetViews>
  <sheetFormatPr defaultColWidth="8.8515625" defaultRowHeight="12.75"/>
  <cols>
    <col min="1" max="1" width="4.8515625" style="31" customWidth="1"/>
    <col min="2" max="2" width="39.7109375" style="31" customWidth="1"/>
    <col min="3" max="3" width="9.57421875" style="7" customWidth="1"/>
    <col min="4" max="4" width="11.7109375" style="7" customWidth="1"/>
    <col min="5" max="5" width="14.140625" style="7" customWidth="1"/>
    <col min="6" max="16384" width="8.8515625" style="7" customWidth="1"/>
  </cols>
  <sheetData>
    <row r="1" spans="1:6" s="8" customFormat="1" ht="15">
      <c r="A1" s="6"/>
      <c r="B1" s="65" t="s">
        <v>42</v>
      </c>
      <c r="C1" s="7"/>
      <c r="D1" s="7"/>
      <c r="E1" s="7"/>
      <c r="F1" s="7"/>
    </row>
    <row r="2" spans="1:6" s="8" customFormat="1" ht="15">
      <c r="A2" s="6"/>
      <c r="B2" s="9"/>
      <c r="C2" s="7"/>
      <c r="D2" s="7"/>
      <c r="E2" s="7"/>
      <c r="F2" s="7"/>
    </row>
    <row r="3" spans="1:5" ht="14.25" customHeight="1">
      <c r="A3" s="1"/>
      <c r="B3" s="1"/>
      <c r="C3" s="3"/>
      <c r="D3" s="3"/>
      <c r="E3" s="3"/>
    </row>
    <row r="4" spans="1:5" s="14" customFormat="1" ht="14.25" customHeight="1">
      <c r="A4" s="10" t="s">
        <v>2</v>
      </c>
      <c r="B4" s="11" t="s">
        <v>3</v>
      </c>
      <c r="C4" s="12" t="s">
        <v>4</v>
      </c>
      <c r="D4" s="13" t="s">
        <v>5</v>
      </c>
      <c r="E4" s="13" t="s">
        <v>6</v>
      </c>
    </row>
    <row r="5" spans="1:6" s="18" customFormat="1" ht="15">
      <c r="A5" s="15"/>
      <c r="B5" s="1"/>
      <c r="C5" s="2"/>
      <c r="D5" s="16"/>
      <c r="E5" s="16"/>
      <c r="F5" s="17"/>
    </row>
    <row r="6" spans="1:5" ht="14.25">
      <c r="A6" s="19" t="s">
        <v>30</v>
      </c>
      <c r="B6" s="20" t="s">
        <v>69</v>
      </c>
      <c r="C6" s="21"/>
      <c r="D6" s="42"/>
      <c r="E6" s="42"/>
    </row>
    <row r="7" spans="1:5" ht="14.25">
      <c r="A7" s="15"/>
      <c r="B7" s="1"/>
      <c r="C7" s="2"/>
      <c r="D7" s="3"/>
      <c r="E7" s="3"/>
    </row>
    <row r="8" spans="1:13" ht="71.25">
      <c r="A8" s="32">
        <v>1</v>
      </c>
      <c r="B8" s="1" t="s">
        <v>49</v>
      </c>
      <c r="C8" s="3"/>
      <c r="D8" s="3"/>
      <c r="E8" s="3"/>
      <c r="H8" s="3"/>
      <c r="I8" s="3"/>
      <c r="J8" s="3"/>
      <c r="K8" s="17"/>
      <c r="L8" s="17"/>
      <c r="M8" s="17"/>
    </row>
    <row r="9" spans="1:13" ht="14.25">
      <c r="A9" s="33"/>
      <c r="B9" s="25" t="s">
        <v>0</v>
      </c>
      <c r="C9" s="4">
        <v>1</v>
      </c>
      <c r="D9" s="4">
        <v>0</v>
      </c>
      <c r="E9" s="4">
        <f>C9*D9</f>
        <v>0</v>
      </c>
      <c r="H9" s="4"/>
      <c r="I9" s="4"/>
      <c r="J9" s="4"/>
      <c r="K9" s="17"/>
      <c r="L9" s="17"/>
      <c r="M9" s="17"/>
    </row>
    <row r="10" spans="1:13" ht="14.25">
      <c r="A10" s="33"/>
      <c r="B10" s="25"/>
      <c r="C10" s="4"/>
      <c r="D10" s="4"/>
      <c r="E10" s="4"/>
      <c r="H10" s="4"/>
      <c r="I10" s="4"/>
      <c r="J10" s="4"/>
      <c r="K10" s="17"/>
      <c r="L10" s="17"/>
      <c r="M10" s="17"/>
    </row>
    <row r="11" spans="1:13" ht="42.75">
      <c r="A11" s="32">
        <v>2</v>
      </c>
      <c r="B11" s="1" t="s">
        <v>70</v>
      </c>
      <c r="C11" s="3"/>
      <c r="D11" s="3"/>
      <c r="E11" s="3"/>
      <c r="H11" s="3"/>
      <c r="I11" s="3"/>
      <c r="J11" s="3"/>
      <c r="K11" s="17"/>
      <c r="L11" s="17"/>
      <c r="M11" s="17"/>
    </row>
    <row r="12" spans="1:13" ht="14.25">
      <c r="A12" s="33"/>
      <c r="B12" s="25" t="s">
        <v>0</v>
      </c>
      <c r="C12" s="4">
        <v>16</v>
      </c>
      <c r="D12" s="4">
        <v>0</v>
      </c>
      <c r="E12" s="4">
        <f>C12*D12</f>
        <v>0</v>
      </c>
      <c r="H12" s="4"/>
      <c r="I12" s="4"/>
      <c r="J12" s="4"/>
      <c r="K12" s="17"/>
      <c r="L12" s="17"/>
      <c r="M12" s="17"/>
    </row>
    <row r="13" spans="1:13" ht="14.25">
      <c r="A13" s="33"/>
      <c r="B13" s="25"/>
      <c r="C13" s="4"/>
      <c r="D13" s="4"/>
      <c r="E13" s="4"/>
      <c r="H13" s="4"/>
      <c r="I13" s="4"/>
      <c r="J13" s="4"/>
      <c r="K13" s="17"/>
      <c r="L13" s="17"/>
      <c r="M13" s="17"/>
    </row>
    <row r="14" spans="1:13" ht="57">
      <c r="A14" s="32">
        <v>3</v>
      </c>
      <c r="B14" s="1" t="s">
        <v>64</v>
      </c>
      <c r="C14" s="3"/>
      <c r="D14" s="3"/>
      <c r="E14" s="3"/>
      <c r="H14" s="3"/>
      <c r="I14" s="3"/>
      <c r="J14" s="3"/>
      <c r="K14" s="17"/>
      <c r="L14" s="17"/>
      <c r="M14" s="17"/>
    </row>
    <row r="15" spans="1:13" ht="14.25">
      <c r="A15" s="33"/>
      <c r="B15" s="25" t="s">
        <v>0</v>
      </c>
      <c r="C15" s="4">
        <v>1</v>
      </c>
      <c r="D15" s="4">
        <v>0</v>
      </c>
      <c r="E15" s="4">
        <f>C15*D15</f>
        <v>0</v>
      </c>
      <c r="H15" s="4"/>
      <c r="I15" s="4"/>
      <c r="J15" s="4"/>
      <c r="K15" s="17"/>
      <c r="L15" s="17"/>
      <c r="M15" s="17"/>
    </row>
    <row r="16" spans="1:13" ht="14.25">
      <c r="A16" s="33"/>
      <c r="B16" s="25"/>
      <c r="C16" s="4"/>
      <c r="D16" s="4"/>
      <c r="E16" s="4"/>
      <c r="H16" s="4"/>
      <c r="I16" s="4"/>
      <c r="J16" s="4"/>
      <c r="K16" s="17"/>
      <c r="L16" s="17"/>
      <c r="M16" s="17"/>
    </row>
    <row r="17" spans="1:5" ht="57">
      <c r="A17" s="32">
        <v>4</v>
      </c>
      <c r="B17" s="68" t="s">
        <v>65</v>
      </c>
      <c r="C17" s="3"/>
      <c r="D17" s="3"/>
      <c r="E17" s="3"/>
    </row>
    <row r="18" spans="1:5" ht="14.25">
      <c r="A18" s="33"/>
      <c r="B18" s="25" t="s">
        <v>28</v>
      </c>
      <c r="C18" s="4">
        <v>58</v>
      </c>
      <c r="D18" s="69">
        <v>0</v>
      </c>
      <c r="E18" s="4">
        <f>C18*D18</f>
        <v>0</v>
      </c>
    </row>
    <row r="19" spans="1:5" ht="14.25">
      <c r="A19" s="33"/>
      <c r="B19" s="25"/>
      <c r="C19" s="4"/>
      <c r="D19" s="69"/>
      <c r="E19" s="4"/>
    </row>
    <row r="20" spans="1:5" ht="57">
      <c r="A20" s="32">
        <v>5</v>
      </c>
      <c r="B20" s="68" t="s">
        <v>66</v>
      </c>
      <c r="C20" s="3"/>
      <c r="D20" s="3"/>
      <c r="E20" s="3"/>
    </row>
    <row r="21" spans="1:5" ht="14.25">
      <c r="A21" s="33"/>
      <c r="B21" s="25" t="s">
        <v>28</v>
      </c>
      <c r="C21" s="4">
        <v>9.5</v>
      </c>
      <c r="D21" s="69">
        <v>0</v>
      </c>
      <c r="E21" s="4">
        <f>C21*D21</f>
        <v>0</v>
      </c>
    </row>
    <row r="22" spans="1:5" ht="14.25">
      <c r="A22" s="33"/>
      <c r="B22" s="25"/>
      <c r="C22" s="4"/>
      <c r="D22" s="69"/>
      <c r="E22" s="4"/>
    </row>
    <row r="23" spans="1:5" ht="99.75">
      <c r="A23" s="32">
        <v>6</v>
      </c>
      <c r="B23" s="1" t="s">
        <v>67</v>
      </c>
      <c r="C23" s="3"/>
      <c r="D23" s="3"/>
      <c r="E23" s="3"/>
    </row>
    <row r="24" spans="1:5" ht="14.25">
      <c r="A24" s="33"/>
      <c r="B24" s="25" t="s">
        <v>21</v>
      </c>
      <c r="C24" s="4">
        <v>102</v>
      </c>
      <c r="D24" s="69">
        <v>0</v>
      </c>
      <c r="E24" s="4">
        <f>C24*D24</f>
        <v>0</v>
      </c>
    </row>
    <row r="25" spans="1:5" ht="14.25">
      <c r="A25" s="33"/>
      <c r="B25" s="25"/>
      <c r="C25" s="4"/>
      <c r="D25" s="69"/>
      <c r="E25" s="4"/>
    </row>
    <row r="26" spans="1:5" ht="85.5">
      <c r="A26" s="32">
        <v>7</v>
      </c>
      <c r="B26" s="1" t="s">
        <v>50</v>
      </c>
      <c r="C26" s="3"/>
      <c r="D26" s="3"/>
      <c r="E26" s="3"/>
    </row>
    <row r="27" spans="1:5" ht="14.25">
      <c r="A27" s="33"/>
      <c r="B27" s="25" t="s">
        <v>21</v>
      </c>
      <c r="C27" s="4">
        <v>6</v>
      </c>
      <c r="D27" s="69">
        <v>0</v>
      </c>
      <c r="E27" s="4">
        <f>C27*D27</f>
        <v>0</v>
      </c>
    </row>
    <row r="28" spans="1:5" ht="14.25">
      <c r="A28" s="33"/>
      <c r="B28" s="25"/>
      <c r="C28" s="4"/>
      <c r="D28" s="69"/>
      <c r="E28" s="4"/>
    </row>
    <row r="29" spans="1:5" ht="99.75">
      <c r="A29" s="32">
        <v>8</v>
      </c>
      <c r="B29" s="1" t="s">
        <v>68</v>
      </c>
      <c r="C29" s="3"/>
      <c r="D29" s="3"/>
      <c r="E29" s="3"/>
    </row>
    <row r="30" spans="1:5" ht="14.25">
      <c r="A30" s="33"/>
      <c r="B30" s="25" t="s">
        <v>21</v>
      </c>
      <c r="C30" s="4">
        <v>240</v>
      </c>
      <c r="D30" s="69">
        <v>0</v>
      </c>
      <c r="E30" s="4">
        <f>C30*D30</f>
        <v>0</v>
      </c>
    </row>
    <row r="31" spans="1:5" ht="14.25">
      <c r="A31" s="33"/>
      <c r="B31" s="25"/>
      <c r="C31" s="4"/>
      <c r="D31" s="4"/>
      <c r="E31" s="4"/>
    </row>
    <row r="32" spans="1:5" ht="14.25">
      <c r="A32" s="41"/>
      <c r="B32" s="28" t="s">
        <v>31</v>
      </c>
      <c r="C32" s="37"/>
      <c r="D32" s="29"/>
      <c r="E32" s="30">
        <f>SUM(E9:E31)</f>
        <v>0</v>
      </c>
    </row>
  </sheetData>
  <sheetProtection/>
  <printOptions/>
  <pageMargins left="0.984251968503937" right="0.7480314960629921" top="0.984251968503937" bottom="0.984251968503937" header="0.5118110236220472" footer="0.7086614173228347"/>
  <pageSetup firstPageNumber="7" useFirstPageNumber="1" horizontalDpi="1200" verticalDpi="1200" orientation="portrait" paperSize="9" scale="90" r:id="rId1"/>
  <headerFooter alignWithMargins="0">
    <oddFooter>&amp;C&amp;P&amp;Rpopis 883/2020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GLG projektiranje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Iztok Piљek</dc:creator>
  <cp:keywords/>
  <dc:description/>
  <cp:lastModifiedBy>stanko </cp:lastModifiedBy>
  <cp:lastPrinted>2020-08-24T12:23:27Z</cp:lastPrinted>
  <dcterms:created xsi:type="dcterms:W3CDTF">2011-11-28T09:44:07Z</dcterms:created>
  <dcterms:modified xsi:type="dcterms:W3CDTF">2020-09-03T05:17:45Z</dcterms:modified>
  <cp:category/>
  <cp:version/>
  <cp:contentType/>
  <cp:contentStatus/>
</cp:coreProperties>
</file>