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List1" sheetId="1" r:id="rId1"/>
    <sheet name="List2" sheetId="2" r:id="rId2"/>
  </sheets>
  <definedNames/>
  <calcPr fullCalcOnLoad="1"/>
</workbook>
</file>

<file path=xl/sharedStrings.xml><?xml version="1.0" encoding="utf-8"?>
<sst xmlns="http://schemas.openxmlformats.org/spreadsheetml/2006/main" count="235" uniqueCount="151">
  <si>
    <t xml:space="preserve">OPOMBA! </t>
  </si>
  <si>
    <t>TLAKARSKA DELA SKUPAJ</t>
  </si>
  <si>
    <t>A</t>
  </si>
  <si>
    <t>M2</t>
  </si>
  <si>
    <t>MIZARSKA DELA</t>
  </si>
  <si>
    <t>OPOMBA!</t>
  </si>
  <si>
    <t>MIZARSKA DELA SKUPAJ</t>
  </si>
  <si>
    <t>SLIKO-PLESKARSKA DELA</t>
  </si>
  <si>
    <t>SLIKO-PLESKARSKA DELA SKUPAJ</t>
  </si>
  <si>
    <t>TLAKARSKA DELA</t>
  </si>
  <si>
    <t xml:space="preserve">SPLOŠNA OPOMBA! </t>
  </si>
  <si>
    <t>STRUGANJE STARE SLIKARIJE NA NOTRANJIH OBSTOJEČIH BARVANIH FINO OMETANIH STENAH IN IZRAVNAVA Z 2X KITANJEM IN BRUŠENJEM, PRIPRAVLJENO ZA SLIKANJE</t>
  </si>
  <si>
    <t>IZRAVNAVA NOTRANJIH MAVČNIH STEN Z 2X KITANJEM IN BRUŠENJEM, PRIPRAVLJENO ZA SLIKANJE</t>
  </si>
  <si>
    <t>BARVE PO IZBORU ARHITEKTA.</t>
  </si>
  <si>
    <t>C</t>
  </si>
  <si>
    <t>OPREMA</t>
  </si>
  <si>
    <t>NEPREDVIDENA DELA v višini 5% od A</t>
  </si>
  <si>
    <t>A+C SKUPAJ BREZ DDV EUR</t>
  </si>
  <si>
    <t>A+C SKUPAJ Z DDV EUR</t>
  </si>
  <si>
    <t>II.NADSTROPJE IN STOPNIŠČE</t>
  </si>
  <si>
    <t>PRITLIČJE/LEVO KRILO</t>
  </si>
  <si>
    <t>SEJNA SOBA</t>
  </si>
  <si>
    <t>STOPNIŠČE</t>
  </si>
  <si>
    <t>OSTALA OPREMA</t>
  </si>
  <si>
    <t xml:space="preserve">MIZARSKA DELA                   </t>
  </si>
  <si>
    <t>SLIKARSKO -PLESKARSKA DELA</t>
  </si>
  <si>
    <t xml:space="preserve">OSTALA OPREMA                          </t>
  </si>
  <si>
    <t>PRI IZVEDBI PREDMETNIH DEL JE STRIKTNO UPOŠTEVATI VSE ZAHTEVE V VEZI VARSTVA PRI DELU TAKO ZAPOSLENIH KOT MIMOIDOČIH. VSI DOSTOPI MORAJO BITI USTREZNO ZAVAROVANI IN OZNAČENI TER NEMOTEČI ZA UPORABNIKE SOSEDNJIH OBJEKTOV. IZVAJALEC DEL SI MORA DELOVIŠČE OGLEDATI NA LICU MESTA. V CENI JE ZAJETI VSE MOREBITNE STROŠKE, KI BI NASTALI KOT POSLEDICA UTESNJENEGA DELOVIŠČA.</t>
  </si>
  <si>
    <t>1</t>
  </si>
  <si>
    <t>NAROČNIK:   OBČINA ILIRSKA BISTRICA</t>
  </si>
  <si>
    <t>OBJEKT: OBČINSKA STAVBA</t>
  </si>
  <si>
    <t>ZADEVA:   POPIS DEL</t>
  </si>
  <si>
    <t>VIŠINA 74CM, BELE BARVE, PODNOŽJE SIVO</t>
  </si>
  <si>
    <t>ENAKOVREDNI IZDELEK, DIM. 100X200,</t>
  </si>
  <si>
    <t>PISALNA MIZA EASY SPACE ALI DRUGI</t>
  </si>
  <si>
    <t>PISALNA MIZA EASY SPACE OZIROMA DRUGI ENAKOVREDNI IZDELEK, DIM.160X80,VIŠINA 74 CM, BELA BARVA, PODNOŽJE TEMNO SIVO</t>
  </si>
  <si>
    <t>PISALA</t>
  </si>
  <si>
    <t>PREDALNIK MOBILNI EASY SPACE OZIROMA</t>
  </si>
  <si>
    <t xml:space="preserve">DRUGI ENAKOVREDNI IZDELEK, 3 PREDALI Z </t>
  </si>
  <si>
    <t>ZAKLEPANJEM, DIM. 43X48, VIŠINA 60 CM,</t>
  </si>
  <si>
    <t>CPU MS SLATA OZIROMA ENAKOVREDNI</t>
  </si>
  <si>
    <t>OMARA DVOKRILNA EASY SPACE OZ. DRUGI</t>
  </si>
  <si>
    <t xml:space="preserve">ENAKOVREDNI IZDELEK DIM. 80X44, VIŠINA </t>
  </si>
  <si>
    <t>S SVETLO SIVIMI FRONTAMI</t>
  </si>
  <si>
    <t>DIM. 2000X1800X450</t>
  </si>
  <si>
    <t xml:space="preserve">ALI DRUGI ENAKOVREDNI IZDELEK, </t>
  </si>
  <si>
    <t>OMARE Z DRSNIMI VRATI ZA ARHIV SLIDE</t>
  </si>
  <si>
    <t>STENSKA OBLOGA NA HODNIKU, PROFILIRANA</t>
  </si>
  <si>
    <t>MIZICE NA HODNIKU, BARVA PODNOŽJA ZLATA</t>
  </si>
  <si>
    <t xml:space="preserve">OGLEDALA NA HODNIKU, BARVA OKVIRJA </t>
  </si>
  <si>
    <t xml:space="preserve">TEKSTILNE TALNE OBLOGE ZA STOPNIŠČE TIP GRANATA OZIROMA DRUGI ENAKOVREDNI IZDELEK, BARVA TEMNO SIVA (98), RAZRED 33 (PRIMERNO ZA SREDNJE OBREMENITVE), SKUPNA VIŠINA 5,6 MM                                             </t>
  </si>
  <si>
    <t xml:space="preserve">TEKSTILNE TALNE OBLOGE ZA STOPNIŠČE TIP GRANATA OZIROMA DRUGI ENAKOVREDNI IZDELEK, BARVA TEMNO SIVA (98), RAZRED 33 (PRIMERNO ZA SREDNJE OBREMENITVE), SKUPNA VIŠINA 6,6 MM                                             </t>
  </si>
  <si>
    <t>FOTELJI HODNIK : Fotelj za stranke, oblazinjen s prešitimi gumbi, material: tekstil ali usnje ali umetno usnje, barva: siva ali temno rumena</t>
  </si>
  <si>
    <t>FOTELJ HODNIK : Fotelji za stranke, oblazinjen s prešitimi gumbi, material: tekstil ali usnje ali umetno usnje, barva: siva ali temno rumena</t>
  </si>
  <si>
    <t>VHODNA AVLA</t>
  </si>
  <si>
    <t xml:space="preserve">PREDALNIK MOBILNI EASY SPACE CADDY OZ.  </t>
  </si>
  <si>
    <t>DIM. 70,6X63X113</t>
  </si>
  <si>
    <t xml:space="preserve">DRUGI ENAKOVREDNI IZDELEK </t>
  </si>
  <si>
    <t>STOL DIREKTOR Sonata Lux HRU ES črn usnjen oz. enakovredni izdelek</t>
  </si>
  <si>
    <t xml:space="preserve">VOZIČEK ZA RAČUNALNIK EASY SPACE ALI </t>
  </si>
  <si>
    <t>PISARNIŠKEM POHIŠTVU</t>
  </si>
  <si>
    <t>ZAMENJAVA ROČAJEV NA OBSTOJEČEM</t>
  </si>
  <si>
    <t>STOLI/PRITLIČJE</t>
  </si>
  <si>
    <t>STOLI/2.NADSTROPJE</t>
  </si>
  <si>
    <t>2X SLIKANJE ŽE IZRAVNANIH NOTRANJIH  STEN IN STROPOV Z BELO IN SIVO BARVO (ODTENEK IZBERE NAROČNIK)</t>
  </si>
  <si>
    <t>STOL STRANKA : Stol za stranke tip: Bee JD7399-2A ali drugi enakovredni izdelek, barva: temno siva (JND253-21#) in svetlo siva (JND99-16#) oz. enakovredni izdelek</t>
  </si>
  <si>
    <t>PISARNIŠKI STOL:Pisarniški stol tip Navigo Uph Basic ali drugi enakovredni izdelek, ergonomsko nastavljiv z nastavljivim naslonov po višini, synchro mehanizem z nastavljivo globino sedeža, po višini nastavljivi rokonasloni, nastavljiva višina stola in naklon, barva: črno podnožje, umetno usnje (tip:Valencia VL4043) ali drugi enakovredni izdelek</t>
  </si>
  <si>
    <t>STOL STRANKA : Bee JD7399-2A ali drugi enakovredni izdelek, barva: temno siva (JND253-21#) in svetlo siva (JND99-16#) oz. enakovredni izdelek</t>
  </si>
  <si>
    <t>VISEČA SVETILA EGLO 49886 AMESBURY OZ. DRUG ENAKOVREDNI IZDELEK</t>
  </si>
  <si>
    <t>ZLATA, DIM. 65X165, PO IZBIRI NAROČNIKA</t>
  </si>
  <si>
    <t>POPRAVILO DRSNIH VRAT OMAR IN ROČAJEV NA OBSTOJEČEM POHIŠTVU/ PODSTREŠJE</t>
  </si>
  <si>
    <t xml:space="preserve">NABAVA IN ZAMENJAVA DVEH PODSTREŠNIH </t>
  </si>
  <si>
    <t>STENE IN STROPOVI - PRITLJIČJE, 1. IN 2. NADST., PODSTREŠJE, KLET, STOPNIŠČE (OCENA - 3750M2)</t>
  </si>
  <si>
    <t>DDV 22 %</t>
  </si>
  <si>
    <t xml:space="preserve">VSI MIZARSKI IZDELKI SO FINALIZIRANI, SE DOBAVIJO NA OBJEKT IN MIZARSKO MONTIRAJO.  BARVE IN OBDELAVE MIZARSKIH IZDELKOV DOLOČI PROJEKTANT ARHITEKTURE. MERE IZDELKA SO PODANE ORIENTACIJSKO IN SO ZAOKROŽENE, ZATO JE VSE MERE POTREBNO VZETI NA LICU MESTA. </t>
  </si>
  <si>
    <t xml:space="preserve">ZAMENJAVA OBSTOJEČEGA LESENEGA STOPNIŠČNEGA DRŽALA 30M  (MATERIAL: HRAST NATUR/LAKIRANO MAT) </t>
  </si>
  <si>
    <t>M</t>
  </si>
  <si>
    <t>PODSTREŠJE: 2KOM enokrilna vrata - dim.krila 90x200</t>
  </si>
  <si>
    <t>2.NADSTROPJE.: 8KOM enokrilna vrata - dim.krila 80x240</t>
  </si>
  <si>
    <t>2.NADSTROPJE.: 4KOM enokrilna z zasteklitvijo - dim.krila 80x240 in dim.zast. 60x50</t>
  </si>
  <si>
    <t>2.NADSTROPJE: 2KOM dvokrilna vrata - dim.krila 65+65x250</t>
  </si>
  <si>
    <t>2.NADSTROPJE:2KOM dvokrilna z zasteklitvijo - dim.krila 60+60x240, dim.zast. 80x140</t>
  </si>
  <si>
    <t>1.NADSTROPJE: 1KOM enokrilna vrata z zasteklitvijo, dim.krila 90x230, dim. zast. 60x50</t>
  </si>
  <si>
    <t>2.NADSTROPJE: 16KOM sanacija podbojev deb.10cm za vsa navedena vrata</t>
  </si>
  <si>
    <t>1.NADSTROPJE: 1KOM dvokrilna vrata, dim. kril: 55+55x245</t>
  </si>
  <si>
    <t>PRITLIČJE: 2KOM enokrilna vrata dim.krila: 80x230</t>
  </si>
  <si>
    <t>Nove ključavnice, cilindri in nasadila po 3/krilo za vseh 22 vrat</t>
  </si>
  <si>
    <t>IZDELAVA DVEH NOVIH STRANSKIH DRŽAL V DOLŽINI 2,5M (KOVINSKI NASTAVEK IN LESENO DRŽALO HRAST NATUR/LAKIRANO MAT)</t>
  </si>
  <si>
    <t>odtenek: svetlo siva, material: tkanina, vključena montaža):</t>
  </si>
  <si>
    <t xml:space="preserve">ZAVESE (panelne zavese in guban rolo z dvižnim sistemom, polprosojne, </t>
  </si>
  <si>
    <t xml:space="preserve"> </t>
  </si>
  <si>
    <t>KOM</t>
  </si>
  <si>
    <t>POTOPNA STIKALA :</t>
  </si>
  <si>
    <t>2X ADAPTER HDMI-VGA 15cm</t>
  </si>
  <si>
    <t>2X ADAPTER MIKRO HDMI-VGA 10cm</t>
  </si>
  <si>
    <t>2X ADAPTER DISPLAY PORT-VGA</t>
  </si>
  <si>
    <t>2X ADAPTER MINI DISPLAY PORT-VGA</t>
  </si>
  <si>
    <t>2X ADAPTER USB TYPE C-VGA</t>
  </si>
  <si>
    <t>TEKSTILNI TEKAČ Z LOGOTIPOM OBČINE DIM.150X90</t>
  </si>
  <si>
    <t>PREPROGA DIM. 200X150, ODTENEK: SIVA - SPREJEMNA PISARNA</t>
  </si>
  <si>
    <t>VISEČA SVETILA EGLO 49882 AMESBURY OZ.DRUGI ENAKOVREDNI IZDELEK</t>
  </si>
  <si>
    <t>KLUBSKA MIZICA /STRANSKI HODNIK- NAZIV ARTIKLA: CEP ALI DRUGI PRIMERLJIV IZDELEK, DIM. 50X50X53, MATERIAL: NARAVNA BARVA LESA</t>
  </si>
  <si>
    <t xml:space="preserve">ROČKE ALU, BARVA: TEMNO SIVA, VLOŽEK ZA </t>
  </si>
  <si>
    <t>IZDELEK, BARVA:TEMNO SIVA</t>
  </si>
  <si>
    <t xml:space="preserve">189 CM, Z ZAKLEPANJEM, BARVA: TEMNO SIVA </t>
  </si>
  <si>
    <t xml:space="preserve">VERTIKALNI NOSILEC KABLA ZA MIZO, </t>
  </si>
  <si>
    <t>BARVA:TEMNO SIVA</t>
  </si>
  <si>
    <t>1.NADSTROPJE: sanacija 2KOM podbojev deb.10cm za navedena vrata in sanacija 1KOM dodaten podboj deb.10cm enokrilna vrata</t>
  </si>
  <si>
    <t>PRITLIČJE: sanacija 2KOM podbojev deb.10cm za navedena vrata in sanacija 1KOM dodaten podboj deb.10cm za enokrilna vrata</t>
  </si>
  <si>
    <t>1X INTERAKTIVNA STENSKA TABLA dim.60x40</t>
  </si>
  <si>
    <t>POPRAVILO TESNENJA OKENSKIH ODPRTIN IN ODPRTINE</t>
  </si>
  <si>
    <t xml:space="preserve">LESENIH OKEN DIM.70X110 (Natur leseno z senčili) </t>
  </si>
  <si>
    <t>ZAMENJAVA LINOLEJA PODSTREŠJA 10M2</t>
  </si>
  <si>
    <t>V SANITARIJAH NA PODSTREŠJU</t>
  </si>
  <si>
    <t xml:space="preserve">NABAVA IN MONTAŽA KOVINSKIH MREŽ NA IZLOŽBENIH </t>
  </si>
  <si>
    <t>16X KOVINSKE MREŽE DIM. 60X123</t>
  </si>
  <si>
    <t>8X KOVINSKE MREŽE DIM. 72X173</t>
  </si>
  <si>
    <t xml:space="preserve">VRATIH/OKNIH (SKUPAJ 24KOM) - 8kom hrastovih sten, </t>
  </si>
  <si>
    <t xml:space="preserve">PODSTREŠJE: 2KOM sanacija podbojev deb.10cm. za vsa navedena vrata </t>
  </si>
  <si>
    <t>22X KLJUKE PO IZIBIRI NAROČNIKA ZA VSA PRENOVLJENA VRATA</t>
  </si>
  <si>
    <t>DEMONTAŽA OBSTOJEČIH TALNIH LETEV IN  MONTAŽA NOVIH PROFILIRANIH TALNIH LETEV; 26M TALNE PROFILIRANE LETVICE VIŠINE 11,0 CM /NA DVEH HODNIKIH 2.NDST.</t>
  </si>
  <si>
    <t>KITANJE RAZPOK, INJEKTIRANJE LEPILA (10M2)</t>
  </si>
  <si>
    <t>BRUŠENJE IN LAKIRANJE  TALNE OBLOGE -PARKET V 2.NDST. (SKUPAJ 30M2 - POD VSAKIM STOLOM V PISARNAH)</t>
  </si>
  <si>
    <t>DEMONTAŽA OBSTOJEČIH TALNIH LETEV IN  MONTAŽA NOVIH PROFILIRANIH TALNIH LETEV; 42M TALNE PROFILIRANE LETVICE VIŠINE 11,0 CM /SEJNA SOBA</t>
  </si>
  <si>
    <t>PISALNA MIZA EASY SPACE OZIROMA DRUG ENAKOVREDNI IZDELEK, DIM.100X80, VIŠINA 74CM, BELA BARVA, PODNOŽJE TEMNO SIVO</t>
  </si>
  <si>
    <t>5X OKENSKA ODPRTINA DIM.270X410 - štiridelne panelne zavese/okno</t>
  </si>
  <si>
    <t>2X OKENSKA ODPRTINA DIM. 230X310 - štiridelne panelne zavese/okno</t>
  </si>
  <si>
    <t>4X OKENSKA ODPRTINA DIM.190X240 - dvodelni guban rolo/okno</t>
  </si>
  <si>
    <t>2X OKENSKA ODPRTINA DIM. 60X240 -  enodelni guban rolo/okno</t>
  </si>
  <si>
    <t>4X OKENSKA ODPRTINA DIM.120x240 - enodelni guban rolo/okno</t>
  </si>
  <si>
    <t>6X OKENSKA ODPRTINA DIM.100x240 - enodelni guban rolo/okno</t>
  </si>
  <si>
    <t>5X OKENSKA ODPRTINA DIM.120x250 - enodelni guban rolo/okno</t>
  </si>
  <si>
    <t>8,78TM, BARVA BELA/V=105 (slika v prilogi)</t>
  </si>
  <si>
    <t>DIMENZIJA (okrogla/ R=50) (slika v prilogi)</t>
  </si>
  <si>
    <t>PULT Z MIZO ZA ZAPOSLENEGA V DOLŽINI 2,40M IN ZASTEKLITVIJO DO</t>
  </si>
  <si>
    <t xml:space="preserve">STROPA DIM.240X270 (SLIKA V PRILOGI), VIŠINA PULTA =105CM, </t>
  </si>
  <si>
    <t xml:space="preserve">BELA BARVA, TEMNO SIVO PODNOŽJE, KAMNITA OBLOGA dim.30X30X240, </t>
  </si>
  <si>
    <t xml:space="preserve">PROFILIRAN STRANSKI DEL PULTA/LESEN, </t>
  </si>
  <si>
    <t>ZAMENJAVA KRIL(iz masiv.lesa, oblepljeno mdf, deb.42mm, lakirano po izbiri naročnika, slika v prilogi) IN SANACIJA PODBOJEV (cela stavba):</t>
  </si>
  <si>
    <t>FOLIJA TRANSPARENTNA ZA POD STOL dim.120x120</t>
  </si>
  <si>
    <t>na vsako steno gredo 3kom kovinske mreže. Mreže morajo biti zvedene tako,  da so pritrjene na tečajih zaradi odpiranja in z zaklepom (v prilogi slika oblike mreže):</t>
  </si>
  <si>
    <t xml:space="preserve">1X OGLASNA STENSKA TABLA Z ZASTEKLITVIJO IN KLJUČEM dim.70x100 </t>
  </si>
  <si>
    <t>MONTAŽA COKLA NA OMARI</t>
  </si>
  <si>
    <t>DEMONTAŽA OBSTOJEČIH IN MONTAŽA NOVIH VRATNIH KRIL OMAR</t>
  </si>
  <si>
    <t>STRANSKO ZAPIRANJE LESENIH MIZ, IVERAL 18MM, BARVA: ČEŠNJA</t>
  </si>
  <si>
    <t>IVERAL 18MM, BARVA: ČEŠNJA/SIVA IN OKOVJE</t>
  </si>
  <si>
    <t>DEMONTAŽA OBSTOJEČEGA RECEPCIJSKEGA PULTA Z ZASTEKLITVIJO DM= 3M,</t>
  </si>
  <si>
    <t>VIŠINA PULTA= 110, VIŠINA ZASTEKLITVE= 100</t>
  </si>
  <si>
    <t>DEMONTAŽA OBSTOJEČIH STENSKIH LETEV, BRUŠENJE IN MONTAŽA OBSTOJEČIH</t>
  </si>
  <si>
    <t>STENSKIH LETEV, BARVA:BELA</t>
  </si>
  <si>
    <t>OSTALA OPREMA - SKUPAJ</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</si>
</sst>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True&quot;;&quot;True&quot;;&quot;False&quot;"/>
    <numFmt numFmtId="175" formatCode="&quot;On&quot;;&quot;On&quot;;&quot;Off&quot;"/>
    <numFmt numFmtId="176" formatCode="[$€-2]\ #,##0.00_);[Red]\([$€-2]\ #,##0.00\)"/>
  </numFmts>
  <fonts count="54">
    <font>
      <sz val="10"/>
      <name val="Arial"/>
      <family val="0"/>
    </font>
    <font>
      <sz val="8"/>
      <name val="Arial"/>
      <family val="2"/>
    </font>
    <font>
      <sz val="10.5"/>
      <name val="Calibri Light"/>
      <family val="2"/>
    </font>
    <font>
      <sz val="10.5"/>
      <color indexed="8"/>
      <name val="Calibri Light"/>
      <family val="2"/>
    </font>
    <font>
      <b/>
      <sz val="10.5"/>
      <color indexed="8"/>
      <name val="Calibri Light"/>
      <family val="2"/>
    </font>
    <font>
      <b/>
      <sz val="10.5"/>
      <name val="Calibri Light"/>
      <family val="2"/>
    </font>
    <font>
      <sz val="11"/>
      <name val="Calibri Light"/>
      <family val="2"/>
    </font>
    <font>
      <b/>
      <sz val="9"/>
      <name val="Calibri Light"/>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5"/>
      <color indexed="10"/>
      <name val="Calibri Light"/>
      <family val="2"/>
    </font>
    <font>
      <sz val="10.5"/>
      <color indexed="10"/>
      <name val="Calibri Light"/>
      <family val="2"/>
    </font>
    <font>
      <sz val="10.5"/>
      <color indexed="55"/>
      <name val="Calibri Light"/>
      <family val="2"/>
    </font>
    <font>
      <sz val="10.5"/>
      <color indexed="63"/>
      <name val="Calibri Light"/>
      <family val="2"/>
    </font>
    <font>
      <b/>
      <sz val="10.5"/>
      <color indexed="63"/>
      <name val="Calibri Light"/>
      <family val="2"/>
    </font>
    <font>
      <b/>
      <sz val="9"/>
      <color indexed="63"/>
      <name val="Calibri Light"/>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5"/>
      <color rgb="FFFF0000"/>
      <name val="Calibri Light"/>
      <family val="2"/>
    </font>
    <font>
      <sz val="10.5"/>
      <color rgb="FFFF0000"/>
      <name val="Calibri Light"/>
      <family val="2"/>
    </font>
    <font>
      <sz val="10.5"/>
      <color theme="0" tint="-0.24997000396251678"/>
      <name val="Calibri Light"/>
      <family val="2"/>
    </font>
    <font>
      <sz val="10.5"/>
      <color rgb="FF222222"/>
      <name val="Calibri Light"/>
      <family val="2"/>
    </font>
    <font>
      <b/>
      <sz val="10.5"/>
      <color rgb="FF222222"/>
      <name val="Calibri Light"/>
      <family val="2"/>
    </font>
    <font>
      <b/>
      <sz val="9"/>
      <color rgb="FF222222"/>
      <name val="Calibri Ligh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2" fillId="0" borderId="6" applyNumberFormat="0" applyFill="0" applyAlignment="0" applyProtection="0"/>
    <xf numFmtId="0" fontId="43" fillId="30" borderId="7" applyNumberFormat="0" applyAlignment="0" applyProtection="0"/>
    <xf numFmtId="0" fontId="44" fillId="21" borderId="8" applyNumberFormat="0" applyAlignment="0" applyProtection="0"/>
    <xf numFmtId="0" fontId="45"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8" applyNumberFormat="0" applyAlignment="0" applyProtection="0"/>
    <xf numFmtId="0" fontId="47" fillId="0" borderId="9" applyNumberFormat="0" applyFill="0" applyAlignment="0" applyProtection="0"/>
  </cellStyleXfs>
  <cellXfs count="95">
    <xf numFmtId="0" fontId="0" fillId="0" borderId="0" xfId="0" applyAlignment="1">
      <alignment/>
    </xf>
    <xf numFmtId="0" fontId="2" fillId="0" borderId="0" xfId="0" applyFont="1" applyAlignment="1">
      <alignment/>
    </xf>
    <xf numFmtId="0" fontId="3" fillId="0" borderId="0" xfId="0" applyFont="1" applyAlignment="1">
      <alignment horizontal="left" vertical="top" wrapText="1"/>
    </xf>
    <xf numFmtId="49" fontId="2" fillId="0" borderId="0" xfId="0" applyNumberFormat="1" applyFont="1" applyAlignment="1">
      <alignment horizontal="right"/>
    </xf>
    <xf numFmtId="4" fontId="2" fillId="0" borderId="0" xfId="0" applyNumberFormat="1" applyFont="1" applyAlignment="1">
      <alignment/>
    </xf>
    <xf numFmtId="0" fontId="4" fillId="0" borderId="0" xfId="0" applyFont="1" applyAlignment="1">
      <alignment horizontal="left" vertical="top" wrapText="1"/>
    </xf>
    <xf numFmtId="0" fontId="3" fillId="0" borderId="0" xfId="0" applyFont="1" applyAlignment="1">
      <alignment vertical="top" wrapText="1"/>
    </xf>
    <xf numFmtId="0" fontId="4" fillId="0" borderId="0" xfId="0" applyFont="1" applyAlignment="1">
      <alignment vertical="top" wrapText="1"/>
    </xf>
    <xf numFmtId="0" fontId="3" fillId="0" borderId="0" xfId="0" applyFont="1" applyAlignment="1">
      <alignment horizontal="right" vertical="top" wrapText="1"/>
    </xf>
    <xf numFmtId="0" fontId="3" fillId="0" borderId="0" xfId="0" applyFont="1" applyBorder="1" applyAlignment="1">
      <alignment vertical="top" wrapText="1"/>
    </xf>
    <xf numFmtId="0" fontId="3" fillId="0" borderId="0" xfId="0" applyFont="1" applyBorder="1" applyAlignment="1">
      <alignment horizontal="right" vertical="top" wrapText="1"/>
    </xf>
    <xf numFmtId="0" fontId="3" fillId="0" borderId="10" xfId="0" applyFont="1" applyBorder="1" applyAlignment="1">
      <alignment vertical="top" wrapText="1"/>
    </xf>
    <xf numFmtId="49" fontId="2" fillId="0" borderId="10" xfId="0" applyNumberFormat="1" applyFont="1" applyBorder="1" applyAlignment="1">
      <alignment horizontal="right"/>
    </xf>
    <xf numFmtId="4" fontId="2" fillId="0" borderId="10" xfId="0" applyNumberFormat="1" applyFont="1" applyBorder="1" applyAlignment="1">
      <alignment/>
    </xf>
    <xf numFmtId="49" fontId="5" fillId="0" borderId="0" xfId="0" applyNumberFormat="1" applyFont="1" applyAlignment="1">
      <alignment horizontal="right"/>
    </xf>
    <xf numFmtId="4" fontId="5" fillId="0" borderId="0" xfId="0" applyNumberFormat="1" applyFont="1" applyAlignment="1">
      <alignment/>
    </xf>
    <xf numFmtId="0" fontId="4" fillId="0" borderId="10" xfId="0" applyFont="1" applyBorder="1" applyAlignment="1">
      <alignment vertical="top" wrapText="1"/>
    </xf>
    <xf numFmtId="49" fontId="5" fillId="0" borderId="10" xfId="0" applyNumberFormat="1" applyFont="1" applyBorder="1" applyAlignment="1">
      <alignment horizontal="right"/>
    </xf>
    <xf numFmtId="4" fontId="5" fillId="0" borderId="10" xfId="0" applyNumberFormat="1" applyFont="1" applyBorder="1" applyAlignment="1">
      <alignment/>
    </xf>
    <xf numFmtId="49" fontId="2" fillId="0" borderId="0" xfId="0" applyNumberFormat="1" applyFont="1" applyBorder="1" applyAlignment="1">
      <alignment horizontal="right"/>
    </xf>
    <xf numFmtId="0" fontId="4" fillId="0" borderId="0" xfId="0" applyFont="1" applyBorder="1" applyAlignment="1">
      <alignment horizontal="right" vertical="top" wrapText="1"/>
    </xf>
    <xf numFmtId="0" fontId="4" fillId="0" borderId="0" xfId="0" applyFont="1" applyBorder="1" applyAlignment="1">
      <alignment vertical="top" wrapText="1"/>
    </xf>
    <xf numFmtId="4" fontId="2" fillId="0" borderId="0" xfId="0" applyNumberFormat="1" applyFont="1" applyBorder="1" applyAlignment="1">
      <alignment/>
    </xf>
    <xf numFmtId="0" fontId="2" fillId="0" borderId="0" xfId="0" applyFont="1" applyBorder="1" applyAlignment="1">
      <alignment/>
    </xf>
    <xf numFmtId="49" fontId="5" fillId="0" borderId="0" xfId="0" applyNumberFormat="1" applyFont="1" applyBorder="1" applyAlignment="1">
      <alignment horizontal="right"/>
    </xf>
    <xf numFmtId="0" fontId="2" fillId="0" borderId="0" xfId="0" applyFont="1" applyBorder="1" applyAlignment="1">
      <alignment horizontal="right"/>
    </xf>
    <xf numFmtId="0" fontId="2" fillId="0" borderId="0" xfId="0" applyFont="1" applyAlignment="1">
      <alignment vertical="top" wrapText="1"/>
    </xf>
    <xf numFmtId="0" fontId="2" fillId="0" borderId="0" xfId="0" applyFont="1" applyFill="1" applyAlignment="1">
      <alignment vertical="top" wrapText="1"/>
    </xf>
    <xf numFmtId="0" fontId="5" fillId="0" borderId="0" xfId="0" applyFont="1" applyAlignment="1">
      <alignment vertical="top" wrapText="1"/>
    </xf>
    <xf numFmtId="49" fontId="48" fillId="0" borderId="0" xfId="0" applyNumberFormat="1" applyFont="1" applyBorder="1" applyAlignment="1">
      <alignment horizontal="right"/>
    </xf>
    <xf numFmtId="49" fontId="49" fillId="0" borderId="0" xfId="0" applyNumberFormat="1" applyFont="1" applyBorder="1" applyAlignment="1">
      <alignment horizontal="right"/>
    </xf>
    <xf numFmtId="0" fontId="49" fillId="0" borderId="0" xfId="0" applyFont="1" applyBorder="1" applyAlignment="1">
      <alignment vertical="top" wrapText="1"/>
    </xf>
    <xf numFmtId="0" fontId="49" fillId="0" borderId="10" xfId="0" applyNumberFormat="1" applyFont="1" applyBorder="1" applyAlignment="1">
      <alignment vertical="top" wrapText="1"/>
    </xf>
    <xf numFmtId="0" fontId="5" fillId="0" borderId="0" xfId="0" applyFont="1" applyBorder="1" applyAlignment="1">
      <alignment vertical="top" wrapText="1"/>
    </xf>
    <xf numFmtId="0" fontId="2" fillId="0" borderId="10" xfId="0" applyFont="1" applyFill="1" applyBorder="1" applyAlignment="1">
      <alignment vertical="top" wrapText="1"/>
    </xf>
    <xf numFmtId="0" fontId="5" fillId="0" borderId="0" xfId="0" applyFont="1" applyAlignment="1">
      <alignment/>
    </xf>
    <xf numFmtId="4" fontId="49" fillId="0" borderId="0" xfId="0" applyNumberFormat="1" applyFont="1" applyAlignment="1">
      <alignment/>
    </xf>
    <xf numFmtId="0" fontId="2" fillId="0" borderId="0" xfId="0" applyFont="1" applyAlignment="1">
      <alignment horizontal="right"/>
    </xf>
    <xf numFmtId="0" fontId="50" fillId="0" borderId="0" xfId="0" applyFont="1" applyAlignment="1">
      <alignment/>
    </xf>
    <xf numFmtId="0" fontId="5" fillId="0" borderId="0" xfId="0" applyFont="1" applyAlignment="1">
      <alignment horizontal="left"/>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justify" vertical="center"/>
    </xf>
    <xf numFmtId="0" fontId="50" fillId="0" borderId="0" xfId="0" applyFont="1" applyAlignment="1">
      <alignment horizontal="left"/>
    </xf>
    <xf numFmtId="0" fontId="51" fillId="0" borderId="0" xfId="0" applyFont="1" applyAlignment="1">
      <alignment vertical="center" wrapText="1"/>
    </xf>
    <xf numFmtId="0" fontId="52" fillId="0" borderId="0" xfId="0" applyFont="1" applyAlignment="1">
      <alignment vertical="center" wrapText="1"/>
    </xf>
    <xf numFmtId="0" fontId="2" fillId="0" borderId="11" xfId="0" applyFont="1" applyBorder="1" applyAlignment="1">
      <alignment/>
    </xf>
    <xf numFmtId="4" fontId="5" fillId="0" borderId="0" xfId="0" applyNumberFormat="1" applyFont="1" applyFill="1" applyAlignment="1">
      <alignment/>
    </xf>
    <xf numFmtId="4" fontId="2" fillId="0" borderId="0" xfId="0" applyNumberFormat="1" applyFont="1" applyFill="1" applyAlignment="1">
      <alignment/>
    </xf>
    <xf numFmtId="0" fontId="48" fillId="0" borderId="0" xfId="0" applyFont="1" applyAlignment="1">
      <alignment vertical="top" wrapText="1"/>
    </xf>
    <xf numFmtId="3" fontId="2" fillId="0" borderId="0" xfId="0" applyNumberFormat="1" applyFont="1" applyAlignment="1">
      <alignment/>
    </xf>
    <xf numFmtId="3" fontId="2" fillId="0" borderId="10" xfId="0" applyNumberFormat="1" applyFont="1" applyBorder="1" applyAlignment="1">
      <alignment/>
    </xf>
    <xf numFmtId="3" fontId="5" fillId="0" borderId="0" xfId="0" applyNumberFormat="1" applyFont="1" applyAlignment="1">
      <alignment/>
    </xf>
    <xf numFmtId="3" fontId="5" fillId="0" borderId="10" xfId="0" applyNumberFormat="1" applyFont="1" applyBorder="1" applyAlignment="1">
      <alignment/>
    </xf>
    <xf numFmtId="3" fontId="2" fillId="0" borderId="0" xfId="0" applyNumberFormat="1" applyFont="1" applyBorder="1" applyAlignment="1">
      <alignment/>
    </xf>
    <xf numFmtId="4" fontId="2" fillId="0" borderId="12" xfId="0" applyNumberFormat="1" applyFont="1" applyBorder="1" applyAlignment="1">
      <alignment/>
    </xf>
    <xf numFmtId="4" fontId="5" fillId="33" borderId="12" xfId="0" applyNumberFormat="1" applyFont="1" applyFill="1" applyBorder="1" applyAlignment="1">
      <alignment/>
    </xf>
    <xf numFmtId="4" fontId="2" fillId="0" borderId="12" xfId="0" applyNumberFormat="1" applyFont="1" applyFill="1" applyBorder="1" applyAlignment="1">
      <alignment/>
    </xf>
    <xf numFmtId="4" fontId="2" fillId="33" borderId="12" xfId="0" applyNumberFormat="1" applyFont="1" applyFill="1" applyBorder="1" applyAlignment="1">
      <alignment/>
    </xf>
    <xf numFmtId="0" fontId="2" fillId="0" borderId="0" xfId="0" applyFont="1" applyFill="1" applyAlignment="1">
      <alignment horizontal="right"/>
    </xf>
    <xf numFmtId="0" fontId="2" fillId="0" borderId="0" xfId="0" applyFont="1" applyFill="1" applyAlignment="1">
      <alignment horizontal="left"/>
    </xf>
    <xf numFmtId="49" fontId="2" fillId="0" borderId="0" xfId="0" applyNumberFormat="1" applyFont="1" applyFill="1" applyAlignment="1">
      <alignment horizontal="right"/>
    </xf>
    <xf numFmtId="3" fontId="2" fillId="0" borderId="0" xfId="0" applyNumberFormat="1" applyFont="1" applyFill="1" applyAlignment="1">
      <alignment/>
    </xf>
    <xf numFmtId="4" fontId="5" fillId="0" borderId="0" xfId="0" applyNumberFormat="1" applyFont="1" applyFill="1" applyBorder="1" applyAlignment="1">
      <alignment/>
    </xf>
    <xf numFmtId="0" fontId="48" fillId="0" borderId="0" xfId="0" applyNumberFormat="1" applyFont="1" applyAlignment="1">
      <alignment vertical="top" wrapText="1"/>
    </xf>
    <xf numFmtId="0" fontId="2" fillId="0" borderId="0" xfId="0" applyFont="1" applyBorder="1" applyAlignment="1">
      <alignment horizontal="left"/>
    </xf>
    <xf numFmtId="0" fontId="6" fillId="0" borderId="0" xfId="0" applyFont="1" applyBorder="1" applyAlignment="1">
      <alignment horizontal="left"/>
    </xf>
    <xf numFmtId="4" fontId="2" fillId="0" borderId="0" xfId="0" applyNumberFormat="1" applyFont="1" applyFill="1" applyBorder="1" applyAlignment="1">
      <alignment/>
    </xf>
    <xf numFmtId="0" fontId="2" fillId="0" borderId="0" xfId="0" applyFont="1" applyFill="1" applyAlignment="1">
      <alignment horizontal="right" wrapText="1" shrinkToFit="1"/>
    </xf>
    <xf numFmtId="0" fontId="2" fillId="0" borderId="0" xfId="0" applyFont="1" applyFill="1" applyAlignment="1">
      <alignment horizontal="left" wrapText="1" shrinkToFit="1"/>
    </xf>
    <xf numFmtId="49" fontId="2" fillId="0" borderId="0" xfId="0" applyNumberFormat="1" applyFont="1" applyFill="1" applyAlignment="1">
      <alignment horizontal="right" wrapText="1" shrinkToFit="1"/>
    </xf>
    <xf numFmtId="3" fontId="2" fillId="0" borderId="0" xfId="0" applyNumberFormat="1" applyFont="1" applyFill="1" applyAlignment="1">
      <alignment wrapText="1" shrinkToFit="1"/>
    </xf>
    <xf numFmtId="0" fontId="2" fillId="0" borderId="0" xfId="0" applyFont="1" applyAlignment="1">
      <alignment wrapText="1" shrinkToFit="1"/>
    </xf>
    <xf numFmtId="4" fontId="50" fillId="0" borderId="12" xfId="0" applyNumberFormat="1" applyFont="1" applyBorder="1" applyAlignment="1">
      <alignment/>
    </xf>
    <xf numFmtId="4" fontId="49" fillId="0" borderId="12" xfId="0" applyNumberFormat="1" applyFont="1" applyBorder="1" applyAlignment="1">
      <alignment/>
    </xf>
    <xf numFmtId="0" fontId="5" fillId="0" borderId="0" xfId="0" applyFont="1" applyAlignment="1">
      <alignment horizontal="right"/>
    </xf>
    <xf numFmtId="4" fontId="5" fillId="0" borderId="12" xfId="0" applyNumberFormat="1" applyFont="1" applyBorder="1" applyAlignment="1">
      <alignment/>
    </xf>
    <xf numFmtId="4" fontId="5" fillId="0" borderId="12" xfId="0" applyNumberFormat="1" applyFont="1" applyFill="1" applyBorder="1" applyAlignment="1">
      <alignment/>
    </xf>
    <xf numFmtId="4" fontId="2" fillId="0" borderId="0" xfId="0" applyNumberFormat="1" applyFont="1" applyFill="1" applyBorder="1" applyAlignment="1">
      <alignment wrapText="1" shrinkToFit="1"/>
    </xf>
    <xf numFmtId="4" fontId="5" fillId="0" borderId="0" xfId="0" applyNumberFormat="1" applyFont="1" applyFill="1" applyBorder="1" applyAlignment="1">
      <alignment wrapText="1" shrinkToFit="1"/>
    </xf>
    <xf numFmtId="0" fontId="2" fillId="0" borderId="0" xfId="0" applyFont="1" applyFill="1" applyBorder="1" applyAlignment="1">
      <alignment wrapText="1" shrinkToFit="1"/>
    </xf>
    <xf numFmtId="0" fontId="2" fillId="0" borderId="0" xfId="0" applyFont="1" applyFill="1" applyBorder="1" applyAlignment="1">
      <alignment/>
    </xf>
    <xf numFmtId="0" fontId="7" fillId="0" borderId="0" xfId="0" applyFont="1" applyAlignment="1">
      <alignment horizontal="right"/>
    </xf>
    <xf numFmtId="0" fontId="53" fillId="0" borderId="0" xfId="0" applyFont="1" applyAlignment="1">
      <alignment horizontal="right" vertical="center" wrapText="1"/>
    </xf>
    <xf numFmtId="4" fontId="2" fillId="0" borderId="13" xfId="0" applyNumberFormat="1" applyFont="1" applyBorder="1" applyAlignment="1">
      <alignment/>
    </xf>
    <xf numFmtId="0" fontId="51" fillId="0" borderId="0" xfId="0" applyFont="1" applyBorder="1" applyAlignment="1">
      <alignment vertical="center" wrapText="1"/>
    </xf>
    <xf numFmtId="4" fontId="5" fillId="34" borderId="12" xfId="0" applyNumberFormat="1" applyFont="1" applyFill="1" applyBorder="1" applyAlignment="1">
      <alignment/>
    </xf>
    <xf numFmtId="4" fontId="49" fillId="0" borderId="0" xfId="0" applyNumberFormat="1" applyFont="1" applyBorder="1" applyAlignment="1">
      <alignment/>
    </xf>
    <xf numFmtId="0" fontId="2" fillId="0" borderId="0" xfId="0" applyFont="1" applyFill="1" applyAlignment="1">
      <alignment/>
    </xf>
    <xf numFmtId="0" fontId="2" fillId="0" borderId="10" xfId="0" applyFont="1" applyBorder="1" applyAlignment="1">
      <alignment horizontal="right"/>
    </xf>
    <xf numFmtId="0" fontId="51" fillId="0" borderId="10" xfId="0" applyFont="1" applyBorder="1" applyAlignment="1">
      <alignment vertical="center" wrapText="1"/>
    </xf>
    <xf numFmtId="3" fontId="2" fillId="0" borderId="0" xfId="0" applyNumberFormat="1" applyFont="1" applyAlignment="1">
      <alignment/>
    </xf>
    <xf numFmtId="49" fontId="2" fillId="0" borderId="0" xfId="0" applyNumberFormat="1" applyFont="1" applyAlignment="1">
      <alignment horizontal="right"/>
    </xf>
    <xf numFmtId="4" fontId="2" fillId="0" borderId="0" xfId="0" applyNumberFormat="1" applyFont="1" applyAlignment="1">
      <alignment horizontal="center"/>
    </xf>
    <xf numFmtId="0" fontId="2" fillId="0" borderId="0" xfId="0" applyFont="1" applyAlignment="1">
      <alignment horizontal="righ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37"/>
  <sheetViews>
    <sheetView showZeros="0" tabSelected="1" zoomScale="120" zoomScaleNormal="120" zoomScalePageLayoutView="0" workbookViewId="0" topLeftCell="A2">
      <selection activeCell="K121" sqref="K121"/>
    </sheetView>
  </sheetViews>
  <sheetFormatPr defaultColWidth="9.140625" defaultRowHeight="12.75"/>
  <cols>
    <col min="1" max="1" width="2.57421875" style="37" bestFit="1" customWidth="1"/>
    <col min="2" max="2" width="66.28125" style="1" customWidth="1"/>
    <col min="3" max="3" width="5.7109375" style="3" customWidth="1"/>
    <col min="4" max="4" width="8.8515625" style="50" bestFit="1" customWidth="1"/>
    <col min="5" max="5" width="11.8515625" style="4" customWidth="1"/>
    <col min="6" max="6" width="12.8515625" style="4" customWidth="1"/>
    <col min="7" max="7" width="12.421875" style="1" customWidth="1"/>
    <col min="8" max="9" width="9.140625" style="1" customWidth="1"/>
    <col min="10" max="10" width="0" style="1" hidden="1" customWidth="1"/>
    <col min="11" max="11" width="10.57421875" style="1" bestFit="1" customWidth="1"/>
    <col min="12" max="16384" width="9.140625" style="1" customWidth="1"/>
  </cols>
  <sheetData>
    <row r="1" spans="1:2" ht="14.25">
      <c r="A1" s="1"/>
      <c r="B1" s="2" t="s">
        <v>29</v>
      </c>
    </row>
    <row r="2" spans="1:2" ht="14.25">
      <c r="A2" s="4"/>
      <c r="B2" s="5"/>
    </row>
    <row r="3" spans="1:2" ht="14.25">
      <c r="A3" s="4"/>
      <c r="B3" s="5"/>
    </row>
    <row r="4" spans="1:2" ht="14.25">
      <c r="A4" s="4"/>
      <c r="B4" s="6" t="s">
        <v>30</v>
      </c>
    </row>
    <row r="5" spans="1:2" ht="14.25">
      <c r="A5" s="8"/>
      <c r="B5" s="6" t="s">
        <v>31</v>
      </c>
    </row>
    <row r="6" spans="1:2" ht="14.25">
      <c r="A6" s="8"/>
      <c r="B6" s="7"/>
    </row>
    <row r="7" spans="1:2" ht="14.25">
      <c r="A7" s="9"/>
      <c r="B7" s="7"/>
    </row>
    <row r="8" spans="1:2" ht="14.25">
      <c r="A8" s="9"/>
      <c r="B8" s="6"/>
    </row>
    <row r="9" spans="1:2" ht="14.25">
      <c r="A9" s="10" t="s">
        <v>2</v>
      </c>
      <c r="B9" s="6" t="s">
        <v>15</v>
      </c>
    </row>
    <row r="10" spans="1:11" ht="15" thickBot="1">
      <c r="A10" s="10" t="s">
        <v>14</v>
      </c>
      <c r="B10" s="11" t="s">
        <v>16</v>
      </c>
      <c r="C10" s="12"/>
      <c r="D10" s="51"/>
      <c r="E10" s="13"/>
      <c r="F10" s="13">
        <f>G10*5%</f>
        <v>0</v>
      </c>
      <c r="G10" s="4"/>
      <c r="K10" s="4"/>
    </row>
    <row r="11" spans="1:6" ht="14.25">
      <c r="A11" s="9"/>
      <c r="B11" s="7" t="s">
        <v>17</v>
      </c>
      <c r="C11" s="14"/>
      <c r="D11" s="52"/>
      <c r="E11" s="15"/>
      <c r="F11" s="15">
        <f>SUM(F8:F10)</f>
        <v>0</v>
      </c>
    </row>
    <row r="12" spans="1:6" ht="14.25">
      <c r="A12" s="9"/>
      <c r="B12" s="7"/>
      <c r="C12" s="14"/>
      <c r="D12" s="52"/>
      <c r="E12" s="15"/>
      <c r="F12" s="15"/>
    </row>
    <row r="13" spans="1:6" ht="15" thickBot="1">
      <c r="A13" s="9"/>
      <c r="B13" s="16" t="s">
        <v>73</v>
      </c>
      <c r="C13" s="17"/>
      <c r="D13" s="53"/>
      <c r="E13" s="18"/>
      <c r="F13" s="18">
        <f>F11*20%</f>
        <v>0</v>
      </c>
    </row>
    <row r="14" spans="1:6" ht="14.25">
      <c r="A14" s="9"/>
      <c r="B14" s="7" t="s">
        <v>18</v>
      </c>
      <c r="C14" s="14"/>
      <c r="D14" s="52"/>
      <c r="E14" s="15"/>
      <c r="F14" s="15">
        <f>SUM(F11:F13)</f>
        <v>0</v>
      </c>
    </row>
    <row r="15" spans="1:6" ht="14.25">
      <c r="A15" s="9"/>
      <c r="B15" s="7"/>
      <c r="C15" s="14"/>
      <c r="D15" s="52"/>
      <c r="E15" s="15"/>
      <c r="F15" s="15"/>
    </row>
    <row r="16" spans="1:6" ht="14.25">
      <c r="A16" s="19"/>
      <c r="B16" s="3"/>
      <c r="F16" s="4">
        <f aca="true" t="shared" si="0" ref="F16:F26">D16*E16</f>
        <v>0</v>
      </c>
    </row>
    <row r="17" spans="1:6" ht="14.25">
      <c r="A17" s="20" t="s">
        <v>2</v>
      </c>
      <c r="B17" s="7" t="s">
        <v>15</v>
      </c>
      <c r="F17" s="4">
        <f t="shared" si="0"/>
        <v>0</v>
      </c>
    </row>
    <row r="18" spans="1:6" ht="14.25">
      <c r="A18" s="9"/>
      <c r="B18" s="6"/>
      <c r="F18" s="4">
        <f t="shared" si="0"/>
        <v>0</v>
      </c>
    </row>
    <row r="19" spans="1:2" ht="14.25">
      <c r="A19" s="21">
        <v>1</v>
      </c>
      <c r="B19" s="7" t="s">
        <v>24</v>
      </c>
    </row>
    <row r="20" spans="1:6" ht="14.25">
      <c r="A20" s="9"/>
      <c r="B20" s="6"/>
      <c r="F20" s="4">
        <f t="shared" si="0"/>
        <v>0</v>
      </c>
    </row>
    <row r="21" spans="1:2" ht="14.25">
      <c r="A21" s="21">
        <v>2</v>
      </c>
      <c r="B21" s="7" t="s">
        <v>25</v>
      </c>
    </row>
    <row r="22" spans="1:6" ht="14.25">
      <c r="A22" s="9"/>
      <c r="B22" s="6"/>
      <c r="C22" s="19"/>
      <c r="D22" s="54"/>
      <c r="E22" s="22"/>
      <c r="F22" s="22">
        <f t="shared" si="0"/>
        <v>0</v>
      </c>
    </row>
    <row r="23" spans="1:6" ht="14.25">
      <c r="A23" s="21">
        <v>3</v>
      </c>
      <c r="B23" s="7" t="s">
        <v>9</v>
      </c>
      <c r="C23" s="19"/>
      <c r="D23" s="54"/>
      <c r="E23" s="22"/>
      <c r="F23" s="22"/>
    </row>
    <row r="24" spans="1:2" ht="14.25">
      <c r="A24" s="9"/>
      <c r="B24" s="6"/>
    </row>
    <row r="25" spans="1:2" ht="14.25">
      <c r="A25" s="21">
        <v>4</v>
      </c>
      <c r="B25" s="7" t="s">
        <v>26</v>
      </c>
    </row>
    <row r="26" spans="1:6" ht="14.25">
      <c r="A26" s="9"/>
      <c r="B26" s="6"/>
      <c r="F26" s="4">
        <f t="shared" si="0"/>
        <v>0</v>
      </c>
    </row>
    <row r="27" spans="1:2" ht="14.25">
      <c r="A27" s="9"/>
      <c r="B27" s="6" t="s">
        <v>10</v>
      </c>
    </row>
    <row r="28" spans="1:2" ht="99.75">
      <c r="A28" s="9"/>
      <c r="B28" s="64" t="s">
        <v>27</v>
      </c>
    </row>
    <row r="29" spans="1:6" ht="14.25">
      <c r="A29" s="23"/>
      <c r="B29" s="7"/>
      <c r="F29" s="4">
        <f>D29*E29</f>
        <v>0</v>
      </c>
    </row>
    <row r="30" spans="1:2" ht="14.25">
      <c r="A30" s="9"/>
      <c r="B30" s="4"/>
    </row>
    <row r="31" spans="1:2" ht="14.25">
      <c r="A31" s="24" t="s">
        <v>28</v>
      </c>
      <c r="B31" s="7" t="s">
        <v>4</v>
      </c>
    </row>
    <row r="32" spans="1:2" ht="14.25">
      <c r="A32" s="25"/>
      <c r="B32" s="7"/>
    </row>
    <row r="33" spans="1:2" ht="14.25">
      <c r="A33" s="9"/>
      <c r="B33" s="49" t="s">
        <v>0</v>
      </c>
    </row>
    <row r="34" spans="1:2" ht="71.25">
      <c r="A34" s="9"/>
      <c r="B34" s="49" t="s">
        <v>74</v>
      </c>
    </row>
    <row r="35" spans="1:2" ht="14.25">
      <c r="A35" s="9"/>
      <c r="B35" s="6"/>
    </row>
    <row r="36" spans="1:6" ht="28.5">
      <c r="A36" s="9"/>
      <c r="B36" s="26" t="s">
        <v>75</v>
      </c>
      <c r="C36" s="3" t="s">
        <v>76</v>
      </c>
      <c r="D36" s="50">
        <v>30</v>
      </c>
      <c r="E36" s="55"/>
      <c r="F36" s="55"/>
    </row>
    <row r="37" spans="1:6" ht="28.5">
      <c r="A37" s="9"/>
      <c r="B37" s="26" t="s">
        <v>87</v>
      </c>
      <c r="C37" s="3" t="s">
        <v>76</v>
      </c>
      <c r="D37" s="50">
        <v>5</v>
      </c>
      <c r="E37" s="55"/>
      <c r="F37" s="55"/>
    </row>
    <row r="38" spans="1:6" ht="14.25">
      <c r="A38" s="9"/>
      <c r="B38" s="26"/>
      <c r="E38" s="55"/>
      <c r="F38" s="55"/>
    </row>
    <row r="39" spans="1:6" ht="28.5">
      <c r="A39" s="9"/>
      <c r="B39" s="26" t="s">
        <v>138</v>
      </c>
      <c r="E39" s="55"/>
      <c r="F39" s="55"/>
    </row>
    <row r="40" spans="1:6" ht="14.25">
      <c r="A40" s="9"/>
      <c r="B40" s="26" t="s">
        <v>77</v>
      </c>
      <c r="C40" s="3" t="s">
        <v>91</v>
      </c>
      <c r="D40" s="50">
        <v>2</v>
      </c>
      <c r="E40" s="55"/>
      <c r="F40" s="55"/>
    </row>
    <row r="41" spans="1:6" ht="14.25">
      <c r="A41" s="9"/>
      <c r="B41" s="26" t="s">
        <v>118</v>
      </c>
      <c r="C41" s="3" t="s">
        <v>91</v>
      </c>
      <c r="D41" s="50">
        <v>2</v>
      </c>
      <c r="E41" s="55"/>
      <c r="F41" s="55"/>
    </row>
    <row r="42" spans="1:6" ht="14.25">
      <c r="A42" s="9"/>
      <c r="B42" s="26" t="s">
        <v>78</v>
      </c>
      <c r="C42" s="3" t="s">
        <v>91</v>
      </c>
      <c r="D42" s="50">
        <v>8</v>
      </c>
      <c r="E42" s="55"/>
      <c r="F42" s="55"/>
    </row>
    <row r="43" spans="1:6" ht="28.5">
      <c r="A43" s="9"/>
      <c r="B43" s="26" t="s">
        <v>79</v>
      </c>
      <c r="C43" s="3" t="s">
        <v>91</v>
      </c>
      <c r="D43" s="50">
        <v>4</v>
      </c>
      <c r="E43" s="55"/>
      <c r="F43" s="55"/>
    </row>
    <row r="44" spans="1:6" ht="14.25">
      <c r="A44" s="9"/>
      <c r="B44" s="26" t="s">
        <v>80</v>
      </c>
      <c r="C44" s="3" t="s">
        <v>91</v>
      </c>
      <c r="D44" s="50">
        <v>2</v>
      </c>
      <c r="E44" s="55"/>
      <c r="F44" s="55"/>
    </row>
    <row r="45" spans="1:6" ht="28.5">
      <c r="A45" s="9"/>
      <c r="B45" s="26" t="s">
        <v>81</v>
      </c>
      <c r="C45" s="3" t="s">
        <v>91</v>
      </c>
      <c r="D45" s="50">
        <v>2</v>
      </c>
      <c r="E45" s="55"/>
      <c r="F45" s="55"/>
    </row>
    <row r="46" spans="1:6" ht="14.25">
      <c r="A46" s="9"/>
      <c r="B46" s="26" t="s">
        <v>83</v>
      </c>
      <c r="C46" s="3" t="s">
        <v>91</v>
      </c>
      <c r="D46" s="50">
        <v>16</v>
      </c>
      <c r="E46" s="55"/>
      <c r="F46" s="55"/>
    </row>
    <row r="47" spans="1:6" ht="28.5">
      <c r="A47" s="9"/>
      <c r="B47" s="26" t="s">
        <v>82</v>
      </c>
      <c r="C47" s="3" t="s">
        <v>91</v>
      </c>
      <c r="D47" s="50">
        <v>1</v>
      </c>
      <c r="E47" s="55"/>
      <c r="F47" s="55"/>
    </row>
    <row r="48" spans="1:6" ht="14.25">
      <c r="A48" s="9"/>
      <c r="B48" s="26" t="s">
        <v>84</v>
      </c>
      <c r="C48" s="3" t="s">
        <v>91</v>
      </c>
      <c r="D48" s="50">
        <v>1</v>
      </c>
      <c r="E48" s="55"/>
      <c r="F48" s="55"/>
    </row>
    <row r="49" spans="1:6" ht="28.5">
      <c r="A49" s="9"/>
      <c r="B49" s="26" t="s">
        <v>107</v>
      </c>
      <c r="C49" s="3" t="s">
        <v>91</v>
      </c>
      <c r="D49" s="50">
        <v>3</v>
      </c>
      <c r="E49" s="55"/>
      <c r="F49" s="55"/>
    </row>
    <row r="50" spans="1:6" ht="14.25">
      <c r="A50" s="9"/>
      <c r="B50" s="26" t="s">
        <v>85</v>
      </c>
      <c r="C50" s="3" t="s">
        <v>91</v>
      </c>
      <c r="D50" s="50">
        <v>2</v>
      </c>
      <c r="E50" s="55"/>
      <c r="F50" s="55"/>
    </row>
    <row r="51" spans="1:6" ht="28.5">
      <c r="A51" s="9"/>
      <c r="B51" s="26" t="s">
        <v>108</v>
      </c>
      <c r="C51" s="3" t="s">
        <v>91</v>
      </c>
      <c r="D51" s="50">
        <v>3</v>
      </c>
      <c r="E51" s="55"/>
      <c r="F51" s="55"/>
    </row>
    <row r="52" spans="1:6" ht="14.25">
      <c r="A52" s="9"/>
      <c r="B52" s="26"/>
      <c r="E52" s="55"/>
      <c r="F52" s="55"/>
    </row>
    <row r="53" spans="1:6" ht="14.25">
      <c r="A53" s="9"/>
      <c r="B53" s="6" t="s">
        <v>86</v>
      </c>
      <c r="C53" s="19" t="s">
        <v>91</v>
      </c>
      <c r="D53" s="54">
        <v>22</v>
      </c>
      <c r="E53" s="55"/>
      <c r="F53" s="55"/>
    </row>
    <row r="54" spans="1:6" ht="14.25">
      <c r="A54" s="21"/>
      <c r="B54" s="27"/>
      <c r="C54" s="19"/>
      <c r="D54" s="54"/>
      <c r="E54" s="55"/>
      <c r="F54" s="73"/>
    </row>
    <row r="55" spans="1:6" ht="14.25">
      <c r="A55" s="21"/>
      <c r="B55" s="27" t="s">
        <v>119</v>
      </c>
      <c r="C55" s="19" t="s">
        <v>91</v>
      </c>
      <c r="D55" s="54">
        <v>22</v>
      </c>
      <c r="E55" s="55"/>
      <c r="F55" s="55"/>
    </row>
    <row r="56" spans="1:6" ht="14.25">
      <c r="A56" s="9"/>
      <c r="B56" s="6"/>
      <c r="C56" s="19"/>
      <c r="D56" s="54"/>
      <c r="E56" s="55"/>
      <c r="F56" s="55"/>
    </row>
    <row r="57" spans="1:6" ht="28.5">
      <c r="A57" s="9"/>
      <c r="B57" s="27" t="s">
        <v>70</v>
      </c>
      <c r="C57" s="19" t="s">
        <v>91</v>
      </c>
      <c r="D57" s="54">
        <v>10</v>
      </c>
      <c r="E57" s="55"/>
      <c r="F57" s="55"/>
    </row>
    <row r="58" spans="1:6" ht="15" thickBot="1">
      <c r="A58" s="9"/>
      <c r="B58" s="11"/>
      <c r="C58" s="12"/>
      <c r="D58" s="51"/>
      <c r="E58" s="13"/>
      <c r="F58" s="22"/>
    </row>
    <row r="59" spans="1:6" ht="14.25">
      <c r="A59" s="9"/>
      <c r="B59" s="7" t="s">
        <v>6</v>
      </c>
      <c r="F59" s="56">
        <f>SUM(F36:F58)</f>
        <v>0</v>
      </c>
    </row>
    <row r="60" spans="1:2" ht="14.25">
      <c r="A60" s="9"/>
      <c r="B60" s="3"/>
    </row>
    <row r="61" spans="1:2" ht="14.25">
      <c r="A61" s="21">
        <v>2</v>
      </c>
      <c r="B61" s="28" t="s">
        <v>7</v>
      </c>
    </row>
    <row r="62" spans="1:2" ht="14.25">
      <c r="A62" s="9"/>
      <c r="B62" s="28" t="s">
        <v>19</v>
      </c>
    </row>
    <row r="63" spans="1:2" ht="14.25">
      <c r="A63" s="9"/>
      <c r="B63" s="26" t="s">
        <v>5</v>
      </c>
    </row>
    <row r="64" spans="1:2" ht="14.25">
      <c r="A64" s="9"/>
      <c r="B64" s="26" t="s">
        <v>13</v>
      </c>
    </row>
    <row r="65" spans="1:2" ht="28.5">
      <c r="A65" s="9"/>
      <c r="B65" s="26" t="s">
        <v>72</v>
      </c>
    </row>
    <row r="66" spans="1:6" ht="42.75">
      <c r="A66" s="29"/>
      <c r="B66" s="27" t="s">
        <v>11</v>
      </c>
      <c r="C66" s="3" t="s">
        <v>3</v>
      </c>
      <c r="D66" s="50">
        <v>3750</v>
      </c>
      <c r="E66" s="55">
        <v>0</v>
      </c>
      <c r="F66" s="55">
        <f>D66*E66</f>
        <v>0</v>
      </c>
    </row>
    <row r="67" spans="1:6" ht="14.25">
      <c r="A67" s="29"/>
      <c r="B67" s="26"/>
      <c r="F67" s="4">
        <f>D67*E67</f>
        <v>0</v>
      </c>
    </row>
    <row r="68" spans="1:6" ht="28.5">
      <c r="A68" s="29"/>
      <c r="B68" s="27" t="s">
        <v>12</v>
      </c>
      <c r="C68" s="3" t="s">
        <v>3</v>
      </c>
      <c r="D68" s="50">
        <v>3750</v>
      </c>
      <c r="E68" s="55">
        <v>0</v>
      </c>
      <c r="F68" s="55">
        <v>0</v>
      </c>
    </row>
    <row r="69" spans="1:6" ht="14.25">
      <c r="A69" s="29"/>
      <c r="B69" s="26"/>
      <c r="F69" s="4">
        <f>D69*E69</f>
        <v>0</v>
      </c>
    </row>
    <row r="70" spans="1:6" ht="28.5">
      <c r="A70" s="30"/>
      <c r="B70" s="27" t="s">
        <v>64</v>
      </c>
      <c r="C70" s="3" t="s">
        <v>3</v>
      </c>
      <c r="D70" s="50">
        <v>3750</v>
      </c>
      <c r="E70" s="55">
        <v>0</v>
      </c>
      <c r="F70" s="55">
        <v>0</v>
      </c>
    </row>
    <row r="71" spans="1:6" ht="15" thickBot="1">
      <c r="A71" s="31"/>
      <c r="B71" s="32"/>
      <c r="C71" s="12"/>
      <c r="D71" s="51"/>
      <c r="E71" s="13"/>
      <c r="F71" s="22"/>
    </row>
    <row r="72" spans="1:6" ht="14.25">
      <c r="A72" s="31"/>
      <c r="B72" s="7" t="s">
        <v>8</v>
      </c>
      <c r="F72" s="56">
        <f>SUM(F66+F68+F70)</f>
        <v>0</v>
      </c>
    </row>
    <row r="73" spans="1:2" ht="14.25">
      <c r="A73" s="31"/>
      <c r="B73" s="6"/>
    </row>
    <row r="74" spans="1:2" ht="14.25">
      <c r="A74" s="33">
        <v>3</v>
      </c>
      <c r="B74" s="7" t="s">
        <v>9</v>
      </c>
    </row>
    <row r="75" spans="1:2" ht="14.25">
      <c r="A75" s="31"/>
      <c r="B75" s="26"/>
    </row>
    <row r="76" spans="1:6" ht="28.5">
      <c r="A76" s="31"/>
      <c r="B76" s="26" t="s">
        <v>122</v>
      </c>
      <c r="C76" s="3" t="s">
        <v>3</v>
      </c>
      <c r="D76" s="50">
        <v>30</v>
      </c>
      <c r="F76" s="55"/>
    </row>
    <row r="77" spans="1:6" ht="14.25">
      <c r="A77" s="31"/>
      <c r="B77" s="26" t="s">
        <v>121</v>
      </c>
      <c r="C77" s="3" t="s">
        <v>3</v>
      </c>
      <c r="D77" s="50">
        <v>10</v>
      </c>
      <c r="F77" s="55"/>
    </row>
    <row r="78" spans="1:6" ht="42.75">
      <c r="A78" s="31"/>
      <c r="B78" s="26" t="s">
        <v>120</v>
      </c>
      <c r="C78" s="3" t="s">
        <v>76</v>
      </c>
      <c r="D78" s="50">
        <v>26</v>
      </c>
      <c r="F78" s="55"/>
    </row>
    <row r="79" spans="1:6" ht="28.5">
      <c r="A79" s="31"/>
      <c r="B79" s="26" t="s">
        <v>123</v>
      </c>
      <c r="C79" s="3" t="s">
        <v>76</v>
      </c>
      <c r="D79" s="50">
        <v>42</v>
      </c>
      <c r="F79" s="55"/>
    </row>
    <row r="80" spans="1:6" ht="15" thickBot="1">
      <c r="A80" s="31"/>
      <c r="B80" s="34"/>
      <c r="C80" s="12"/>
      <c r="D80" s="51"/>
      <c r="E80" s="13"/>
      <c r="F80" s="22"/>
    </row>
    <row r="81" spans="1:6" ht="14.25">
      <c r="A81" s="21"/>
      <c r="B81" s="7" t="s">
        <v>1</v>
      </c>
      <c r="F81" s="56">
        <f>SUM(F76:F80)</f>
        <v>0</v>
      </c>
    </row>
    <row r="82" ht="14.25">
      <c r="A82" s="9"/>
    </row>
    <row r="83" spans="1:6" ht="14.25">
      <c r="A83" s="21">
        <v>4</v>
      </c>
      <c r="B83" s="35" t="s">
        <v>23</v>
      </c>
      <c r="E83" s="36"/>
      <c r="F83" s="36"/>
    </row>
    <row r="84" spans="1:6" ht="14.25">
      <c r="A84" s="21"/>
      <c r="B84" s="35"/>
      <c r="E84" s="36"/>
      <c r="F84" s="36"/>
    </row>
    <row r="85" spans="1:6" ht="14.25">
      <c r="A85" s="9"/>
      <c r="B85" s="35" t="s">
        <v>20</v>
      </c>
      <c r="E85" s="36"/>
      <c r="F85" s="36"/>
    </row>
    <row r="86" spans="2:6" ht="14.25">
      <c r="B86" s="1" t="s">
        <v>142</v>
      </c>
      <c r="C86" s="3" t="s">
        <v>91</v>
      </c>
      <c r="D86" s="50">
        <v>1</v>
      </c>
      <c r="E86" s="36"/>
      <c r="F86" s="74"/>
    </row>
    <row r="87" spans="5:6" ht="14.25">
      <c r="E87" s="36"/>
      <c r="F87" s="87"/>
    </row>
    <row r="88" spans="2:6" ht="14.25">
      <c r="B88" s="1" t="s">
        <v>146</v>
      </c>
      <c r="E88" s="36"/>
      <c r="F88" s="87"/>
    </row>
    <row r="89" spans="2:6" ht="14.25">
      <c r="B89" s="1" t="s">
        <v>147</v>
      </c>
      <c r="C89" s="3" t="s">
        <v>91</v>
      </c>
      <c r="D89" s="50">
        <v>1</v>
      </c>
      <c r="E89" s="36"/>
      <c r="F89" s="87"/>
    </row>
    <row r="90" spans="5:6" ht="14.25">
      <c r="E90" s="36"/>
      <c r="F90" s="87"/>
    </row>
    <row r="91" spans="2:6" ht="14.25">
      <c r="B91" s="1" t="s">
        <v>144</v>
      </c>
      <c r="C91" s="3" t="s">
        <v>3</v>
      </c>
      <c r="D91" s="50">
        <v>2</v>
      </c>
      <c r="E91" s="36"/>
      <c r="F91" s="87"/>
    </row>
    <row r="92" spans="5:6" ht="14.25">
      <c r="E92" s="36"/>
      <c r="F92" s="36"/>
    </row>
    <row r="93" spans="2:6" ht="14.25">
      <c r="B93" s="1" t="s">
        <v>143</v>
      </c>
      <c r="E93" s="36"/>
      <c r="F93" s="36"/>
    </row>
    <row r="94" spans="2:6" ht="14.25">
      <c r="B94" s="1" t="s">
        <v>145</v>
      </c>
      <c r="C94" s="3" t="s">
        <v>91</v>
      </c>
      <c r="D94" s="50">
        <v>3</v>
      </c>
      <c r="E94" s="36"/>
      <c r="F94" s="57"/>
    </row>
    <row r="95" ht="14.25">
      <c r="F95" s="48"/>
    </row>
    <row r="96" spans="1:6" s="88" customFormat="1" ht="14.25">
      <c r="A96" s="59"/>
      <c r="B96" s="88" t="s">
        <v>148</v>
      </c>
      <c r="C96" s="61"/>
      <c r="D96" s="62"/>
      <c r="E96" s="48"/>
      <c r="F96" s="48"/>
    </row>
    <row r="97" spans="1:6" s="88" customFormat="1" ht="14.25">
      <c r="A97" s="59"/>
      <c r="B97" s="88" t="s">
        <v>149</v>
      </c>
      <c r="C97" s="61" t="s">
        <v>76</v>
      </c>
      <c r="D97" s="62">
        <v>7</v>
      </c>
      <c r="E97" s="48"/>
      <c r="F97" s="48"/>
    </row>
    <row r="98" spans="1:6" s="88" customFormat="1" ht="14.25">
      <c r="A98" s="59"/>
      <c r="C98" s="61"/>
      <c r="D98" s="62"/>
      <c r="E98" s="48"/>
      <c r="F98" s="57"/>
    </row>
    <row r="99" ht="14.25">
      <c r="F99" s="48"/>
    </row>
    <row r="100" spans="2:6" ht="14.25">
      <c r="B100" s="1" t="s">
        <v>61</v>
      </c>
      <c r="F100" s="48"/>
    </row>
    <row r="101" spans="2:6" ht="14.25">
      <c r="B101" s="1" t="s">
        <v>60</v>
      </c>
      <c r="C101" s="3" t="s">
        <v>91</v>
      </c>
      <c r="D101" s="50">
        <v>30</v>
      </c>
      <c r="F101" s="57"/>
    </row>
    <row r="102" ht="14.25">
      <c r="F102" s="67"/>
    </row>
    <row r="103" spans="2:6" ht="14.25">
      <c r="B103" s="1" t="s">
        <v>141</v>
      </c>
      <c r="C103" s="3" t="s">
        <v>91</v>
      </c>
      <c r="D103" s="50">
        <v>1</v>
      </c>
      <c r="F103" s="57"/>
    </row>
    <row r="104" spans="2:6" ht="14.25">
      <c r="B104" s="1" t="s">
        <v>109</v>
      </c>
      <c r="C104" s="3" t="s">
        <v>91</v>
      </c>
      <c r="D104" s="50">
        <v>1</v>
      </c>
      <c r="F104" s="57"/>
    </row>
    <row r="105" ht="14.25">
      <c r="F105" s="67"/>
    </row>
    <row r="106" spans="2:6" ht="14.25">
      <c r="B106" s="1" t="s">
        <v>134</v>
      </c>
      <c r="F106" s="48"/>
    </row>
    <row r="107" spans="2:6" ht="14.25">
      <c r="B107" s="1" t="s">
        <v>135</v>
      </c>
      <c r="F107" s="48"/>
    </row>
    <row r="108" spans="2:6" ht="14.25">
      <c r="B108" s="1" t="s">
        <v>137</v>
      </c>
      <c r="F108" s="48"/>
    </row>
    <row r="109" spans="2:6" ht="14.25">
      <c r="B109" s="1" t="s">
        <v>136</v>
      </c>
      <c r="C109" s="3" t="s">
        <v>91</v>
      </c>
      <c r="D109" s="50">
        <v>1</v>
      </c>
      <c r="F109" s="57"/>
    </row>
    <row r="110" spans="2:21" ht="14.25">
      <c r="B110" s="82" t="s">
        <v>20</v>
      </c>
      <c r="F110" s="56">
        <f>SUM(F86+F94+F98+F101+F103+F104+F109)</f>
        <v>0</v>
      </c>
      <c r="J110" s="4"/>
      <c r="K110" s="4"/>
      <c r="L110" s="4"/>
      <c r="M110" s="4"/>
      <c r="N110" s="4"/>
      <c r="O110" s="4"/>
      <c r="P110" s="4"/>
      <c r="Q110" s="4"/>
      <c r="R110" s="4"/>
      <c r="S110" s="4"/>
      <c r="T110" s="4"/>
      <c r="U110" s="4"/>
    </row>
    <row r="111" spans="2:21" ht="14.25">
      <c r="B111" s="39" t="s">
        <v>54</v>
      </c>
      <c r="J111" s="4"/>
      <c r="K111" s="4"/>
      <c r="L111" s="4"/>
      <c r="M111" s="4"/>
      <c r="N111" s="4"/>
      <c r="O111" s="4"/>
      <c r="P111" s="4"/>
      <c r="Q111" s="4"/>
      <c r="R111" s="4"/>
      <c r="S111" s="4"/>
      <c r="T111" s="4"/>
      <c r="U111" s="4"/>
    </row>
    <row r="112" spans="2:21" ht="14.25">
      <c r="B112" s="40"/>
      <c r="J112" s="4"/>
      <c r="K112" s="4"/>
      <c r="L112" s="4"/>
      <c r="M112" s="4"/>
      <c r="N112" s="4"/>
      <c r="O112" s="4"/>
      <c r="P112" s="4"/>
      <c r="Q112" s="4"/>
      <c r="R112" s="4"/>
      <c r="S112" s="4"/>
      <c r="T112" s="4"/>
      <c r="U112" s="4"/>
    </row>
    <row r="113" spans="2:21" ht="14.25">
      <c r="B113" s="41" t="s">
        <v>34</v>
      </c>
      <c r="J113" s="4"/>
      <c r="K113" s="4"/>
      <c r="L113" s="4"/>
      <c r="M113" s="4"/>
      <c r="N113" s="4"/>
      <c r="O113" s="4"/>
      <c r="P113" s="4"/>
      <c r="Q113" s="4"/>
      <c r="R113" s="4"/>
      <c r="S113" s="4"/>
      <c r="T113" s="4"/>
      <c r="U113" s="4"/>
    </row>
    <row r="114" ht="14.25">
      <c r="B114" s="41" t="s">
        <v>33</v>
      </c>
    </row>
    <row r="115" spans="2:9" ht="14.25">
      <c r="B115" s="41" t="s">
        <v>32</v>
      </c>
      <c r="C115" s="3" t="s">
        <v>91</v>
      </c>
      <c r="D115" s="50">
        <v>2</v>
      </c>
      <c r="F115" s="55"/>
      <c r="I115" s="4"/>
    </row>
    <row r="116" ht="14.25">
      <c r="I116" s="4"/>
    </row>
    <row r="117" spans="1:9" ht="28.5">
      <c r="A117" s="42"/>
      <c r="B117" s="42" t="s">
        <v>35</v>
      </c>
      <c r="C117" s="3" t="s">
        <v>91</v>
      </c>
      <c r="D117" s="50">
        <v>5</v>
      </c>
      <c r="F117" s="55"/>
      <c r="I117" s="4"/>
    </row>
    <row r="118" spans="1:9" ht="14.25">
      <c r="A118" s="42"/>
      <c r="B118" s="42"/>
      <c r="F118" s="22"/>
      <c r="I118" s="4"/>
    </row>
    <row r="119" spans="1:9" ht="28.5">
      <c r="A119" s="42"/>
      <c r="B119" s="42" t="s">
        <v>124</v>
      </c>
      <c r="C119" s="3" t="s">
        <v>91</v>
      </c>
      <c r="D119" s="50">
        <v>1</v>
      </c>
      <c r="F119" s="55"/>
      <c r="I119" s="4"/>
    </row>
    <row r="120" spans="7:9" ht="14.25">
      <c r="G120" s="4"/>
      <c r="H120" s="4"/>
      <c r="I120" s="4"/>
    </row>
    <row r="121" spans="1:9" ht="14.25">
      <c r="A121" s="94"/>
      <c r="B121" s="40" t="s">
        <v>37</v>
      </c>
      <c r="C121" s="92" t="s">
        <v>91</v>
      </c>
      <c r="D121" s="91">
        <v>6</v>
      </c>
      <c r="E121" s="93"/>
      <c r="G121" s="4"/>
      <c r="H121" s="4"/>
      <c r="I121" s="4"/>
    </row>
    <row r="122" spans="1:8" ht="14.25">
      <c r="A122" s="94"/>
      <c r="B122" s="40" t="s">
        <v>38</v>
      </c>
      <c r="C122" s="92"/>
      <c r="D122" s="91"/>
      <c r="E122" s="93"/>
      <c r="G122" s="4"/>
      <c r="H122" s="4"/>
    </row>
    <row r="123" spans="1:8" ht="14.25">
      <c r="A123" s="94"/>
      <c r="B123" s="40" t="s">
        <v>39</v>
      </c>
      <c r="C123" s="92"/>
      <c r="D123" s="91"/>
      <c r="E123" s="93"/>
      <c r="G123" s="4"/>
      <c r="H123" s="4"/>
    </row>
    <row r="124" spans="1:5" ht="14.25">
      <c r="A124" s="94"/>
      <c r="B124" s="40" t="s">
        <v>102</v>
      </c>
      <c r="C124" s="92"/>
      <c r="D124" s="91"/>
      <c r="E124" s="93"/>
    </row>
    <row r="125" spans="1:6" ht="14.25">
      <c r="A125" s="94"/>
      <c r="B125" s="40" t="s">
        <v>36</v>
      </c>
      <c r="C125" s="92"/>
      <c r="D125" s="91"/>
      <c r="E125" s="93"/>
      <c r="F125" s="55"/>
    </row>
    <row r="127" ht="14.25">
      <c r="B127" s="40" t="s">
        <v>59</v>
      </c>
    </row>
    <row r="128" ht="14.25">
      <c r="B128" s="40" t="s">
        <v>40</v>
      </c>
    </row>
    <row r="129" spans="2:6" ht="14.25">
      <c r="B129" s="40" t="s">
        <v>103</v>
      </c>
      <c r="C129" s="3" t="s">
        <v>91</v>
      </c>
      <c r="D129" s="50">
        <v>6</v>
      </c>
      <c r="F129" s="55"/>
    </row>
    <row r="131" ht="14.25">
      <c r="B131" s="40" t="s">
        <v>41</v>
      </c>
    </row>
    <row r="132" ht="14.25">
      <c r="B132" s="40" t="s">
        <v>42</v>
      </c>
    </row>
    <row r="133" ht="14.25">
      <c r="B133" s="40" t="s">
        <v>104</v>
      </c>
    </row>
    <row r="134" spans="2:6" ht="14.25">
      <c r="B134" s="40" t="s">
        <v>43</v>
      </c>
      <c r="C134" s="3" t="s">
        <v>91</v>
      </c>
      <c r="D134" s="50">
        <v>11</v>
      </c>
      <c r="F134" s="55"/>
    </row>
    <row r="135" spans="2:7" ht="14.25">
      <c r="B135" s="75"/>
      <c r="F135" s="63"/>
      <c r="G135" s="4"/>
    </row>
    <row r="136" spans="2:6" ht="14.25">
      <c r="B136" s="1" t="s">
        <v>55</v>
      </c>
      <c r="F136" s="15"/>
    </row>
    <row r="137" spans="2:6" ht="14.25">
      <c r="B137" s="1" t="s">
        <v>57</v>
      </c>
      <c r="F137" s="15"/>
    </row>
    <row r="138" spans="2:6" ht="14.25">
      <c r="B138" s="1" t="s">
        <v>56</v>
      </c>
      <c r="C138" s="3" t="s">
        <v>91</v>
      </c>
      <c r="D138" s="50">
        <v>3</v>
      </c>
      <c r="F138" s="77"/>
    </row>
    <row r="139" ht="14.25">
      <c r="F139" s="47"/>
    </row>
    <row r="140" spans="2:6" ht="14.25">
      <c r="B140" s="40" t="s">
        <v>105</v>
      </c>
      <c r="F140" s="48"/>
    </row>
    <row r="141" spans="2:6" ht="14.25">
      <c r="B141" s="40" t="s">
        <v>106</v>
      </c>
      <c r="C141" s="3" t="s">
        <v>91</v>
      </c>
      <c r="D141" s="50">
        <v>7</v>
      </c>
      <c r="F141" s="77"/>
    </row>
    <row r="142" spans="2:6" ht="14.25">
      <c r="B142" s="40"/>
      <c r="F142" s="48"/>
    </row>
    <row r="143" spans="2:6" ht="14.25">
      <c r="B143" s="1" t="s">
        <v>46</v>
      </c>
      <c r="F143" s="48"/>
    </row>
    <row r="144" spans="2:6" ht="14.25">
      <c r="B144" s="40" t="s">
        <v>45</v>
      </c>
      <c r="F144" s="48"/>
    </row>
    <row r="145" spans="2:6" ht="14.25">
      <c r="B145" s="40" t="s">
        <v>44</v>
      </c>
      <c r="C145" s="3" t="s">
        <v>91</v>
      </c>
      <c r="D145" s="50">
        <v>8</v>
      </c>
      <c r="F145" s="77"/>
    </row>
    <row r="146" spans="2:6" ht="14.25">
      <c r="B146" s="38"/>
      <c r="F146" s="48"/>
    </row>
    <row r="147" spans="1:6" ht="14.25">
      <c r="A147" s="25"/>
      <c r="B147" s="65" t="s">
        <v>89</v>
      </c>
      <c r="C147" s="19"/>
      <c r="D147" s="54"/>
      <c r="E147" s="22"/>
      <c r="F147" s="22"/>
    </row>
    <row r="148" spans="1:6" ht="15">
      <c r="A148" s="25"/>
      <c r="B148" s="66" t="s">
        <v>88</v>
      </c>
      <c r="C148" s="19"/>
      <c r="D148" s="54"/>
      <c r="E148" s="22"/>
      <c r="F148" s="22"/>
    </row>
    <row r="149" spans="1:6" ht="14.25">
      <c r="A149" s="25"/>
      <c r="B149" s="65" t="s">
        <v>125</v>
      </c>
      <c r="C149" s="19" t="s">
        <v>91</v>
      </c>
      <c r="D149" s="54">
        <v>5</v>
      </c>
      <c r="E149" s="22"/>
      <c r="F149" s="55"/>
    </row>
    <row r="150" spans="1:6" ht="14.25">
      <c r="A150" s="25"/>
      <c r="B150" s="65" t="s">
        <v>126</v>
      </c>
      <c r="C150" s="19" t="s">
        <v>91</v>
      </c>
      <c r="D150" s="54">
        <v>2</v>
      </c>
      <c r="E150" s="22"/>
      <c r="F150" s="55"/>
    </row>
    <row r="151" spans="1:6" ht="14.25">
      <c r="A151" s="25"/>
      <c r="B151" s="65" t="s">
        <v>127</v>
      </c>
      <c r="C151" s="19" t="s">
        <v>91</v>
      </c>
      <c r="D151" s="54">
        <v>4</v>
      </c>
      <c r="E151" s="22"/>
      <c r="F151" s="55"/>
    </row>
    <row r="152" spans="1:6" ht="14.25">
      <c r="A152" s="25"/>
      <c r="B152" s="65" t="s">
        <v>128</v>
      </c>
      <c r="C152" s="19" t="s">
        <v>91</v>
      </c>
      <c r="D152" s="54">
        <v>2</v>
      </c>
      <c r="E152" s="22"/>
      <c r="F152" s="55"/>
    </row>
    <row r="153" spans="1:6" ht="14.25">
      <c r="A153" s="25"/>
      <c r="B153" s="65" t="s">
        <v>129</v>
      </c>
      <c r="C153" s="19" t="s">
        <v>91</v>
      </c>
      <c r="D153" s="54">
        <v>4</v>
      </c>
      <c r="E153" s="22"/>
      <c r="F153" s="55"/>
    </row>
    <row r="154" spans="1:6" ht="14.25">
      <c r="A154" s="25"/>
      <c r="B154" s="65" t="s">
        <v>130</v>
      </c>
      <c r="C154" s="19" t="s">
        <v>91</v>
      </c>
      <c r="D154" s="54">
        <v>6</v>
      </c>
      <c r="E154" s="22"/>
      <c r="F154" s="55"/>
    </row>
    <row r="155" spans="2:6" ht="14.25">
      <c r="B155" s="40" t="s">
        <v>131</v>
      </c>
      <c r="C155" s="3" t="s">
        <v>91</v>
      </c>
      <c r="D155" s="50">
        <v>5</v>
      </c>
      <c r="F155" s="76"/>
    </row>
    <row r="156" spans="2:6" ht="14.25">
      <c r="B156" s="40" t="s">
        <v>90</v>
      </c>
      <c r="F156" s="63"/>
    </row>
    <row r="157" ht="14.25">
      <c r="B157" s="40"/>
    </row>
    <row r="158" spans="2:6" ht="14.25">
      <c r="B158" s="40" t="s">
        <v>47</v>
      </c>
      <c r="F158" s="48"/>
    </row>
    <row r="159" spans="2:6" ht="14.25">
      <c r="B159" s="40" t="s">
        <v>132</v>
      </c>
      <c r="C159" s="3" t="s">
        <v>76</v>
      </c>
      <c r="D159" s="50">
        <v>8.78</v>
      </c>
      <c r="F159" s="77"/>
    </row>
    <row r="160" spans="2:6" ht="14.25">
      <c r="B160" s="40"/>
      <c r="F160" s="48"/>
    </row>
    <row r="161" spans="2:6" ht="14.25">
      <c r="B161" s="40" t="s">
        <v>48</v>
      </c>
      <c r="F161" s="48"/>
    </row>
    <row r="162" spans="2:6" ht="14.25">
      <c r="B162" s="40" t="s">
        <v>133</v>
      </c>
      <c r="C162" s="3" t="s">
        <v>91</v>
      </c>
      <c r="D162" s="50">
        <v>2</v>
      </c>
      <c r="F162" s="77"/>
    </row>
    <row r="163" spans="2:6" ht="14.25">
      <c r="B163" s="40"/>
      <c r="F163" s="48"/>
    </row>
    <row r="164" spans="2:6" ht="14.25">
      <c r="B164" s="40" t="s">
        <v>49</v>
      </c>
      <c r="F164" s="48"/>
    </row>
    <row r="165" spans="2:6" ht="14.25">
      <c r="B165" s="40" t="s">
        <v>69</v>
      </c>
      <c r="C165" s="3" t="s">
        <v>91</v>
      </c>
      <c r="D165" s="50">
        <v>2</v>
      </c>
      <c r="F165" s="77"/>
    </row>
    <row r="166" spans="2:6" ht="14.25">
      <c r="B166" s="40"/>
      <c r="F166" s="48"/>
    </row>
    <row r="167" spans="2:6" ht="14.25">
      <c r="B167" s="40" t="s">
        <v>139</v>
      </c>
      <c r="C167" s="3" t="s">
        <v>91</v>
      </c>
      <c r="D167" s="50">
        <v>26</v>
      </c>
      <c r="F167" s="77"/>
    </row>
    <row r="168" spans="2:6" ht="14.25">
      <c r="B168" s="43"/>
      <c r="F168" s="48"/>
    </row>
    <row r="169" spans="1:6" ht="14.25">
      <c r="A169" s="59"/>
      <c r="B169" s="60" t="s">
        <v>114</v>
      </c>
      <c r="C169" s="61"/>
      <c r="D169" s="62"/>
      <c r="E169" s="48"/>
      <c r="F169" s="47"/>
    </row>
    <row r="170" spans="1:6" ht="14.25">
      <c r="A170" s="59"/>
      <c r="B170" s="60" t="s">
        <v>117</v>
      </c>
      <c r="C170" s="61"/>
      <c r="D170" s="62"/>
      <c r="E170" s="48"/>
      <c r="F170" s="47"/>
    </row>
    <row r="171" spans="1:7" s="72" customFormat="1" ht="42.75">
      <c r="A171" s="68"/>
      <c r="B171" s="69" t="s">
        <v>140</v>
      </c>
      <c r="C171" s="70"/>
      <c r="D171" s="71"/>
      <c r="E171" s="78"/>
      <c r="F171" s="79"/>
      <c r="G171" s="80"/>
    </row>
    <row r="172" spans="1:7" ht="14.25">
      <c r="A172" s="59"/>
      <c r="B172" s="60" t="s">
        <v>115</v>
      </c>
      <c r="C172" s="61" t="s">
        <v>91</v>
      </c>
      <c r="D172" s="62">
        <v>16</v>
      </c>
      <c r="E172" s="67"/>
      <c r="F172" s="77"/>
      <c r="G172" s="81"/>
    </row>
    <row r="173" spans="1:7" ht="14.25">
      <c r="A173" s="59"/>
      <c r="B173" s="60" t="s">
        <v>116</v>
      </c>
      <c r="C173" s="61" t="s">
        <v>91</v>
      </c>
      <c r="D173" s="62">
        <v>8</v>
      </c>
      <c r="E173" s="67"/>
      <c r="F173" s="77"/>
      <c r="G173" s="81"/>
    </row>
    <row r="174" spans="1:7" ht="14.25">
      <c r="A174" s="59"/>
      <c r="B174" s="60"/>
      <c r="C174" s="61"/>
      <c r="D174" s="62"/>
      <c r="E174" s="67"/>
      <c r="F174" s="63"/>
      <c r="G174" s="81"/>
    </row>
    <row r="175" spans="2:7" ht="14.25">
      <c r="B175" s="38"/>
      <c r="E175" s="67"/>
      <c r="F175" s="67"/>
      <c r="G175" s="81"/>
    </row>
    <row r="176" spans="2:7" ht="14.25">
      <c r="B176" s="40" t="s">
        <v>71</v>
      </c>
      <c r="E176" s="67"/>
      <c r="F176" s="67"/>
      <c r="G176" s="81"/>
    </row>
    <row r="177" spans="2:7" ht="14.25">
      <c r="B177" s="40" t="s">
        <v>111</v>
      </c>
      <c r="C177" s="3" t="s">
        <v>91</v>
      </c>
      <c r="D177" s="50">
        <v>2</v>
      </c>
      <c r="E177" s="67"/>
      <c r="F177" s="57"/>
      <c r="G177" s="81"/>
    </row>
    <row r="178" spans="2:7" ht="14.25">
      <c r="B178" s="40"/>
      <c r="E178" s="67"/>
      <c r="F178" s="67"/>
      <c r="G178" s="81"/>
    </row>
    <row r="179" spans="2:7" ht="14.25">
      <c r="B179" s="40" t="s">
        <v>110</v>
      </c>
      <c r="E179" s="67"/>
      <c r="F179" s="63"/>
      <c r="G179" s="81"/>
    </row>
    <row r="180" spans="2:7" ht="14.25">
      <c r="B180" s="40" t="s">
        <v>113</v>
      </c>
      <c r="C180" s="3" t="s">
        <v>91</v>
      </c>
      <c r="D180" s="50">
        <v>13</v>
      </c>
      <c r="E180" s="67"/>
      <c r="F180" s="77"/>
      <c r="G180" s="81"/>
    </row>
    <row r="181" spans="2:7" ht="14.25">
      <c r="B181" s="40"/>
      <c r="E181" s="67"/>
      <c r="F181" s="63"/>
      <c r="G181" s="81"/>
    </row>
    <row r="182" spans="2:7" ht="14.25">
      <c r="B182" s="40" t="s">
        <v>112</v>
      </c>
      <c r="C182" s="3" t="s">
        <v>3</v>
      </c>
      <c r="D182" s="50">
        <v>10</v>
      </c>
      <c r="E182" s="67"/>
      <c r="F182" s="77"/>
      <c r="G182" s="81"/>
    </row>
    <row r="183" spans="2:7" ht="14.25">
      <c r="B183" s="82" t="s">
        <v>54</v>
      </c>
      <c r="E183" s="67"/>
      <c r="F183" s="56">
        <f>SUM(F182+F180+F177+F173+F172+F167+F165+F162+F159+F155+F154+F153+F152+F151+F150+F149+F145+F141+F138+F134+F129+F125+F119+F117+F115)</f>
        <v>0</v>
      </c>
      <c r="G183" s="81"/>
    </row>
    <row r="184" spans="1:7" s="23" customFormat="1" ht="14.25">
      <c r="A184" s="25"/>
      <c r="B184" s="65"/>
      <c r="C184" s="19"/>
      <c r="D184" s="54"/>
      <c r="E184" s="67"/>
      <c r="F184" s="63"/>
      <c r="G184" s="81"/>
    </row>
    <row r="185" spans="2:10" ht="14.25">
      <c r="B185" s="45" t="s">
        <v>21</v>
      </c>
      <c r="F185" s="15"/>
      <c r="J185" s="46"/>
    </row>
    <row r="186" spans="2:10" ht="14.25">
      <c r="B186" s="45"/>
      <c r="F186" s="15"/>
      <c r="J186" s="23"/>
    </row>
    <row r="187" spans="2:10" ht="14.25">
      <c r="B187" s="45" t="s">
        <v>92</v>
      </c>
      <c r="F187" s="15"/>
      <c r="J187" s="23"/>
    </row>
    <row r="188" spans="2:10" ht="14.25">
      <c r="B188" s="44" t="s">
        <v>93</v>
      </c>
      <c r="C188" s="3" t="s">
        <v>91</v>
      </c>
      <c r="D188" s="50">
        <v>2</v>
      </c>
      <c r="F188" s="76"/>
      <c r="J188" s="23"/>
    </row>
    <row r="189" spans="2:10" ht="14.25">
      <c r="B189" s="44" t="s">
        <v>94</v>
      </c>
      <c r="C189" s="3" t="s">
        <v>91</v>
      </c>
      <c r="D189" s="50">
        <v>2</v>
      </c>
      <c r="F189" s="76"/>
      <c r="J189" s="23"/>
    </row>
    <row r="190" spans="2:10" ht="14.25">
      <c r="B190" s="44" t="s">
        <v>95</v>
      </c>
      <c r="C190" s="3" t="s">
        <v>91</v>
      </c>
      <c r="D190" s="50">
        <v>2</v>
      </c>
      <c r="F190" s="76"/>
      <c r="J190" s="23"/>
    </row>
    <row r="191" spans="2:10" ht="14.25">
      <c r="B191" s="44" t="s">
        <v>96</v>
      </c>
      <c r="C191" s="3" t="s">
        <v>91</v>
      </c>
      <c r="D191" s="50">
        <v>2</v>
      </c>
      <c r="F191" s="76"/>
      <c r="J191" s="23"/>
    </row>
    <row r="192" spans="2:10" ht="14.25">
      <c r="B192" s="44" t="s">
        <v>97</v>
      </c>
      <c r="C192" s="3" t="s">
        <v>91</v>
      </c>
      <c r="D192" s="50">
        <v>2</v>
      </c>
      <c r="F192" s="76"/>
      <c r="J192" s="23"/>
    </row>
    <row r="193" spans="2:6" ht="14.25">
      <c r="B193" s="83" t="s">
        <v>21</v>
      </c>
      <c r="F193" s="56">
        <f>SUM(F188:F192)</f>
        <v>0</v>
      </c>
    </row>
    <row r="194" ht="14.25">
      <c r="B194" s="44"/>
    </row>
    <row r="195" ht="14.25">
      <c r="B195" s="45" t="s">
        <v>22</v>
      </c>
    </row>
    <row r="196" ht="14.25">
      <c r="B196" s="45"/>
    </row>
    <row r="197" spans="2:6" ht="42.75">
      <c r="B197" s="44" t="s">
        <v>50</v>
      </c>
      <c r="C197" s="3" t="s">
        <v>3</v>
      </c>
      <c r="D197" s="50">
        <v>92</v>
      </c>
      <c r="F197" s="55"/>
    </row>
    <row r="198" spans="2:6" ht="42.75">
      <c r="B198" s="44" t="s">
        <v>51</v>
      </c>
      <c r="C198" s="3" t="s">
        <v>3</v>
      </c>
      <c r="D198" s="50">
        <v>10</v>
      </c>
      <c r="F198" s="84"/>
    </row>
    <row r="199" spans="1:6" ht="14.25">
      <c r="A199" s="25"/>
      <c r="B199" s="85" t="s">
        <v>98</v>
      </c>
      <c r="C199" s="19" t="s">
        <v>91</v>
      </c>
      <c r="D199" s="54">
        <v>1</v>
      </c>
      <c r="E199" s="22"/>
      <c r="F199" s="55"/>
    </row>
    <row r="200" spans="2:6" ht="14.25">
      <c r="B200" s="44"/>
      <c r="F200" s="15"/>
    </row>
    <row r="201" spans="2:6" ht="14.25">
      <c r="B201" s="44" t="s">
        <v>99</v>
      </c>
      <c r="C201" s="3" t="s">
        <v>91</v>
      </c>
      <c r="D201" s="50">
        <v>1</v>
      </c>
      <c r="F201" s="77"/>
    </row>
    <row r="202" spans="2:6" ht="14.25">
      <c r="B202" s="44"/>
      <c r="F202" s="47"/>
    </row>
    <row r="203" spans="2:6" ht="14.25">
      <c r="B203" s="44" t="s">
        <v>100</v>
      </c>
      <c r="C203" s="3" t="s">
        <v>91</v>
      </c>
      <c r="D203" s="50">
        <v>7</v>
      </c>
      <c r="F203" s="77"/>
    </row>
    <row r="204" spans="2:6" ht="14.25">
      <c r="B204" s="44" t="s">
        <v>68</v>
      </c>
      <c r="C204" s="3" t="s">
        <v>91</v>
      </c>
      <c r="D204" s="50">
        <v>1</v>
      </c>
      <c r="F204" s="77"/>
    </row>
    <row r="205" spans="2:6" ht="28.5">
      <c r="B205" s="44" t="s">
        <v>101</v>
      </c>
      <c r="C205" s="3" t="s">
        <v>91</v>
      </c>
      <c r="D205" s="50">
        <v>3</v>
      </c>
      <c r="F205" s="77"/>
    </row>
    <row r="206" spans="1:6" ht="14.25">
      <c r="A206" s="25"/>
      <c r="B206" s="83" t="s">
        <v>22</v>
      </c>
      <c r="F206" s="56">
        <f>SUM(F205+F204+F203+F201+F199+F198+F197)</f>
        <v>0</v>
      </c>
    </row>
    <row r="207" spans="1:6" ht="14.25">
      <c r="A207" s="25"/>
      <c r="B207" s="44"/>
      <c r="F207" s="15"/>
    </row>
    <row r="208" spans="2:6" ht="14.25">
      <c r="B208" s="45" t="s">
        <v>62</v>
      </c>
      <c r="F208" s="15"/>
    </row>
    <row r="209" spans="2:6" ht="14.25">
      <c r="B209" s="45"/>
      <c r="F209" s="15"/>
    </row>
    <row r="210" spans="2:6" ht="71.25">
      <c r="B210" s="44" t="s">
        <v>66</v>
      </c>
      <c r="C210" s="3" t="s">
        <v>91</v>
      </c>
      <c r="D210" s="50">
        <v>17</v>
      </c>
      <c r="F210" s="86">
        <v>0</v>
      </c>
    </row>
    <row r="211" spans="2:6" ht="42.75">
      <c r="B211" s="44" t="s">
        <v>65</v>
      </c>
      <c r="C211" s="3" t="s">
        <v>91</v>
      </c>
      <c r="D211" s="50">
        <v>18</v>
      </c>
      <c r="F211" s="86">
        <v>0</v>
      </c>
    </row>
    <row r="212" spans="2:6" ht="28.5">
      <c r="B212" s="44" t="s">
        <v>52</v>
      </c>
      <c r="C212" s="3" t="s">
        <v>91</v>
      </c>
      <c r="D212" s="50">
        <v>1</v>
      </c>
      <c r="F212" s="86"/>
    </row>
    <row r="213" spans="2:6" ht="14.25">
      <c r="B213" s="44" t="s">
        <v>58</v>
      </c>
      <c r="C213" s="3" t="s">
        <v>91</v>
      </c>
      <c r="D213" s="50">
        <v>2</v>
      </c>
      <c r="F213" s="86">
        <v>0</v>
      </c>
    </row>
    <row r="214" spans="2:6" ht="14.25">
      <c r="B214" s="83" t="s">
        <v>62</v>
      </c>
      <c r="F214" s="56">
        <f>SUM(F210:F213)</f>
        <v>0</v>
      </c>
    </row>
    <row r="215" spans="2:6" ht="14.25">
      <c r="B215" s="44"/>
      <c r="F215" s="15"/>
    </row>
    <row r="216" spans="2:6" ht="14.25">
      <c r="B216" s="45" t="s">
        <v>63</v>
      </c>
      <c r="F216" s="15"/>
    </row>
    <row r="217" spans="2:6" ht="14.25">
      <c r="B217" s="45"/>
      <c r="F217" s="15"/>
    </row>
    <row r="218" spans="2:6" ht="71.25">
      <c r="B218" s="44" t="s">
        <v>66</v>
      </c>
      <c r="C218" s="3" t="s">
        <v>91</v>
      </c>
      <c r="D218" s="50">
        <v>12</v>
      </c>
      <c r="F218" s="77">
        <v>0</v>
      </c>
    </row>
    <row r="219" spans="2:6" ht="28.5">
      <c r="B219" s="44" t="s">
        <v>67</v>
      </c>
      <c r="C219" s="3" t="s">
        <v>91</v>
      </c>
      <c r="D219" s="50">
        <v>16</v>
      </c>
      <c r="F219" s="77">
        <v>0</v>
      </c>
    </row>
    <row r="220" spans="2:6" ht="28.5">
      <c r="B220" s="44" t="s">
        <v>53</v>
      </c>
      <c r="C220" s="3" t="s">
        <v>91</v>
      </c>
      <c r="D220" s="50">
        <v>3</v>
      </c>
      <c r="F220" s="77">
        <v>0</v>
      </c>
    </row>
    <row r="221" spans="2:6" ht="14.25">
      <c r="B221" s="83" t="s">
        <v>63</v>
      </c>
      <c r="F221" s="58">
        <f>SUM(F218:F220)</f>
        <v>0</v>
      </c>
    </row>
    <row r="222" spans="1:5" ht="15" thickBot="1">
      <c r="A222" s="89"/>
      <c r="B222" s="90"/>
      <c r="C222" s="12"/>
      <c r="D222" s="51"/>
      <c r="E222" s="13"/>
    </row>
    <row r="223" spans="2:6" ht="14.25">
      <c r="B223" s="35" t="s">
        <v>150</v>
      </c>
      <c r="F223" s="58">
        <f>SUM(F221+F214+F206+F193+F183+F110)</f>
        <v>0</v>
      </c>
    </row>
    <row r="224" ht="14.25">
      <c r="B224" s="41"/>
    </row>
    <row r="225" ht="14.25">
      <c r="B225" s="41"/>
    </row>
    <row r="226" ht="14.25">
      <c r="B226" s="41"/>
    </row>
    <row r="227" ht="14.25">
      <c r="B227" s="41"/>
    </row>
    <row r="228" ht="14.25">
      <c r="C228" s="1"/>
    </row>
    <row r="229" ht="14.25">
      <c r="C229" s="1"/>
    </row>
    <row r="230" ht="14.25">
      <c r="C230" s="1"/>
    </row>
    <row r="231" ht="14.25">
      <c r="C231" s="1"/>
    </row>
    <row r="234" ht="14.25">
      <c r="A234" s="1"/>
    </row>
    <row r="235" ht="14.25">
      <c r="A235" s="1"/>
    </row>
    <row r="236" ht="14.25">
      <c r="A236" s="1"/>
    </row>
    <row r="237" ht="14.25">
      <c r="A237" s="1"/>
    </row>
  </sheetData>
  <sheetProtection/>
  <mergeCells count="4">
    <mergeCell ref="D121:D125"/>
    <mergeCell ref="C121:C125"/>
    <mergeCell ref="E121:E125"/>
    <mergeCell ref="A121:A125"/>
  </mergeCells>
  <printOptions/>
  <pageMargins left="0.984251968503937" right="0.1968503937007874" top="0.984251968503937" bottom="0.984251968503937" header="0" footer="0"/>
  <pageSetup horizontalDpi="600" verticalDpi="600" orientation="portrait" paperSize="9" scale="84" r:id="rId1"/>
  <headerFooter alignWithMargins="0">
    <oddHeader>&amp;R&amp;F</oddHeader>
    <oddFooter>&amp;C&amp;P /  &amp;N</oddFooter>
  </headerFooter>
  <rowBreaks count="6" manualBreakCount="6">
    <brk id="30" max="255" man="1"/>
    <brk id="72" max="255" man="1"/>
    <brk id="111" max="255" man="1"/>
    <brk id="157" max="255" man="1"/>
    <brk id="184" max="255" man="1"/>
    <brk id="207"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Tjaša Kaluža</cp:lastModifiedBy>
  <cp:lastPrinted>2020-11-19T08:29:35Z</cp:lastPrinted>
  <dcterms:created xsi:type="dcterms:W3CDTF">2007-01-18T09:39:47Z</dcterms:created>
  <dcterms:modified xsi:type="dcterms:W3CDTF">2021-01-06T12:54:15Z</dcterms:modified>
  <cp:category/>
  <cp:version/>
  <cp:contentType/>
  <cp:contentStatus/>
</cp:coreProperties>
</file>