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786" activeTab="0"/>
  </bookViews>
  <sheets>
    <sheet name="SKUPAJ" sheetId="1" r:id="rId1"/>
    <sheet name="Predhodna pripravljlna dela" sheetId="2" r:id="rId2"/>
    <sheet name="Zemeljska dela" sheetId="3" r:id="rId3"/>
    <sheet name="Zgornji ustroj" sheetId="4" r:id="rId4"/>
    <sheet name="Prometna signalizacija" sheetId="5" r:id="rId5"/>
    <sheet name="Prepusti in KKN" sheetId="6" r:id="rId6"/>
  </sheets>
  <definedNames>
    <definedName name="_xlnm.Print_Titles" localSheetId="1">'Predhodna pripravljlna dela'!$4:$5</definedName>
    <definedName name="_xlnm.Print_Titles" localSheetId="5">'Prepusti in KKN'!$4:$5</definedName>
    <definedName name="_xlnm.Print_Titles" localSheetId="4">'Prometna signalizacija'!$4:$5</definedName>
    <definedName name="_xlnm.Print_Titles" localSheetId="2">'Zemeljska dela'!$5:$5</definedName>
    <definedName name="_xlnm.Print_Titles" localSheetId="3">'Zgornji ustroj'!$4:$4</definedName>
  </definedNames>
  <calcPr fullCalcOnLoad="1"/>
</workbook>
</file>

<file path=xl/sharedStrings.xml><?xml version="1.0" encoding="utf-8"?>
<sst xmlns="http://schemas.openxmlformats.org/spreadsheetml/2006/main" count="148" uniqueCount="77">
  <si>
    <t>kos</t>
  </si>
  <si>
    <r>
      <t>m</t>
    </r>
    <r>
      <rPr>
        <sz val="11"/>
        <rFont val="Arial"/>
        <family val="2"/>
      </rPr>
      <t>²</t>
    </r>
  </si>
  <si>
    <t>ozn.</t>
  </si>
  <si>
    <t>postavka / enota</t>
  </si>
  <si>
    <t>količina</t>
  </si>
  <si>
    <t>EUR/enoto</t>
  </si>
  <si>
    <t>EUR</t>
  </si>
  <si>
    <t>A.</t>
  </si>
  <si>
    <t>PREDHODNA IN PRIPRAVLJALNA DELA</t>
  </si>
  <si>
    <t>PRIPRAVLJALNA DELA SKUPAJ:</t>
  </si>
  <si>
    <r>
      <t>m</t>
    </r>
    <r>
      <rPr>
        <vertAlign val="superscript"/>
        <sz val="11"/>
        <rFont val="Arial CE"/>
        <family val="2"/>
      </rPr>
      <t>3</t>
    </r>
  </si>
  <si>
    <t>ZEMELJSKA DELA SKUPAJ:</t>
  </si>
  <si>
    <t>B.</t>
  </si>
  <si>
    <t>ZEMELJSKA DELA</t>
  </si>
  <si>
    <t>ZGORNJI USTROJ IN TLAKI SKUPAJ:</t>
  </si>
  <si>
    <t>C.</t>
  </si>
  <si>
    <t>ZGORNJI USTROJ IN TLAKI</t>
  </si>
  <si>
    <t>REKAPITULACIJA STROŠKOV</t>
  </si>
  <si>
    <t>VSOTA</t>
  </si>
  <si>
    <t>SKUPAJ</t>
  </si>
  <si>
    <t>D.</t>
  </si>
  <si>
    <t>m'</t>
  </si>
  <si>
    <t>PROMETNA SIGNALIZACIJA</t>
  </si>
  <si>
    <t>DDV 22%</t>
  </si>
  <si>
    <t>Izdelava tankoslojne talne signalizacije enokomponentno belo barvo, strojno, debelina plasti suhe snovi min 200 μm,  s posipom s steklenimi perlicami min 200 g/m2</t>
  </si>
  <si>
    <t>Za materiale ki se odlagajo na deponije mora biti nadomestilo za deponiranje vključeno v ceni na enoto.</t>
  </si>
  <si>
    <t>Popis del</t>
  </si>
  <si>
    <t>m</t>
  </si>
  <si>
    <t>Posek in odstranitev zarasti in grmovja, ter odvoz na deponijo.</t>
  </si>
  <si>
    <t>E.</t>
  </si>
  <si>
    <t>Demontaža obstoječega prometnega znaka , rušenje temelja, odvoz ruševin na deponijo za tovrsten material.  Demontirani znak in steber se vgradi na novi lokaciji.</t>
  </si>
  <si>
    <t>Strojni izkop materiala III. ktg v območju flišnatega terena.</t>
  </si>
  <si>
    <t>Strojni izkop materiala IV.ktg v območju flišnatega terena.</t>
  </si>
  <si>
    <t>Nakladanje in odvoz odvečnega materiala vseh vrst in kategorij od izkopov na deponijo za to vrsto materiala. Cena vključuje vse stroške vključno z stroškom deponiranja.</t>
  </si>
  <si>
    <t xml:space="preserve">Planiranje planuma s komprimiranjem na flišnem terenu, zbitost 98 % po Proctorju. </t>
  </si>
  <si>
    <t xml:space="preserve">Oblikovanje in fino utrjevanje bankine širine 50 cm, debeline ca 6 cm iz  tamponskega materiala 0-32 mm s komprimiranjem, zbitost 98 % po Proctorju. (Obračun v komprimiranjem stanju, tampon zajet v tamponskem sloju) </t>
  </si>
  <si>
    <t>Dobava in vgradnja filca iz politlaka. Neto površina brez upoštevanja preklopov. (geotekstil 300 gr.)</t>
  </si>
  <si>
    <t>Posek in odstranitev drevesa z deblom premera 11 do 31 cm, odstranitev vej in panjev ter odvoz na deponijo.</t>
  </si>
  <si>
    <t>Dobava in vgradnja nevezane nosilne plasti iz kamnite grede 0-100 mm v debelini  min. 30 cm s komprimiranjem .                                    (Obračun v komprimiranjem stanju)</t>
  </si>
  <si>
    <t>Dobava in vgradnja nosilnega sloja asfaltne plasti debeline 6 cm z bitudrobirjem frakcije 0/22mm iz (AC 22 base) B 50/70 apnenčevega agregata. (VOZIŠČE)</t>
  </si>
  <si>
    <t>Strojno oblikovanje zemeljskega jarka v naklonu 1 : 1 s planirno žlico, globine cca 1.00 m, za izvedbo profila cestnega jarka in brežin. Izkop materiala gabarita jarka in vseh brežin je upoštevan v masah izkopov.</t>
  </si>
  <si>
    <t>znak - 3403</t>
  </si>
  <si>
    <t>Ponovna postavitev demontiranega prometnega znaka z drogom kompletno s temeljem, z vsemi deli in materiali.</t>
  </si>
  <si>
    <t>Strojna rušitev asfaltnih tlakov vozišč s strojnim zarezom kjer je potrebno, nakladanjem in odvozom ruševin v recikliranje.</t>
  </si>
  <si>
    <t>znak - 2102</t>
  </si>
  <si>
    <t>Strojni široki izkop zgornjega humusnega sloja.</t>
  </si>
  <si>
    <t>Nakladanje in odvoz humusnega materiala na deponijo za to vrsto materiala. Cena vključuje vse stroške vključno z stroškom deponiranja.</t>
  </si>
  <si>
    <t>Strojni široki izkop obstoječega čistega tamponskega materiala. (odkop obstoječega vozišča in bankine) in odvoz na deponijo na gradbišču za ponovno uporabo.</t>
  </si>
  <si>
    <t>označba 5111, širine 15 cm</t>
  </si>
  <si>
    <t>označba 5211, širine 50 cm (stop črta)</t>
  </si>
  <si>
    <t>Dobava in vgradnja PVC cevi fi 40 cm za izdelavo cevnega prepusta, polaganje cevi na betonsko posteljico in s polnim obbetoniranjem z betonom C16/20, zasipom z izkopanim materialom do višine planuma tampona, kompletno z vsemi potrebnimi deli in materiali.</t>
  </si>
  <si>
    <t>PREPUSTI IN KOMUNALNE NAPRAVE</t>
  </si>
  <si>
    <t>Izdelava iztočne glave fi 40 cm na prepustu, s tlakovanjem iztoka in kompletno  z vsemi deli po detajlu.</t>
  </si>
  <si>
    <t>Cesta Mežnarija - Podstenje</t>
  </si>
  <si>
    <t>Zakoličba in postavitev gradbenih profilov ceste z zavarovanjem višin</t>
  </si>
  <si>
    <t>Vgradnja izkopanega flišnega materiala granulacije do 100 mm in izkopanega tamponskega materiala v nasip v slojih po 30 cm s komprimiranjem in finim planiranjem.</t>
  </si>
  <si>
    <r>
      <t>tamponski material m</t>
    </r>
    <r>
      <rPr>
        <vertAlign val="superscript"/>
        <sz val="11"/>
        <rFont val="Arial CE"/>
        <family val="2"/>
      </rPr>
      <t>3</t>
    </r>
  </si>
  <si>
    <r>
      <t>flišni material m</t>
    </r>
    <r>
      <rPr>
        <vertAlign val="superscript"/>
        <sz val="11"/>
        <rFont val="Arial CE"/>
        <family val="2"/>
      </rPr>
      <t>3</t>
    </r>
  </si>
  <si>
    <t>Strojna rušitev obstoječih prepustov profila do 40 cm z nakladanjem in odvozom ruševin na deponijo ali v recikliranje.</t>
  </si>
  <si>
    <t>m2</t>
  </si>
  <si>
    <t>Humusiranje brežin z izkopanim humusom v debelini do 15 cm (3 m2/m ceste)</t>
  </si>
  <si>
    <t>Zatravljanje s sejanjem trave na humusiranih brežinah in jarkih</t>
  </si>
  <si>
    <t>Dobava in vgradnja obrabne in zaporne plasti bitumenskega betona BB 11k, AC surf B50/70 iz eruptivnih kamnin v debelini 4 cm.(VOZIŠČE) V ceni so upoštevana vsa dela in materiali vključno s čiščenjem površine, vmesnim prebrizgom in podobno.</t>
  </si>
  <si>
    <t>Dobava in vgradnja nevezane nosilne plasti iz tamponskega materiala 0-32 mm v debelini min. 20 cm s komprimiranjem, zbitost 98 % po Proctorju. (Obračun v komprimiranjem stanju). V ceni je upoštevano fino planiranje pred asfaltiranjem.</t>
  </si>
  <si>
    <t>Dobava in vgradnja tipskih plastičnih cestnih smernikov. Izvedba mora ustrezati zahtevam standarda SIST EN 12899-3.</t>
  </si>
  <si>
    <t>smernik 6101</t>
  </si>
  <si>
    <t>PROMETNA SIGNALIZACIJA IN OPREMA</t>
  </si>
  <si>
    <t>Dobava in vgradnja tipske jeklene varnostne ograje N2 v dveh odsekih z obojestransko potopljenimi zaključnicami, skupaj 2 x 16 m. Varnostna ograja mora ustrezati določbam standarda SIST EN 1317-1, 2, 4 in 5.</t>
  </si>
  <si>
    <t>Izdelava prehoda novega jarka v obstoječi z izkopom in planiranjem površine jarka, kompletno  z vsemi deli in materiali.</t>
  </si>
  <si>
    <t>Zakoličba trase optičnega kabla s strani operaterja. Dolžina ca 60 m.</t>
  </si>
  <si>
    <t>Ročni in delno strojni izkop na obstoječem optičnem kablu zaradi zaščite ali prestavitve. Kompletno vsa dela in materiali, pesek za posteljico in zasip, opozorilni trak, zaščitna cev. Delo ob prisotnosti upravljavca. Ocena dolžine.</t>
  </si>
  <si>
    <t>Ročni in delno strojni izkop sond na obstoječem optičnem kablu za ugotovitev lege in globine. Vključno s ponovnim zasipom s peščenim materialom in izkopanim materialom.</t>
  </si>
  <si>
    <t>Dobava in vgradnja nevezane nosilne plasti iz tamponskega materiala 0-32 mm v debelini min. 30 cm s komprimiranjem, zbitost 98 % po Proctorju. (Obračun v komprimiranjem stanju). Izvedba novih uvozov na parcele. V ceni je upoštevan izkop terena, planiranje, komprimacija in vgradnja tampona s komprimacijo. Kompletno vsa dela in materiali.</t>
  </si>
  <si>
    <t>Dobava in vgradnja cevnega prepusta profila BC fi 120 cm po detajlu, izkop, utrditev planuma, polaganje cevi na betonsko posteljico 15 cm iz betona C25/30 in s polnim obbetoniranjem z betonom C20/25, z armaturo, zasipom z izkopanim materialom do višine planuma kamnite grede in oblikovanjem vtočnega in iztočnega dela v naklonu brežine. Kompletno z vsemi potrebnimi deli in materiali.</t>
  </si>
  <si>
    <t>Izvedba kamnitega tlaka na vtočnem in iztočnem delu prepusta BC fi 120 cm s pripravo podlage, niveliranjem in vgradnjo kamnov debeline min 15 cm na betonsko posteljico C15/20.</t>
  </si>
  <si>
    <t>OBRAZEC ŠT. 15</t>
  </si>
  <si>
    <t>PREDRAČUN</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</si>
</sst>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
    <numFmt numFmtId="173" formatCode="0.0"/>
    <numFmt numFmtId="174" formatCode="#."/>
    <numFmt numFmtId="175" formatCode="#.0"/>
    <numFmt numFmtId="176" formatCode="#,##0.00\ [$€-1]"/>
    <numFmt numFmtId="177" formatCode="0.0000"/>
    <numFmt numFmtId="178" formatCode="0.000"/>
  </numFmts>
  <fonts count="32">
    <font>
      <sz val="10"/>
      <name val="Arial"/>
      <family val="0"/>
    </font>
    <font>
      <sz val="11"/>
      <name val="Arial CE"/>
      <family val="2"/>
    </font>
    <font>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1"/>
      <name val="Arial CE"/>
      <family val="2"/>
    </font>
    <font>
      <vertAlign val="superscript"/>
      <sz val="11"/>
      <name val="Arial CE"/>
      <family val="2"/>
    </font>
    <font>
      <sz val="8"/>
      <name val="Arial"/>
      <family val="2"/>
    </font>
    <font>
      <b/>
      <sz val="12"/>
      <name val="Arial CE"/>
      <family val="2"/>
    </font>
    <font>
      <sz val="14"/>
      <name val="Arial"/>
      <family val="2"/>
    </font>
    <font>
      <sz val="12"/>
      <color indexed="8"/>
      <name val="Arial CE"/>
      <family val="2"/>
    </font>
    <font>
      <sz val="14"/>
      <name val="Arial CE"/>
      <family val="2"/>
    </font>
    <font>
      <sz val="14"/>
      <color indexed="8"/>
      <name val="Arial CE"/>
      <family val="2"/>
    </font>
    <font>
      <sz val="11"/>
      <color indexed="8"/>
      <name val="Arial CE"/>
      <family val="2"/>
    </font>
    <font>
      <b/>
      <sz val="10"/>
      <name val="Arial"/>
      <family val="2"/>
    </font>
    <font>
      <b/>
      <sz val="12"/>
      <name val="Arial"/>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s>
  <borders count="12">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170" fontId="0" fillId="0" borderId="0" applyFont="0" applyFill="0" applyBorder="0" applyAlignment="0" applyProtection="0"/>
    <xf numFmtId="0" fontId="10" fillId="6" borderId="0" applyNumberFormat="0" applyBorder="0" applyAlignment="0" applyProtection="0"/>
    <xf numFmtId="0" fontId="14" fillId="0" borderId="0" applyNumberFormat="0" applyFill="0" applyBorder="0" applyAlignment="0" applyProtection="0"/>
    <xf numFmtId="0" fontId="18" fillId="11" borderId="1" applyNumberFormat="0" applyAlignment="0" applyProtection="0"/>
    <xf numFmtId="0" fontId="1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7" fillId="7" borderId="0" applyNumberFormat="0" applyBorder="0" applyAlignment="0" applyProtection="0"/>
    <xf numFmtId="0" fontId="0" fillId="0" borderId="0">
      <alignment/>
      <protection/>
    </xf>
    <xf numFmtId="0" fontId="0" fillId="0" borderId="0" applyFill="0" applyBorder="0">
      <alignment/>
      <protection/>
    </xf>
    <xf numFmtId="0" fontId="0" fillId="0" borderId="0" applyFill="0" applyBorder="0">
      <alignment/>
      <protection/>
    </xf>
    <xf numFmtId="0" fontId="0" fillId="0" borderId="0">
      <alignment/>
      <protection/>
    </xf>
    <xf numFmtId="0" fontId="0" fillId="0" borderId="0" applyFill="0" applyBorder="0">
      <alignment/>
      <protection/>
    </xf>
    <xf numFmtId="0" fontId="9" fillId="0" borderId="0" applyNumberFormat="0" applyFill="0" applyBorder="0" applyAlignment="0" applyProtection="0"/>
    <xf numFmtId="9" fontId="0" fillId="0" borderId="0" applyFont="0" applyFill="0" applyBorder="0" applyAlignment="0" applyProtection="0"/>
    <xf numFmtId="0" fontId="0" fillId="4" borderId="5" applyNumberFormat="0" applyFont="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6" fillId="0" borderId="6" applyNumberFormat="0" applyFill="0" applyAlignment="0" applyProtection="0"/>
    <xf numFmtId="0" fontId="7" fillId="16" borderId="7" applyNumberFormat="0" applyAlignment="0" applyProtection="0"/>
    <xf numFmtId="0" fontId="6" fillId="11" borderId="8" applyNumberFormat="0" applyAlignment="0" applyProtection="0"/>
    <xf numFmtId="0" fontId="5" fillId="17"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5" fillId="7" borderId="8" applyNumberFormat="0" applyAlignment="0" applyProtection="0"/>
    <xf numFmtId="0" fontId="20" fillId="0" borderId="9" applyNumberFormat="0" applyFill="0" applyAlignment="0" applyProtection="0"/>
  </cellStyleXfs>
  <cellXfs count="81">
    <xf numFmtId="0" fontId="0" fillId="0" borderId="0" xfId="0" applyAlignment="1">
      <alignment/>
    </xf>
    <xf numFmtId="0" fontId="1" fillId="0" borderId="0" xfId="44" applyFont="1" applyBorder="1" applyAlignment="1">
      <alignment vertical="top" wrapText="1"/>
      <protection/>
    </xf>
    <xf numFmtId="172" fontId="1" fillId="0" borderId="0" xfId="44" applyNumberFormat="1" applyFont="1" applyBorder="1">
      <alignment/>
      <protection/>
    </xf>
    <xf numFmtId="3" fontId="1" fillId="0" borderId="0" xfId="44" applyNumberFormat="1" applyFont="1" applyBorder="1">
      <alignment/>
      <protection/>
    </xf>
    <xf numFmtId="4" fontId="1" fillId="0" borderId="0" xfId="44" applyNumberFormat="1" applyFont="1" applyBorder="1">
      <alignment/>
      <protection/>
    </xf>
    <xf numFmtId="0" fontId="1" fillId="0" borderId="0" xfId="44" applyFont="1" applyBorder="1" applyAlignment="1">
      <alignment horizontal="right" vertical="top" wrapText="1"/>
      <protection/>
    </xf>
    <xf numFmtId="0" fontId="1" fillId="0" borderId="0" xfId="44" applyFont="1" applyAlignment="1" quotePrefix="1">
      <alignment vertical="top"/>
      <protection/>
    </xf>
    <xf numFmtId="0" fontId="1" fillId="0" borderId="0" xfId="44" applyFont="1">
      <alignment/>
      <protection/>
    </xf>
    <xf numFmtId="0" fontId="21" fillId="0" borderId="0" xfId="44" applyFont="1">
      <alignment/>
      <protection/>
    </xf>
    <xf numFmtId="0" fontId="1" fillId="0" borderId="0" xfId="46" applyFont="1">
      <alignment/>
      <protection/>
    </xf>
    <xf numFmtId="174" fontId="1" fillId="0" borderId="10" xfId="44" applyNumberFormat="1" applyFont="1" applyBorder="1" applyAlignment="1">
      <alignment vertical="top" wrapText="1"/>
      <protection/>
    </xf>
    <xf numFmtId="0" fontId="1" fillId="0" borderId="10" xfId="44" applyFont="1" applyBorder="1" applyAlignment="1">
      <alignment horizontal="left" vertical="top" wrapText="1"/>
      <protection/>
    </xf>
    <xf numFmtId="0" fontId="1" fillId="0" borderId="10" xfId="44" applyFont="1" applyBorder="1" applyAlignment="1">
      <alignment horizontal="right"/>
      <protection/>
    </xf>
    <xf numFmtId="3" fontId="1" fillId="0" borderId="10" xfId="44" applyNumberFormat="1" applyFont="1" applyBorder="1" applyAlignment="1">
      <alignment horizontal="right"/>
      <protection/>
    </xf>
    <xf numFmtId="0" fontId="1" fillId="0" borderId="0" xfId="44" applyFont="1" applyBorder="1">
      <alignment/>
      <protection/>
    </xf>
    <xf numFmtId="174" fontId="1" fillId="0" borderId="0" xfId="44" applyNumberFormat="1" applyFont="1" applyBorder="1" applyAlignment="1">
      <alignment vertical="top" wrapText="1"/>
      <protection/>
    </xf>
    <xf numFmtId="3" fontId="1" fillId="0" borderId="0" xfId="44" applyNumberFormat="1" applyFont="1" applyBorder="1" applyAlignment="1">
      <alignment horizontal="right"/>
      <protection/>
    </xf>
    <xf numFmtId="0" fontId="1" fillId="0" borderId="0" xfId="44" applyFont="1" applyBorder="1">
      <alignment/>
      <protection/>
    </xf>
    <xf numFmtId="0" fontId="21" fillId="0" borderId="0" xfId="44" applyFont="1" applyBorder="1">
      <alignment/>
      <protection/>
    </xf>
    <xf numFmtId="174" fontId="1" fillId="0" borderId="10" xfId="44" applyNumberFormat="1" applyFont="1" applyBorder="1" applyAlignment="1">
      <alignment vertical="top" wrapText="1"/>
      <protection/>
    </xf>
    <xf numFmtId="0" fontId="1" fillId="0" borderId="10" xfId="44" applyFont="1" applyBorder="1" applyAlignment="1">
      <alignment vertical="top" wrapText="1"/>
      <protection/>
    </xf>
    <xf numFmtId="172" fontId="1" fillId="0" borderId="10" xfId="44" applyNumberFormat="1" applyFont="1" applyBorder="1">
      <alignment/>
      <protection/>
    </xf>
    <xf numFmtId="3" fontId="1" fillId="0" borderId="10" xfId="44" applyNumberFormat="1" applyFont="1" applyBorder="1" applyAlignment="1">
      <alignment horizontal="right"/>
      <protection/>
    </xf>
    <xf numFmtId="175" fontId="1" fillId="0" borderId="0" xfId="44" applyNumberFormat="1" applyFont="1" applyBorder="1" applyAlignment="1">
      <alignment horizontal="left" vertical="top" wrapText="1"/>
      <protection/>
    </xf>
    <xf numFmtId="174" fontId="1" fillId="0" borderId="0" xfId="44" applyNumberFormat="1" applyFont="1" applyFill="1" applyBorder="1" applyAlignment="1">
      <alignment horizontal="left" vertical="top" wrapText="1"/>
      <protection/>
    </xf>
    <xf numFmtId="0" fontId="1" fillId="0" borderId="0" xfId="44" applyFont="1" applyFill="1" applyBorder="1" applyAlignment="1">
      <alignment horizontal="right" vertical="top" wrapText="1"/>
      <protection/>
    </xf>
    <xf numFmtId="4" fontId="1" fillId="0" borderId="0" xfId="44" applyNumberFormat="1" applyFont="1" applyBorder="1" applyAlignment="1">
      <alignment horizontal="right"/>
      <protection/>
    </xf>
    <xf numFmtId="174" fontId="1" fillId="0" borderId="11" xfId="44" applyNumberFormat="1" applyFont="1" applyBorder="1" applyAlignment="1">
      <alignment vertical="top" wrapText="1"/>
      <protection/>
    </xf>
    <xf numFmtId="0" fontId="1" fillId="0" borderId="11" xfId="44" applyFont="1" applyBorder="1" applyAlignment="1">
      <alignment vertical="top" wrapText="1"/>
      <protection/>
    </xf>
    <xf numFmtId="3" fontId="1" fillId="0" borderId="11" xfId="44" applyNumberFormat="1" applyFont="1" applyBorder="1">
      <alignment/>
      <protection/>
    </xf>
    <xf numFmtId="4" fontId="1" fillId="0" borderId="11" xfId="44" applyNumberFormat="1" applyFont="1" applyBorder="1">
      <alignment/>
      <protection/>
    </xf>
    <xf numFmtId="0" fontId="1" fillId="0" borderId="0" xfId="44" applyFont="1" applyAlignment="1">
      <alignment vertical="top" wrapText="1"/>
      <protection/>
    </xf>
    <xf numFmtId="173" fontId="1" fillId="0" borderId="0" xfId="44" applyNumberFormat="1" applyFont="1" applyBorder="1" applyAlignment="1">
      <alignment horizontal="left" vertical="top" wrapText="1"/>
      <protection/>
    </xf>
    <xf numFmtId="173" fontId="1" fillId="0" borderId="0" xfId="44" applyNumberFormat="1" applyFont="1" applyBorder="1" applyAlignment="1">
      <alignment vertical="top" wrapText="1"/>
      <protection/>
    </xf>
    <xf numFmtId="4" fontId="1" fillId="0" borderId="0" xfId="44" applyNumberFormat="1" applyFont="1" applyFill="1" applyBorder="1">
      <alignment/>
      <protection/>
    </xf>
    <xf numFmtId="4" fontId="1" fillId="0" borderId="10" xfId="44" applyNumberFormat="1" applyFont="1" applyBorder="1">
      <alignment/>
      <protection/>
    </xf>
    <xf numFmtId="173" fontId="1" fillId="0" borderId="11" xfId="44" applyNumberFormat="1" applyFont="1" applyBorder="1" applyAlignment="1">
      <alignment horizontal="left" vertical="top" wrapText="1"/>
      <protection/>
    </xf>
    <xf numFmtId="172" fontId="1" fillId="0" borderId="11" xfId="44" applyNumberFormat="1" applyFont="1" applyBorder="1">
      <alignment/>
      <protection/>
    </xf>
    <xf numFmtId="0" fontId="1" fillId="0" borderId="0" xfId="44" applyFont="1" applyFill="1" applyBorder="1" applyAlignment="1">
      <alignment horizontal="left" vertical="top" wrapText="1"/>
      <protection/>
    </xf>
    <xf numFmtId="4" fontId="1" fillId="0" borderId="0" xfId="44" applyNumberFormat="1" applyFont="1" applyBorder="1" applyAlignment="1">
      <alignment horizontal="left"/>
      <protection/>
    </xf>
    <xf numFmtId="174" fontId="1" fillId="0" borderId="0" xfId="44" applyNumberFormat="1" applyFont="1" applyBorder="1" applyAlignment="1">
      <alignment horizontal="left" vertical="top" wrapText="1"/>
      <protection/>
    </xf>
    <xf numFmtId="173" fontId="1" fillId="0" borderId="11" xfId="44" applyNumberFormat="1" applyFont="1" applyBorder="1" applyAlignment="1">
      <alignment vertical="top" wrapText="1"/>
      <protection/>
    </xf>
    <xf numFmtId="3" fontId="1" fillId="0" borderId="10" xfId="44" applyNumberFormat="1" applyFont="1" applyBorder="1">
      <alignment/>
      <protection/>
    </xf>
    <xf numFmtId="0" fontId="1" fillId="0" borderId="0" xfId="44" applyFont="1" applyBorder="1" applyAlignment="1">
      <alignment horizontal="left" vertical="top" wrapText="1"/>
      <protection/>
    </xf>
    <xf numFmtId="49" fontId="24" fillId="0" borderId="0" xfId="47" applyNumberFormat="1" applyFont="1">
      <alignment/>
      <protection/>
    </xf>
    <xf numFmtId="0" fontId="24" fillId="0" borderId="0" xfId="47" applyFont="1">
      <alignment/>
      <protection/>
    </xf>
    <xf numFmtId="17" fontId="1" fillId="0" borderId="0" xfId="47" applyNumberFormat="1" applyFont="1" applyProtection="1">
      <alignment/>
      <protection locked="0"/>
    </xf>
    <xf numFmtId="0" fontId="1" fillId="0" borderId="0" xfId="47" applyNumberFormat="1" applyFont="1" applyProtection="1">
      <alignment/>
      <protection locked="0"/>
    </xf>
    <xf numFmtId="16" fontId="25" fillId="0" borderId="0" xfId="0" applyNumberFormat="1" applyFont="1" applyAlignment="1">
      <alignment/>
    </xf>
    <xf numFmtId="0" fontId="26" fillId="0" borderId="0" xfId="47" applyFont="1" applyFill="1" applyAlignment="1" applyProtection="1">
      <alignment/>
      <protection/>
    </xf>
    <xf numFmtId="0" fontId="27" fillId="0" borderId="0" xfId="47" applyFont="1">
      <alignment/>
      <protection/>
    </xf>
    <xf numFmtId="0" fontId="28" fillId="0" borderId="0" xfId="47" applyFont="1" applyFill="1" applyAlignment="1" applyProtection="1">
      <alignment/>
      <protection/>
    </xf>
    <xf numFmtId="0" fontId="1" fillId="0" borderId="10" xfId="47" applyFont="1" applyBorder="1">
      <alignment/>
      <protection/>
    </xf>
    <xf numFmtId="0" fontId="29" fillId="0" borderId="10" xfId="47" applyFont="1" applyFill="1" applyBorder="1" applyAlignment="1" applyProtection="1">
      <alignment/>
      <protection/>
    </xf>
    <xf numFmtId="0" fontId="1" fillId="0" borderId="0" xfId="47" applyFont="1">
      <alignment/>
      <protection/>
    </xf>
    <xf numFmtId="0" fontId="1" fillId="0" borderId="0" xfId="47" applyFont="1" applyBorder="1">
      <alignment/>
      <protection/>
    </xf>
    <xf numFmtId="0" fontId="29" fillId="0" borderId="0" xfId="47" applyFont="1" applyFill="1" applyBorder="1" applyAlignment="1" applyProtection="1">
      <alignment/>
      <protection/>
    </xf>
    <xf numFmtId="176" fontId="1" fillId="0" borderId="0" xfId="33" applyNumberFormat="1" applyFont="1" applyBorder="1" applyAlignment="1">
      <alignment/>
    </xf>
    <xf numFmtId="0" fontId="29" fillId="0" borderId="0" xfId="47" applyFont="1" applyFill="1" applyBorder="1">
      <alignment/>
      <protection/>
    </xf>
    <xf numFmtId="176" fontId="29" fillId="0" borderId="0" xfId="33" applyNumberFormat="1" applyFont="1" applyFill="1" applyBorder="1" applyAlignment="1" applyProtection="1">
      <alignment/>
      <protection/>
    </xf>
    <xf numFmtId="176" fontId="1" fillId="0" borderId="0" xfId="33" applyNumberFormat="1" applyFont="1" applyBorder="1" applyAlignment="1">
      <alignment/>
    </xf>
    <xf numFmtId="0" fontId="29" fillId="0" borderId="10" xfId="47" applyFont="1" applyFill="1" applyBorder="1">
      <alignment/>
      <protection/>
    </xf>
    <xf numFmtId="176" fontId="1" fillId="0" borderId="10" xfId="33" applyNumberFormat="1" applyFont="1" applyBorder="1" applyAlignment="1">
      <alignment/>
    </xf>
    <xf numFmtId="176" fontId="29" fillId="0" borderId="0" xfId="47" applyNumberFormat="1" applyFont="1" applyFill="1" applyBorder="1" applyProtection="1">
      <alignment/>
      <protection/>
    </xf>
    <xf numFmtId="176" fontId="1" fillId="0" borderId="0" xfId="63" applyNumberFormat="1" applyFont="1" applyAlignment="1">
      <alignment/>
    </xf>
    <xf numFmtId="176" fontId="1" fillId="0" borderId="10" xfId="47" applyNumberFormat="1" applyFont="1" applyBorder="1">
      <alignment/>
      <protection/>
    </xf>
    <xf numFmtId="0" fontId="21" fillId="0" borderId="0" xfId="46" applyFont="1" applyAlignment="1">
      <alignment vertical="top" wrapText="1"/>
      <protection/>
    </xf>
    <xf numFmtId="173" fontId="1" fillId="0" borderId="0" xfId="44" applyNumberFormat="1" applyFont="1" applyFill="1" applyBorder="1" applyAlignment="1">
      <alignment horizontal="left" vertical="top" wrapText="1"/>
      <protection/>
    </xf>
    <xf numFmtId="3" fontId="1" fillId="0" borderId="0" xfId="44" applyNumberFormat="1" applyFont="1" applyFill="1" applyBorder="1">
      <alignment/>
      <protection/>
    </xf>
    <xf numFmtId="4" fontId="29" fillId="0" borderId="0" xfId="44" applyNumberFormat="1" applyFont="1" applyBorder="1">
      <alignment/>
      <protection/>
    </xf>
    <xf numFmtId="0" fontId="1" fillId="0" borderId="0" xfId="45" applyFont="1" applyFill="1" applyBorder="1" applyAlignment="1">
      <alignment vertical="top" wrapText="1"/>
      <protection/>
    </xf>
    <xf numFmtId="4" fontId="1" fillId="0" borderId="0" xfId="44" applyNumberFormat="1" applyFont="1">
      <alignment/>
      <protection/>
    </xf>
    <xf numFmtId="0" fontId="1" fillId="0" borderId="0" xfId="44" applyFont="1" applyFill="1">
      <alignment/>
      <protection/>
    </xf>
    <xf numFmtId="0" fontId="0" fillId="0" borderId="0" xfId="0" applyFont="1" applyAlignment="1">
      <alignment/>
    </xf>
    <xf numFmtId="0" fontId="1" fillId="0" borderId="0" xfId="44" applyFont="1" applyFill="1" applyBorder="1" applyAlignment="1">
      <alignment vertical="top" wrapText="1"/>
      <protection/>
    </xf>
    <xf numFmtId="0" fontId="0" fillId="0" borderId="0" xfId="0" applyAlignment="1">
      <alignment horizontal="left" vertical="top" wrapText="1"/>
    </xf>
    <xf numFmtId="0" fontId="1" fillId="0" borderId="0" xfId="44" applyFont="1" applyBorder="1" applyAlignment="1">
      <alignment vertical="top" wrapText="1"/>
      <protection/>
    </xf>
    <xf numFmtId="0" fontId="0" fillId="0" borderId="0" xfId="0" applyAlignment="1">
      <alignment wrapText="1"/>
    </xf>
    <xf numFmtId="0" fontId="30" fillId="0" borderId="0" xfId="0" applyFont="1" applyAlignment="1">
      <alignment/>
    </xf>
    <xf numFmtId="0" fontId="31" fillId="0" borderId="0" xfId="0" applyFont="1" applyAlignment="1">
      <alignment/>
    </xf>
    <xf numFmtId="0" fontId="0" fillId="0" borderId="0" xfId="0" applyFont="1" applyAlignment="1">
      <alignment horizontal="center"/>
    </xf>
  </cellXfs>
  <cellStyles count="55">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urrency_1.3.2" xfId="33"/>
    <cellStyle name="Dobro" xfId="34"/>
    <cellStyle name="Hyperlink" xfId="35"/>
    <cellStyle name="Izhod" xfId="36"/>
    <cellStyle name="Naslov" xfId="37"/>
    <cellStyle name="Naslov 1" xfId="38"/>
    <cellStyle name="Naslov 2" xfId="39"/>
    <cellStyle name="Naslov 3" xfId="40"/>
    <cellStyle name="Naslov 4" xfId="41"/>
    <cellStyle name="Nevtralno" xfId="42"/>
    <cellStyle name="Normal 2" xfId="43"/>
    <cellStyle name="Normal_1.3.2" xfId="44"/>
    <cellStyle name="Normal_1.3.2 2" xfId="45"/>
    <cellStyle name="Normal_PREDRACUN 608-2011-PZI" xfId="46"/>
    <cellStyle name="Normal_R 1,1" xfId="47"/>
    <cellStyle name="Followed Hyperlink" xfId="48"/>
    <cellStyle name="Percent" xfId="49"/>
    <cellStyle name="Opomba" xfId="50"/>
    <cellStyle name="Opozorilo" xfId="51"/>
    <cellStyle name="Pojasnjevalno besedilo" xfId="52"/>
    <cellStyle name="Poudarek1" xfId="53"/>
    <cellStyle name="Poudarek2" xfId="54"/>
    <cellStyle name="Poudarek3" xfId="55"/>
    <cellStyle name="Poudarek4" xfId="56"/>
    <cellStyle name="Poudarek5" xfId="57"/>
    <cellStyle name="Poudarek6" xfId="58"/>
    <cellStyle name="Povezana celica" xfId="59"/>
    <cellStyle name="Preveri celico" xfId="60"/>
    <cellStyle name="Računanje" xfId="61"/>
    <cellStyle name="Slabo" xfId="62"/>
    <cellStyle name="Currency" xfId="63"/>
    <cellStyle name="Currency [0]" xfId="64"/>
    <cellStyle name="Comma" xfId="65"/>
    <cellStyle name="Comma [0]" xfId="66"/>
    <cellStyle name="Vnos" xfId="67"/>
    <cellStyle name="Vsota"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E28"/>
  <sheetViews>
    <sheetView tabSelected="1" workbookViewId="0" topLeftCell="A1">
      <selection activeCell="F7" sqref="F7"/>
    </sheetView>
  </sheetViews>
  <sheetFormatPr defaultColWidth="9.140625" defaultRowHeight="12.75"/>
  <cols>
    <col min="2" max="2" width="50.57421875" style="0" customWidth="1"/>
    <col min="3" max="3" width="17.421875" style="0" customWidth="1"/>
  </cols>
  <sheetData>
    <row r="2" spans="2:3" ht="15.75">
      <c r="B2" s="79" t="s">
        <v>76</v>
      </c>
      <c r="C2" s="80" t="s">
        <v>75</v>
      </c>
    </row>
    <row r="3" spans="2:3" ht="12.75">
      <c r="B3" s="78"/>
      <c r="C3" s="78"/>
    </row>
    <row r="4" spans="1:3" ht="15.75">
      <c r="A4" s="44"/>
      <c r="B4" s="45" t="s">
        <v>26</v>
      </c>
      <c r="C4" s="45"/>
    </row>
    <row r="5" spans="1:3" ht="15.75">
      <c r="A5" s="45"/>
      <c r="B5" s="45"/>
      <c r="C5" s="45"/>
    </row>
    <row r="6" spans="1:3" ht="14.25">
      <c r="A6" s="46"/>
      <c r="B6" s="75"/>
      <c r="C6" s="75"/>
    </row>
    <row r="7" spans="1:3" ht="14.25">
      <c r="A7" s="46"/>
      <c r="B7" s="75"/>
      <c r="C7" s="75"/>
    </row>
    <row r="8" spans="1:3" ht="14.25">
      <c r="A8" s="46"/>
      <c r="B8" s="47"/>
      <c r="C8" s="47"/>
    </row>
    <row r="9" spans="1:3" ht="18">
      <c r="A9" s="48"/>
      <c r="B9" s="49" t="s">
        <v>17</v>
      </c>
      <c r="C9" s="50"/>
    </row>
    <row r="10" spans="1:3" ht="18">
      <c r="A10" s="51"/>
      <c r="B10" s="66" t="s">
        <v>53</v>
      </c>
      <c r="C10" s="50"/>
    </row>
    <row r="11" spans="1:3" ht="11.25" customHeight="1">
      <c r="A11" s="52"/>
      <c r="B11" s="53"/>
      <c r="C11" s="52"/>
    </row>
    <row r="12" spans="1:3" ht="14.25">
      <c r="A12" s="54"/>
      <c r="B12" s="54"/>
      <c r="C12" s="54"/>
    </row>
    <row r="13" spans="1:3" ht="14.25">
      <c r="A13" s="55" t="s">
        <v>7</v>
      </c>
      <c r="B13" s="56" t="s">
        <v>8</v>
      </c>
      <c r="C13" s="57">
        <f>'Predhodna pripravljlna dela'!E29</f>
        <v>0</v>
      </c>
    </row>
    <row r="14" spans="1:3" ht="14.25">
      <c r="A14" s="55"/>
      <c r="B14" s="58"/>
      <c r="C14" s="59"/>
    </row>
    <row r="15" spans="1:5" ht="14.25">
      <c r="A15" s="55" t="s">
        <v>12</v>
      </c>
      <c r="B15" s="56" t="s">
        <v>13</v>
      </c>
      <c r="C15" s="60">
        <f>'Zemeljska dela'!E40</f>
        <v>0</v>
      </c>
      <c r="E15" s="73"/>
    </row>
    <row r="16" spans="1:3" ht="14.25">
      <c r="A16" s="55"/>
      <c r="B16" s="58"/>
      <c r="C16" s="59"/>
    </row>
    <row r="17" spans="1:5" ht="14.25">
      <c r="A17" s="55" t="s">
        <v>15</v>
      </c>
      <c r="B17" s="58" t="s">
        <v>16</v>
      </c>
      <c r="C17" s="60">
        <f>'Zgornji ustroj'!E32</f>
        <v>0</v>
      </c>
      <c r="E17" s="73"/>
    </row>
    <row r="18" spans="1:3" ht="14.25">
      <c r="A18" s="55"/>
      <c r="B18" s="58"/>
      <c r="C18" s="59"/>
    </row>
    <row r="19" spans="1:5" ht="14.25">
      <c r="A19" s="55" t="s">
        <v>20</v>
      </c>
      <c r="B19" s="58" t="s">
        <v>22</v>
      </c>
      <c r="C19" s="59">
        <f>'Prometna signalizacija'!E30</f>
        <v>0</v>
      </c>
      <c r="E19" s="73"/>
    </row>
    <row r="20" spans="1:3" ht="14.25">
      <c r="A20" s="55"/>
      <c r="B20" s="58"/>
      <c r="C20" s="59"/>
    </row>
    <row r="21" spans="1:3" ht="14.25">
      <c r="A21" s="55" t="s">
        <v>29</v>
      </c>
      <c r="B21" s="58" t="s">
        <v>51</v>
      </c>
      <c r="C21" s="59">
        <f>'Prepusti in KKN'!E32</f>
        <v>0</v>
      </c>
    </row>
    <row r="22" spans="1:3" ht="14.25">
      <c r="A22" s="55"/>
      <c r="B22" s="58"/>
      <c r="C22" s="59"/>
    </row>
    <row r="23" spans="1:3" ht="14.25">
      <c r="A23" s="52"/>
      <c r="B23" s="61"/>
      <c r="C23" s="62"/>
    </row>
    <row r="24" spans="1:3" ht="14.25">
      <c r="A24" s="55"/>
      <c r="B24" s="56" t="s">
        <v>18</v>
      </c>
      <c r="C24" s="59">
        <f>SUM(C13:C21)</f>
        <v>0</v>
      </c>
    </row>
    <row r="25" spans="1:3" ht="14.25">
      <c r="A25" s="54"/>
      <c r="B25" s="58"/>
      <c r="C25" s="63"/>
    </row>
    <row r="26" spans="1:3" ht="14.25">
      <c r="A26" s="54"/>
      <c r="B26" s="54" t="s">
        <v>23</v>
      </c>
      <c r="C26" s="64">
        <f>+C24*0.22</f>
        <v>0</v>
      </c>
    </row>
    <row r="27" spans="1:3" ht="14.25">
      <c r="A27" s="52"/>
      <c r="B27" s="52"/>
      <c r="C27" s="65"/>
    </row>
    <row r="28" spans="1:3" ht="14.25">
      <c r="A28" s="52"/>
      <c r="B28" s="52" t="s">
        <v>19</v>
      </c>
      <c r="C28" s="65">
        <f>C24+C26</f>
        <v>0</v>
      </c>
    </row>
  </sheetData>
  <sheetProtection/>
  <mergeCells count="1">
    <mergeCell ref="B6:C7"/>
  </mergeCells>
  <printOptions/>
  <pageMargins left="0.984251968503937" right="0.7480314960629921" top="0.984251968503937" bottom="0.984251968503937" header="0.5118110236220472" footer="0.5118110236220472"/>
  <pageSetup firstPageNumber="1" useFirstPageNumber="1" horizontalDpi="600" verticalDpi="600" orientation="portrait" paperSize="9" scale="90" r:id="rId1"/>
  <headerFooter alignWithMargins="0">
    <oddFooter>&amp;C&amp;P&amp;Rpopis 889/2020</oddFooter>
  </headerFooter>
</worksheet>
</file>

<file path=xl/worksheets/sheet2.xml><?xml version="1.0" encoding="utf-8"?>
<worksheet xmlns="http://schemas.openxmlformats.org/spreadsheetml/2006/main" xmlns:r="http://schemas.openxmlformats.org/officeDocument/2006/relationships">
  <dimension ref="A1:F30"/>
  <sheetViews>
    <sheetView workbookViewId="0" topLeftCell="A1">
      <selection activeCell="H29" sqref="H29"/>
    </sheetView>
  </sheetViews>
  <sheetFormatPr defaultColWidth="8.8515625" defaultRowHeight="12.75"/>
  <cols>
    <col min="1" max="1" width="4.8515625" style="31" customWidth="1"/>
    <col min="2" max="2" width="39.7109375" style="31" customWidth="1"/>
    <col min="3" max="3" width="9.57421875" style="7" customWidth="1"/>
    <col min="4" max="4" width="11.7109375" style="7" customWidth="1"/>
    <col min="5" max="5" width="14.140625" style="7" customWidth="1"/>
    <col min="6" max="16384" width="8.8515625" style="7" customWidth="1"/>
  </cols>
  <sheetData>
    <row r="1" spans="1:6" s="8" customFormat="1" ht="15">
      <c r="A1" s="6"/>
      <c r="B1" s="66" t="s">
        <v>53</v>
      </c>
      <c r="C1" s="7"/>
      <c r="D1" s="7"/>
      <c r="E1" s="7"/>
      <c r="F1" s="7"/>
    </row>
    <row r="2" spans="1:6" s="8" customFormat="1" ht="32.25" customHeight="1">
      <c r="A2" s="6"/>
      <c r="B2" s="76" t="s">
        <v>25</v>
      </c>
      <c r="C2" s="77"/>
      <c r="D2" s="77"/>
      <c r="E2" s="7"/>
      <c r="F2" s="7"/>
    </row>
    <row r="3" spans="1:5" ht="14.25" customHeight="1">
      <c r="A3" s="1"/>
      <c r="B3" s="1"/>
      <c r="C3" s="3"/>
      <c r="D3" s="3"/>
      <c r="E3" s="3"/>
    </row>
    <row r="4" spans="1:5" s="14" customFormat="1" ht="14.25" customHeight="1">
      <c r="A4" s="10" t="s">
        <v>2</v>
      </c>
      <c r="B4" s="11" t="s">
        <v>3</v>
      </c>
      <c r="C4" s="12" t="s">
        <v>4</v>
      </c>
      <c r="D4" s="13" t="s">
        <v>5</v>
      </c>
      <c r="E4" s="13" t="s">
        <v>6</v>
      </c>
    </row>
    <row r="5" spans="1:6" s="18" customFormat="1" ht="15">
      <c r="A5" s="15"/>
      <c r="B5" s="1"/>
      <c r="C5" s="2"/>
      <c r="D5" s="16"/>
      <c r="E5" s="16"/>
      <c r="F5" s="17"/>
    </row>
    <row r="6" spans="1:6" s="18" customFormat="1" ht="28.5">
      <c r="A6" s="19" t="s">
        <v>7</v>
      </c>
      <c r="B6" s="20" t="s">
        <v>8</v>
      </c>
      <c r="C6" s="21"/>
      <c r="D6" s="22"/>
      <c r="E6" s="22"/>
      <c r="F6" s="17"/>
    </row>
    <row r="7" spans="1:5" ht="14.25">
      <c r="A7" s="15"/>
      <c r="B7" s="1"/>
      <c r="C7" s="2"/>
      <c r="D7" s="3"/>
      <c r="E7" s="4"/>
    </row>
    <row r="8" spans="1:5" ht="28.5">
      <c r="A8" s="23">
        <v>1</v>
      </c>
      <c r="B8" s="1" t="s">
        <v>54</v>
      </c>
      <c r="C8" s="2"/>
      <c r="D8" s="3"/>
      <c r="E8" s="4"/>
    </row>
    <row r="9" spans="1:5" ht="14.25">
      <c r="A9" s="15"/>
      <c r="B9" s="5" t="s">
        <v>0</v>
      </c>
      <c r="C9" s="4">
        <v>25</v>
      </c>
      <c r="D9" s="4">
        <v>0</v>
      </c>
      <c r="E9" s="4">
        <f>C9*D9</f>
        <v>0</v>
      </c>
    </row>
    <row r="10" spans="1:5" ht="14.25">
      <c r="A10" s="15"/>
      <c r="B10" s="1"/>
      <c r="C10" s="4"/>
      <c r="D10" s="3"/>
      <c r="E10" s="3"/>
    </row>
    <row r="11" spans="1:5" s="72" customFormat="1" ht="71.25">
      <c r="A11" s="67">
        <v>2</v>
      </c>
      <c r="B11" s="38" t="s">
        <v>30</v>
      </c>
      <c r="C11" s="68"/>
      <c r="D11" s="68"/>
      <c r="E11" s="68"/>
    </row>
    <row r="12" spans="1:5" s="72" customFormat="1" ht="14.25">
      <c r="A12" s="67"/>
      <c r="B12" s="25" t="s">
        <v>41</v>
      </c>
      <c r="C12" s="68"/>
      <c r="D12" s="68"/>
      <c r="E12" s="68"/>
    </row>
    <row r="13" spans="1:5" s="72" customFormat="1" ht="14.25">
      <c r="A13" s="67"/>
      <c r="B13" s="25" t="s">
        <v>0</v>
      </c>
      <c r="C13" s="34">
        <v>2</v>
      </c>
      <c r="D13" s="4">
        <v>0</v>
      </c>
      <c r="E13" s="34">
        <f>C13*D13</f>
        <v>0</v>
      </c>
    </row>
    <row r="14" spans="1:5" s="72" customFormat="1" ht="14.25">
      <c r="A14" s="67"/>
      <c r="B14" s="25" t="s">
        <v>44</v>
      </c>
      <c r="C14" s="68"/>
      <c r="D14" s="68"/>
      <c r="E14" s="68"/>
    </row>
    <row r="15" spans="1:5" s="72" customFormat="1" ht="14.25">
      <c r="A15" s="67"/>
      <c r="B15" s="25" t="s">
        <v>0</v>
      </c>
      <c r="C15" s="34">
        <v>1</v>
      </c>
      <c r="D15" s="4">
        <v>0</v>
      </c>
      <c r="E15" s="34">
        <f>C15*D15</f>
        <v>0</v>
      </c>
    </row>
    <row r="16" spans="1:5" ht="14.25">
      <c r="A16" s="32"/>
      <c r="B16" s="25"/>
      <c r="C16" s="4"/>
      <c r="D16" s="4"/>
      <c r="E16" s="4"/>
    </row>
    <row r="17" spans="1:5" ht="57">
      <c r="A17" s="23">
        <v>3</v>
      </c>
      <c r="B17" s="1" t="s">
        <v>43</v>
      </c>
      <c r="C17" s="2"/>
      <c r="D17" s="3"/>
      <c r="E17" s="4"/>
    </row>
    <row r="18" spans="1:5" ht="14.25">
      <c r="A18" s="15"/>
      <c r="B18" s="5" t="s">
        <v>1</v>
      </c>
      <c r="C18" s="34">
        <v>1740</v>
      </c>
      <c r="D18" s="4">
        <v>0</v>
      </c>
      <c r="E18" s="4">
        <f>C18*D18</f>
        <v>0</v>
      </c>
    </row>
    <row r="19" spans="1:5" ht="14.25">
      <c r="A19" s="15"/>
      <c r="B19" s="5"/>
      <c r="C19" s="34"/>
      <c r="D19" s="4"/>
      <c r="E19" s="4"/>
    </row>
    <row r="20" spans="1:5" ht="28.5">
      <c r="A20" s="23">
        <v>4</v>
      </c>
      <c r="B20" s="1" t="s">
        <v>28</v>
      </c>
      <c r="C20" s="2"/>
      <c r="D20" s="3"/>
      <c r="E20" s="4"/>
    </row>
    <row r="21" spans="1:5" ht="14.25">
      <c r="A21" s="15"/>
      <c r="B21" s="5" t="s">
        <v>1</v>
      </c>
      <c r="C21" s="34">
        <v>160</v>
      </c>
      <c r="D21" s="4">
        <v>0</v>
      </c>
      <c r="E21" s="4">
        <f>C21*D21</f>
        <v>0</v>
      </c>
    </row>
    <row r="22" spans="1:5" ht="14.25">
      <c r="A22" s="15"/>
      <c r="B22" s="5"/>
      <c r="C22" s="34"/>
      <c r="D22" s="4"/>
      <c r="E22" s="4"/>
    </row>
    <row r="23" spans="1:5" ht="42.75">
      <c r="A23" s="23">
        <v>5</v>
      </c>
      <c r="B23" s="1" t="s">
        <v>37</v>
      </c>
      <c r="C23" s="2"/>
      <c r="D23" s="3"/>
      <c r="E23" s="4"/>
    </row>
    <row r="24" spans="1:5" ht="14.25">
      <c r="A24" s="15"/>
      <c r="B24" s="5" t="s">
        <v>0</v>
      </c>
      <c r="C24" s="34">
        <v>7</v>
      </c>
      <c r="D24" s="4">
        <v>0</v>
      </c>
      <c r="E24" s="4">
        <f>C24*D24</f>
        <v>0</v>
      </c>
    </row>
    <row r="25" spans="1:5" ht="14.25">
      <c r="A25" s="15"/>
      <c r="B25" s="5"/>
      <c r="C25" s="34"/>
      <c r="D25" s="4"/>
      <c r="E25" s="4"/>
    </row>
    <row r="26" spans="1:5" ht="57">
      <c r="A26" s="23">
        <v>6</v>
      </c>
      <c r="B26" s="1" t="s">
        <v>58</v>
      </c>
      <c r="C26" s="2"/>
      <c r="D26" s="3"/>
      <c r="E26" s="4"/>
    </row>
    <row r="27" spans="1:5" ht="14.25">
      <c r="A27" s="15"/>
      <c r="B27" s="5" t="s">
        <v>27</v>
      </c>
      <c r="C27" s="34">
        <v>23</v>
      </c>
      <c r="D27" s="4">
        <v>0</v>
      </c>
      <c r="E27" s="4">
        <f>C27*D27</f>
        <v>0</v>
      </c>
    </row>
    <row r="28" spans="1:5" ht="14.25">
      <c r="A28" s="24"/>
      <c r="B28" s="25"/>
      <c r="C28" s="26"/>
      <c r="D28" s="26"/>
      <c r="E28" s="4"/>
    </row>
    <row r="29" spans="1:6" ht="21.75" customHeight="1">
      <c r="A29" s="27"/>
      <c r="B29" s="28" t="s">
        <v>9</v>
      </c>
      <c r="C29" s="29"/>
      <c r="D29" s="29"/>
      <c r="E29" s="30">
        <f>SUM(E8:E28)</f>
        <v>0</v>
      </c>
      <c r="F29" s="17"/>
    </row>
    <row r="30" spans="1:5" ht="14.25">
      <c r="A30" s="15"/>
      <c r="B30" s="1"/>
      <c r="C30" s="3"/>
      <c r="D30" s="3"/>
      <c r="E30" s="3"/>
    </row>
  </sheetData>
  <sheetProtection/>
  <mergeCells count="1">
    <mergeCell ref="B2:D2"/>
  </mergeCells>
  <printOptions/>
  <pageMargins left="0.984251968503937" right="0.7480314960629921" top="0.984251968503937" bottom="0.984251968503937" header="0.5118110236220472" footer="0.7086614173228347"/>
  <pageSetup firstPageNumber="2" useFirstPageNumber="1" horizontalDpi="600" verticalDpi="600" orientation="portrait" paperSize="9" scale="90" r:id="rId1"/>
  <headerFooter alignWithMargins="0">
    <oddFooter>&amp;C&amp;P&amp;Rpopis 889/2020</oddFooter>
  </headerFooter>
</worksheet>
</file>

<file path=xl/worksheets/sheet3.xml><?xml version="1.0" encoding="utf-8"?>
<worksheet xmlns="http://schemas.openxmlformats.org/spreadsheetml/2006/main" xmlns:r="http://schemas.openxmlformats.org/officeDocument/2006/relationships">
  <dimension ref="A1:G40"/>
  <sheetViews>
    <sheetView workbookViewId="0" topLeftCell="A25">
      <selection activeCell="G37" sqref="G37"/>
    </sheetView>
  </sheetViews>
  <sheetFormatPr defaultColWidth="8.8515625" defaultRowHeight="12.75"/>
  <cols>
    <col min="1" max="1" width="4.8515625" style="31" customWidth="1"/>
    <col min="2" max="2" width="39.7109375" style="31" customWidth="1"/>
    <col min="3" max="3" width="10.140625" style="7" bestFit="1" customWidth="1"/>
    <col min="4" max="4" width="11.7109375" style="7" customWidth="1"/>
    <col min="5" max="5" width="14.140625" style="7" customWidth="1"/>
    <col min="6" max="16384" width="8.8515625" style="7" customWidth="1"/>
  </cols>
  <sheetData>
    <row r="1" spans="1:6" s="8" customFormat="1" ht="15">
      <c r="A1" s="6"/>
      <c r="B1" s="66" t="s">
        <v>53</v>
      </c>
      <c r="C1" s="7"/>
      <c r="D1" s="7"/>
      <c r="E1" s="7"/>
      <c r="F1" s="7"/>
    </row>
    <row r="2" spans="1:6" s="8" customFormat="1" ht="17.25" customHeight="1">
      <c r="A2" s="6"/>
      <c r="B2" s="66"/>
      <c r="C2" s="7"/>
      <c r="D2" s="7"/>
      <c r="E2" s="7"/>
      <c r="F2" s="7"/>
    </row>
    <row r="3" spans="1:6" s="8" customFormat="1" ht="33" customHeight="1">
      <c r="A3" s="6"/>
      <c r="B3" s="76" t="s">
        <v>25</v>
      </c>
      <c r="C3" s="77"/>
      <c r="D3" s="77"/>
      <c r="E3" s="7"/>
      <c r="F3" s="7"/>
    </row>
    <row r="4" spans="1:5" ht="14.25" customHeight="1">
      <c r="A4" s="1"/>
      <c r="B4" s="1"/>
      <c r="C4" s="3"/>
      <c r="D4" s="3"/>
      <c r="E4" s="3"/>
    </row>
    <row r="5" spans="1:5" s="14" customFormat="1" ht="14.25" customHeight="1">
      <c r="A5" s="10" t="s">
        <v>2</v>
      </c>
      <c r="B5" s="11" t="s">
        <v>3</v>
      </c>
      <c r="C5" s="12" t="s">
        <v>4</v>
      </c>
      <c r="D5" s="13" t="s">
        <v>5</v>
      </c>
      <c r="E5" s="13" t="s">
        <v>6</v>
      </c>
    </row>
    <row r="6" spans="1:6" s="18" customFormat="1" ht="15">
      <c r="A6" s="15"/>
      <c r="B6" s="1"/>
      <c r="C6" s="2"/>
      <c r="D6" s="16"/>
      <c r="E6" s="16"/>
      <c r="F6" s="17"/>
    </row>
    <row r="7" spans="1:7" ht="15">
      <c r="A7" s="19" t="s">
        <v>12</v>
      </c>
      <c r="B7" s="20" t="s">
        <v>13</v>
      </c>
      <c r="C7" s="21"/>
      <c r="D7" s="22"/>
      <c r="E7" s="22"/>
      <c r="F7" s="17"/>
      <c r="G7" s="18"/>
    </row>
    <row r="8" spans="1:7" ht="15">
      <c r="A8" s="15"/>
      <c r="B8" s="1"/>
      <c r="C8" s="2"/>
      <c r="D8" s="16"/>
      <c r="E8" s="16"/>
      <c r="F8" s="17"/>
      <c r="G8" s="18"/>
    </row>
    <row r="9" spans="1:5" ht="71.25">
      <c r="A9" s="32">
        <v>1</v>
      </c>
      <c r="B9" s="1" t="s">
        <v>47</v>
      </c>
      <c r="C9" s="3"/>
      <c r="D9" s="3"/>
      <c r="E9" s="3"/>
    </row>
    <row r="10" spans="1:5" ht="16.5">
      <c r="A10" s="32"/>
      <c r="B10" s="5" t="s">
        <v>10</v>
      </c>
      <c r="C10" s="4">
        <v>201</v>
      </c>
      <c r="D10" s="4">
        <v>0</v>
      </c>
      <c r="E10" s="4">
        <f>C10*D10</f>
        <v>0</v>
      </c>
    </row>
    <row r="11" spans="1:5" ht="14.25">
      <c r="A11" s="32"/>
      <c r="B11" s="5"/>
      <c r="C11" s="4"/>
      <c r="D11" s="4"/>
      <c r="E11" s="4"/>
    </row>
    <row r="12" spans="1:5" ht="28.5">
      <c r="A12" s="32">
        <v>2</v>
      </c>
      <c r="B12" s="1" t="s">
        <v>45</v>
      </c>
      <c r="C12" s="2"/>
      <c r="D12" s="3"/>
      <c r="E12" s="4"/>
    </row>
    <row r="13" spans="1:5" ht="16.5">
      <c r="A13" s="40"/>
      <c r="B13" s="5" t="s">
        <v>10</v>
      </c>
      <c r="C13" s="4">
        <v>435</v>
      </c>
      <c r="D13" s="4">
        <v>0</v>
      </c>
      <c r="E13" s="4">
        <f>C13*D13</f>
        <v>0</v>
      </c>
    </row>
    <row r="14" spans="1:5" ht="14.25">
      <c r="A14" s="32"/>
      <c r="B14" s="5"/>
      <c r="C14" s="4"/>
      <c r="D14" s="4"/>
      <c r="E14" s="4"/>
    </row>
    <row r="15" spans="1:5" ht="28.5">
      <c r="A15" s="32">
        <v>3</v>
      </c>
      <c r="B15" s="1" t="s">
        <v>31</v>
      </c>
      <c r="C15" s="3"/>
      <c r="D15" s="3"/>
      <c r="E15" s="3"/>
    </row>
    <row r="16" spans="1:5" ht="16.5">
      <c r="A16" s="32"/>
      <c r="B16" s="5" t="s">
        <v>10</v>
      </c>
      <c r="C16" s="4">
        <v>497</v>
      </c>
      <c r="D16" s="4">
        <v>0</v>
      </c>
      <c r="E16" s="4">
        <f>C16*D16</f>
        <v>0</v>
      </c>
    </row>
    <row r="17" spans="1:5" ht="14.25">
      <c r="A17" s="32"/>
      <c r="B17" s="5"/>
      <c r="C17" s="4"/>
      <c r="D17" s="4"/>
      <c r="E17" s="4"/>
    </row>
    <row r="18" spans="1:5" ht="28.5">
      <c r="A18" s="32">
        <v>4</v>
      </c>
      <c r="B18" s="1" t="s">
        <v>32</v>
      </c>
      <c r="C18" s="3"/>
      <c r="D18" s="3"/>
      <c r="E18" s="3"/>
    </row>
    <row r="19" spans="1:5" ht="16.5">
      <c r="A19" s="32"/>
      <c r="B19" s="5" t="s">
        <v>10</v>
      </c>
      <c r="C19" s="4">
        <v>214</v>
      </c>
      <c r="D19" s="4">
        <v>0</v>
      </c>
      <c r="E19" s="4">
        <f>C19*D19</f>
        <v>0</v>
      </c>
    </row>
    <row r="20" spans="1:5" ht="14.25">
      <c r="A20" s="32"/>
      <c r="B20" s="5"/>
      <c r="C20" s="4"/>
      <c r="D20" s="4"/>
      <c r="E20" s="4"/>
    </row>
    <row r="21" spans="1:5" ht="71.25">
      <c r="A21" s="32">
        <v>5</v>
      </c>
      <c r="B21" s="1" t="s">
        <v>55</v>
      </c>
      <c r="C21" s="3"/>
      <c r="D21" s="3"/>
      <c r="E21" s="3"/>
    </row>
    <row r="22" spans="1:5" ht="16.5">
      <c r="A22" s="32"/>
      <c r="B22" s="5" t="s">
        <v>56</v>
      </c>
      <c r="C22" s="34">
        <f>C10</f>
        <v>201</v>
      </c>
      <c r="D22" s="4">
        <v>0</v>
      </c>
      <c r="E22" s="4">
        <f>C22*D22</f>
        <v>0</v>
      </c>
    </row>
    <row r="23" spans="1:5" ht="16.5">
      <c r="A23" s="32"/>
      <c r="B23" s="5" t="s">
        <v>57</v>
      </c>
      <c r="C23" s="34">
        <v>153</v>
      </c>
      <c r="D23" s="4">
        <v>0</v>
      </c>
      <c r="E23" s="4">
        <f>C23*D23</f>
        <v>0</v>
      </c>
    </row>
    <row r="24" spans="1:5" ht="14.25">
      <c r="A24" s="32"/>
      <c r="B24" s="5"/>
      <c r="C24" s="34"/>
      <c r="D24" s="4"/>
      <c r="E24" s="4"/>
    </row>
    <row r="25" spans="1:5" ht="85.5">
      <c r="A25" s="32">
        <v>6</v>
      </c>
      <c r="B25" s="43" t="s">
        <v>40</v>
      </c>
      <c r="C25" s="4"/>
      <c r="D25" s="4"/>
      <c r="E25" s="4"/>
    </row>
    <row r="26" spans="1:5" ht="14.25">
      <c r="A26" s="32"/>
      <c r="B26" s="5" t="s">
        <v>27</v>
      </c>
      <c r="C26" s="4">
        <v>430</v>
      </c>
      <c r="D26" s="4">
        <v>0</v>
      </c>
      <c r="E26" s="4">
        <f>C26*D26</f>
        <v>0</v>
      </c>
    </row>
    <row r="27" spans="1:5" ht="14.25">
      <c r="A27" s="32"/>
      <c r="B27" s="5"/>
      <c r="C27" s="4"/>
      <c r="D27" s="4"/>
      <c r="E27" s="4"/>
    </row>
    <row r="28" spans="1:5" ht="57">
      <c r="A28" s="32">
        <v>7</v>
      </c>
      <c r="B28" s="43" t="s">
        <v>46</v>
      </c>
      <c r="C28" s="4"/>
      <c r="D28" s="4"/>
      <c r="E28" s="4"/>
    </row>
    <row r="29" spans="1:5" ht="16.5">
      <c r="A29" s="32"/>
      <c r="B29" s="5" t="s">
        <v>10</v>
      </c>
      <c r="C29" s="4">
        <f>C13-216</f>
        <v>219</v>
      </c>
      <c r="D29" s="4">
        <v>0</v>
      </c>
      <c r="E29" s="4">
        <f>C29*D29</f>
        <v>0</v>
      </c>
    </row>
    <row r="30" spans="1:5" ht="14.25">
      <c r="A30" s="32"/>
      <c r="B30" s="5"/>
      <c r="C30" s="4"/>
      <c r="D30" s="4"/>
      <c r="E30" s="4"/>
    </row>
    <row r="31" spans="1:5" ht="71.25">
      <c r="A31" s="32">
        <v>8</v>
      </c>
      <c r="B31" s="43" t="s">
        <v>33</v>
      </c>
      <c r="C31" s="4"/>
      <c r="D31" s="4"/>
      <c r="E31" s="4"/>
    </row>
    <row r="32" spans="1:5" ht="16.5">
      <c r="A32" s="32"/>
      <c r="B32" s="5" t="s">
        <v>10</v>
      </c>
      <c r="C32" s="4">
        <f>(C19+C16)-(C23)</f>
        <v>558</v>
      </c>
      <c r="D32" s="4">
        <v>0</v>
      </c>
      <c r="E32" s="4">
        <f>C32*D32</f>
        <v>0</v>
      </c>
    </row>
    <row r="33" spans="1:5" ht="14.25">
      <c r="A33" s="32"/>
      <c r="B33" s="5"/>
      <c r="C33" s="4"/>
      <c r="D33" s="4"/>
      <c r="E33" s="4"/>
    </row>
    <row r="34" spans="1:5" ht="42.75">
      <c r="A34" s="32">
        <v>9</v>
      </c>
      <c r="B34" s="43" t="s">
        <v>60</v>
      </c>
      <c r="C34" s="4"/>
      <c r="D34" s="4"/>
      <c r="E34" s="4"/>
    </row>
    <row r="35" spans="1:5" ht="14.25">
      <c r="A35" s="32"/>
      <c r="B35" s="5" t="s">
        <v>59</v>
      </c>
      <c r="C35" s="4">
        <v>1440</v>
      </c>
      <c r="D35" s="4">
        <v>0</v>
      </c>
      <c r="E35" s="4">
        <f>C35*D35</f>
        <v>0</v>
      </c>
    </row>
    <row r="36" spans="1:5" ht="14.25">
      <c r="A36" s="32"/>
      <c r="B36" s="5"/>
      <c r="C36" s="4"/>
      <c r="D36" s="4"/>
      <c r="E36" s="4"/>
    </row>
    <row r="37" spans="1:5" ht="28.5">
      <c r="A37" s="32">
        <v>10</v>
      </c>
      <c r="B37" s="43" t="s">
        <v>61</v>
      </c>
      <c r="C37" s="4"/>
      <c r="D37" s="4"/>
      <c r="E37" s="4"/>
    </row>
    <row r="38" spans="1:5" ht="14.25">
      <c r="A38" s="32"/>
      <c r="B38" s="5" t="s">
        <v>59</v>
      </c>
      <c r="C38" s="4">
        <v>1870</v>
      </c>
      <c r="D38" s="4">
        <v>0</v>
      </c>
      <c r="E38" s="4">
        <f>C38*D38</f>
        <v>0</v>
      </c>
    </row>
    <row r="39" spans="1:5" ht="14.25">
      <c r="A39" s="32"/>
      <c r="B39" s="5"/>
      <c r="C39" s="4"/>
      <c r="D39" s="4"/>
      <c r="E39" s="35"/>
    </row>
    <row r="40" spans="1:5" ht="21.75" customHeight="1">
      <c r="A40" s="36"/>
      <c r="B40" s="28" t="s">
        <v>11</v>
      </c>
      <c r="C40" s="37"/>
      <c r="D40" s="29"/>
      <c r="E40" s="4">
        <f>SUM(E9:E38)</f>
        <v>0</v>
      </c>
    </row>
  </sheetData>
  <sheetProtection/>
  <mergeCells count="1">
    <mergeCell ref="B3:D3"/>
  </mergeCells>
  <printOptions/>
  <pageMargins left="0.984251968503937" right="0.7480314960629921" top="0.984251968503937" bottom="0.984251968503937" header="0.5118110236220472" footer="0.7086614173228347"/>
  <pageSetup firstPageNumber="3" useFirstPageNumber="1" horizontalDpi="600" verticalDpi="600" orientation="portrait" paperSize="9" scale="90" r:id="rId1"/>
  <headerFooter alignWithMargins="0">
    <oddFooter>&amp;C&amp;P&amp;Rpopis 889/2020</oddFooter>
  </headerFooter>
</worksheet>
</file>

<file path=xl/worksheets/sheet4.xml><?xml version="1.0" encoding="utf-8"?>
<worksheet xmlns="http://schemas.openxmlformats.org/spreadsheetml/2006/main" xmlns:r="http://schemas.openxmlformats.org/officeDocument/2006/relationships">
  <dimension ref="A1:H32"/>
  <sheetViews>
    <sheetView workbookViewId="0" topLeftCell="A22">
      <selection activeCell="H35" sqref="H35"/>
    </sheetView>
  </sheetViews>
  <sheetFormatPr defaultColWidth="8.8515625" defaultRowHeight="12.75"/>
  <cols>
    <col min="1" max="1" width="4.8515625" style="31" customWidth="1"/>
    <col min="2" max="2" width="39.7109375" style="31" customWidth="1"/>
    <col min="3" max="3" width="10.140625" style="7" bestFit="1" customWidth="1"/>
    <col min="4" max="4" width="11.7109375" style="7" customWidth="1"/>
    <col min="5" max="5" width="14.140625" style="7" customWidth="1"/>
    <col min="6" max="16384" width="8.8515625" style="7" customWidth="1"/>
  </cols>
  <sheetData>
    <row r="1" spans="1:6" s="8" customFormat="1" ht="15">
      <c r="A1" s="6"/>
      <c r="B1" s="66" t="s">
        <v>53</v>
      </c>
      <c r="C1" s="7"/>
      <c r="D1" s="7"/>
      <c r="E1" s="7"/>
      <c r="F1" s="7"/>
    </row>
    <row r="2" spans="1:6" s="8" customFormat="1" ht="15">
      <c r="A2" s="6"/>
      <c r="B2" s="9"/>
      <c r="C2" s="7"/>
      <c r="D2" s="7"/>
      <c r="E2" s="7"/>
      <c r="F2" s="7"/>
    </row>
    <row r="3" spans="1:5" ht="14.25" customHeight="1">
      <c r="A3" s="1"/>
      <c r="B3" s="1"/>
      <c r="C3" s="3"/>
      <c r="D3" s="3"/>
      <c r="E3" s="3"/>
    </row>
    <row r="4" spans="1:5" s="14" customFormat="1" ht="14.25" customHeight="1">
      <c r="A4" s="10" t="s">
        <v>2</v>
      </c>
      <c r="B4" s="11" t="s">
        <v>3</v>
      </c>
      <c r="C4" s="12" t="s">
        <v>4</v>
      </c>
      <c r="D4" s="13" t="s">
        <v>5</v>
      </c>
      <c r="E4" s="13" t="s">
        <v>6</v>
      </c>
    </row>
    <row r="5" spans="1:6" s="18" customFormat="1" ht="15">
      <c r="A5" s="15"/>
      <c r="B5" s="1"/>
      <c r="C5" s="2"/>
      <c r="D5" s="16"/>
      <c r="E5" s="16"/>
      <c r="F5" s="17"/>
    </row>
    <row r="6" spans="1:5" ht="14.25">
      <c r="A6" s="19" t="s">
        <v>15</v>
      </c>
      <c r="B6" s="20" t="s">
        <v>16</v>
      </c>
      <c r="C6" s="21"/>
      <c r="D6" s="42"/>
      <c r="E6" s="42"/>
    </row>
    <row r="7" spans="1:5" ht="14.25">
      <c r="A7" s="15"/>
      <c r="B7" s="1"/>
      <c r="C7" s="2"/>
      <c r="D7" s="3"/>
      <c r="E7" s="3"/>
    </row>
    <row r="8" spans="1:5" ht="36" customHeight="1">
      <c r="A8" s="32">
        <v>1</v>
      </c>
      <c r="B8" s="38" t="s">
        <v>34</v>
      </c>
      <c r="C8" s="39"/>
      <c r="D8" s="39"/>
      <c r="E8" s="39"/>
    </row>
    <row r="9" spans="1:5" ht="14.25">
      <c r="A9" s="40"/>
      <c r="B9" s="25" t="s">
        <v>1</v>
      </c>
      <c r="C9" s="26">
        <v>3700</v>
      </c>
      <c r="D9" s="26">
        <v>0</v>
      </c>
      <c r="E9" s="26">
        <f>+D9*C9</f>
        <v>0</v>
      </c>
    </row>
    <row r="10" spans="1:5" ht="14.25">
      <c r="A10" s="40"/>
      <c r="B10" s="25"/>
      <c r="C10" s="26"/>
      <c r="D10" s="26"/>
      <c r="E10" s="26"/>
    </row>
    <row r="11" spans="1:5" ht="99.75">
      <c r="A11" s="32">
        <v>2</v>
      </c>
      <c r="B11" s="38" t="s">
        <v>63</v>
      </c>
      <c r="C11" s="39"/>
      <c r="D11" s="39"/>
      <c r="E11" s="39"/>
    </row>
    <row r="12" spans="1:5" ht="16.5">
      <c r="A12" s="40"/>
      <c r="B12" s="25" t="s">
        <v>10</v>
      </c>
      <c r="C12" s="26">
        <v>775</v>
      </c>
      <c r="D12" s="26">
        <v>0</v>
      </c>
      <c r="E12" s="26">
        <f>+D12*C12</f>
        <v>0</v>
      </c>
    </row>
    <row r="13" spans="1:5" ht="14.25">
      <c r="A13" s="40"/>
      <c r="B13" s="25"/>
      <c r="C13" s="26"/>
      <c r="D13" s="26"/>
      <c r="E13" s="26"/>
    </row>
    <row r="14" spans="1:5" ht="57">
      <c r="A14" s="32">
        <v>3</v>
      </c>
      <c r="B14" s="38" t="s">
        <v>38</v>
      </c>
      <c r="C14" s="39"/>
      <c r="D14" s="39"/>
      <c r="E14" s="39"/>
    </row>
    <row r="15" spans="1:5" ht="16.5">
      <c r="A15" s="40"/>
      <c r="B15" s="25" t="s">
        <v>10</v>
      </c>
      <c r="C15" s="26">
        <v>1052</v>
      </c>
      <c r="D15" s="26">
        <v>0</v>
      </c>
      <c r="E15" s="26">
        <f>+D15*C15</f>
        <v>0</v>
      </c>
    </row>
    <row r="16" spans="1:5" ht="14.25">
      <c r="A16" s="40"/>
      <c r="B16" s="25"/>
      <c r="C16" s="26"/>
      <c r="D16" s="26"/>
      <c r="E16" s="26"/>
    </row>
    <row r="17" spans="1:5" ht="87.75" customHeight="1">
      <c r="A17" s="32">
        <v>4</v>
      </c>
      <c r="B17" s="38" t="s">
        <v>35</v>
      </c>
      <c r="C17" s="39"/>
      <c r="D17" s="39"/>
      <c r="E17" s="39"/>
    </row>
    <row r="18" spans="1:5" ht="14.25">
      <c r="A18" s="40"/>
      <c r="B18" s="25" t="s">
        <v>1</v>
      </c>
      <c r="C18" s="26">
        <v>481</v>
      </c>
      <c r="D18" s="26">
        <v>0</v>
      </c>
      <c r="E18" s="26">
        <f>+D18*C18</f>
        <v>0</v>
      </c>
    </row>
    <row r="19" spans="1:5" ht="14.25">
      <c r="A19" s="40"/>
      <c r="B19" s="25"/>
      <c r="C19" s="26"/>
      <c r="D19" s="26"/>
      <c r="E19" s="26"/>
    </row>
    <row r="20" spans="1:5" ht="71.25">
      <c r="A20" s="32">
        <v>5</v>
      </c>
      <c r="B20" s="70" t="s">
        <v>39</v>
      </c>
      <c r="C20" s="3"/>
      <c r="D20" s="3"/>
      <c r="E20" s="3"/>
    </row>
    <row r="21" spans="1:5" ht="14.25">
      <c r="A21" s="33"/>
      <c r="B21" s="25" t="s">
        <v>1</v>
      </c>
      <c r="C21" s="4">
        <v>2440</v>
      </c>
      <c r="D21" s="4">
        <v>0</v>
      </c>
      <c r="E21" s="4">
        <f>C21*D21</f>
        <v>0</v>
      </c>
    </row>
    <row r="22" spans="1:5" ht="14.25">
      <c r="A22" s="33"/>
      <c r="B22" s="25"/>
      <c r="C22" s="4"/>
      <c r="D22" s="4"/>
      <c r="E22" s="4"/>
    </row>
    <row r="23" spans="1:8" ht="99.75">
      <c r="A23" s="32">
        <v>6</v>
      </c>
      <c r="B23" s="70" t="s">
        <v>62</v>
      </c>
      <c r="C23" s="3"/>
      <c r="D23" s="3"/>
      <c r="E23" s="3"/>
      <c r="H23" s="71"/>
    </row>
    <row r="24" spans="1:5" ht="14.25">
      <c r="A24" s="33"/>
      <c r="B24" s="25" t="s">
        <v>1</v>
      </c>
      <c r="C24" s="4">
        <v>2440</v>
      </c>
      <c r="D24" s="4">
        <v>0</v>
      </c>
      <c r="E24" s="4">
        <f>C24*D24</f>
        <v>0</v>
      </c>
    </row>
    <row r="25" spans="1:5" ht="14.25">
      <c r="A25" s="33"/>
      <c r="B25" s="25"/>
      <c r="C25" s="4"/>
      <c r="D25" s="4"/>
      <c r="E25" s="4"/>
    </row>
    <row r="26" spans="1:5" ht="42.75">
      <c r="A26" s="32">
        <v>7</v>
      </c>
      <c r="B26" s="1" t="s">
        <v>36</v>
      </c>
      <c r="C26" s="3"/>
      <c r="D26" s="3"/>
      <c r="E26" s="3"/>
    </row>
    <row r="27" spans="1:5" ht="14.25">
      <c r="A27" s="33"/>
      <c r="B27" s="25" t="s">
        <v>1</v>
      </c>
      <c r="C27" s="4">
        <v>4070</v>
      </c>
      <c r="D27" s="4">
        <v>0</v>
      </c>
      <c r="E27" s="4">
        <f>C27*D27</f>
        <v>0</v>
      </c>
    </row>
    <row r="28" spans="1:5" ht="14.25">
      <c r="A28" s="33"/>
      <c r="B28" s="25"/>
      <c r="C28" s="4"/>
      <c r="D28" s="4"/>
      <c r="E28" s="4"/>
    </row>
    <row r="29" spans="1:5" ht="135" customHeight="1">
      <c r="A29" s="32">
        <v>8</v>
      </c>
      <c r="B29" s="38" t="s">
        <v>72</v>
      </c>
      <c r="C29" s="39"/>
      <c r="D29" s="39"/>
      <c r="E29" s="39"/>
    </row>
    <row r="30" spans="1:5" ht="14.25">
      <c r="A30" s="40"/>
      <c r="B30" s="25" t="s">
        <v>59</v>
      </c>
      <c r="C30" s="26">
        <v>180</v>
      </c>
      <c r="D30" s="26">
        <v>0</v>
      </c>
      <c r="E30" s="26">
        <f>+D30*C30</f>
        <v>0</v>
      </c>
    </row>
    <row r="31" spans="1:5" ht="14.25">
      <c r="A31" s="33"/>
      <c r="B31" s="25"/>
      <c r="C31" s="4"/>
      <c r="D31" s="4"/>
      <c r="E31" s="4"/>
    </row>
    <row r="32" spans="1:5" ht="21" customHeight="1">
      <c r="A32" s="41"/>
      <c r="B32" s="28" t="s">
        <v>14</v>
      </c>
      <c r="C32" s="37"/>
      <c r="D32" s="29"/>
      <c r="E32" s="30">
        <f>SUM(E9:E30)</f>
        <v>0</v>
      </c>
    </row>
  </sheetData>
  <sheetProtection/>
  <printOptions/>
  <pageMargins left="0.984251968503937" right="0.7480314960629921" top="0.984251968503937" bottom="0.984251968503937" header="0.5118110236220472" footer="0.7086614173228347"/>
  <pageSetup firstPageNumber="5" useFirstPageNumber="1" horizontalDpi="600" verticalDpi="600" orientation="portrait" paperSize="9" scale="90" r:id="rId1"/>
  <headerFooter alignWithMargins="0">
    <oddFooter>&amp;C&amp;P&amp;Rpopis 889/2020</oddFooter>
  </headerFooter>
</worksheet>
</file>

<file path=xl/worksheets/sheet5.xml><?xml version="1.0" encoding="utf-8"?>
<worksheet xmlns="http://schemas.openxmlformats.org/spreadsheetml/2006/main" xmlns:r="http://schemas.openxmlformats.org/officeDocument/2006/relationships">
  <dimension ref="A1:F30"/>
  <sheetViews>
    <sheetView workbookViewId="0" topLeftCell="A13">
      <selection activeCell="I26" sqref="I26"/>
    </sheetView>
  </sheetViews>
  <sheetFormatPr defaultColWidth="8.8515625" defaultRowHeight="12.75"/>
  <cols>
    <col min="1" max="1" width="4.8515625" style="31" customWidth="1"/>
    <col min="2" max="2" width="39.7109375" style="31" customWidth="1"/>
    <col min="3" max="3" width="9.57421875" style="7" customWidth="1"/>
    <col min="4" max="4" width="11.7109375" style="7" customWidth="1"/>
    <col min="5" max="5" width="14.140625" style="7" customWidth="1"/>
    <col min="6" max="16384" width="8.8515625" style="7" customWidth="1"/>
  </cols>
  <sheetData>
    <row r="1" spans="1:6" s="8" customFormat="1" ht="15">
      <c r="A1" s="6"/>
      <c r="B1" s="66" t="s">
        <v>53</v>
      </c>
      <c r="C1" s="7"/>
      <c r="D1" s="7"/>
      <c r="E1" s="7"/>
      <c r="F1" s="7"/>
    </row>
    <row r="2" spans="1:6" s="8" customFormat="1" ht="15">
      <c r="A2" s="6"/>
      <c r="B2" s="9"/>
      <c r="C2" s="7"/>
      <c r="D2" s="7"/>
      <c r="E2" s="7"/>
      <c r="F2" s="7"/>
    </row>
    <row r="3" spans="1:5" ht="14.25" customHeight="1">
      <c r="A3" s="1"/>
      <c r="B3" s="1"/>
      <c r="C3" s="3"/>
      <c r="D3" s="3"/>
      <c r="E3" s="3"/>
    </row>
    <row r="4" spans="1:5" s="14" customFormat="1" ht="14.25" customHeight="1">
      <c r="A4" s="10" t="s">
        <v>2</v>
      </c>
      <c r="B4" s="11" t="s">
        <v>3</v>
      </c>
      <c r="C4" s="12" t="s">
        <v>4</v>
      </c>
      <c r="D4" s="13" t="s">
        <v>5</v>
      </c>
      <c r="E4" s="13" t="s">
        <v>6</v>
      </c>
    </row>
    <row r="5" spans="1:6" s="18" customFormat="1" ht="15">
      <c r="A5" s="15"/>
      <c r="B5" s="1"/>
      <c r="C5" s="2"/>
      <c r="D5" s="16"/>
      <c r="E5" s="16"/>
      <c r="F5" s="17"/>
    </row>
    <row r="6" spans="1:6" s="18" customFormat="1" ht="15">
      <c r="A6" s="15"/>
      <c r="B6" s="1"/>
      <c r="C6" s="2"/>
      <c r="D6" s="16"/>
      <c r="E6" s="16"/>
      <c r="F6" s="17"/>
    </row>
    <row r="7" spans="1:5" ht="28.5">
      <c r="A7" s="19" t="s">
        <v>20</v>
      </c>
      <c r="B7" s="20" t="s">
        <v>66</v>
      </c>
      <c r="C7" s="21"/>
      <c r="D7" s="42"/>
      <c r="E7" s="42"/>
    </row>
    <row r="8" spans="1:5" ht="14.25">
      <c r="A8" s="15"/>
      <c r="B8" s="1"/>
      <c r="C8" s="2"/>
      <c r="D8" s="3"/>
      <c r="E8" s="3"/>
    </row>
    <row r="9" spans="1:5" ht="42.75">
      <c r="A9" s="32">
        <v>1</v>
      </c>
      <c r="B9" s="1" t="s">
        <v>42</v>
      </c>
      <c r="C9" s="3"/>
      <c r="D9" s="3"/>
      <c r="E9" s="3"/>
    </row>
    <row r="10" spans="1:5" s="72" customFormat="1" ht="14.25">
      <c r="A10" s="67"/>
      <c r="B10" s="25" t="s">
        <v>41</v>
      </c>
      <c r="C10" s="68"/>
      <c r="D10" s="68"/>
      <c r="E10" s="68"/>
    </row>
    <row r="11" spans="1:5" s="72" customFormat="1" ht="14.25">
      <c r="A11" s="67"/>
      <c r="B11" s="25" t="s">
        <v>0</v>
      </c>
      <c r="C11" s="34">
        <v>2</v>
      </c>
      <c r="D11" s="34">
        <v>0</v>
      </c>
      <c r="E11" s="34">
        <f>C11*D11</f>
        <v>0</v>
      </c>
    </row>
    <row r="12" spans="1:5" s="72" customFormat="1" ht="14.25">
      <c r="A12" s="67"/>
      <c r="B12" s="25" t="s">
        <v>44</v>
      </c>
      <c r="C12" s="68"/>
      <c r="D12" s="68"/>
      <c r="E12" s="68"/>
    </row>
    <row r="13" spans="1:5" s="72" customFormat="1" ht="14.25">
      <c r="A13" s="67"/>
      <c r="B13" s="25" t="s">
        <v>0</v>
      </c>
      <c r="C13" s="34">
        <v>1</v>
      </c>
      <c r="D13" s="34">
        <v>0</v>
      </c>
      <c r="E13" s="34">
        <f>C13*D13</f>
        <v>0</v>
      </c>
    </row>
    <row r="14" spans="1:5" s="72" customFormat="1" ht="14.25">
      <c r="A14" s="67"/>
      <c r="B14" s="25"/>
      <c r="C14" s="34"/>
      <c r="D14" s="34"/>
      <c r="E14" s="34"/>
    </row>
    <row r="15" spans="1:5" ht="57">
      <c r="A15" s="32">
        <v>2</v>
      </c>
      <c r="B15" s="1" t="s">
        <v>64</v>
      </c>
      <c r="C15" s="3"/>
      <c r="D15" s="3"/>
      <c r="E15" s="3"/>
    </row>
    <row r="16" spans="1:5" s="72" customFormat="1" ht="14.25">
      <c r="A16" s="67"/>
      <c r="B16" s="25" t="s">
        <v>65</v>
      </c>
      <c r="C16" s="68"/>
      <c r="D16" s="68"/>
      <c r="E16" s="68"/>
    </row>
    <row r="17" spans="1:5" s="72" customFormat="1" ht="14.25">
      <c r="A17" s="67"/>
      <c r="B17" s="25" t="s">
        <v>0</v>
      </c>
      <c r="C17" s="34">
        <v>72</v>
      </c>
      <c r="D17" s="34">
        <v>0</v>
      </c>
      <c r="E17" s="34">
        <f>C17*D17</f>
        <v>0</v>
      </c>
    </row>
    <row r="18" spans="1:5" ht="14.25">
      <c r="A18" s="32"/>
      <c r="B18" s="25"/>
      <c r="C18" s="4"/>
      <c r="D18" s="4"/>
      <c r="E18" s="4"/>
    </row>
    <row r="19" spans="1:5" ht="71.25">
      <c r="A19" s="32">
        <v>3</v>
      </c>
      <c r="B19" s="31" t="s">
        <v>24</v>
      </c>
      <c r="C19" s="4"/>
      <c r="D19" s="4"/>
      <c r="E19" s="4"/>
    </row>
    <row r="20" spans="1:5" ht="14.25">
      <c r="A20" s="32"/>
      <c r="C20" s="4"/>
      <c r="D20" s="4"/>
      <c r="E20" s="4"/>
    </row>
    <row r="21" spans="1:5" ht="14.25">
      <c r="A21" s="32"/>
      <c r="B21" s="31" t="s">
        <v>48</v>
      </c>
      <c r="C21" s="4"/>
      <c r="D21" s="4"/>
      <c r="E21" s="4"/>
    </row>
    <row r="22" spans="1:5" ht="14.25">
      <c r="A22" s="32"/>
      <c r="B22" s="25" t="s">
        <v>21</v>
      </c>
      <c r="C22" s="4">
        <v>7</v>
      </c>
      <c r="D22" s="4">
        <v>0</v>
      </c>
      <c r="E22" s="4">
        <f>C22*D22</f>
        <v>0</v>
      </c>
    </row>
    <row r="23" spans="1:5" ht="14.25">
      <c r="A23" s="32"/>
      <c r="B23" s="31" t="s">
        <v>49</v>
      </c>
      <c r="C23" s="4"/>
      <c r="D23" s="4"/>
      <c r="E23" s="4"/>
    </row>
    <row r="24" spans="1:5" ht="14.25">
      <c r="A24" s="32"/>
      <c r="B24" s="25" t="s">
        <v>21</v>
      </c>
      <c r="C24" s="4">
        <v>8.8</v>
      </c>
      <c r="D24" s="4">
        <v>0</v>
      </c>
      <c r="E24" s="4">
        <f>C24*D24</f>
        <v>0</v>
      </c>
    </row>
    <row r="25" spans="1:5" ht="14.25">
      <c r="A25" s="32"/>
      <c r="B25" s="25"/>
      <c r="C25" s="4"/>
      <c r="D25" s="4"/>
      <c r="E25" s="4"/>
    </row>
    <row r="26" spans="1:5" ht="91.5" customHeight="1">
      <c r="A26" s="32">
        <v>4</v>
      </c>
      <c r="B26" s="1" t="s">
        <v>67</v>
      </c>
      <c r="C26" s="3"/>
      <c r="D26" s="3"/>
      <c r="E26" s="3"/>
    </row>
    <row r="27" spans="1:5" s="72" customFormat="1" ht="14.25">
      <c r="A27" s="67"/>
      <c r="B27" s="25"/>
      <c r="C27" s="68"/>
      <c r="D27" s="68"/>
      <c r="E27" s="68"/>
    </row>
    <row r="28" spans="1:5" s="72" customFormat="1" ht="14.25">
      <c r="A28" s="67"/>
      <c r="B28" s="25" t="s">
        <v>27</v>
      </c>
      <c r="C28" s="34">
        <v>32</v>
      </c>
      <c r="D28" s="34">
        <v>0</v>
      </c>
      <c r="E28" s="34">
        <f>C28*D28</f>
        <v>0</v>
      </c>
    </row>
    <row r="29" spans="1:5" ht="14.25">
      <c r="A29" s="33"/>
      <c r="B29" s="25"/>
      <c r="C29" s="4"/>
      <c r="D29" s="4"/>
      <c r="E29" s="4"/>
    </row>
    <row r="30" spans="1:5" ht="21.75" customHeight="1">
      <c r="A30" s="41"/>
      <c r="B30" s="28" t="s">
        <v>22</v>
      </c>
      <c r="C30" s="37"/>
      <c r="D30" s="29"/>
      <c r="E30" s="30">
        <f>SUM(E10:E28)</f>
        <v>0</v>
      </c>
    </row>
  </sheetData>
  <sheetProtection/>
  <printOptions/>
  <pageMargins left="0.984251968503937" right="0.7480314960629921" top="0.984251968503937" bottom="0.984251968503937" header="0.5118110236220472" footer="0.7086614173228347"/>
  <pageSetup firstPageNumber="6" useFirstPageNumber="1" horizontalDpi="600" verticalDpi="600" orientation="portrait" paperSize="9" scale="90" r:id="rId1"/>
  <headerFooter alignWithMargins="0">
    <oddFooter>&amp;C&amp;P&amp;Rpopis 889/2020</oddFooter>
  </headerFooter>
</worksheet>
</file>

<file path=xl/worksheets/sheet6.xml><?xml version="1.0" encoding="utf-8"?>
<worksheet xmlns="http://schemas.openxmlformats.org/spreadsheetml/2006/main" xmlns:r="http://schemas.openxmlformats.org/officeDocument/2006/relationships">
  <dimension ref="A1:M32"/>
  <sheetViews>
    <sheetView workbookViewId="0" topLeftCell="A25">
      <selection activeCell="H39" sqref="H39"/>
    </sheetView>
  </sheetViews>
  <sheetFormatPr defaultColWidth="8.8515625" defaultRowHeight="12.75"/>
  <cols>
    <col min="1" max="1" width="4.8515625" style="31" customWidth="1"/>
    <col min="2" max="2" width="39.7109375" style="31" customWidth="1"/>
    <col min="3" max="3" width="9.57421875" style="7" customWidth="1"/>
    <col min="4" max="4" width="11.7109375" style="7" customWidth="1"/>
    <col min="5" max="5" width="14.140625" style="7" customWidth="1"/>
    <col min="6" max="16384" width="8.8515625" style="7" customWidth="1"/>
  </cols>
  <sheetData>
    <row r="1" spans="1:6" s="8" customFormat="1" ht="15">
      <c r="A1" s="6"/>
      <c r="B1" s="66" t="s">
        <v>53</v>
      </c>
      <c r="C1" s="7"/>
      <c r="D1" s="7"/>
      <c r="E1" s="7"/>
      <c r="F1" s="7"/>
    </row>
    <row r="2" spans="1:6" s="8" customFormat="1" ht="15">
      <c r="A2" s="6"/>
      <c r="B2" s="9"/>
      <c r="C2" s="7"/>
      <c r="D2" s="7"/>
      <c r="E2" s="7"/>
      <c r="F2" s="7"/>
    </row>
    <row r="3" spans="1:5" ht="14.25" customHeight="1">
      <c r="A3" s="1"/>
      <c r="B3" s="1"/>
      <c r="C3" s="3"/>
      <c r="D3" s="3"/>
      <c r="E3" s="3"/>
    </row>
    <row r="4" spans="1:5" s="14" customFormat="1" ht="14.25" customHeight="1">
      <c r="A4" s="10" t="s">
        <v>2</v>
      </c>
      <c r="B4" s="11" t="s">
        <v>3</v>
      </c>
      <c r="C4" s="12" t="s">
        <v>4</v>
      </c>
      <c r="D4" s="13" t="s">
        <v>5</v>
      </c>
      <c r="E4" s="13" t="s">
        <v>6</v>
      </c>
    </row>
    <row r="5" spans="1:6" s="18" customFormat="1" ht="15">
      <c r="A5" s="15"/>
      <c r="B5" s="1"/>
      <c r="C5" s="2"/>
      <c r="D5" s="16"/>
      <c r="E5" s="16"/>
      <c r="F5" s="17"/>
    </row>
    <row r="6" spans="1:5" ht="14.25">
      <c r="A6" s="19" t="s">
        <v>29</v>
      </c>
      <c r="B6" s="20" t="s">
        <v>51</v>
      </c>
      <c r="C6" s="21"/>
      <c r="D6" s="42"/>
      <c r="E6" s="42"/>
    </row>
    <row r="7" spans="1:5" ht="14.25">
      <c r="A7" s="15"/>
      <c r="B7" s="1"/>
      <c r="C7" s="2"/>
      <c r="D7" s="3"/>
      <c r="E7" s="3"/>
    </row>
    <row r="8" spans="1:13" ht="57">
      <c r="A8" s="32">
        <v>1</v>
      </c>
      <c r="B8" s="1" t="s">
        <v>68</v>
      </c>
      <c r="C8" s="3"/>
      <c r="D8" s="3"/>
      <c r="E8" s="3"/>
      <c r="H8" s="3"/>
      <c r="I8" s="3"/>
      <c r="J8" s="3"/>
      <c r="K8" s="17"/>
      <c r="L8" s="17"/>
      <c r="M8" s="17"/>
    </row>
    <row r="9" spans="1:13" ht="14.25">
      <c r="A9" s="33"/>
      <c r="B9" s="25" t="s">
        <v>27</v>
      </c>
      <c r="C9" s="4">
        <v>1</v>
      </c>
      <c r="D9" s="4">
        <v>0</v>
      </c>
      <c r="E9" s="4">
        <f>C9*D9</f>
        <v>0</v>
      </c>
      <c r="H9" s="4"/>
      <c r="I9" s="4"/>
      <c r="J9" s="4"/>
      <c r="K9" s="17"/>
      <c r="L9" s="17"/>
      <c r="M9" s="17"/>
    </row>
    <row r="10" spans="1:13" ht="14.25">
      <c r="A10" s="33"/>
      <c r="B10" s="25"/>
      <c r="C10" s="4"/>
      <c r="D10" s="4"/>
      <c r="E10" s="4"/>
      <c r="H10" s="4"/>
      <c r="I10" s="4"/>
      <c r="J10" s="4"/>
      <c r="K10" s="17"/>
      <c r="L10" s="17"/>
      <c r="M10" s="17"/>
    </row>
    <row r="11" spans="1:5" ht="99.75">
      <c r="A11" s="32">
        <v>2</v>
      </c>
      <c r="B11" s="1" t="s">
        <v>50</v>
      </c>
      <c r="C11" s="3"/>
      <c r="D11" s="3"/>
      <c r="E11" s="3"/>
    </row>
    <row r="12" spans="1:5" ht="14.25">
      <c r="A12" s="33"/>
      <c r="B12" s="25" t="s">
        <v>21</v>
      </c>
      <c r="C12" s="34">
        <v>97.9</v>
      </c>
      <c r="D12" s="69">
        <v>0</v>
      </c>
      <c r="E12" s="4">
        <f>C12*D12</f>
        <v>0</v>
      </c>
    </row>
    <row r="13" spans="1:5" ht="14.25">
      <c r="A13" s="33"/>
      <c r="B13" s="25"/>
      <c r="C13" s="34"/>
      <c r="D13" s="69"/>
      <c r="E13" s="4"/>
    </row>
    <row r="14" spans="1:13" ht="42.75">
      <c r="A14" s="32">
        <v>3</v>
      </c>
      <c r="B14" s="1" t="s">
        <v>52</v>
      </c>
      <c r="C14" s="3"/>
      <c r="D14" s="3"/>
      <c r="E14" s="3"/>
      <c r="H14" s="3"/>
      <c r="I14" s="3"/>
      <c r="J14" s="3"/>
      <c r="K14" s="17"/>
      <c r="L14" s="17"/>
      <c r="M14" s="17"/>
    </row>
    <row r="15" spans="1:13" ht="14.25">
      <c r="A15" s="33"/>
      <c r="B15" s="25" t="s">
        <v>0</v>
      </c>
      <c r="C15" s="34">
        <v>14</v>
      </c>
      <c r="D15" s="4">
        <v>0</v>
      </c>
      <c r="E15" s="4">
        <f>C15*D15</f>
        <v>0</v>
      </c>
      <c r="H15" s="4"/>
      <c r="I15" s="4"/>
      <c r="J15" s="4"/>
      <c r="K15" s="17"/>
      <c r="L15" s="17"/>
      <c r="M15" s="17"/>
    </row>
    <row r="16" spans="1:5" ht="14.25">
      <c r="A16" s="33"/>
      <c r="B16" s="25"/>
      <c r="C16" s="4"/>
      <c r="D16" s="69"/>
      <c r="E16" s="4"/>
    </row>
    <row r="17" spans="1:5" ht="156.75">
      <c r="A17" s="32">
        <v>4</v>
      </c>
      <c r="B17" s="74" t="s">
        <v>73</v>
      </c>
      <c r="C17" s="3"/>
      <c r="D17" s="3"/>
      <c r="E17" s="3"/>
    </row>
    <row r="18" spans="1:5" ht="14.25">
      <c r="A18" s="33"/>
      <c r="B18" s="25" t="s">
        <v>21</v>
      </c>
      <c r="C18" s="34">
        <v>11.15</v>
      </c>
      <c r="D18" s="69">
        <v>0</v>
      </c>
      <c r="E18" s="4">
        <f>C18*D18</f>
        <v>0</v>
      </c>
    </row>
    <row r="19" spans="1:5" ht="14.25">
      <c r="A19" s="33"/>
      <c r="B19" s="25"/>
      <c r="C19" s="34"/>
      <c r="D19" s="69"/>
      <c r="E19" s="4"/>
    </row>
    <row r="20" spans="1:13" ht="71.25">
      <c r="A20" s="32">
        <v>5</v>
      </c>
      <c r="B20" s="1" t="s">
        <v>74</v>
      </c>
      <c r="C20" s="3"/>
      <c r="D20" s="3"/>
      <c r="E20" s="3"/>
      <c r="H20" s="3"/>
      <c r="I20" s="3"/>
      <c r="J20" s="3"/>
      <c r="K20" s="17"/>
      <c r="L20" s="17"/>
      <c r="M20" s="17"/>
    </row>
    <row r="21" spans="1:13" ht="14.25">
      <c r="A21" s="33"/>
      <c r="B21" s="25" t="s">
        <v>59</v>
      </c>
      <c r="C21" s="34">
        <v>44</v>
      </c>
      <c r="D21" s="4">
        <v>0</v>
      </c>
      <c r="E21" s="4">
        <f>C21*D21</f>
        <v>0</v>
      </c>
      <c r="H21" s="4"/>
      <c r="I21" s="4"/>
      <c r="J21" s="4"/>
      <c r="K21" s="17"/>
      <c r="L21" s="17"/>
      <c r="M21" s="17"/>
    </row>
    <row r="22" spans="1:5" ht="14.25">
      <c r="A22" s="33"/>
      <c r="B22" s="25"/>
      <c r="C22" s="4"/>
      <c r="D22" s="69"/>
      <c r="E22" s="4"/>
    </row>
    <row r="23" spans="1:5" ht="28.5">
      <c r="A23" s="32">
        <v>6</v>
      </c>
      <c r="B23" s="74" t="s">
        <v>69</v>
      </c>
      <c r="C23" s="3"/>
      <c r="D23" s="3"/>
      <c r="E23" s="3"/>
    </row>
    <row r="24" spans="1:5" ht="14.25">
      <c r="A24" s="33"/>
      <c r="B24" s="25" t="s">
        <v>0</v>
      </c>
      <c r="C24" s="4">
        <v>1</v>
      </c>
      <c r="D24" s="69">
        <v>0</v>
      </c>
      <c r="E24" s="4">
        <f>C24*D24</f>
        <v>0</v>
      </c>
    </row>
    <row r="25" spans="1:5" ht="14.25">
      <c r="A25" s="33"/>
      <c r="B25" s="25"/>
      <c r="C25" s="4"/>
      <c r="D25" s="69"/>
      <c r="E25" s="4"/>
    </row>
    <row r="26" spans="1:5" ht="71.25">
      <c r="A26" s="32">
        <v>7</v>
      </c>
      <c r="B26" s="74" t="s">
        <v>71</v>
      </c>
      <c r="C26" s="3"/>
      <c r="D26" s="3"/>
      <c r="E26" s="3"/>
    </row>
    <row r="27" spans="1:5" ht="14.25">
      <c r="A27" s="33"/>
      <c r="B27" s="25" t="s">
        <v>0</v>
      </c>
      <c r="C27" s="4">
        <v>4</v>
      </c>
      <c r="D27" s="69">
        <v>0</v>
      </c>
      <c r="E27" s="4">
        <f>C27*D27</f>
        <v>0</v>
      </c>
    </row>
    <row r="28" spans="1:5" ht="14.25">
      <c r="A28" s="33"/>
      <c r="B28" s="25"/>
      <c r="C28" s="4"/>
      <c r="D28" s="69"/>
      <c r="E28" s="4"/>
    </row>
    <row r="29" spans="1:5" ht="92.25" customHeight="1">
      <c r="A29" s="32">
        <v>8</v>
      </c>
      <c r="B29" s="74" t="s">
        <v>70</v>
      </c>
      <c r="C29" s="3"/>
      <c r="D29" s="3"/>
      <c r="E29" s="3"/>
    </row>
    <row r="30" spans="1:5" ht="14.25">
      <c r="A30" s="33"/>
      <c r="B30" s="25" t="s">
        <v>27</v>
      </c>
      <c r="C30" s="4">
        <v>10</v>
      </c>
      <c r="D30" s="69">
        <v>0</v>
      </c>
      <c r="E30" s="4">
        <f>C30*D30</f>
        <v>0</v>
      </c>
    </row>
    <row r="31" spans="1:5" ht="14.25">
      <c r="A31" s="33"/>
      <c r="B31" s="25"/>
      <c r="C31" s="4"/>
      <c r="D31" s="4"/>
      <c r="E31" s="4"/>
    </row>
    <row r="32" spans="1:5" ht="21" customHeight="1">
      <c r="A32" s="41"/>
      <c r="B32" s="28" t="s">
        <v>51</v>
      </c>
      <c r="C32" s="37"/>
      <c r="D32" s="29"/>
      <c r="E32" s="30">
        <f>SUM(E8:E30)</f>
        <v>0</v>
      </c>
    </row>
  </sheetData>
  <sheetProtection/>
  <printOptions/>
  <pageMargins left="0.984251968503937" right="0.7480314960629921" top="0.984251968503937" bottom="0.984251968503937" header="0.5118110236220472" footer="0.7086614173228347"/>
  <pageSetup firstPageNumber="7" useFirstPageNumber="1" horizontalDpi="600" verticalDpi="600" orientation="portrait" paperSize="9" scale="90" r:id="rId1"/>
  <headerFooter alignWithMargins="0">
    <oddFooter>&amp;C&amp;P&amp;Rpopis 889/2020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GLG projektiranje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Iztok Piљek</dc:creator>
  <cp:keywords/>
  <dc:description/>
  <cp:lastModifiedBy>stanko </cp:lastModifiedBy>
  <cp:lastPrinted>2021-03-30T08:45:08Z</cp:lastPrinted>
  <dcterms:created xsi:type="dcterms:W3CDTF">2011-11-28T09:44:07Z</dcterms:created>
  <dcterms:modified xsi:type="dcterms:W3CDTF">2021-03-30T08:45:17Z</dcterms:modified>
  <cp:category/>
  <cp:version/>
  <cp:contentType/>
  <cp:contentStatus/>
</cp:coreProperties>
</file>