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80DC2B65-4077-4FAE-8C80-59A0280640D2}" xr6:coauthVersionLast="46" xr6:coauthVersionMax="46" xr10:uidLastSave="{00000000-0000-0000-0000-000000000000}"/>
  <bookViews>
    <workbookView xWindow="-120" yWindow="-120" windowWidth="24240" windowHeight="17640" tabRatio="661" xr2:uid="{00000000-000D-0000-FFFF-FFFF00000000}"/>
  </bookViews>
  <sheets>
    <sheet name="Rekapitulacija 2b" sheetId="1" r:id="rId1"/>
    <sheet name="ČP Dobro Polje" sheetId="12" r:id="rId2"/>
  </sheets>
  <definedNames>
    <definedName name="_xlnm.Print_Area" localSheetId="0">'Rekapitulacija 2b'!$A$2:$E$31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1" i="12" l="1"/>
  <c r="G734" i="12"/>
  <c r="D731" i="12"/>
  <c r="G743" i="12" l="1"/>
  <c r="B18" i="12" l="1"/>
  <c r="F714" i="12"/>
  <c r="F715" i="12"/>
  <c r="F716" i="12"/>
  <c r="F717" i="12"/>
  <c r="F718" i="12"/>
  <c r="F719" i="12"/>
  <c r="F720" i="12"/>
  <c r="F721" i="12"/>
  <c r="F722" i="12"/>
  <c r="F713" i="12"/>
  <c r="F707" i="12"/>
  <c r="F708" i="12" s="1"/>
  <c r="F684" i="12"/>
  <c r="F685" i="12"/>
  <c r="F686" i="12"/>
  <c r="F687" i="12"/>
  <c r="F688" i="12"/>
  <c r="F689" i="12"/>
  <c r="F690" i="12"/>
  <c r="F691" i="12"/>
  <c r="F692" i="12"/>
  <c r="F693" i="12"/>
  <c r="F694" i="12"/>
  <c r="F695" i="12"/>
  <c r="F696" i="12"/>
  <c r="F697" i="12"/>
  <c r="F698" i="12"/>
  <c r="F699" i="12"/>
  <c r="F700" i="12"/>
  <c r="F701" i="12"/>
  <c r="F702" i="12"/>
  <c r="F683" i="12"/>
  <c r="F703" i="12" l="1"/>
  <c r="F723" i="12"/>
  <c r="F329" i="12"/>
  <c r="F326" i="12"/>
  <c r="F323" i="12"/>
  <c r="F320" i="12"/>
  <c r="F725" i="12" l="1"/>
  <c r="F18" i="12" s="1"/>
  <c r="F667" i="12" l="1"/>
  <c r="F675" i="12" l="1"/>
  <c r="F673" i="12"/>
  <c r="F671" i="12"/>
  <c r="F665" i="12"/>
  <c r="F663" i="12"/>
  <c r="F661" i="12"/>
  <c r="F658" i="12"/>
  <c r="F655" i="12"/>
  <c r="F653" i="12"/>
  <c r="F651" i="12"/>
  <c r="F641" i="12"/>
  <c r="F639" i="12"/>
  <c r="F637" i="12"/>
  <c r="F635" i="12"/>
  <c r="F633" i="12"/>
  <c r="F631" i="12"/>
  <c r="F629" i="12"/>
  <c r="F626" i="12"/>
  <c r="F624" i="12"/>
  <c r="F622" i="12"/>
  <c r="F620" i="12"/>
  <c r="F618" i="12"/>
  <c r="F616" i="12"/>
  <c r="F614" i="12"/>
  <c r="F612" i="12"/>
  <c r="F610" i="12"/>
  <c r="F608" i="12"/>
  <c r="F606" i="12"/>
  <c r="F604" i="12"/>
  <c r="F602" i="12"/>
  <c r="F600" i="12"/>
  <c r="F598" i="12"/>
  <c r="F596" i="12"/>
  <c r="F594" i="12"/>
  <c r="F592" i="12"/>
  <c r="F590" i="12"/>
  <c r="F588" i="12"/>
  <c r="F586" i="12"/>
  <c r="F584" i="12"/>
  <c r="F582" i="12"/>
  <c r="F580" i="12"/>
  <c r="F578" i="12"/>
  <c r="F576" i="12"/>
  <c r="F574" i="12"/>
  <c r="F571" i="12"/>
  <c r="F569" i="12"/>
  <c r="F567" i="12"/>
  <c r="F565" i="12"/>
  <c r="F563" i="12"/>
  <c r="F561" i="12"/>
  <c r="F557" i="12"/>
  <c r="F555" i="12"/>
  <c r="F553" i="12"/>
  <c r="F551" i="12"/>
  <c r="F549" i="12"/>
  <c r="F547" i="12"/>
  <c r="F545" i="12"/>
  <c r="F543" i="12"/>
  <c r="F541" i="12"/>
  <c r="F538" i="12"/>
  <c r="F536" i="12"/>
  <c r="F534" i="12"/>
  <c r="F532" i="12"/>
  <c r="F530" i="12"/>
  <c r="F528" i="12"/>
  <c r="F526" i="12"/>
  <c r="F524" i="12"/>
  <c r="F520" i="12"/>
  <c r="F518" i="12"/>
  <c r="F516" i="12"/>
  <c r="F513" i="12"/>
  <c r="F511" i="12"/>
  <c r="F509" i="12"/>
  <c r="F506" i="12"/>
  <c r="F504" i="12"/>
  <c r="F502" i="12"/>
  <c r="F500" i="12"/>
  <c r="F498" i="12"/>
  <c r="F496" i="12"/>
  <c r="F494" i="12"/>
  <c r="F492" i="12"/>
  <c r="F490" i="12"/>
  <c r="F488" i="12"/>
  <c r="F486" i="12"/>
  <c r="F484" i="12"/>
  <c r="F482" i="12"/>
  <c r="F480" i="12"/>
  <c r="F478" i="12"/>
  <c r="F475" i="12"/>
  <c r="F473" i="12"/>
  <c r="F471" i="12"/>
  <c r="F469" i="12"/>
  <c r="F467" i="12"/>
  <c r="F465" i="12"/>
  <c r="F463" i="12"/>
  <c r="F461" i="12"/>
  <c r="F678" i="12" l="1"/>
  <c r="F17" i="12" s="1"/>
  <c r="F740" i="12" l="1"/>
  <c r="A730" i="12"/>
  <c r="A733" i="12" s="1"/>
  <c r="A736" i="12" s="1"/>
  <c r="A739" i="12" s="1"/>
  <c r="A742" i="12" s="1"/>
  <c r="F317" i="12" l="1"/>
  <c r="F314" i="12"/>
  <c r="F311" i="12"/>
  <c r="F294" i="12"/>
  <c r="F291" i="12"/>
  <c r="A290" i="12"/>
  <c r="A293" i="12" s="1"/>
  <c r="A310" i="12"/>
  <c r="A313" i="12" s="1"/>
  <c r="A316" i="12" s="1"/>
  <c r="A319" i="12" s="1"/>
  <c r="A322" i="12" s="1"/>
  <c r="A325" i="12" s="1"/>
  <c r="A328" i="12" s="1"/>
  <c r="F304" i="12"/>
  <c r="F301" i="12"/>
  <c r="A300" i="12"/>
  <c r="A303" i="12" s="1"/>
  <c r="F282" i="12"/>
  <c r="F279" i="12"/>
  <c r="F276" i="12"/>
  <c r="A275" i="12"/>
  <c r="A278" i="12" s="1"/>
  <c r="A281" i="12" s="1"/>
  <c r="F269" i="12"/>
  <c r="F266" i="12"/>
  <c r="F263" i="12"/>
  <c r="F260" i="12"/>
  <c r="F257" i="12"/>
  <c r="F254" i="12"/>
  <c r="F251" i="12"/>
  <c r="F248" i="12"/>
  <c r="F245" i="12"/>
  <c r="F242" i="12"/>
  <c r="F239" i="12"/>
  <c r="F236" i="12"/>
  <c r="F233" i="12"/>
  <c r="A232" i="12"/>
  <c r="A235" i="12" s="1"/>
  <c r="A238" i="12" s="1"/>
  <c r="A241" i="12" s="1"/>
  <c r="A244" i="12" s="1"/>
  <c r="A247" i="12" s="1"/>
  <c r="A250" i="12" s="1"/>
  <c r="A253" i="12" s="1"/>
  <c r="A256" i="12" s="1"/>
  <c r="A259" i="12" s="1"/>
  <c r="A262" i="12" s="1"/>
  <c r="A265" i="12" s="1"/>
  <c r="A268" i="12" s="1"/>
  <c r="D224" i="12"/>
  <c r="F224" i="12" s="1"/>
  <c r="F221" i="12"/>
  <c r="F218" i="12"/>
  <c r="F215" i="12"/>
  <c r="F212" i="12"/>
  <c r="F209" i="12"/>
  <c r="F206" i="12"/>
  <c r="F203" i="12"/>
  <c r="F200" i="12"/>
  <c r="F197" i="12"/>
  <c r="F194" i="12"/>
  <c r="F191" i="12"/>
  <c r="F188" i="12"/>
  <c r="F185" i="12"/>
  <c r="F182" i="12"/>
  <c r="F179" i="12"/>
  <c r="D176" i="12"/>
  <c r="F176" i="12" s="1"/>
  <c r="F173" i="12"/>
  <c r="F170" i="12"/>
  <c r="F167" i="12"/>
  <c r="F164" i="12"/>
  <c r="F161" i="12"/>
  <c r="F158" i="12"/>
  <c r="F155" i="12"/>
  <c r="A154" i="12"/>
  <c r="A157" i="12" s="1"/>
  <c r="A160" i="12" s="1"/>
  <c r="A163" i="12" s="1"/>
  <c r="A166" i="12" s="1"/>
  <c r="A169" i="12" s="1"/>
  <c r="A172" i="12" s="1"/>
  <c r="A175" i="12" s="1"/>
  <c r="A178" i="12" s="1"/>
  <c r="A181" i="12" s="1"/>
  <c r="A184" i="12" s="1"/>
  <c r="A187" i="12" s="1"/>
  <c r="A190" i="12" s="1"/>
  <c r="A193" i="12" s="1"/>
  <c r="A196" i="12" s="1"/>
  <c r="A199" i="12" s="1"/>
  <c r="A202" i="12" s="1"/>
  <c r="A205" i="12" s="1"/>
  <c r="A208" i="12" s="1"/>
  <c r="A211" i="12" s="1"/>
  <c r="A214" i="12" s="1"/>
  <c r="A217" i="12" s="1"/>
  <c r="A220" i="12" s="1"/>
  <c r="A223" i="12" s="1"/>
  <c r="F148" i="12"/>
  <c r="F145" i="12"/>
  <c r="F142" i="12"/>
  <c r="F139" i="12"/>
  <c r="F136" i="12"/>
  <c r="F133" i="12"/>
  <c r="A132" i="12"/>
  <c r="A135" i="12" s="1"/>
  <c r="A138" i="12" s="1"/>
  <c r="A141" i="12" s="1"/>
  <c r="A144" i="12" s="1"/>
  <c r="A147" i="12" s="1"/>
  <c r="F126" i="12"/>
  <c r="F123" i="12"/>
  <c r="F120" i="12"/>
  <c r="F117" i="12"/>
  <c r="F114" i="12"/>
  <c r="F111" i="12"/>
  <c r="A110" i="12"/>
  <c r="A113" i="12" s="1"/>
  <c r="A116" i="12" s="1"/>
  <c r="A119" i="12" s="1"/>
  <c r="A122" i="12" s="1"/>
  <c r="A125" i="12" s="1"/>
  <c r="F104" i="12"/>
  <c r="F101" i="12"/>
  <c r="F99" i="12"/>
  <c r="F97" i="12"/>
  <c r="F93" i="12"/>
  <c r="F90" i="12"/>
  <c r="F87" i="12"/>
  <c r="F84" i="12"/>
  <c r="F81" i="12"/>
  <c r="F78" i="12"/>
  <c r="F75" i="12"/>
  <c r="A74" i="12"/>
  <c r="A77" i="12" s="1"/>
  <c r="A80" i="12" s="1"/>
  <c r="A83" i="12" s="1"/>
  <c r="A86" i="12" s="1"/>
  <c r="A89" i="12" s="1"/>
  <c r="A92" i="12" s="1"/>
  <c r="A95" i="12" s="1"/>
  <c r="A103" i="12" s="1"/>
  <c r="D68" i="12"/>
  <c r="F68" i="12" s="1"/>
  <c r="F65" i="12"/>
  <c r="F62" i="12"/>
  <c r="F59" i="12"/>
  <c r="F56" i="12"/>
  <c r="F53" i="12"/>
  <c r="F50" i="12"/>
  <c r="F47" i="12"/>
  <c r="A46" i="12"/>
  <c r="A49" i="12" s="1"/>
  <c r="A52" i="12" s="1"/>
  <c r="A55" i="12" s="1"/>
  <c r="A58" i="12" s="1"/>
  <c r="A61" i="12" s="1"/>
  <c r="A64" i="12" s="1"/>
  <c r="A67" i="12" s="1"/>
  <c r="F38" i="12"/>
  <c r="F35" i="12"/>
  <c r="F32" i="12"/>
  <c r="F29" i="12"/>
  <c r="A28" i="12"/>
  <c r="A31" i="12" s="1"/>
  <c r="A34" i="12" s="1"/>
  <c r="A37" i="12" s="1"/>
  <c r="F296" i="12" l="1"/>
  <c r="F13" i="12" s="1"/>
  <c r="F331" i="12"/>
  <c r="F15" i="12" s="1"/>
  <c r="F306" i="12"/>
  <c r="F14" i="12" s="1"/>
  <c r="F284" i="12"/>
  <c r="F12" i="12" s="1"/>
  <c r="F271" i="12"/>
  <c r="F11" i="12" s="1"/>
  <c r="F226" i="12"/>
  <c r="F10" i="12" s="1"/>
  <c r="F150" i="12"/>
  <c r="F9" i="12" s="1"/>
  <c r="F70" i="12"/>
  <c r="F6" i="12" s="1"/>
  <c r="F128" i="12"/>
  <c r="F8" i="12" s="1"/>
  <c r="F106" i="12"/>
  <c r="F7" i="12" s="1"/>
  <c r="F40" i="12"/>
  <c r="F5" i="12" s="1"/>
  <c r="A335" i="12"/>
  <c r="A341" i="12" s="1"/>
  <c r="A347" i="12" s="1"/>
  <c r="A353" i="12" s="1"/>
  <c r="A356" i="12" s="1"/>
  <c r="A363" i="12" s="1"/>
  <c r="A366" i="12" s="1"/>
  <c r="A369" i="12" s="1"/>
  <c r="A373" i="12" s="1"/>
  <c r="A376" i="12" s="1"/>
  <c r="A381" i="12" s="1"/>
  <c r="A385" i="12" s="1"/>
  <c r="A388" i="12" s="1"/>
  <c r="A391" i="12" s="1"/>
  <c r="A394" i="12" s="1"/>
  <c r="A425" i="12" s="1"/>
  <c r="A429" i="12" s="1"/>
  <c r="A431" i="12" s="1"/>
  <c r="A434" i="12" s="1"/>
  <c r="A437" i="12" s="1"/>
  <c r="A440" i="12" s="1"/>
  <c r="A443" i="12" s="1"/>
  <c r="A446" i="12" s="1"/>
  <c r="A449" i="12" s="1"/>
  <c r="C7" i="1" l="1"/>
  <c r="F450" i="12"/>
  <c r="F447" i="12"/>
  <c r="F444" i="12"/>
  <c r="F441" i="12"/>
  <c r="F438" i="12"/>
  <c r="F435" i="12"/>
  <c r="F432" i="12"/>
  <c r="F430" i="12"/>
  <c r="F427" i="12"/>
  <c r="F426"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2" i="12"/>
  <c r="F389" i="12"/>
  <c r="F386" i="12"/>
  <c r="F383" i="12"/>
  <c r="F382" i="12"/>
  <c r="F379" i="12"/>
  <c r="F378" i="12"/>
  <c r="F377" i="12"/>
  <c r="F374" i="12"/>
  <c r="F371" i="12"/>
  <c r="F370" i="12"/>
  <c r="F367" i="12"/>
  <c r="F364" i="12"/>
  <c r="F361" i="12"/>
  <c r="F360" i="12"/>
  <c r="F359" i="12"/>
  <c r="F358" i="12"/>
  <c r="F357" i="12"/>
  <c r="F354" i="12"/>
  <c r="F351" i="12"/>
  <c r="F350" i="12"/>
  <c r="F349" i="12"/>
  <c r="F348" i="12"/>
  <c r="F345" i="12"/>
  <c r="F339" i="12"/>
  <c r="F452" i="12" l="1"/>
  <c r="F16" i="12" s="1"/>
  <c r="F737" i="12" l="1"/>
  <c r="G745" i="12" l="1"/>
  <c r="F745" i="12"/>
  <c r="F19" i="12" s="1"/>
  <c r="G19" i="12" l="1"/>
  <c r="G21" i="12"/>
  <c r="E7" i="1" s="1"/>
  <c r="E9" i="1" s="1"/>
  <c r="F21" i="12"/>
  <c r="D7" i="1" s="1"/>
  <c r="D9" i="1" s="1"/>
</calcChain>
</file>

<file path=xl/sharedStrings.xml><?xml version="1.0" encoding="utf-8"?>
<sst xmlns="http://schemas.openxmlformats.org/spreadsheetml/2006/main" count="725" uniqueCount="383">
  <si>
    <t>Črpališče Dobro Polje</t>
  </si>
  <si>
    <t>Dobava in montaža visokotlačne centrifugalne črpalke,komplet z elektromotorjem, jekleno osnovno ploščo, sklopko in ustreznimi priključki (proizvod KSB) z MEHKIM ZAGONOM (točen tip zagona v popisu elektro instalacij)</t>
  </si>
  <si>
    <t>kos</t>
  </si>
  <si>
    <t>Dobava in montaža visokotlačnega igličnega ventila, z EM pogonom AUMA-MATIC (ON/OF), vijačnim in tesnilnim materialom čas zapiranja/odpiranja ventila 1,5minute</t>
  </si>
  <si>
    <t>Dobava in montaža visokotlačnega igličnega ventila, z EM pogonom AUMATIC (0/100%), vijačnim in tesnilnim materialom ter protikavitacijskim obročem max. Hitrost odprto/zaprto 1,5minute</t>
  </si>
  <si>
    <t>Dobava in montaža LTŽ ploščatih EV zasunov ( EN 1074/2), komplet s kolesi ter vijačnim in tesnilnim materialom (EN 681-1 in EN7091),zaščita z epoxy premazom 250 mikronov skladno z EN 14901 vse komplet</t>
  </si>
  <si>
    <t>Dobava in montaža nepovratnega ventila ISI "VENTURI" z vijačnim in tesnilnim materialom</t>
  </si>
  <si>
    <t>Dobava in montaža demontažnega kosa  z tesnilnim in vijačnim materialom</t>
  </si>
  <si>
    <t>Dobava in montaža kompezatorja z vijačnim in tesnilnim materialom</t>
  </si>
  <si>
    <t>Dobava in montaža objemke iz nerjavečega jekla z vijačnim in tesnilnim materialom</t>
  </si>
  <si>
    <t>Dobava in montaža manometra, komplet s tripotno -sprostilno pipo za območje 40 bar</t>
  </si>
  <si>
    <t>Dobava in montaža krogličnega ventila na navoj, komplet s tesnilnim materialom</t>
  </si>
  <si>
    <t>Dobava in montaža LTŽ fazonskih kosov, komplet z vijačnim in tesnilnim materialom, ki ustrezajo tlačni stopnji armature</t>
  </si>
  <si>
    <t>m</t>
  </si>
  <si>
    <t>Dobava in montaža hidravličnega regulatorja tlaka, komplet z vsem potrebnim pritrdilnim in tesnilnim materialom</t>
  </si>
  <si>
    <t>Dobava in montaža hidravličnega ventila za preprečevanje/blaženje hidravličnega udara  (kot npr. NUOVAL M3219), komplet s pritrdilnim in tesnilnim materialom ter nastavitvami</t>
  </si>
  <si>
    <t>DN150 NP40</t>
  </si>
  <si>
    <t>kpl</t>
  </si>
  <si>
    <t>Izvedba tlačnega preizkusa skladno s pravilnikom EN805, ter izdelavo zapisnika o preizkusu</t>
  </si>
  <si>
    <t>Temeljito izpiranje cevovoda, dezinfekcija s klornim šokom ter izdelava bakteriološke anaize vode z zapisnikom s strani pooblaščene organizacije</t>
  </si>
  <si>
    <t>Izdelava tehnoloških shem vgrajene tehnologije, komplet z okvirjem ter pritrdilnim materialom za montažo v črpališču</t>
  </si>
  <si>
    <t>Dobava in polaganje opozorilnega traku z napisom VODOVOD, INOX in duktivno nitko za označevanje vodovoda</t>
  </si>
  <si>
    <t>Dobava in montaža induktivnega merileca pretoka proizvod E+H komplet z omarico za prikazovanje stanja (displejem) za montažo na zid, tesnilnim in vijačnim materialom z možnostjo meritve pretoka v obe smeri</t>
  </si>
  <si>
    <t xml:space="preserve">tip. Promag   DN  100 </t>
  </si>
  <si>
    <t>Dobava in montaža cevi iz nodularne litine (EN 545 ) C40, razstavljiv sidrni spoj (npr. TRM VRS-T/BLS), pritrdilnim in tesnilnim materialom za sanitarno pitno vodo (EN 681-1), vse komplet.</t>
  </si>
  <si>
    <t>Dobava in montaža analizatorja motnosti vode z območjem merjenaj 0-10 NTU, komplet z vsem montažnim, pritrdilnim in tesnilnim materialom</t>
  </si>
  <si>
    <t>Dobava in montaža analizatorja rezidualnega klora, komplet z montažnim, pritrdilnim in tesnilnim materialom</t>
  </si>
  <si>
    <t xml:space="preserve">FF - DN150x800 </t>
  </si>
  <si>
    <t xml:space="preserve">T - DN150/100 </t>
  </si>
  <si>
    <t>q =15 l/s</t>
  </si>
  <si>
    <t xml:space="preserve">EV 65 </t>
  </si>
  <si>
    <t xml:space="preserve">EV 50 </t>
  </si>
  <si>
    <t>Dobava in montaža  regulatorja tlaka proizvod ISI komplet z vijačnim in tesnilnim materialom</t>
  </si>
  <si>
    <t>DN 65 NP40</t>
  </si>
  <si>
    <t>DN 50 NP40</t>
  </si>
  <si>
    <t xml:space="preserve">DN65 </t>
  </si>
  <si>
    <t xml:space="preserve">DN50 </t>
  </si>
  <si>
    <t xml:space="preserve">DN 50 </t>
  </si>
  <si>
    <t xml:space="preserve">DN 65 </t>
  </si>
  <si>
    <t>d 100mm</t>
  </si>
  <si>
    <t>DN    15 NP40</t>
  </si>
  <si>
    <t>NL200</t>
  </si>
  <si>
    <t>tip: Multitec A 65 / 5B-5.1 11.167</t>
  </si>
  <si>
    <t>h = 220,0 m</t>
  </si>
  <si>
    <t>p = 55 kW</t>
  </si>
  <si>
    <t>tip:Multitec A 50 /6A-4.1 11.167</t>
  </si>
  <si>
    <t>q = 10 l/s</t>
  </si>
  <si>
    <t>h = 220 m</t>
  </si>
  <si>
    <t>p = 37 kW</t>
  </si>
  <si>
    <t>DN 200 NP40</t>
  </si>
  <si>
    <t>DN 100 NP40</t>
  </si>
  <si>
    <t>DN 150 NP40</t>
  </si>
  <si>
    <t>EV 200 NP40</t>
  </si>
  <si>
    <t>EV 150 NP40</t>
  </si>
  <si>
    <t>EV 100 NP40</t>
  </si>
  <si>
    <t>Dobava in montaža nivojnega regulatorja proizvod ISI komplet z vijačnim in tesnilnim materialom - zvezna regulacija</t>
  </si>
  <si>
    <t xml:space="preserve">DN 100 </t>
  </si>
  <si>
    <t>DN200 NP40</t>
  </si>
  <si>
    <t xml:space="preserve">T  - DN250/100 </t>
  </si>
  <si>
    <t>T - DN200 NP40</t>
  </si>
  <si>
    <t>T - DN200/65 NP40</t>
  </si>
  <si>
    <t>T - DN200/50 NP40</t>
  </si>
  <si>
    <t>T - DN100/50 NP40</t>
  </si>
  <si>
    <t xml:space="preserve">FF - DN250x1300 </t>
  </si>
  <si>
    <t>FF - DN200x1200 NP40</t>
  </si>
  <si>
    <t>FF - DN200x1000 NP40</t>
  </si>
  <si>
    <t>FF- DN200x600 NP40</t>
  </si>
  <si>
    <t xml:space="preserve">FF - DN200x400 </t>
  </si>
  <si>
    <t xml:space="preserve">FF - DN100x1100 </t>
  </si>
  <si>
    <t xml:space="preserve">FF - DN100x200 </t>
  </si>
  <si>
    <t>FF - DN65x400 NP40</t>
  </si>
  <si>
    <t>FF - DN50x400 NP40</t>
  </si>
  <si>
    <t>FF - DN65x1600 NP40</t>
  </si>
  <si>
    <t>FF - DN50x1600 NP40</t>
  </si>
  <si>
    <t xml:space="preserve">FFR - DN250/150 </t>
  </si>
  <si>
    <t>FFR - DN200/100 NP40</t>
  </si>
  <si>
    <t xml:space="preserve">FFR - DN150/100 </t>
  </si>
  <si>
    <t>Q - DN250(90°)</t>
  </si>
  <si>
    <t>Q - DN200(90°)NP40</t>
  </si>
  <si>
    <t>Q - DN100(90°)</t>
  </si>
  <si>
    <t>Q - DN65(90°)NP40</t>
  </si>
  <si>
    <t>Q - DN50(90°)NP40</t>
  </si>
  <si>
    <t>Q - DN125(90°)</t>
  </si>
  <si>
    <t>Q - DN250(45°)</t>
  </si>
  <si>
    <t>X - DN100 NP40</t>
  </si>
  <si>
    <t>NL250</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</si>
  <si>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</si>
  <si>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</si>
  <si>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m1</t>
  </si>
  <si>
    <t>m2</t>
  </si>
  <si>
    <t>Zasip kanalov z ustrezno pripravljenim izkopnim materialom (mleta kamnina fi do 45 mm). Zasip in utrjevanje v plasteh do 30 cm s komprimacijo. Stopnja zbitosti do 95 % po SPP, vse komplet</t>
  </si>
  <si>
    <t>Določitev mikrolokacije podzemnih komunalnih naprav, vse komplet</t>
  </si>
  <si>
    <t>Zakoličenje objekta, vse komplet</t>
  </si>
  <si>
    <t>Izdelava prebojev za inštalacije, odvoz v predelavo gradbenih odpadkov, obdelava prebojev po končani montaži, vse komplet.</t>
  </si>
  <si>
    <t>Izdelava utorov za inštalacije, odvoz v predelavo gradbenih odpadkov, obdelava utorov po končani montaži, vse komplet.</t>
  </si>
  <si>
    <t>PRIPRAVLJALNA IN RUŠITVENA DELA</t>
  </si>
  <si>
    <t>ZEMELJSKA DELA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</si>
  <si>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</si>
  <si>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Objekt se gradi poleg obstoječega, zato je potrebno v enotnih cenah upoštevati pazljivost pri delu.</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</si>
  <si>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</si>
  <si>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</si>
  <si>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 xml:space="preserve">Strojni izkop  zemljine v terenu III.- IV. ktg. za pasovne temelje in temelje črpalk, z direktnim nakladanjem materiala na prevozno sredstvo. Obračun po dejansko izvršenih delih in v raščenem stanju, vse komplet </t>
  </si>
  <si>
    <t xml:space="preserve">Strojni izkop  zemljine v terenu V. ktg. (pikiranje) za  pasovne temelje in temelje črpalk, z direktnim nakladanjem materiala na prevozno sredstvo. Obračun po dejansko izvršenih delih in v raščenem stanju, vse komplet  </t>
  </si>
  <si>
    <t xml:space="preserve">Planiranje in valjanje dna izkopa temeljev s točnostjo +/- 2 cm v projektiranem naklonu,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</si>
  <si>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</si>
  <si>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Izdelava zasipa temeljev  z ustrezno pripravljenim izkopnim materialom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</si>
  <si>
    <t>Odvoz izkopnega materiala v predelavo gradbenih odpadkov. Obračun po dejansko izvršenih delih in v raščenem stanju, vse komplet.</t>
  </si>
  <si>
    <t>BETONSKA IN AB DELA</t>
  </si>
  <si>
    <t>Dobava in vgrajevanje pustega betona C12/15 v primeru slabo nosilnih tal, vse komplet</t>
  </si>
  <si>
    <t>Dobava in vgrajevanje betona v AB konstrukcije prereza 0,20- 0,30 m3/m1, C 25/30 XC2 v AB pasovne temelje in temelje črpalk, vse komplet</t>
  </si>
  <si>
    <t>Dobava in vgrajevanje betona v AB konstrukcije prereza 0,20- 0,30 m3/m1, C 25/30 XC2 v AB talno ploščo, vse komplet</t>
  </si>
  <si>
    <t>Dobava in vgrajevanje betona v AB konstrukcije prereza do 0,20 m3/m2, C 25/30 XC2 v AB ploščo deb. 15 cm, vse komplet</t>
  </si>
  <si>
    <t>Dodatek za zaribanje AB talnih plošč v naklonu, vse komplet</t>
  </si>
  <si>
    <t>Dobava in vgrajevanje betona v AB konstrukcije prereza 0,04 m3/m1, C 25/30 XC2 v AB preklade in vezi, vse komplet</t>
  </si>
  <si>
    <t>Dobava in vgrajevanje betona v AB konstrukcije prereza do 0,20 m3/m2, C 25/30 XC2 v AB podstavke višine 100 cm,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</si>
  <si>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</si>
  <si>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</si>
  <si>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</si>
  <si>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</si>
  <si>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</si>
  <si>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</si>
  <si>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ZIDARSKA DELA</t>
  </si>
  <si>
    <t>Dobava materiala in zidanje sten z opečnim modularnim blokom deb.  30 cm, v apnenocementni malti vključno s pripravo podlage, vse komplet</t>
  </si>
  <si>
    <t>Dobava materiala in izdelava grobega in finega notranjega stenskega ometa  novo pozidanih sten, vse komplet</t>
  </si>
  <si>
    <t>Izdelava horizontalne hidroizolacije v sestavi: hladni bitumenski premaz 0,30 kg/m2, dvoslojna hidroizolacija debeline 1x4 mm (npr. IZOTEKT V4), polno varjeno in s preklopi, vse komplet</t>
  </si>
  <si>
    <t>Izdelava vertikalne hidroizolacije v sestavi: hladni bitumenski premaz 0,30 kg/m2, enoslojna hidroizolacija debeline 1x4 mm (npr. IZOTEKT V4), polno varjeno in s preklopi, vse komplet</t>
  </si>
  <si>
    <t>Dobava in polaganje talne toplotne izolacije XPS  deb.10 cm, vse komplet</t>
  </si>
  <si>
    <t>Dobava in polaganje gradbene folije, vse komplet</t>
  </si>
  <si>
    <t>TESARSKA DELA</t>
  </si>
  <si>
    <t>Dobava in izdelava opaža pasovnih temeljev in temeljev črpalk, opažanje, razopažanje in čiščenje, vse komplet</t>
  </si>
  <si>
    <t>Dobava in izdelava opaža roba  AB  plošč višine do 25 cm, opažanje, razopažanje in čiščenje, vse komplet</t>
  </si>
  <si>
    <t>Dobava in izdelava opaža AB vertikalnih in horizontalnih vezi, preklad, opažanje, razopažanje in čiščenje, vse komplet</t>
  </si>
  <si>
    <t>Dobava in izdelava opaža AB plošče s podpiranjem cca 3,50 cm, opažanje, razopažanje in čiščenje, vse komplet</t>
  </si>
  <si>
    <t>Montaža in demontaža premičnih zidarskih odrov, višina prostorov do 3,5 m (obračun 1x po celi površini za vsa GOI dela), vse komplet</t>
  </si>
  <si>
    <t>Montaža in demontaža fasadnega odra, višina objekta cca 4,60 m, vse komplet</t>
  </si>
  <si>
    <t>UREDITEV PRIKLJUČKA</t>
  </si>
  <si>
    <t>Zakoličenje osi trase priključka, vse komplet</t>
  </si>
  <si>
    <t>Zakoličba s stransko zaščito višine in pozicijo priključka, vse komplet</t>
  </si>
  <si>
    <t>Rezanje asfalta, vse komplet</t>
  </si>
  <si>
    <t>Odstranitev asfalta z odvozom v predelavo gradbenih odpadkov za nadaljno uporabo, vse komplet</t>
  </si>
  <si>
    <t>Dobava in premaz stikov z bitumensko emulzijo, vse komplet</t>
  </si>
  <si>
    <t>Rezkanje obstoječega asfalta v debelini 4 cm na stiku med starim in novim asfaltom ter odvoz v predelavo gradbenih odpadkov, vse komplet</t>
  </si>
  <si>
    <t>Strojni izkop terena III.- IV. ktg., z direktnim nakladanjem materiala na prevozno sredstvo. Obračun po dejansko izvršenih delih in v raščenem stanju, vse komplet</t>
  </si>
  <si>
    <t>Odvoz izkopnega materiala v predelavo gradbenih odpadkov. Obračun po dejansko izvršenih delih in v raščenem stanju, vse komplet</t>
  </si>
  <si>
    <t xml:space="preserve">Izdelava zemeljskega planuma ceste v projektiranem naklonu zbitosti 95 % po SPP, vse komplet </t>
  </si>
  <si>
    <t>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</si>
  <si>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 xml:space="preserve">Izdelava nosilne plasti bituminizirane zmesi AC 22 base B 70/100 A3 v debelini 6 cm (31 562) </t>
  </si>
  <si>
    <t xml:space="preserve">Izdelava obrabne in zaporne plasti bituminizirane zmesi AC 11 surf B 70/100 A3 v debelini 4 cm (32 278) </t>
  </si>
  <si>
    <t>Doplačilo za izdelavo asfaltne mulde širine 50 cm (asfalt obračunan v zgornjih postavkah)</t>
  </si>
  <si>
    <t>Dobava in polaganje cestnih betonskih robnikov 15/25/100 cm, odporni proti zmrzali in soli, komplet izkop, betonski temelj C 12/15 ter zasip po položitvi - polaganje v ravnini, krivini, spuščeni, vse komplet</t>
  </si>
  <si>
    <t>Dobava materiala in izdelava bankin širine 50 cm z materialom zrnavosti 0/8 mm za zaklinjanje v deb. 5 cm na predhodno planiran tamponski planum v deb. 25 cm v projektiranem prečnem naklonu 4 %, bankina zaključena 1 cm pod koto vozišča, Ev2&gt;100 MN/m2, Ev2/Ev1=&lt;1,8, vse komplet</t>
  </si>
  <si>
    <t>Dobava in vgradnja stebričkov iz vroče pocinkanih cevi za vertikalno prometno signalizacijo, dolžina stebrička do 3,00 m, vključno s temeljem iz betonskih cevi fi 30 cm, dolžine 80 cm in napolnjen z betonom  C 12/15 in vsemi zemeljskimi (izkop, zasip) in pomožnimi deli</t>
  </si>
  <si>
    <t>Dobava in montaža prometnih znakov  (1103) velikosti 90/90/90 cm, folija RA2 vrste, z vsemi  pomožnimi deli in vsem pritrdilnim materialom, vse komplet</t>
  </si>
  <si>
    <t>Dobava in montaža prometnih znakov  (2102) velikosti fi 60 cm, folija RA2 vrste, z vsemi  pomožnimi deli in vsem pritrdilnim materialom, vse komplet</t>
  </si>
  <si>
    <t>Dobava in montaža prometnih znakov - dopolnilna tabla  (4101), folija RA2 vrste, z vsemi  pomožnimi deli in vsem pritrdilnim materialom, vse komplet</t>
  </si>
  <si>
    <t>Izdelava talne označbe - ločilna neprekinjena črta 5111, širine 12 cm, bele barve, vse komplet</t>
  </si>
  <si>
    <t>Izdelava talne označbe - ločilna prekinjena črta 5121 (1-1-1), širine 12 cm, bele barve, vse komplet</t>
  </si>
  <si>
    <t>Izdelava talne označbe - ločilna prekinjena črta 5121 (5-5-5), širine 12 cm, bele barve, vse komplet</t>
  </si>
  <si>
    <t>Izdelava debeloslojne talne označbe - STOP črta 5210 širine 50 cm, vse komplet</t>
  </si>
  <si>
    <t xml:space="preserve">Čiščenje gradbišča po končanih delih - obračun na m2 asfaltnih površin </t>
  </si>
  <si>
    <t>METEORNA KANALIZACIJA</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</si>
  <si>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Vsa zemeljska dela se izvaja pod nadzorom geomehanika.</t>
  </si>
  <si>
    <t>Zakoličenje osi trase kanalizacije, vse komplet</t>
  </si>
  <si>
    <t>Zakoličba s stransko zaščito višine in pozicijo jaška, vse komplet</t>
  </si>
  <si>
    <t>Strojni izkop jarkov širine 0-2 m, globine 0-2 m v terenu III.- IV. ktg., z direktnim nakladanjem materiala na prevozno sredstvo. Obračun po dejansko izvršenih delih in v raščenem stanju, vse komplet</t>
  </si>
  <si>
    <t>Strojni izkop jarkov širine 0-2 m, globine 0-2 m v terenu V. ktg.(pikiranje), z direktnim nakladanjem materiala na prevozno sredstvo. Obračun po dejansko izvršenih delih in v raščenem stanju, vse komplet</t>
  </si>
  <si>
    <t xml:space="preserve">Planiranje in valjanje kanala s točnostjo +/- 2 cm v projektiranem naklonu, vse komplet </t>
  </si>
  <si>
    <t>Dobava in zasip kanala s tamponom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</si>
  <si>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 xml:space="preserve">Dobava in izdelava peskolova iz betonske cevi fi 40 cm, globine 1,5 m,  vključno s priključki in lovilcem peska, razbremenilno ploščo za pokrove, ltž pokrovom  nosilnosti 125 kN. Globina jaška 1,50 m, s potrebnim dodatnim izkopom za jašek, odvozom izkopnega materiala v predelavo gradbenih odpadkov, zasip, priklop na obstoječo kanalizacijo, vse komplet </t>
  </si>
  <si>
    <t xml:space="preserve">Dobava in izdelava okroglih vtočnih jaškov - cestnih požiralnikov fi 50 cm iz betonskih cevi, vključno s priključki in lovilcem peska, razbremenilno ploščo za pokrove, ltž rešetko  nosilnosti 250 kN. Globina jaška 1,50 m, s potrebnim dodatnim izkopom za jašek, odvozom izkopnega materiala v predelavo gradbenih odpadkov, zasip, vse komplet </t>
  </si>
  <si>
    <t xml:space="preserve">Dobava in polaganje PVC cevi notranjega fi 188,20 mm SN 8 na pripravljeno betonsko posteljico deb. 10 cm in polno obbetonirane beton C 12/15, vključno s spajanjem elementov ter priključitvijo na jaške, drsnimi spojkami, vse komplet - MK priključki   </t>
  </si>
  <si>
    <t>Izvedba ponikovalnega preizkusa na lokaciji predvidene ponikovalnice v prisotnosti hidrologa, vse komplet</t>
  </si>
  <si>
    <t>Dobava in izdelava ponikovalnice iz perforiranih BC fi 120 cm, efektivna globina 3,0 m, vse obdelano, komplet z ltž perforiranim pokrovom nosilnosti 250 kN na zaklep, AB ploščo,dodatni izkop, odvoz v predelavo gradbnih odpadkov, zasip z drenažnim materialom 50 m3 fi 32/64 mm, vse komplet</t>
  </si>
  <si>
    <t>KROVSKO KLEPARSKA DELA</t>
  </si>
  <si>
    <t>Dobava in izdelava ravne strehe v sestavi: naklonski beton, parna zapora, toplotna izolacija XPS debeline 20 cm, bitumenska HI., difuzijsko odprt ločilni filc, pran prodec 16/32 mm deb. 6 cm, vključno z žlebom, obrobami,  pomožnim in pritrdilnim materialom ter delom, vse komplet</t>
  </si>
  <si>
    <t>Dobava in izdelava obrobe oziroma zaključka atike s prašno barvano pocinkano pločevino  v barvi RAL 7016 z odkapnim nosom, vse komplet s  pomožnim in pritrdilnim materialom ter delom, vse komplet</t>
  </si>
  <si>
    <t>Dobava in montaža odtočnih cevi fi 100 mm komplet s koleni iz barvane pocinkane pločevine, z objemkami iz nerjavnega jekla, barvane po RAL 7016, s pritrdilnim materialom, vse komplet</t>
  </si>
  <si>
    <t>Dobava in polaganje vrtnih betonskih robnikov 8/20/100 cm, odporni proti zmrzali in soli, komplet izkop, betonski temelj C 12/15 ter zasip po položitvi - polaganje v ravnini, krivini, spuščeni, vse komplet</t>
  </si>
  <si>
    <t>Dobava in polaganje pranih plošč vključno s peščeno podlago deb. 10 cm, stičenje, vse komplet</t>
  </si>
  <si>
    <t>TLAKARSKA DELA</t>
  </si>
  <si>
    <t xml:space="preserve">STAVBNO POHIŠTVO </t>
  </si>
  <si>
    <t xml:space="preserve">Barvo izbere in potrdi projektant ali investitor. Mere kontrolirati na mestu. </t>
  </si>
  <si>
    <t xml:space="preserve">Dobava in montaža oken v alu izvedbi: alu okvir, v barvi RAL 9006 oz. skladno z izbiro projektanta, dim. 150/100 cm, delitev po shemi s fiksnim delom in delom, ki se odpira po horizontalni in vertikalni osi, z varnostnim okovjem. Zasteklitev troslojna termična 6/14/6/14/6, k=0,7 W/m2K s TGI distančnikom. Notranja in zunanja polica iz alu pločevine barve RAL 9006, prašno barvana. Kljuka alu varnostna pololiva, standardna kljuka dobavitelja, vgradnja okna v opečno steno deb. 30 cm, vse komplet </t>
  </si>
  <si>
    <t>Dobava materiala in 2x slikanje notranjih sten in AB stropa z  disperzijsko barvo na vodni osnovi, vključno z vsemi pomožnimi deli, vse komplet. V postavki zajeto izravnava manjših neravnin in osnovni premaz, kitanje, brušenje ter končni premaz 2x, vse komplet (npr. Jupol classic)</t>
  </si>
  <si>
    <t xml:space="preserve">Dobava in izdelava fasade z dobavo in montažo toplotne izolacije deb. 15 cm (npr. XPS), lepilom z armirno mrežico - izvajanje skladno z navodili proizvajalca, z vsemi potrebnimi zaključnimi letvicami in ojačitvami. Zaključni sloj vodoodbojni, gladko zariban v barvi po izboru investitorja. V ceni upoštevati izvedbo špalet.
Uporaba plastičnih kotnih elementov z mrežico, za dodatno ojačitev kritičnih mest in vogalov, vse komplet
</t>
  </si>
  <si>
    <t xml:space="preserve">Dobava in izdelava fasade z dobavo in montažo toplotne izolacije deb, 15 cm (npr. XPS), lepilom z armirno mrežico - izvajanje skladno z navodili proizvajalca, z vsemi potrebnimi zaključnimi letvicami in ojačitvami. Zaključni sloj vodoodbojni, gladko zariban v barvi po izboru investitorja. V ceni upoštevati izvedbo špalet.
Uporaba plastičnih kotnih elementov z mrežico, za dodatno ojačitev kritičnih mest in vogalov, vse komplet - cokel
</t>
  </si>
  <si>
    <t>INSTALACIJSKA DELA</t>
  </si>
  <si>
    <t>SKUPNA REKAPITULACIJA</t>
  </si>
  <si>
    <t>SKUPAJ:</t>
  </si>
  <si>
    <t>ZAKLJUČNA DELA</t>
  </si>
  <si>
    <t>Nadzor geomehanika nad izvajanjem zemeljskih del</t>
  </si>
  <si>
    <t>ELEKTRO DELA</t>
  </si>
  <si>
    <t>Zgornji ustroj se bo izvajal po projektu: SANACIJA VOZIŠČA REGIONALNE CESTE ZAVRHEK - ARTVIŽE - PREGARJE  in v teh popisih ni zajet.</t>
  </si>
  <si>
    <t>ELEKTROINŠTALACIJE</t>
  </si>
  <si>
    <t xml:space="preserve"> </t>
  </si>
  <si>
    <t>komplet</t>
  </si>
  <si>
    <t>Rele štiripolen moči 1kW tuljava 24V</t>
  </si>
  <si>
    <t>Vezni material vključno z bakrenimi zbiralkami</t>
  </si>
  <si>
    <t>izdelava vezalne sheme za stikalni blok</t>
  </si>
  <si>
    <t>Izdelava elektro omare</t>
  </si>
  <si>
    <t>Siemens Simatic 1200 CPU 1217C</t>
  </si>
  <si>
    <t>Siemens SM 1231 AI 8 x 13 bit analog analogni vhodni modul
6ES7231-4HF32-0XB0</t>
  </si>
  <si>
    <t>SM 1221 DI 16 x 24 V-DC digitalni vhodni modul
6ES7221-1BH32-0XB0</t>
  </si>
  <si>
    <t>SM 1222 DQ RLY 16 x relajski izhodni modul
6ES7222-1HH32-0XB0</t>
  </si>
  <si>
    <t>Touch panelSiemens TP1200 Comfort</t>
  </si>
  <si>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</si>
  <si>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</si>
  <si>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</si>
  <si>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t>Analizator omrežja Schneider PM710MG, z RS485 modbus povezevo. Integracija na lokalni touch panel ter sistem telemetrije</t>
  </si>
  <si>
    <t>Tokovni transformator 1500/5</t>
  </si>
  <si>
    <t>Plovno stikalo primerno za pitno vodo Endress &amp; Hauser Liquifloat FTS20</t>
  </si>
  <si>
    <t>Pretočno stikalo flowswitch Flowphant DTT31</t>
  </si>
  <si>
    <t>Vmesnik optika na ethernet; full dublex; SM napr: MOXA ali enakovreden</t>
  </si>
  <si>
    <t>Ethernet switch 8 portni, industrijske izvedbe napr: MOXA EDS 208 ali enakovreden</t>
  </si>
  <si>
    <t>DOVODNI KABEL IN CEVI ZA EL. KABLE Z OZEMLJITVIJO</t>
  </si>
  <si>
    <t>Izkop  v terenu IV. do V. kat. in komplet izgradnja tipskega manipulativnega kabelskega jaška dim 120x120x120cm (notranja mera), z betonom MB 30, litoželeznim pokrovom 400kN, 600*600 mm, z napisom ELEKTRIKA, odvoz materiala v predelavo gradbenih odpadkov, vse komplet</t>
  </si>
  <si>
    <t>ELEKTRO MATERIAL IN OPREMA</t>
  </si>
  <si>
    <t>UTP CAT6</t>
  </si>
  <si>
    <t>PROGRAMSKA OPREMA</t>
  </si>
  <si>
    <t>OSTALO</t>
  </si>
  <si>
    <t>Sodelovanje z ostalimi izvajalci na objektu.</t>
  </si>
  <si>
    <t>Šolanje uporabnika.</t>
  </si>
  <si>
    <t>Drobni in vezni material.</t>
  </si>
  <si>
    <t>SKUPAJ</t>
  </si>
  <si>
    <t xml:space="preserve">kontaktor štiripolen z nastavkom pomožnih kontaktov 2+2 , moči 55 kW tuljava 230V  z vgrajenim RC elenom za dušenje   </t>
  </si>
  <si>
    <t xml:space="preserve">kontaktor štiripolen z nastavkom pomožnih kontaktov 2+2 , moči 37 kW tuljava 230V  z vgrajenim RC elenom za dušenje   </t>
  </si>
  <si>
    <t>Mehki zagon Schneider Alistart 48, 55kW</t>
  </si>
  <si>
    <t>Mehki zagon Schneider Alistart 48, 37kW</t>
  </si>
  <si>
    <t xml:space="preserve"> Dovodni kabel med KPMO NAYY-J 4x150mm2 komplet z obojestranskimi kabel čevlji. Točka priključitve obstoječa NN omara</t>
  </si>
  <si>
    <t>Strojni in deloma ročni izkop kabelskega kanala v terenu IV. do V. ktg. dim 0,5 x 1,10 m, izdelava podloge iz suhega betona MB10 v sloju 10 cm, polaganje 2x stigmafleks cevi premera 2x110mm (vključno z distančniki, čepi, tesnili, koleni, ...), obbetoniranje z betonom MB10 v sloju 10 cm zasip, s tamponskim gramozom ter nabijanje v slojih 20 cm, polaganje ozemljilnega valjanca in PVC opozorilnega traku, odvoz materiala v predelavo gradbenih odpadkov s plačilom taks, vse komplet s cevmi</t>
  </si>
  <si>
    <t>PRENOS PODATKOV</t>
  </si>
  <si>
    <t>Varovanje, vse komplet</t>
  </si>
  <si>
    <t>Dobava in polaganje talnih protizdrsnih granitogrez ploščic v sivi barvi vključno z zaokrožnico in predhodno pripravo podlage, polaganje na lepilo, vse komplet (avtomatika)</t>
  </si>
  <si>
    <t>Dobava in izdelava finega ometa betonskih sten in stropo z izravnalnim ometom s predhodno impregnacijo (npr. putz spachter BAUMIT), vse komplet</t>
  </si>
  <si>
    <t>Dobava in slikanje sten s pralno barvo do višine 150 cm, vse komplet (avtomatika)</t>
  </si>
  <si>
    <t>Dobava in slikanje sten in stropov z disperzijsko barvo nad višino 150 cm (npr. Jupol), vse komplet (avtomatika)</t>
  </si>
  <si>
    <t>SLIKOPLESKARSKA, FASADERSKA  IN TLAKARSKA DELA</t>
  </si>
  <si>
    <t>Merilnik pretoka induktivne izvedbe Endres&amp;Hauser Proline Promag P300 DN300</t>
  </si>
  <si>
    <t>ELEKTRO DELA - VAROVANJE</t>
  </si>
  <si>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</si>
  <si>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</si>
  <si>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</si>
  <si>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</si>
  <si>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</si>
  <si>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</si>
  <si>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</si>
  <si>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</si>
  <si>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</si>
  <si>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</si>
  <si>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</si>
  <si>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</si>
  <si>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</si>
  <si>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</si>
  <si>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</si>
  <si>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</si>
  <si>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</si>
  <si>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</si>
  <si>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</si>
  <si>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</si>
  <si>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</si>
  <si>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</si>
  <si>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EUR</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</si>
  <si>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</si>
  <si>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</si>
  <si>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</si>
  <si>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</si>
  <si>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</si>
  <si>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</si>
  <si>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</si>
  <si>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</si>
  <si>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</si>
  <si>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</si>
  <si>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</si>
  <si>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</si>
  <si>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</si>
  <si>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</si>
  <si>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Ves izbrani vodovodni material mora biti pred pričetkom izvajanja del potrjen s strani upravljalca vodovoda. V cenah upoštevati nabavo, dobavo, transport, montažo, vgradnjo in polaganje z vsem pritrdilnim materialom, tesnilnim in spojnim materialom, pripravljalnimi in zaključnimi deli.</t>
  </si>
  <si>
    <t xml:space="preserve">Pri vseh utrditvenih zemeljskih delih se spdnji ustroj utrdi na 95% (kamnita greda, zasipni material) po SPP in zgornji ustroj (tampon) na 98% po SPP. </t>
  </si>
  <si>
    <t>2b</t>
  </si>
  <si>
    <t>SKLOP 2b - Č. DOBRO POLJE</t>
  </si>
  <si>
    <t xml:space="preserve">Dobava in montaža trokrilnih zunanjih vrat dim 300/300 cm z vrati za osebni prehod, podboj FE prašnobarvan v barvi RAL 7016. Podboj za vgradnjo v opečno steno debeline 30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</si>
  <si>
    <t>4.</t>
  </si>
  <si>
    <t>ELEKTROINŠTALACIJE Č DOBROPOLJE</t>
  </si>
  <si>
    <t xml:space="preserve">Izdelava elaborata za vpis v evidenco gospodarske javne infrastrukture (GJI) </t>
  </si>
  <si>
    <t>NEUPRAVIČENO</t>
  </si>
  <si>
    <t xml:space="preserve"> STIKALNI BLOK</t>
  </si>
  <si>
    <t xml:space="preserve"> Elektro omara prostostoječe izvedbe z petimi ločenimi polji  (kompenzacija, 3 x moč črpalk, krmilje) dimenzija 4 x 2000x600x300 mm  </t>
  </si>
  <si>
    <t xml:space="preserve"> termostat  </t>
  </si>
  <si>
    <t xml:space="preserve"> grelec z ventilatorjem 150W  </t>
  </si>
  <si>
    <t xml:space="preserve"> rešetka  </t>
  </si>
  <si>
    <t xml:space="preserve"> predal za dokumentacijo  </t>
  </si>
  <si>
    <t xml:space="preserve"> nosilec kabelskih uvodnic  </t>
  </si>
  <si>
    <t xml:space="preserve"> uvodnice  </t>
  </si>
  <si>
    <t xml:space="preserve"> PRENAPETOSTNI ODVODNIK Isg=100kA, Umax=275V/50Hz,  </t>
  </si>
  <si>
    <t xml:space="preserve"> INSTALACIJSKI ODKLOPNIK  </t>
  </si>
  <si>
    <t xml:space="preserve"> 1P/2P/3P,2A-35A "B"/"C" 15 kA  </t>
  </si>
  <si>
    <t xml:space="preserve">Glavno preklopno stikalo 500 A MREŽA-IZKLOP-AGREGAT za vgradnjo na montažno ploščo, z vrtljivim mehanizmom, podaljškom ročice, ročico na vratih st.bloka, nastavIjivo pretokovno in nastavljivo  kratkostično zaščito in signalnimi moduli stanja    </t>
  </si>
  <si>
    <t xml:space="preserve"> Krmilni transformator 400/24 V, 300VA  </t>
  </si>
  <si>
    <t xml:space="preserve"> USMERNIK enofazni, regulami 230VAC / 24VDC, 5A, dimenzije 80x125mm  (šxv)</t>
  </si>
  <si>
    <t xml:space="preserve"> GREBENASTO STIKALO "1-0-2" 20A, tripolno, vgradnja v vrata TO-3-8212/E  t0-3-8212/E </t>
  </si>
  <si>
    <t xml:space="preserve"> Motorsko zaščitno stikalo kompaktne izvedbe, za moč motorja 55 kW in zaščitnim nastavljivim izvlekljivim modulom, signalizacijo izpada pretokovne zaščite, signalizacijo kratkostične zaščite, podaljškom osi, ročico na vratih stikalnega  bloka in napisno tablico   </t>
  </si>
  <si>
    <t xml:space="preserve"> Motorsko zaščitno stikalo kompaktne izvedbe, za moč motorja 37 kW in zaščitnim nastavljivim izvlekljivim modulom, signalizacijo izpada pretokovne zaščite, signalizacijo kratkostične zaščite, podaljškom osi, ročico na vratih stikalnega  bloka in napisno tablico   </t>
  </si>
  <si>
    <t xml:space="preserve"> kontaktor štiripolen z nastavkom pomožnih kontaktov 2+2 , moči 1 kW tuljava 24V  </t>
  </si>
  <si>
    <t xml:space="preserve"> zaščitni prenapetostni element na dovodu (230V) in signalnem kablu za merilne inštrumente  </t>
  </si>
  <si>
    <t xml:space="preserve"> Signalna svetilka vijačna priključitev vodnikov, 230VAC, rumena, rdeča, zelena</t>
  </si>
  <si>
    <t xml:space="preserve"> VRSTNE SPONKE s priborom  </t>
  </si>
  <si>
    <t xml:space="preserve"> WDU 4-70mm2</t>
  </si>
  <si>
    <t xml:space="preserve"> Instalacijski kanal 1KP 40x60 m  </t>
  </si>
  <si>
    <t xml:space="preserve"> vse napisne ploščice morajo biti na al. ali PVC podlagi in gravirane  </t>
  </si>
  <si>
    <t xml:space="preserve"> napisne ploščice  </t>
  </si>
  <si>
    <t xml:space="preserve"> KRMILNIK</t>
  </si>
  <si>
    <t xml:space="preserve"> v sestavi:  </t>
  </si>
  <si>
    <t xml:space="preserve"> povezovalni kabli s konektorji, pritrdilni in montažni material, sestavljanje  krmilnika z preizkusi in priklopi vseh signalov   </t>
  </si>
  <si>
    <t xml:space="preserve"> tlačni senzor  24V in analognim izhodom 4-20 mA , ip 68 za  montažo na cevovod od 0-10 bar - ELTRATEC PPI110 z kablom dolžine 20m   </t>
  </si>
  <si>
    <t>Nivojska sonda ultrazvočne izvedbe 24V in analognim izhodom 4-20 mA , Endress &amp; Houser Time-of-Flight
Prosonic FDU91</t>
  </si>
  <si>
    <t xml:space="preserve"> Naziv, tip, oznaka  </t>
  </si>
  <si>
    <t xml:space="preserve"> Ureditev priklopnega mesta in priklop dovodnega kabla v KPMO in v stikalnem bloku črpališča   </t>
  </si>
  <si>
    <t xml:space="preserve"> Ozemljitveni valjanec FeZn 25 x 4 mm položen med KPMO in ozemljili ob dovodnem kablu, do MCC in spojen na obstoječa ozemljila, okoli objekta in za ozemljitev zaščitne mrežaste ograje     </t>
  </si>
  <si>
    <t xml:space="preserve"> PVC označitveni trak za kable  </t>
  </si>
  <si>
    <t xml:space="preserve">Zaščiteno industrijsko LED svetilo 230VAC, Svetilka Disano 957 42W CLD CELL grey 16471400, IP65  </t>
  </si>
  <si>
    <t xml:space="preserve"> Zunanja LED svetilka z IR senzorjem 20 W  IP55  </t>
  </si>
  <si>
    <t xml:space="preserve"> stikalo 1/P,N/0,250V navadno  </t>
  </si>
  <si>
    <t xml:space="preserve"> kos  </t>
  </si>
  <si>
    <t xml:space="preserve"> instalacijska priključno razvodna doza N/O IP55  </t>
  </si>
  <si>
    <t xml:space="preserve"> zidni radiator s termostatom 230 V 1200W  </t>
  </si>
  <si>
    <t xml:space="preserve"> Vtičnica 2p+PE šuko n/o 250V 16A  </t>
  </si>
  <si>
    <t xml:space="preserve"> Vtičnica 3p+N+PE no 400V 16A  </t>
  </si>
  <si>
    <t xml:space="preserve"> Nadometni instalacijski kanali (beli) 100x60mm NIK  </t>
  </si>
  <si>
    <t xml:space="preserve"> Nadometni instalacijski kanali (beli) 40x20mm NIK  </t>
  </si>
  <si>
    <t xml:space="preserve"> LiYCY 2x2x0,75  </t>
  </si>
  <si>
    <t xml:space="preserve"> NYcY 4x1,5 mm2</t>
  </si>
  <si>
    <t xml:space="preserve"> NYY 3x1,5mm2</t>
  </si>
  <si>
    <t xml:space="preserve"> NYY 3x2,5mm2</t>
  </si>
  <si>
    <t xml:space="preserve"> NYY 4x2,5mm2</t>
  </si>
  <si>
    <t xml:space="preserve"> NYY 5x2,5mm2</t>
  </si>
  <si>
    <t xml:space="preserve"> NYY 4x35mm2</t>
  </si>
  <si>
    <t xml:space="preserve"> NYY 4x70mm2</t>
  </si>
  <si>
    <t xml:space="preserve"> plastične gibljive cevi fi 13mm  </t>
  </si>
  <si>
    <t xml:space="preserve"> plastične gibtive cevi fi 16mm  </t>
  </si>
  <si>
    <t xml:space="preserve"> sobni zidni termostat za prostor  </t>
  </si>
  <si>
    <t xml:space="preserve"> mikrostikala v ohišju v zaščiti IP 55 za kontrolo vstopa  </t>
  </si>
  <si>
    <t xml:space="preserve"> PF rumeno zelena žica za povezavo kovinskih mas fi 10mm  </t>
  </si>
  <si>
    <t xml:space="preserve"> P/F rumen zelena 6mm  </t>
  </si>
  <si>
    <t xml:space="preserve"> Priklop enofaznih porabnikov  </t>
  </si>
  <si>
    <t xml:space="preserve"> priklop trofaznih porabnikov  </t>
  </si>
  <si>
    <t xml:space="preserve"> priklop specalnih porabnikov  </t>
  </si>
  <si>
    <t xml:space="preserve"> kabelske kinete s konzolami, spojnimi kosi, pokrovi 300/60 vse iz materiala AISI 304 (z pridobljenim certifikatom)   </t>
  </si>
  <si>
    <t xml:space="preserve"> kabelske kinete s konzolami, spojnimi kosi, pokrovi 200/60 vse iz materiala AISI 304 (z pridobljenim certifikatom)   </t>
  </si>
  <si>
    <t xml:space="preserve"> kabelske kinete s konzolami, spojnimi kosi, pokrovi 100/60 vse iz materiala AISI 304 (z pridobljenim certifikatom)   </t>
  </si>
  <si>
    <t xml:space="preserve"> ozemljitveni trak 20x3mm položen kot lovilci in odvodi in za povezavo kovinskih  mas na strešnih oziroma stenskih podporah vse iz nerjavečega materiala    </t>
  </si>
  <si>
    <t xml:space="preserve"> križne sponke  </t>
  </si>
  <si>
    <t xml:space="preserve"> žlebne sponke  </t>
  </si>
  <si>
    <t xml:space="preserve"> zaščitni kotnik merilnega mesta strelovoda h =1,5m  </t>
  </si>
  <si>
    <t xml:space="preserve"> Izvedba izenačitve potencialov stikalnih blokov, se izdela z PE zbiralko na katero se priključi zemljovod (ozemljitveni trak 25x4 mm), od tu se položi P/F -Y 1x16mm2.  </t>
  </si>
  <si>
    <t xml:space="preserve"> Na zbiralko položeno v objektu za povezavo kovinskih mas se priključi;  </t>
  </si>
  <si>
    <t xml:space="preserve"> -ohišja stikalnih blokov  </t>
  </si>
  <si>
    <t xml:space="preserve"> -nosilci in elementi strojne opreme  </t>
  </si>
  <si>
    <t xml:space="preserve"> -cevovodi  </t>
  </si>
  <si>
    <t xml:space="preserve"> -vsi drugi kovinski deli v objektu  </t>
  </si>
  <si>
    <t xml:space="preserve"> valjanec 25x4mm za priklop doze za povezavo kovinskih mas  </t>
  </si>
  <si>
    <t xml:space="preserve">križne sponke  </t>
  </si>
  <si>
    <t xml:space="preserve"> doza za izenačitev potencialov s priključnimi sponkami in uvodnicami  </t>
  </si>
  <si>
    <t xml:space="preserve"> postaja telemetrije po izbiri lokalnega upravljalca obstoječih vodovodnih  sistemov z anteno, antenskim drogom, prenapetostnimi zaščitami, priključnimi kabli, na objektu črpališča in vodohrana, vse do funkcionalnega delovanja (brez gradbenih del)       GPRS ROUTER Z MOŽNOSTOJO PRIKLOPA FIKSNEGA INTERNETNEGA PRIKLJUČKA</t>
  </si>
  <si>
    <t xml:space="preserve"> programiranje krmilne logike za upravljanje črpališča, ter kreiranje tabel podatkov v krmilniku za prenos v nadzorni center, z preizkusom delovanja s pomočjo simulacije, in preizkus delovanja z spuščanjem v pogon na terenu, kompatibilno z obstoječim sistemom</t>
  </si>
  <si>
    <t xml:space="preserve"> programiranje Touch panela v grafični obliki, kreiranje zgodovinskih podatkov</t>
  </si>
  <si>
    <t xml:space="preserve"> prikaz procesa na obstoječem CNS v grafični obliki, kreiranje zgodovinskih podatkov za dobo 6 mesecev, prikaz podatkov v obliki trend diagramov (kot npr. Zenon Supervisor proizvajalca Ing. Punzenberger COPA - DATA Gmbh</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</si>
  <si>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</si>
  <si>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Projektantski nadzor nad izvajanjem del vključno z nadzorom odgovornega vodje projekta v skladu z GZ in ZAID. Upoštevati ceno 38€/h.</t>
  </si>
  <si>
    <t>ur</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</si>
  <si>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</si>
  <si>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</si>
  <si>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</si>
  <si>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</si>
  <si>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</si>
  <si>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</si>
  <si>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</si>
  <si>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</si>
  <si>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</si>
  <si>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</si>
  <si>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</si>
  <si>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</si>
  <si>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Izdelava geodetskega posnetka novega stanja vključno s katastrom komunalnih naprav</t>
  </si>
  <si>
    <t xml:space="preserve">Izdelava PID - a za vsa izvedena dela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</si>
</sst>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quot;SIT&quot;_-;\-* #,##0.00\ &quot;SIT&quot;_-;_-* &quot;-&quot;??\ &quot;SIT&quot;_-;_-@_-"/>
    <numFmt numFmtId="165" formatCode="#,##0.00\ _S_I_T"/>
    <numFmt numFmtId="166" formatCode="#,##0.0"/>
    <numFmt numFmtId="167" formatCode="#,##0&quot;SIT&quot;;[Red]\-#,##0&quot;SIT&quot;"/>
    <numFmt numFmtId="168" formatCode="#,##0&quot; SIT&quot;;\-#,##0&quot; SIT&quot;"/>
    <numFmt numFmtId="169" formatCode="dd/mm/yyyy"/>
    <numFmt numFmtId="170" formatCode="_-* #,##0.00&quot; €&quot;_-;\-* #,##0.00&quot; €&quot;_-;_-* \-??&quot; €&quot;_-;_-@_-"/>
    <numFmt numFmtId="171" formatCode="_-* #,##0.00\ _S_I_T_-;\-* #,##0.00\ _S_I_T_-;_-* \-??\ _S_I_T_-;_-@_-"/>
    <numFmt numFmtId="172" formatCode="#,##0.00\ _€"/>
  </numFmts>
  <fonts count="45">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sz val="10"/>
      <name val="Arial CE"/>
      <charset val="238"/>
    </font>
    <font>
      <sz val="11"/>
      <name val="Arial"/>
      <family val="2"/>
      <charset val="238"/>
    </font>
    <font>
      <sz val="10"/>
      <name val="Arial"/>
      <family val="2"/>
      <charset val="238"/>
    </font>
    <font>
      <b/>
      <sz val="16"/>
      <color theme="1"/>
      <name val="Calibri"/>
      <family val="2"/>
      <scheme val="minor"/>
    </font>
    <font>
      <sz val="16"/>
      <color theme="1"/>
      <name val="Calibri"/>
      <family val="2"/>
      <scheme val="minor"/>
    </font>
    <font>
      <b/>
      <sz val="14"/>
      <color theme="1"/>
      <name val="Calibri"/>
      <family val="2"/>
      <charset val="238"/>
      <scheme val="minor"/>
    </font>
    <font>
      <b/>
      <sz val="12"/>
      <name val="Arial CE"/>
      <family val="2"/>
      <charset val="238"/>
    </font>
    <font>
      <sz val="10"/>
      <name val="Arial CE"/>
      <family val="2"/>
      <charset val="238"/>
    </font>
    <font>
      <sz val="11"/>
      <color rgb="FFFF0000"/>
      <name val="Calibri"/>
      <family val="2"/>
      <charset val="238"/>
      <scheme val="minor"/>
    </font>
    <font>
      <sz val="11"/>
      <color rgb="FFFF0000"/>
      <name val="Calibri"/>
      <family val="2"/>
      <scheme val="minor"/>
    </font>
    <font>
      <b/>
      <sz val="11"/>
      <color rgb="FFFF0000"/>
      <name val="Calibri"/>
      <family val="2"/>
      <scheme val="minor"/>
    </font>
    <font>
      <sz val="11"/>
      <color rgb="FF00B0F0"/>
      <name val="Arial"/>
      <family val="2"/>
      <charset val="238"/>
    </font>
    <font>
      <b/>
      <sz val="16"/>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Times New Roman CE"/>
      <family val="1"/>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sz val="11"/>
      <name val="Calibri"/>
      <family val="2"/>
      <charset val="238"/>
      <scheme val="minor"/>
    </font>
    <font>
      <sz val="8"/>
      <name val="Calibri"/>
      <family val="2"/>
      <charset val="238"/>
      <scheme val="minor"/>
    </font>
    <font>
      <sz val="8"/>
      <color rgb="FF000000"/>
      <name val="Calibri"/>
      <family val="2"/>
      <charset val="238"/>
      <scheme val="minor"/>
    </font>
    <font>
      <sz val="14"/>
      <color theme="1"/>
      <name val="Calibri"/>
      <family val="2"/>
      <scheme val="minor"/>
    </font>
    <font>
      <b/>
      <sz val="14"/>
      <color theme="1"/>
      <name val="Calibri"/>
      <family val="2"/>
      <scheme val="minor"/>
    </font>
    <font>
      <sz val="11"/>
      <color theme="1"/>
      <name val="Arial"/>
      <family val="2"/>
      <charset val="238"/>
    </font>
    <font>
      <b/>
      <sz val="11"/>
      <name val="Arial"/>
      <family val="2"/>
      <charset val="238"/>
    </font>
    <font>
      <sz val="11"/>
      <color indexed="8"/>
      <name val="Arial"/>
      <family val="2"/>
      <charset val="238"/>
    </font>
    <font>
      <i/>
      <sz val="11"/>
      <name val="Arial"/>
      <family val="2"/>
      <charset val="238"/>
    </font>
    <font>
      <b/>
      <i/>
      <sz val="11"/>
      <name val="Arial"/>
      <family val="2"/>
      <charset val="238"/>
    </font>
  </fonts>
  <fills count="2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1">
    <border>
      <left/>
      <right/>
      <top/>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8"/>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46">
    <xf numFmtId="0" fontId="0" fillId="0" borderId="0"/>
    <xf numFmtId="44" fontId="1" fillId="0" borderId="0" applyFont="0" applyFill="0" applyBorder="0" applyAlignment="0" applyProtection="0"/>
    <xf numFmtId="0" fontId="4" fillId="0" borderId="0"/>
    <xf numFmtId="164" fontId="4" fillId="0" borderId="0" applyFont="0" applyFill="0" applyBorder="0" applyAlignment="0" applyProtection="0"/>
    <xf numFmtId="0" fontId="6" fillId="0" borderId="0"/>
    <xf numFmtId="0" fontId="10" fillId="0" borderId="0">
      <alignment horizontal="left" vertical="top" wrapText="1" readingOrder="1"/>
    </xf>
    <xf numFmtId="0" fontId="11" fillId="0" borderId="0">
      <alignment vertical="top" wrapText="1"/>
    </xf>
    <xf numFmtId="44" fontId="1" fillId="0" borderId="0" applyFont="0" applyFill="0" applyBorder="0" applyAlignment="0" applyProtection="0"/>
    <xf numFmtId="0" fontId="6" fillId="0" borderId="3">
      <alignment horizontal="left" vertical="top" wrapText="1"/>
    </xf>
    <xf numFmtId="0" fontId="17"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5" borderId="0" applyNumberFormat="0" applyBorder="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0" fillId="22" borderId="4" applyNumberFormat="0" applyAlignment="0" applyProtection="0"/>
    <xf numFmtId="0" fontId="21" fillId="23" borderId="5" applyNumberFormat="0" applyAlignment="0" applyProtection="0"/>
    <xf numFmtId="38" fontId="11" fillId="0" borderId="0" applyFill="0" applyBorder="0" applyAlignment="0" applyProtection="0"/>
    <xf numFmtId="3" fontId="17" fillId="0" borderId="0" applyFill="0" applyBorder="0" applyAlignment="0" applyProtection="0"/>
    <xf numFmtId="167" fontId="11" fillId="0" borderId="0" applyFill="0" applyBorder="0" applyAlignment="0" applyProtection="0"/>
    <xf numFmtId="168" fontId="17" fillId="0" borderId="0" applyFill="0" applyBorder="0" applyAlignment="0" applyProtection="0"/>
    <xf numFmtId="169" fontId="17" fillId="0" borderId="0" applyFill="0" applyBorder="0" applyAlignment="0" applyProtection="0"/>
    <xf numFmtId="0" fontId="22" fillId="0" borderId="0" applyNumberFormat="0" applyFill="0" applyBorder="0" applyAlignment="0" applyProtection="0"/>
    <xf numFmtId="2" fontId="17" fillId="0" borderId="0" applyFill="0" applyBorder="0" applyAlignment="0" applyProtection="0"/>
    <xf numFmtId="0" fontId="23" fillId="6" borderId="0" applyNumberFormat="0" applyBorder="0" applyAlignment="0" applyProtection="0"/>
    <xf numFmtId="0" fontId="17" fillId="0" borderId="0" applyNumberFormat="0" applyFill="0" applyAlignment="0" applyProtection="0"/>
    <xf numFmtId="0" fontId="17" fillId="0" borderId="0"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9" borderId="4" applyNumberFormat="0" applyAlignment="0" applyProtection="0"/>
    <xf numFmtId="0" fontId="25" fillId="9" borderId="4" applyNumberFormat="0" applyAlignment="0" applyProtection="0"/>
    <xf numFmtId="0" fontId="25" fillId="9" borderId="4" applyNumberFormat="0" applyAlignment="0" applyProtection="0"/>
    <xf numFmtId="0" fontId="25" fillId="9" borderId="4" applyNumberFormat="0" applyAlignment="0" applyProtection="0"/>
    <xf numFmtId="0" fontId="25" fillId="9" borderId="4" applyNumberFormat="0" applyAlignment="0" applyProtection="0"/>
    <xf numFmtId="0" fontId="25" fillId="9" borderId="4" applyNumberFormat="0" applyAlignment="0" applyProtection="0"/>
    <xf numFmtId="0" fontId="25" fillId="9" borderId="4" applyNumberFormat="0" applyAlignment="0" applyProtection="0"/>
    <xf numFmtId="39" fontId="6" fillId="0" borderId="8">
      <alignment horizontal="right" vertical="top" wrapText="1"/>
    </xf>
    <xf numFmtId="0" fontId="26" fillId="0" borderId="9" applyNumberFormat="0" applyFill="0" applyAlignment="0" applyProtection="0"/>
    <xf numFmtId="0" fontId="6" fillId="0" borderId="0"/>
    <xf numFmtId="0" fontId="6" fillId="0" borderId="0"/>
    <xf numFmtId="0" fontId="6" fillId="0" borderId="0"/>
    <xf numFmtId="0" fontId="11" fillId="0" borderId="0">
      <alignment vertical="top" wrapText="1"/>
    </xf>
    <xf numFmtId="0" fontId="6" fillId="0" borderId="0"/>
    <xf numFmtId="0" fontId="6" fillId="0" borderId="0"/>
    <xf numFmtId="0" fontId="6" fillId="0" borderId="0"/>
    <xf numFmtId="0" fontId="27" fillId="0" borderId="0"/>
    <xf numFmtId="0" fontId="28"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applyNumberFormat="0" applyFill="0" applyBorder="0" applyProtection="0">
      <alignment vertical="top" wrapText="1"/>
    </xf>
    <xf numFmtId="0" fontId="6" fillId="0" borderId="0"/>
    <xf numFmtId="0" fontId="11" fillId="0" borderId="0"/>
    <xf numFmtId="0" fontId="6" fillId="0" borderId="0"/>
    <xf numFmtId="0" fontId="30" fillId="24" borderId="0" applyNumberFormat="0" applyBorder="0" applyAlignment="0" applyProtection="0"/>
    <xf numFmtId="0" fontId="11" fillId="0" borderId="0"/>
    <xf numFmtId="0" fontId="6" fillId="0" borderId="0"/>
    <xf numFmtId="0" fontId="6" fillId="0" borderId="0"/>
    <xf numFmtId="1" fontId="31" fillId="0" borderId="0"/>
    <xf numFmtId="0" fontId="17" fillId="25" borderId="10" applyNumberFormat="0" applyAlignment="0" applyProtection="0"/>
    <xf numFmtId="0" fontId="17" fillId="25" borderId="10" applyNumberFormat="0" applyAlignment="0" applyProtection="0"/>
    <xf numFmtId="0" fontId="17" fillId="25" borderId="10" applyNumberFormat="0" applyAlignment="0" applyProtection="0"/>
    <xf numFmtId="0" fontId="17" fillId="25" borderId="10" applyNumberFormat="0" applyAlignment="0" applyProtection="0"/>
    <xf numFmtId="0" fontId="17" fillId="25" borderId="10" applyNumberFormat="0" applyAlignment="0" applyProtection="0"/>
    <xf numFmtId="0" fontId="17" fillId="25" borderId="10" applyNumberFormat="0" applyAlignment="0" applyProtection="0"/>
    <xf numFmtId="0" fontId="17" fillId="25" borderId="10" applyNumberFormat="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9" fontId="17" fillId="0" borderId="0" applyFill="0" applyBorder="0" applyAlignment="0" applyProtection="0"/>
    <xf numFmtId="0" fontId="32" fillId="22" borderId="7" applyNumberFormat="0" applyAlignment="0" applyProtection="0"/>
    <xf numFmtId="0" fontId="32" fillId="22" borderId="7" applyNumberFormat="0" applyAlignment="0" applyProtection="0"/>
    <xf numFmtId="0" fontId="32" fillId="22" borderId="7" applyNumberFormat="0" applyAlignment="0" applyProtection="0"/>
    <xf numFmtId="0" fontId="32" fillId="22" borderId="7" applyNumberFormat="0" applyAlignment="0" applyProtection="0"/>
    <xf numFmtId="0" fontId="32" fillId="22" borderId="7" applyNumberFormat="0" applyAlignment="0" applyProtection="0"/>
    <xf numFmtId="0" fontId="32" fillId="22" borderId="7" applyNumberFormat="0" applyAlignment="0" applyProtection="0"/>
    <xf numFmtId="0" fontId="32" fillId="22" borderId="7" applyNumberFormat="0" applyAlignment="0" applyProtection="0"/>
    <xf numFmtId="0" fontId="11" fillId="0" borderId="0"/>
    <xf numFmtId="0" fontId="6" fillId="0" borderId="3">
      <alignment horizontal="left" vertical="top" wrapText="1"/>
    </xf>
    <xf numFmtId="0" fontId="33" fillId="0" borderId="0" applyNumberFormat="0" applyFill="0" applyBorder="0" applyAlignment="0" applyProtection="0"/>
    <xf numFmtId="0" fontId="17" fillId="0" borderId="0" applyNumberFormat="0" applyBorder="0" applyAlignment="0" applyProtection="0"/>
    <xf numFmtId="170" fontId="17" fillId="0" borderId="0" applyFill="0" applyBorder="0" applyAlignment="0" applyProtection="0"/>
    <xf numFmtId="171" fontId="17" fillId="0" borderId="0" applyFill="0" applyBorder="0" applyAlignment="0" applyProtection="0"/>
    <xf numFmtId="0" fontId="34" fillId="0" borderId="0" applyNumberFormat="0" applyFill="0" applyBorder="0" applyAlignment="0" applyProtection="0"/>
  </cellStyleXfs>
  <cellXfs count="180">
    <xf numFmtId="0" fontId="0" fillId="0" borderId="0" xfId="0"/>
    <xf numFmtId="44" fontId="2" fillId="0" borderId="0" xfId="0" applyNumberFormat="1" applyFont="1"/>
    <xf numFmtId="0" fontId="2" fillId="0" borderId="0" xfId="0" applyFont="1"/>
    <xf numFmtId="0" fontId="0" fillId="0" borderId="0" xfId="0" applyNumberFormat="1"/>
    <xf numFmtId="0" fontId="0" fillId="0" borderId="0" xfId="0" applyNumberFormat="1" applyBorder="1"/>
    <xf numFmtId="0" fontId="0" fillId="0" borderId="0" xfId="0" applyBorder="1"/>
    <xf numFmtId="44" fontId="2" fillId="0" borderId="0" xfId="0" applyNumberFormat="1" applyFont="1" applyBorder="1"/>
    <xf numFmtId="0" fontId="0" fillId="0" borderId="2" xfId="0" applyNumberFormat="1" applyBorder="1"/>
    <xf numFmtId="44" fontId="2" fillId="0" borderId="2" xfId="0" applyNumberFormat="1" applyFont="1" applyBorder="1"/>
    <xf numFmtId="0" fontId="3" fillId="0" borderId="2" xfId="0" applyFont="1" applyBorder="1"/>
    <xf numFmtId="4" fontId="5" fillId="0" borderId="0" xfId="0" applyNumberFormat="1" applyFont="1" applyAlignment="1">
      <alignment horizontal="right" vertical="top" wrapText="1"/>
    </xf>
    <xf numFmtId="165" fontId="5" fillId="0" borderId="0" xfId="0" applyNumberFormat="1" applyFont="1" applyAlignment="1">
      <alignment horizontal="right" vertical="top" wrapText="1"/>
    </xf>
    <xf numFmtId="0" fontId="5" fillId="0" borderId="0" xfId="0" applyFont="1" applyAlignment="1">
      <alignment horizontal="left" vertical="top" wrapText="1"/>
    </xf>
    <xf numFmtId="2" fontId="5" fillId="0" borderId="0" xfId="0" applyNumberFormat="1" applyFont="1" applyAlignment="1">
      <alignment horizontal="right" vertical="top" wrapText="1"/>
    </xf>
    <xf numFmtId="0" fontId="5" fillId="0" borderId="0" xfId="4" applyFont="1" applyAlignment="1">
      <alignment horizontal="left" vertical="top" wrapText="1"/>
    </xf>
    <xf numFmtId="0" fontId="0" fillId="0" borderId="0" xfId="0" applyNumberFormat="1" applyFill="1" applyBorder="1" applyAlignment="1">
      <alignment vertical="top"/>
    </xf>
    <xf numFmtId="0" fontId="13" fillId="0" borderId="0" xfId="0" applyFont="1"/>
    <xf numFmtId="44" fontId="14" fillId="0" borderId="0" xfId="0" applyNumberFormat="1" applyFont="1"/>
    <xf numFmtId="0" fontId="12" fillId="0" borderId="0" xfId="0" applyFont="1" applyBorder="1" applyAlignment="1">
      <alignment horizontal="left" wrapText="1"/>
    </xf>
    <xf numFmtId="0" fontId="15" fillId="0" borderId="0" xfId="0" applyFont="1" applyAlignment="1">
      <alignment vertical="top" wrapText="1"/>
    </xf>
    <xf numFmtId="0" fontId="8" fillId="0" borderId="0" xfId="0" applyFont="1"/>
    <xf numFmtId="0" fontId="7" fillId="0" borderId="0" xfId="0" applyFont="1"/>
    <xf numFmtId="0" fontId="16" fillId="0" borderId="0" xfId="0" applyFont="1"/>
    <xf numFmtId="49" fontId="35" fillId="0" borderId="0" xfId="0" applyNumberFormat="1" applyFont="1" applyAlignment="1">
      <alignment horizontal="left" vertical="top"/>
    </xf>
    <xf numFmtId="0" fontId="36" fillId="0" borderId="0" xfId="0" applyFont="1" applyAlignment="1">
      <alignment horizontal="justify" vertical="top"/>
    </xf>
    <xf numFmtId="4" fontId="36" fillId="0" borderId="0" xfId="0" applyNumberFormat="1" applyFont="1" applyAlignment="1">
      <alignment horizontal="right"/>
    </xf>
    <xf numFmtId="0" fontId="36" fillId="0" borderId="0" xfId="0" applyFont="1" applyAlignment="1">
      <alignment horizontal="right"/>
    </xf>
    <xf numFmtId="0" fontId="36" fillId="0" borderId="0" xfId="0" applyFont="1" applyAlignment="1">
      <alignment horizontal="right" vertical="top"/>
    </xf>
    <xf numFmtId="49" fontId="36" fillId="0" borderId="0" xfId="0" applyNumberFormat="1" applyFont="1" applyAlignment="1">
      <alignment horizontal="right" vertical="top" wrapText="1"/>
    </xf>
    <xf numFmtId="4" fontId="36" fillId="0" borderId="0" xfId="0" applyNumberFormat="1" applyFont="1" applyAlignment="1">
      <alignment horizontal="right" vertical="top" wrapText="1"/>
    </xf>
    <xf numFmtId="4" fontId="36" fillId="0" borderId="0" xfId="0" applyNumberFormat="1" applyFont="1" applyAlignment="1" applyProtection="1">
      <alignment horizontal="right"/>
      <protection locked="0"/>
    </xf>
    <xf numFmtId="0" fontId="37" fillId="0" borderId="0" xfId="0" applyFont="1"/>
    <xf numFmtId="0" fontId="38" fillId="0" borderId="0" xfId="0" applyFont="1"/>
    <xf numFmtId="0" fontId="39" fillId="0" borderId="0" xfId="0" applyNumberFormat="1" applyFont="1"/>
    <xf numFmtId="0" fontId="39" fillId="0" borderId="0" xfId="0" applyFont="1"/>
    <xf numFmtId="44" fontId="39" fillId="0" borderId="0" xfId="0" applyNumberFormat="1" applyFont="1"/>
    <xf numFmtId="0" fontId="40" fillId="0" borderId="0" xfId="0" applyFont="1" applyBorder="1"/>
    <xf numFmtId="0" fontId="40" fillId="0" borderId="0" xfId="0" applyFont="1" applyFill="1" applyBorder="1"/>
    <xf numFmtId="4" fontId="5" fillId="0" borderId="0" xfId="0" applyNumberFormat="1" applyFont="1" applyAlignment="1">
      <alignment horizontal="center"/>
    </xf>
    <xf numFmtId="44" fontId="5" fillId="0" borderId="0" xfId="1" applyFont="1"/>
    <xf numFmtId="0" fontId="40" fillId="0" borderId="0" xfId="0" applyFont="1"/>
    <xf numFmtId="0" fontId="5" fillId="0" borderId="0" xfId="0" applyFont="1" applyFill="1" applyBorder="1" applyAlignment="1">
      <alignment horizontal="left" vertical="top" wrapText="1"/>
    </xf>
    <xf numFmtId="0" fontId="5" fillId="0" borderId="0" xfId="0" applyFont="1" applyAlignment="1">
      <alignment horizontal="justify"/>
    </xf>
    <xf numFmtId="1" fontId="5" fillId="0" borderId="0" xfId="0" applyNumberFormat="1" applyFont="1" applyAlignment="1">
      <alignment horizontal="center" vertical="top" wrapText="1"/>
    </xf>
    <xf numFmtId="0" fontId="40" fillId="0" borderId="0" xfId="0" applyFont="1" applyAlignment="1">
      <alignment vertical="top" wrapText="1"/>
    </xf>
    <xf numFmtId="0" fontId="5" fillId="0" borderId="0" xfId="0" applyFont="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center"/>
    </xf>
    <xf numFmtId="44" fontId="5" fillId="0" borderId="0" xfId="1" applyFont="1" applyFill="1" applyBorder="1" applyAlignment="1"/>
    <xf numFmtId="44" fontId="5" fillId="0" borderId="0" xfId="1" applyFont="1" applyFill="1" applyBorder="1" applyAlignment="1">
      <alignment horizontal="right"/>
    </xf>
    <xf numFmtId="2" fontId="5" fillId="0" borderId="0" xfId="0" applyNumberFormat="1" applyFont="1" applyFill="1" applyBorder="1" applyAlignment="1">
      <alignment horizontal="left" vertical="top"/>
    </xf>
    <xf numFmtId="44" fontId="5" fillId="0" borderId="0" xfId="1" applyFont="1" applyFill="1" applyBorder="1" applyAlignment="1">
      <alignment horizontal="center"/>
    </xf>
    <xf numFmtId="2" fontId="41" fillId="0" borderId="0" xfId="0" applyNumberFormat="1" applyFont="1" applyFill="1" applyBorder="1" applyAlignment="1">
      <alignment horizontal="left" vertical="top"/>
    </xf>
    <xf numFmtId="0" fontId="41" fillId="0" borderId="0" xfId="0" applyNumberFormat="1" applyFont="1" applyFill="1" applyBorder="1" applyAlignment="1">
      <alignment vertical="top" wrapText="1"/>
    </xf>
    <xf numFmtId="0" fontId="41" fillId="0" borderId="0" xfId="0" applyNumberFormat="1" applyFont="1" applyFill="1" applyBorder="1" applyAlignment="1">
      <alignment horizontal="center"/>
    </xf>
    <xf numFmtId="44" fontId="41" fillId="0" borderId="0" xfId="1" applyFont="1" applyFill="1" applyBorder="1" applyAlignment="1"/>
    <xf numFmtId="0" fontId="5" fillId="0" borderId="0" xfId="0" applyFont="1" applyBorder="1" applyAlignment="1">
      <alignment vertical="top" wrapText="1"/>
    </xf>
    <xf numFmtId="0" fontId="5" fillId="0" borderId="0" xfId="0" applyFont="1" applyBorder="1" applyAlignment="1">
      <alignment horizontal="center"/>
    </xf>
    <xf numFmtId="0" fontId="5" fillId="0" borderId="0" xfId="0" applyNumberFormat="1" applyFont="1" applyBorder="1" applyAlignment="1">
      <alignment horizontal="center"/>
    </xf>
    <xf numFmtId="44" fontId="5" fillId="0" borderId="0" xfId="1" applyFont="1" applyBorder="1" applyAlignment="1"/>
    <xf numFmtId="0" fontId="5" fillId="0" borderId="0" xfId="0" applyFont="1" applyFill="1" applyBorder="1" applyAlignment="1">
      <alignment horizontal="center"/>
    </xf>
    <xf numFmtId="2"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xf>
    <xf numFmtId="44" fontId="5" fillId="0" borderId="0" xfId="1" applyFont="1" applyFill="1" applyBorder="1" applyAlignment="1">
      <alignment vertical="top" wrapText="1"/>
    </xf>
    <xf numFmtId="0" fontId="5" fillId="0" borderId="0" xfId="0" applyFont="1" applyBorder="1" applyAlignment="1">
      <alignment horizontal="left" vertical="top" wrapText="1"/>
    </xf>
    <xf numFmtId="2" fontId="5" fillId="0" borderId="0" xfId="0" applyNumberFormat="1" applyFont="1" applyFill="1" applyBorder="1" applyAlignment="1">
      <alignment vertical="top" wrapText="1"/>
    </xf>
    <xf numFmtId="0" fontId="40" fillId="3" borderId="0" xfId="0" applyFont="1" applyFill="1" applyBorder="1"/>
    <xf numFmtId="4" fontId="5" fillId="0" borderId="0" xfId="0" applyNumberFormat="1" applyFont="1"/>
    <xf numFmtId="0" fontId="41" fillId="0" borderId="0" xfId="5" applyFont="1" applyBorder="1" applyAlignment="1" applyProtection="1">
      <alignment horizontal="left" vertical="top" wrapText="1"/>
    </xf>
    <xf numFmtId="0" fontId="41" fillId="0" borderId="0" xfId="5" applyFont="1" applyFill="1" applyBorder="1" applyAlignment="1" applyProtection="1">
      <alignment horizontal="justify" vertical="top" wrapText="1"/>
    </xf>
    <xf numFmtId="0" fontId="5" fillId="0" borderId="0" xfId="6" applyFont="1" applyFill="1" applyBorder="1" applyAlignment="1" applyProtection="1">
      <alignment horizontal="center"/>
    </xf>
    <xf numFmtId="4" fontId="5" fillId="0" borderId="0" xfId="6" applyNumberFormat="1" applyFont="1" applyFill="1" applyBorder="1" applyAlignment="1" applyProtection="1">
      <alignment horizontal="right" wrapText="1"/>
    </xf>
    <xf numFmtId="4" fontId="41" fillId="0" borderId="0" xfId="2" applyNumberFormat="1" applyFont="1" applyAlignment="1" applyProtection="1">
      <alignment horizontal="right"/>
      <protection locked="0"/>
    </xf>
    <xf numFmtId="4" fontId="41" fillId="0" borderId="0" xfId="2" applyNumberFormat="1" applyFont="1" applyFill="1" applyBorder="1" applyAlignment="1" applyProtection="1">
      <alignment horizontal="right"/>
      <protection locked="0"/>
    </xf>
    <xf numFmtId="0" fontId="42" fillId="0" borderId="0" xfId="0" applyFont="1" applyBorder="1"/>
    <xf numFmtId="49" fontId="41" fillId="0" borderId="0" xfId="6" applyNumberFormat="1" applyFont="1" applyBorder="1" applyAlignment="1" applyProtection="1">
      <alignment vertical="top" wrapText="1"/>
    </xf>
    <xf numFmtId="0" fontId="41" fillId="0" borderId="0" xfId="0" applyFont="1" applyBorder="1" applyAlignment="1" applyProtection="1">
      <alignment vertical="top" wrapText="1"/>
    </xf>
    <xf numFmtId="0" fontId="5" fillId="0" borderId="0" xfId="0" applyFont="1" applyBorder="1" applyAlignment="1" applyProtection="1">
      <alignment horizontal="left"/>
    </xf>
    <xf numFmtId="4" fontId="5" fillId="0" borderId="0" xfId="0" applyNumberFormat="1" applyFont="1" applyBorder="1" applyProtection="1"/>
    <xf numFmtId="0" fontId="5" fillId="0" borderId="0" xfId="6" applyNumberFormat="1" applyFont="1" applyBorder="1" applyAlignment="1" applyProtection="1">
      <alignment vertical="top" wrapText="1"/>
    </xf>
    <xf numFmtId="0" fontId="5" fillId="0" borderId="0" xfId="0" applyFont="1" applyBorder="1" applyAlignment="1" applyProtection="1">
      <alignment vertical="top" wrapText="1"/>
    </xf>
    <xf numFmtId="4" fontId="5" fillId="0" borderId="0" xfId="6" applyNumberFormat="1" applyFont="1" applyAlignment="1" applyProtection="1">
      <alignment horizontal="right" wrapText="1"/>
      <protection locked="0"/>
    </xf>
    <xf numFmtId="4" fontId="5" fillId="0" borderId="0" xfId="6" applyNumberFormat="1" applyFont="1" applyFill="1" applyBorder="1" applyAlignment="1" applyProtection="1">
      <alignment horizontal="right" wrapText="1"/>
      <protection locked="0"/>
    </xf>
    <xf numFmtId="0" fontId="42" fillId="0" borderId="0" xfId="0" applyFont="1" applyBorder="1" applyProtection="1"/>
    <xf numFmtId="2" fontId="5" fillId="0" borderId="0" xfId="0" applyNumberFormat="1" applyFont="1" applyBorder="1" applyAlignment="1" applyProtection="1">
      <alignment horizontal="center"/>
    </xf>
    <xf numFmtId="49" fontId="5" fillId="0" borderId="0" xfId="6" applyNumberFormat="1" applyFont="1" applyBorder="1" applyAlignment="1" applyProtection="1">
      <alignment vertical="top" wrapText="1"/>
    </xf>
    <xf numFmtId="0" fontId="5" fillId="0" borderId="0" xfId="0" applyFont="1" applyFill="1" applyBorder="1" applyAlignment="1" applyProtection="1">
      <alignment vertical="top" wrapText="1"/>
    </xf>
    <xf numFmtId="0" fontId="5" fillId="0" borderId="0" xfId="0" applyFont="1" applyFill="1" applyBorder="1" applyAlignment="1" applyProtection="1">
      <alignment horizontal="left"/>
    </xf>
    <xf numFmtId="4" fontId="5" fillId="0" borderId="0" xfId="0" applyNumberFormat="1" applyFont="1" applyFill="1" applyBorder="1" applyProtection="1"/>
    <xf numFmtId="0" fontId="41" fillId="0" borderId="0" xfId="0" applyFont="1" applyFill="1" applyBorder="1" applyAlignment="1" applyProtection="1">
      <alignment vertical="top" wrapText="1"/>
    </xf>
    <xf numFmtId="0" fontId="5" fillId="0" borderId="0" xfId="6" applyFont="1" applyFill="1" applyBorder="1" applyAlignment="1" applyProtection="1">
      <alignment horizontal="justify" vertical="top" wrapText="1"/>
    </xf>
    <xf numFmtId="0" fontId="5" fillId="0" borderId="0" xfId="0" applyFont="1" applyFill="1" applyBorder="1" applyAlignment="1" applyProtection="1">
      <alignment horizontal="left" wrapText="1"/>
    </xf>
    <xf numFmtId="4" fontId="5" fillId="0" borderId="0" xfId="0" applyNumberFormat="1" applyFont="1" applyFill="1" applyBorder="1" applyAlignment="1" applyProtection="1">
      <alignment wrapText="1"/>
    </xf>
    <xf numFmtId="49" fontId="5" fillId="0" borderId="0" xfId="6" applyNumberFormat="1" applyFont="1" applyFill="1" applyBorder="1" applyAlignment="1" applyProtection="1">
      <alignment vertical="top" wrapText="1"/>
    </xf>
    <xf numFmtId="0" fontId="42" fillId="0" borderId="0" xfId="0" applyFont="1" applyFill="1" applyBorder="1"/>
    <xf numFmtId="0" fontId="5" fillId="0" borderId="0" xfId="6" applyNumberFormat="1" applyFont="1" applyFill="1" applyBorder="1" applyAlignment="1" applyProtection="1">
      <alignment vertical="top" wrapText="1"/>
    </xf>
    <xf numFmtId="0" fontId="42" fillId="0" borderId="0" xfId="0" applyFont="1" applyBorder="1" applyAlignment="1">
      <alignment wrapText="1"/>
    </xf>
    <xf numFmtId="0" fontId="43" fillId="0" borderId="0" xfId="0" applyFont="1" applyBorder="1" applyAlignment="1" applyProtection="1">
      <alignment horizontal="left" vertical="top" wrapText="1"/>
    </xf>
    <xf numFmtId="0" fontId="5" fillId="0" borderId="0" xfId="87" applyFont="1" applyBorder="1" applyAlignment="1">
      <alignment horizontal="center" vertical="top" wrapText="1"/>
    </xf>
    <xf numFmtId="0" fontId="5" fillId="0" borderId="0" xfId="87" applyFont="1" applyBorder="1" applyAlignment="1">
      <alignment vertical="top" wrapText="1"/>
    </xf>
    <xf numFmtId="0" fontId="5" fillId="0" borderId="0" xfId="87" applyFont="1" applyFill="1" applyBorder="1" applyAlignment="1">
      <alignment horizontal="center" vertical="top" wrapText="1"/>
    </xf>
    <xf numFmtId="172" fontId="5" fillId="0" borderId="0" xfId="87" applyNumberFormat="1" applyFont="1" applyAlignment="1">
      <alignment horizontal="right" vertical="top" wrapText="1"/>
    </xf>
    <xf numFmtId="172" fontId="5" fillId="0" borderId="0" xfId="87" applyNumberFormat="1" applyFont="1" applyBorder="1" applyAlignment="1">
      <alignment horizontal="right" vertical="top" wrapText="1"/>
    </xf>
    <xf numFmtId="0" fontId="5" fillId="0" borderId="0" xfId="87" applyFont="1" applyBorder="1" applyAlignment="1">
      <alignment horizontal="center" vertical="top"/>
    </xf>
    <xf numFmtId="0" fontId="44" fillId="0" borderId="0" xfId="87" applyFont="1" applyBorder="1"/>
    <xf numFmtId="0" fontId="5" fillId="0" borderId="0" xfId="87" applyFont="1" applyBorder="1"/>
    <xf numFmtId="172" fontId="5" fillId="0" borderId="0" xfId="87" applyNumberFormat="1" applyFont="1" applyFill="1" applyBorder="1"/>
    <xf numFmtId="172" fontId="5" fillId="0" borderId="0" xfId="87" applyNumberFormat="1" applyFont="1"/>
    <xf numFmtId="172" fontId="41" fillId="0" borderId="0" xfId="87" applyNumberFormat="1" applyFont="1" applyBorder="1"/>
    <xf numFmtId="172" fontId="44" fillId="0" borderId="0" xfId="87" applyNumberFormat="1" applyFont="1" applyFill="1" applyBorder="1"/>
    <xf numFmtId="172" fontId="44" fillId="0" borderId="0" xfId="87" applyNumberFormat="1" applyFont="1"/>
    <xf numFmtId="172" fontId="44" fillId="0" borderId="0" xfId="87" applyNumberFormat="1" applyFont="1" applyBorder="1"/>
    <xf numFmtId="172" fontId="5" fillId="0" borderId="0" xfId="87" applyNumberFormat="1" applyFont="1" applyBorder="1"/>
    <xf numFmtId="172" fontId="5" fillId="0" borderId="0" xfId="87" applyNumberFormat="1" applyFont="1" applyAlignment="1">
      <alignment horizontal="right"/>
    </xf>
    <xf numFmtId="172" fontId="5" fillId="0" borderId="0" xfId="87" applyNumberFormat="1" applyFont="1" applyBorder="1" applyAlignment="1">
      <alignment horizontal="right"/>
    </xf>
    <xf numFmtId="0" fontId="5" fillId="0" borderId="0" xfId="87" applyFont="1" applyBorder="1" applyAlignment="1">
      <alignment horizontal="left" vertical="top" wrapText="1"/>
    </xf>
    <xf numFmtId="172" fontId="5" fillId="0" borderId="0" xfId="87" applyNumberFormat="1" applyFont="1" applyBorder="1" applyAlignment="1">
      <alignment horizontal="center" vertical="top"/>
    </xf>
    <xf numFmtId="0" fontId="44" fillId="0" borderId="0" xfId="87" applyFont="1" applyBorder="1" applyAlignment="1">
      <alignment vertical="top" wrapText="1"/>
    </xf>
    <xf numFmtId="172" fontId="41" fillId="0" borderId="0" xfId="87" applyNumberFormat="1" applyFont="1"/>
    <xf numFmtId="172" fontId="44" fillId="0" borderId="0" xfId="87" applyNumberFormat="1" applyFont="1" applyBorder="1" applyAlignment="1">
      <alignment vertical="top" wrapText="1"/>
    </xf>
    <xf numFmtId="172" fontId="44" fillId="0" borderId="0" xfId="87" applyNumberFormat="1" applyFont="1" applyAlignment="1">
      <alignment vertical="top" wrapText="1"/>
    </xf>
    <xf numFmtId="0" fontId="41" fillId="0" borderId="0" xfId="87" applyFont="1" applyBorder="1" applyAlignment="1">
      <alignment horizontal="center"/>
    </xf>
    <xf numFmtId="172" fontId="41" fillId="0" borderId="0" xfId="87" applyNumberFormat="1" applyFont="1" applyBorder="1" applyAlignment="1">
      <alignment horizontal="center"/>
    </xf>
    <xf numFmtId="172" fontId="41" fillId="0" borderId="0" xfId="87" applyNumberFormat="1" applyFont="1" applyAlignment="1">
      <alignment horizontal="center"/>
    </xf>
    <xf numFmtId="0" fontId="41" fillId="0" borderId="0" xfId="87" applyFont="1" applyBorder="1"/>
    <xf numFmtId="172" fontId="41" fillId="0" borderId="0" xfId="87" applyNumberFormat="1" applyFont="1" applyBorder="1" applyAlignment="1">
      <alignment vertical="top"/>
    </xf>
    <xf numFmtId="172" fontId="5" fillId="0" borderId="0" xfId="6" applyNumberFormat="1" applyFont="1" applyFill="1" applyBorder="1" applyAlignment="1" applyProtection="1">
      <alignment horizontal="right" wrapText="1"/>
    </xf>
    <xf numFmtId="172" fontId="5" fillId="0" borderId="0" xfId="6" applyNumberFormat="1" applyFont="1" applyFill="1" applyBorder="1" applyAlignment="1" applyProtection="1">
      <alignment horizontal="right" wrapText="1"/>
      <protection locked="0"/>
    </xf>
    <xf numFmtId="4" fontId="5" fillId="0" borderId="0" xfId="0" applyNumberFormat="1" applyFont="1" applyAlignment="1">
      <alignment horizontal="justify" vertical="top" wrapText="1"/>
    </xf>
    <xf numFmtId="0" fontId="41" fillId="0" borderId="0" xfId="0" applyFont="1" applyAlignment="1">
      <alignment horizontal="left" vertical="top" wrapText="1"/>
    </xf>
    <xf numFmtId="0" fontId="41" fillId="2" borderId="1" xfId="0" applyFont="1" applyFill="1" applyBorder="1" applyAlignment="1">
      <alignment vertical="top" wrapText="1"/>
    </xf>
    <xf numFmtId="0" fontId="5" fillId="2" borderId="1" xfId="0" applyFont="1" applyFill="1" applyBorder="1" applyAlignment="1">
      <alignment horizontal="center"/>
    </xf>
    <xf numFmtId="0" fontId="5" fillId="2" borderId="1" xfId="0" applyNumberFormat="1" applyFont="1" applyFill="1" applyBorder="1" applyAlignment="1">
      <alignment horizontal="center"/>
    </xf>
    <xf numFmtId="44" fontId="5" fillId="2" borderId="1" xfId="1" applyFont="1" applyFill="1" applyBorder="1"/>
    <xf numFmtId="0" fontId="5" fillId="0" borderId="0" xfId="0" applyFont="1" applyBorder="1"/>
    <xf numFmtId="0" fontId="41" fillId="0" borderId="0" xfId="0" applyFont="1" applyFill="1" applyBorder="1" applyAlignment="1">
      <alignment vertical="top" wrapText="1"/>
    </xf>
    <xf numFmtId="44" fontId="5" fillId="0" borderId="0" xfId="1" applyFont="1" applyFill="1" applyBorder="1"/>
    <xf numFmtId="0" fontId="5" fillId="0" borderId="0" xfId="0" applyFont="1" applyFill="1" applyBorder="1"/>
    <xf numFmtId="166" fontId="41" fillId="0" borderId="0" xfId="0" applyNumberFormat="1" applyFont="1" applyFill="1" applyBorder="1" applyAlignment="1">
      <alignment horizontal="center" vertical="top" wrapText="1"/>
    </xf>
    <xf numFmtId="0" fontId="5" fillId="2" borderId="1" xfId="0" applyFont="1" applyFill="1" applyBorder="1" applyAlignment="1">
      <alignment horizontal="left" vertical="top"/>
    </xf>
    <xf numFmtId="0" fontId="5" fillId="2" borderId="1" xfId="0" applyFont="1" applyFill="1" applyBorder="1" applyAlignment="1">
      <alignment vertical="top" wrapText="1"/>
    </xf>
    <xf numFmtId="44" fontId="41" fillId="2" borderId="1" xfId="1" applyFont="1" applyFill="1" applyBorder="1"/>
    <xf numFmtId="166" fontId="41" fillId="0" borderId="0" xfId="0" applyNumberFormat="1" applyFont="1" applyFill="1" applyBorder="1" applyAlignment="1">
      <alignment vertical="top" wrapText="1"/>
    </xf>
    <xf numFmtId="0" fontId="5" fillId="0" borderId="0" xfId="0" applyFont="1" applyAlignment="1">
      <alignment horizontal="center" vertical="top"/>
    </xf>
    <xf numFmtId="0" fontId="5" fillId="0" borderId="0" xfId="0" applyFont="1" applyAlignment="1">
      <alignment horizontal="center"/>
    </xf>
    <xf numFmtId="0" fontId="5" fillId="0" borderId="0" xfId="0" applyFont="1"/>
    <xf numFmtId="0" fontId="41" fillId="0" borderId="0" xfId="0" applyFont="1" applyFill="1" applyBorder="1" applyAlignment="1">
      <alignment horizontal="center" vertical="top" wrapText="1"/>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44" fontId="41" fillId="0" borderId="0" xfId="1" applyFont="1" applyFill="1" applyBorder="1"/>
    <xf numFmtId="0" fontId="5" fillId="0" borderId="0" xfId="0" applyFont="1" applyAlignment="1">
      <alignment horizontal="left" vertical="top"/>
    </xf>
    <xf numFmtId="0" fontId="5" fillId="3" borderId="0" xfId="0" applyFont="1" applyFill="1" applyBorder="1" applyAlignment="1">
      <alignment horizontal="left" vertical="top"/>
    </xf>
    <xf numFmtId="0" fontId="5" fillId="3" borderId="0" xfId="0" applyFont="1" applyFill="1" applyBorder="1" applyAlignment="1">
      <alignment vertical="top" wrapText="1"/>
    </xf>
    <xf numFmtId="0" fontId="5" fillId="3" borderId="0" xfId="0" applyFont="1" applyFill="1" applyBorder="1" applyAlignment="1">
      <alignment horizontal="center"/>
    </xf>
    <xf numFmtId="0" fontId="5" fillId="3" borderId="0" xfId="0" applyNumberFormat="1" applyFont="1" applyFill="1" applyBorder="1" applyAlignment="1">
      <alignment horizontal="center"/>
    </xf>
    <xf numFmtId="44" fontId="5" fillId="3" borderId="0" xfId="1" applyFont="1" applyFill="1" applyBorder="1"/>
    <xf numFmtId="44" fontId="41" fillId="3" borderId="0" xfId="1" applyFont="1" applyFill="1" applyBorder="1"/>
    <xf numFmtId="0" fontId="5" fillId="3" borderId="0" xfId="0" applyFont="1" applyFill="1" applyBorder="1"/>
    <xf numFmtId="0" fontId="5" fillId="0" borderId="0" xfId="0" applyFont="1" applyBorder="1" applyProtection="1"/>
    <xf numFmtId="0" fontId="5" fillId="0" borderId="0" xfId="0" applyFont="1" applyBorder="1" applyAlignment="1">
      <alignment wrapText="1"/>
    </xf>
    <xf numFmtId="172" fontId="5" fillId="0" borderId="0" xfId="7" applyNumberFormat="1" applyFont="1" applyFill="1" applyBorder="1" applyAlignment="1">
      <alignment horizontal="center"/>
    </xf>
    <xf numFmtId="0" fontId="5" fillId="0" borderId="0" xfId="87" applyFont="1" applyBorder="1" applyAlignment="1">
      <alignment horizontal="center"/>
    </xf>
    <xf numFmtId="172" fontId="5" fillId="0" borderId="0" xfId="87" applyNumberFormat="1" applyFont="1" applyBorder="1" applyAlignment="1">
      <alignment horizontal="center"/>
    </xf>
    <xf numFmtId="0" fontId="5" fillId="0" borderId="0" xfId="87" applyFont="1" applyBorder="1" applyAlignment="1">
      <alignment vertical="top"/>
    </xf>
    <xf numFmtId="172" fontId="5" fillId="0" borderId="0" xfId="87" applyNumberFormat="1" applyFont="1" applyAlignment="1">
      <alignment vertical="top"/>
    </xf>
    <xf numFmtId="1"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72" fontId="5" fillId="2" borderId="1" xfId="0" applyNumberFormat="1" applyFont="1" applyFill="1" applyBorder="1" applyAlignment="1">
      <alignment horizontal="center" vertical="top" wrapText="1"/>
    </xf>
    <xf numFmtId="172" fontId="5" fillId="2" borderId="1" xfId="7" applyNumberFormat="1" applyFont="1" applyFill="1" applyBorder="1" applyAlignment="1">
      <alignment horizontal="center" vertical="top" wrapText="1"/>
    </xf>
    <xf numFmtId="172" fontId="41" fillId="2" borderId="1" xfId="7" applyNumberFormat="1" applyFont="1" applyFill="1" applyBorder="1" applyAlignment="1">
      <alignment horizontal="center" vertical="top" wrapText="1"/>
    </xf>
    <xf numFmtId="0" fontId="5" fillId="0" borderId="0" xfId="0" applyFont="1" applyAlignment="1">
      <alignment vertical="top"/>
    </xf>
    <xf numFmtId="0" fontId="5" fillId="0" borderId="0" xfId="0" applyFont="1" applyBorder="1" applyAlignment="1">
      <alignment horizontal="left" vertical="top"/>
    </xf>
    <xf numFmtId="44" fontId="5" fillId="0" borderId="0" xfId="1" applyFont="1" applyBorder="1"/>
    <xf numFmtId="44" fontId="5" fillId="0" borderId="0" xfId="0" applyNumberFormat="1" applyFont="1" applyFill="1" applyBorder="1"/>
    <xf numFmtId="0" fontId="3" fillId="0" borderId="0" xfId="0" applyFont="1" applyAlignment="1">
      <alignment horizontal="justify" vertical="justify" wrapText="1"/>
    </xf>
    <xf numFmtId="0" fontId="3" fillId="0" borderId="0" xfId="0" applyFont="1" applyAlignment="1">
      <alignment horizontal="left" vertical="top" wrapText="1"/>
    </xf>
    <xf numFmtId="0" fontId="3" fillId="0" borderId="0" xfId="0" applyFont="1" applyAlignment="1">
      <alignment horizontal="justify" vertical="justify" wrapText="1"/>
    </xf>
    <xf numFmtId="0" fontId="9" fillId="0" borderId="0" xfId="0" applyFont="1" applyAlignment="1">
      <alignment horizontal="left" vertical="top" wrapText="1"/>
    </xf>
    <xf numFmtId="0" fontId="41" fillId="0" borderId="0" xfId="0" applyFont="1" applyAlignment="1">
      <alignment horizontal="left" vertical="top" wrapText="1"/>
    </xf>
  </cellXfs>
  <cellStyles count="146">
    <cellStyle name="20% - Accent1" xfId="10" xr:uid="{CCC51E36-5F78-461B-88BA-E1BCA997D641}"/>
    <cellStyle name="20% - Accent2" xfId="11" xr:uid="{C8B7244F-173A-478A-BF88-8AD0E9B0CCB2}"/>
    <cellStyle name="20% - Accent3" xfId="12" xr:uid="{BD8669FF-5ECD-4330-A7ED-2E5DE783F5CC}"/>
    <cellStyle name="20% - Accent4" xfId="13" xr:uid="{09FA8B71-57ED-4DD7-B456-7CC30851ABDE}"/>
    <cellStyle name="20% - Accent5" xfId="14" xr:uid="{DCD22462-576A-46D5-9105-35327CAC664F}"/>
    <cellStyle name="20% - Accent6" xfId="15" xr:uid="{E9478936-4DB0-4439-8F3E-B22E6C1B10A0}"/>
    <cellStyle name="40% - Accent1" xfId="16" xr:uid="{DC04135D-6A5B-4D7D-891D-59F64B7B9BD0}"/>
    <cellStyle name="40% - Accent2" xfId="17" xr:uid="{07570552-DF99-4FE3-A215-3F8EB02AE102}"/>
    <cellStyle name="40% - Accent3" xfId="18" xr:uid="{88980407-70EA-4F6F-9B21-E59534082F70}"/>
    <cellStyle name="40% - Accent4" xfId="19" xr:uid="{361622AD-F8EE-4478-BC0E-1327B3EA146D}"/>
    <cellStyle name="40% - Accent5" xfId="20" xr:uid="{78AC7415-64D8-43B4-A0FA-B812BC0D4B6E}"/>
    <cellStyle name="40% - Accent6" xfId="21" xr:uid="{CA6953DE-0773-4C24-872A-542E256850A7}"/>
    <cellStyle name="60% - Accent1" xfId="22" xr:uid="{12F25540-B4CD-4017-B4BC-FAA745C97BDA}"/>
    <cellStyle name="60% - Accent2" xfId="23" xr:uid="{1DCA1F43-FA47-41BE-889C-FA31873ED2E6}"/>
    <cellStyle name="60% - Accent3" xfId="24" xr:uid="{EE97F7B8-2F31-444D-B6A5-8D59AF99E49E}"/>
    <cellStyle name="60% - Accent4" xfId="25" xr:uid="{A8ED714A-D5BA-46B6-A527-8B027A72AB78}"/>
    <cellStyle name="60% - Accent5" xfId="26" xr:uid="{F2B1B31D-09BF-4E2C-91FE-90D0C33FE07E}"/>
    <cellStyle name="60% - Accent6" xfId="27" xr:uid="{C4F362DA-5AA6-4E08-AF61-6980D2F5D223}"/>
    <cellStyle name="Accent1" xfId="28" xr:uid="{0C180763-E754-436B-A5B6-A93AC686B7D6}"/>
    <cellStyle name="Accent2" xfId="29" xr:uid="{56763ABC-F13A-4EAA-8EFD-8D1584FE7A9D}"/>
    <cellStyle name="Accent3" xfId="30" xr:uid="{BE4F00A9-E0CC-490B-86F9-EE969582ED97}"/>
    <cellStyle name="Accent4" xfId="31" xr:uid="{D4A9ADE0-6CDA-41BA-8EDF-89B398149A23}"/>
    <cellStyle name="Accent5" xfId="32" xr:uid="{38EBCD68-F525-4EEC-A89C-0B9CDE320BD4}"/>
    <cellStyle name="Accent6" xfId="33" xr:uid="{4C8FF224-38FD-4BA0-BF6E-F0EE952D417C}"/>
    <cellStyle name="Bad" xfId="34" xr:uid="{F3CADC2C-14B9-4176-8A97-5C46A1876C03}"/>
    <cellStyle name="Calculation" xfId="35" xr:uid="{CD4FC75D-F365-4F4E-9798-5DE644785C0E}"/>
    <cellStyle name="Calculation 2" xfId="36" xr:uid="{54595726-53B4-4748-837F-B3887AF1A683}"/>
    <cellStyle name="Calculation 2 2" xfId="37" xr:uid="{0C3CE780-AA97-43CC-BB14-52C783D2E27E}"/>
    <cellStyle name="Calculation 2 3" xfId="38" xr:uid="{079336DD-3F91-4D17-9E54-D81D9942C25F}"/>
    <cellStyle name="Calculation 3" xfId="39" xr:uid="{3F1A41AF-C3E1-4BE3-8026-4DA8A2EE3EC6}"/>
    <cellStyle name="Calculation 4" xfId="40" xr:uid="{90140173-CAC3-47CF-95E7-55EAB988206F}"/>
    <cellStyle name="Calculation 5" xfId="41" xr:uid="{9E80B513-9E68-4D2D-89D5-D9B0AF1D1891}"/>
    <cellStyle name="Check Cell" xfId="42" xr:uid="{D8A50F2D-0D53-40A3-A7F9-D2E8CC65419C}"/>
    <cellStyle name="Comma [0]" xfId="43" xr:uid="{A018220E-D6A8-4FF3-952A-5FCC7BAE223F}"/>
    <cellStyle name="Comma0" xfId="44" xr:uid="{B53F7285-53D0-4561-A57A-4445A701EDD3}"/>
    <cellStyle name="Currency [0]" xfId="45" xr:uid="{4ACC35FA-5353-4D8F-838F-916364BBA96E}"/>
    <cellStyle name="Currency0" xfId="46" xr:uid="{590EE45A-9372-4854-B941-F775660CFCE0}"/>
    <cellStyle name="Date" xfId="47" xr:uid="{99125244-322D-407E-89AD-5C8C0F9350BF}"/>
    <cellStyle name="Explanatory Text" xfId="48" xr:uid="{043D8BB2-2848-4944-AFD7-CA6F44DD5B3F}"/>
    <cellStyle name="Fixed" xfId="49" xr:uid="{120FE1BB-17ED-4094-9251-B0F6606E54DC}"/>
    <cellStyle name="Good" xfId="50" xr:uid="{1304EB89-90D9-4995-8066-4CEDC513E891}"/>
    <cellStyle name="Heading 1" xfId="51" xr:uid="{C3FC1A0E-E346-4918-9375-5B50E857E0A5}"/>
    <cellStyle name="Heading 2" xfId="52" xr:uid="{9D51D1FC-2FA8-408E-9690-9F7B3D3A8A69}"/>
    <cellStyle name="Heading 3" xfId="53" xr:uid="{F1B5873C-5208-4382-B2BA-EB9686BA1289}"/>
    <cellStyle name="Heading 4" xfId="54" xr:uid="{77558B62-C090-4D3F-B8A4-AB3CB2D5B84F}"/>
    <cellStyle name="Input" xfId="55" xr:uid="{D0A06A5E-5F99-4535-8BB9-6806FA3609FB}"/>
    <cellStyle name="Input 2" xfId="56" xr:uid="{FE0270A6-2A88-43FB-8CE1-1810F4FF08E0}"/>
    <cellStyle name="Input 2 2" xfId="57" xr:uid="{B382F12D-A19A-4AC7-AF64-04DA4FFBA04A}"/>
    <cellStyle name="Input 2 3" xfId="58" xr:uid="{3FE39978-632A-45B7-AAAF-FE7AC4E37F49}"/>
    <cellStyle name="Input 3" xfId="59" xr:uid="{00699E57-C01B-41DF-9F18-6541B40696E1}"/>
    <cellStyle name="Input 4" xfId="60" xr:uid="{565A75BD-48DC-426B-886B-755122D21232}"/>
    <cellStyle name="Input 5" xfId="61" xr:uid="{D672EA53-1F56-4C19-BFEB-C7E2B6813762}"/>
    <cellStyle name="Keš" xfId="62" xr:uid="{BF08B1B6-F45E-4AE2-AC3F-5D23C7D886D8}"/>
    <cellStyle name="Linked Cell" xfId="63" xr:uid="{61DFFBDA-F43A-4D5E-9785-6BFD5AB27067}"/>
    <cellStyle name="Navadno" xfId="0" builtinId="0"/>
    <cellStyle name="Navadno 10" xfId="64" xr:uid="{A7BB4D0D-64B1-4633-9220-1B17EA0C9F2A}"/>
    <cellStyle name="Navadno 10 2" xfId="65" xr:uid="{71204272-0469-4F95-8C8E-0D67CE923CCA}"/>
    <cellStyle name="Navadno 11" xfId="66" xr:uid="{83401DDB-1407-46A5-B04E-2B6AD1F2DA79}"/>
    <cellStyle name="Navadno 13" xfId="67" xr:uid="{335E9412-0E03-460C-BB82-F8778CADD1C0}"/>
    <cellStyle name="Navadno 14" xfId="68" xr:uid="{4DB4F93A-D83D-4CDB-91E3-7E1604FA62BF}"/>
    <cellStyle name="Navadno 15" xfId="6" xr:uid="{00000000-0005-0000-0000-000001000000}"/>
    <cellStyle name="Navadno 17" xfId="69" xr:uid="{999607CC-B085-4780-9205-196642359775}"/>
    <cellStyle name="Navadno 18" xfId="70" xr:uid="{B1119E6C-9E45-45EA-B6AD-01FC89CF3684}"/>
    <cellStyle name="Navadno 2" xfId="2" xr:uid="{00000000-0005-0000-0000-000002000000}"/>
    <cellStyle name="Navadno 2 2" xfId="72" xr:uid="{C82D81CF-AD07-4A51-9530-65976A7DED60}"/>
    <cellStyle name="Navadno 2 2 2" xfId="73" xr:uid="{3762AFE6-A90F-48C9-8143-38F2C711D0DE}"/>
    <cellStyle name="Navadno 2 2 2 2" xfId="74" xr:uid="{021C21B8-A084-4C9F-81DE-A96BC8AD52F0}"/>
    <cellStyle name="Navadno 2 3" xfId="75" xr:uid="{8490B0A4-0492-43BC-8BB6-4C7D2E297BC7}"/>
    <cellStyle name="Navadno 2 4" xfId="71" xr:uid="{E5D64425-DDFB-4898-A908-919F6DDFC261}"/>
    <cellStyle name="Navadno 20" xfId="76" xr:uid="{7C15F263-1A90-4C6F-8C65-98D4EEF826AE}"/>
    <cellStyle name="Navadno 21" xfId="77" xr:uid="{5151DD6B-8300-4F2F-BBA1-3DC7B49FD84C}"/>
    <cellStyle name="Navadno 22" xfId="78" xr:uid="{E304DC3A-1E5B-4173-9C5C-080E9D275BD4}"/>
    <cellStyle name="Navadno 23" xfId="79" xr:uid="{EC8D7243-58B3-40C2-8B12-FA14798A6DE3}"/>
    <cellStyle name="Navadno 24" xfId="80" xr:uid="{78E9C8CF-CFE3-4D6B-95D6-8A0A65B401D1}"/>
    <cellStyle name="Navadno 25" xfId="81" xr:uid="{FFAA3229-1690-4771-9BEA-58E26598B070}"/>
    <cellStyle name="Navadno 26" xfId="82" xr:uid="{86F061DE-FBA1-4CD6-8AC2-FFAB71835D7E}"/>
    <cellStyle name="Navadno 27" xfId="83" xr:uid="{E41E2ED6-EDF7-4C62-8E2A-121A1CE7FFC2}"/>
    <cellStyle name="Navadno 28" xfId="84" xr:uid="{624013A4-36A4-425A-8CD4-8784492F62BC}"/>
    <cellStyle name="Navadno 29" xfId="85" xr:uid="{384D6A9E-BA56-4F37-BA70-D8C959896F96}"/>
    <cellStyle name="Navadno 3" xfId="86" xr:uid="{A92A7728-CEEC-428E-B060-34C925935478}"/>
    <cellStyle name="Navadno 3 2" xfId="87" xr:uid="{5A5CA8AF-A322-4C8F-A14E-93BE8E730A8B}"/>
    <cellStyle name="Navadno 30" xfId="88" xr:uid="{DAF8774D-84A6-4571-8773-914A9E0B4CEE}"/>
    <cellStyle name="Navadno 31" xfId="89" xr:uid="{F2B585AF-5C53-4CC3-AB4A-F1A0D51450BE}"/>
    <cellStyle name="Navadno 32" xfId="90" xr:uid="{DE7570F1-5CB8-4A7C-9907-4C3EA05CCF16}"/>
    <cellStyle name="Navadno 33" xfId="91" xr:uid="{D66CB016-387B-47C0-BAB8-21F107087776}"/>
    <cellStyle name="Navadno 34" xfId="92" xr:uid="{94ECC358-C66D-4837-B51A-FDFF586499ED}"/>
    <cellStyle name="Navadno 35" xfId="93" xr:uid="{67825802-3827-4E2C-9561-48D36F325CF3}"/>
    <cellStyle name="Navadno 36" xfId="94" xr:uid="{0C114F67-FE16-4B7A-8B1E-3CAA66BCEF67}"/>
    <cellStyle name="Navadno 37" xfId="95" xr:uid="{B723EE9A-5D53-4E9B-B15F-B6B5FF5E5548}"/>
    <cellStyle name="Navadno 38" xfId="96" xr:uid="{2C9C7FA6-1F36-4058-A5F3-A9E0F0BD4C8E}"/>
    <cellStyle name="Navadno 39" xfId="97" xr:uid="{3E686E44-2631-4F5D-8CFB-96DA28ADD18E}"/>
    <cellStyle name="Navadno 4" xfId="98" xr:uid="{4E8F0369-59B0-40F8-A875-5703F4BFB3E8}"/>
    <cellStyle name="Navadno 4 2" xfId="99" xr:uid="{8A26FBA3-F9B7-4AE9-BC68-FC34EBC70778}"/>
    <cellStyle name="Navadno 4 3" xfId="100" xr:uid="{DDCE4456-2466-4E6E-AF17-211D609E4EEE}"/>
    <cellStyle name="Navadno 40" xfId="101" xr:uid="{1F6429F3-35D5-4FDF-B1ED-D81AB27016E0}"/>
    <cellStyle name="Navadno 41" xfId="102" xr:uid="{E645B71C-8BEE-4C2B-A906-AAD4BB58B81F}"/>
    <cellStyle name="Navadno 42" xfId="103" xr:uid="{29CCEB49-FF78-45DC-94FF-9C53E9F57204}"/>
    <cellStyle name="Navadno 43" xfId="104" xr:uid="{DD2C698B-2A0B-4E66-A5B3-52C69234A3D3}"/>
    <cellStyle name="Navadno 44" xfId="105" xr:uid="{9CE08B02-1DD8-4055-A81C-E90A1CF49741}"/>
    <cellStyle name="Navadno 5" xfId="106" xr:uid="{45B6E26F-979C-43A7-95B9-A6B3E22E25E2}"/>
    <cellStyle name="Navadno 5 2" xfId="107" xr:uid="{73F22593-ED3C-49E6-9707-F83E8398AE65}"/>
    <cellStyle name="Navadno 5 3" xfId="108" xr:uid="{1E7924F6-9AB2-4359-B9FD-84D65F1B4548}"/>
    <cellStyle name="Navadno 5 3 2" xfId="109" xr:uid="{054C5518-16B5-462B-A964-B58DB1F1EDD0}"/>
    <cellStyle name="Navadno 6" xfId="110" xr:uid="{1D8AA976-3289-4212-8786-2C185D7E19ED}"/>
    <cellStyle name="Navadno 7" xfId="111" xr:uid="{8BAA516C-BC35-4B7A-8806-834C39E7F2A0}"/>
    <cellStyle name="Navadno 7 2" xfId="112" xr:uid="{1AE018F7-EC42-4A2D-88B1-849EDF6DE4E6}"/>
    <cellStyle name="Navadno 8" xfId="113" xr:uid="{8BA0534E-6D6C-4FB0-AE6E-4EC66D7AD8D9}"/>
    <cellStyle name="Navadno 9" xfId="9" xr:uid="{56B32FA7-3BDB-44D2-BBCF-C56D7B7E288B}"/>
    <cellStyle name="Navadno_Gradbeni II nadstropje" xfId="4" xr:uid="{00000000-0005-0000-0000-000003000000}"/>
    <cellStyle name="Neutral" xfId="114" xr:uid="{E5EAC838-840F-481C-9A1F-A2BB1B116052}"/>
    <cellStyle name="Nivo_1_GlNaslov" xfId="5" xr:uid="{00000000-0005-0000-0000-000004000000}"/>
    <cellStyle name="Normal 2" xfId="115" xr:uid="{BCA40B30-0E2D-4352-A798-EDA18A17B401}"/>
    <cellStyle name="Normal 9" xfId="116" xr:uid="{54BA2BF7-260E-4476-92EC-E43F5E03780D}"/>
    <cellStyle name="Normal_BoQ - cene sit_eur 2" xfId="117" xr:uid="{58FB0A0D-2101-4BA1-93C0-9422ACDCB3AD}"/>
    <cellStyle name="normal1" xfId="118" xr:uid="{B26D0A18-BE53-4DD6-8A41-84B9EA457503}"/>
    <cellStyle name="Note" xfId="119" xr:uid="{BE7BCCE9-5754-41CF-81EF-5E241066678C}"/>
    <cellStyle name="Note 2" xfId="120" xr:uid="{C60BC27B-B53B-406C-BC90-54F881794173}"/>
    <cellStyle name="Note 2 2" xfId="121" xr:uid="{7CC5D1AE-D68D-488A-852F-B7812D9C2146}"/>
    <cellStyle name="Note 2 3" xfId="122" xr:uid="{46B15321-F777-47EB-872E-20D685F73296}"/>
    <cellStyle name="Note 3" xfId="123" xr:uid="{488DF714-BDDB-4311-AD57-C61801F73372}"/>
    <cellStyle name="Note 4" xfId="124" xr:uid="{B5E4CCB1-8702-44A3-B15C-19A8A8698196}"/>
    <cellStyle name="Note 5" xfId="125" xr:uid="{B00DA6F0-5F24-433C-9DD6-DB4BDFB4252B}"/>
    <cellStyle name="Odstotek 2" xfId="126" xr:uid="{56E0FFD9-863A-4BC4-9A87-44C101937A9F}"/>
    <cellStyle name="Odstotek 3" xfId="127" xr:uid="{B13A7E02-79DE-4472-A58A-EA4C8F5A48B0}"/>
    <cellStyle name="Odstotek 4" xfId="128" xr:uid="{2865ECAC-A838-46C5-8527-0A930EDDBC5E}"/>
    <cellStyle name="Odstotek 4 2" xfId="129" xr:uid="{FCF52981-A008-45C9-BF33-388FD61C3DB8}"/>
    <cellStyle name="Odstotek 4 3" xfId="130" xr:uid="{3EDC71C9-FF9C-451F-8B03-E698AC9740BB}"/>
    <cellStyle name="Odstotek 4 3 2" xfId="131" xr:uid="{D4402705-BDD2-48F3-92B5-CE95D97CA925}"/>
    <cellStyle name="Output" xfId="132" xr:uid="{DF0AF242-FC70-4B9F-8B0A-426E2F731212}"/>
    <cellStyle name="Output 2" xfId="133" xr:uid="{FF885D05-690A-4080-90A2-CFDAD40AA575}"/>
    <cellStyle name="Output 2 2" xfId="134" xr:uid="{07AB14A1-012E-4E73-93C0-C20A894D2F58}"/>
    <cellStyle name="Output 2 3" xfId="135" xr:uid="{066B70E6-2B52-47F4-B47A-CD9D34DFA794}"/>
    <cellStyle name="Output 3" xfId="136" xr:uid="{E64FA8D3-8545-40BB-AD56-B9DEDF2A335C}"/>
    <cellStyle name="Output 4" xfId="137" xr:uid="{9C2349ED-75F8-48E6-80CE-1F30A8DC6FF5}"/>
    <cellStyle name="Output 5" xfId="138" xr:uid="{CF6CCACA-7A8E-4A9D-A4C2-3EDE62D721EC}"/>
    <cellStyle name="Slog 1" xfId="139" xr:uid="{1EC29A06-F41F-4B91-A6A2-326EF9700BE8}"/>
    <cellStyle name="tekst-levo" xfId="140" xr:uid="{448E8C47-6B74-4F35-988C-58DC0056E203}"/>
    <cellStyle name="tekst-levo 2" xfId="8" xr:uid="{7380C27A-5AAE-46E4-896D-6970A260296A}"/>
    <cellStyle name="Title" xfId="141" xr:uid="{CE26659C-A0DF-436B-A948-8E0169D71764}"/>
    <cellStyle name="Total" xfId="142" xr:uid="{214829EA-486B-4DF3-9FE6-A6D5F59F9926}"/>
    <cellStyle name="Valuta" xfId="1" builtinId="4"/>
    <cellStyle name="Valuta 2" xfId="3" xr:uid="{00000000-0005-0000-0000-000007000000}"/>
    <cellStyle name="Valuta 2 2" xfId="143" xr:uid="{65E9C1D5-BDA8-4E90-AC3A-CEE1C6DE55BA}"/>
    <cellStyle name="Valuta 3" xfId="7" xr:uid="{849323AB-5FBC-4DCB-A054-CF4B35BBA039}"/>
    <cellStyle name="Vejica 2" xfId="144" xr:uid="{7C5BA23D-6882-4B31-AD19-2187F5B39EC4}"/>
    <cellStyle name="Warning Text" xfId="145" xr:uid="{31762B1B-3744-4305-A991-091BF234B88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W31"/>
  <sheetViews>
    <sheetView tabSelected="1" view="pageBreakPreview" zoomScaleNormal="100" zoomScaleSheetLayoutView="100" workbookViewId="0">
      <selection activeCell="F13" sqref="F13"/>
    </sheetView>
  </sheetViews>
  <sheetFormatPr defaultRowHeight="15"/>
  <cols>
    <col min="2" max="2" width="4.7109375" customWidth="1"/>
    <col min="3" max="3" width="50.7109375" customWidth="1"/>
    <col min="4" max="4" width="14.7109375" style="2" bestFit="1" customWidth="1"/>
    <col min="5" max="5" width="15.28515625" customWidth="1"/>
    <col min="6" max="6" width="50.7109375" customWidth="1"/>
  </cols>
  <sheetData>
    <row r="3" spans="2:6" s="20" customFormat="1" ht="21">
      <c r="C3" s="22"/>
      <c r="D3" s="21"/>
    </row>
    <row r="4" spans="2:6">
      <c r="B4" s="3"/>
      <c r="D4" s="1"/>
    </row>
    <row r="5" spans="2:6" s="32" customFormat="1" ht="18.75">
      <c r="B5" s="33"/>
      <c r="C5" s="34" t="s">
        <v>279</v>
      </c>
      <c r="D5" s="35"/>
      <c r="E5" s="32" t="s">
        <v>284</v>
      </c>
    </row>
    <row r="6" spans="2:6" hidden="1">
      <c r="B6" s="3"/>
      <c r="C6" s="16"/>
      <c r="D6" s="17"/>
      <c r="F6" s="1"/>
    </row>
    <row r="7" spans="2:6" s="5" customFormat="1">
      <c r="B7" s="4"/>
      <c r="C7" s="5" t="str">
        <f>'ČP Dobro Polje'!B1</f>
        <v>Črpališče Dobro Polje</v>
      </c>
      <c r="D7" s="6">
        <f>'ČP Dobro Polje'!F21</f>
        <v>0</v>
      </c>
      <c r="E7" s="6">
        <f>'ČP Dobro Polje'!G21</f>
        <v>0</v>
      </c>
    </row>
    <row r="8" spans="2:6" ht="15.75" thickBot="1">
      <c r="B8" s="15"/>
      <c r="C8" s="18"/>
      <c r="D8" s="6"/>
    </row>
    <row r="9" spans="2:6" ht="15.75" thickBot="1">
      <c r="B9" s="7"/>
      <c r="C9" s="9" t="s">
        <v>188</v>
      </c>
      <c r="D9" s="8">
        <f>SUM(D6:D7)</f>
        <v>0</v>
      </c>
      <c r="E9" s="8">
        <f>SUM(E7:E8)</f>
        <v>0</v>
      </c>
    </row>
    <row r="10" spans="2:6" ht="15.75" thickTop="1"/>
    <row r="13" spans="2:6" ht="228.75" customHeight="1">
      <c r="B13" s="176" t="s">
        <v>366</v>
      </c>
      <c r="C13" s="176"/>
      <c r="D13" s="176"/>
    </row>
    <row r="14" spans="2:6" ht="271.5" customHeight="1">
      <c r="B14" s="176" t="s">
        <v>87</v>
      </c>
      <c r="C14" s="176"/>
      <c r="D14" s="176"/>
    </row>
    <row r="15" spans="2:6" ht="65.25" customHeight="1">
      <c r="B15" s="176" t="s">
        <v>276</v>
      </c>
      <c r="C15" s="176"/>
      <c r="D15" s="176"/>
    </row>
    <row r="16" spans="2:6" ht="120.75" customHeight="1">
      <c r="B16" s="177" t="s">
        <v>369</v>
      </c>
      <c r="C16" s="177"/>
      <c r="D16" s="177"/>
    </row>
    <row r="17" spans="1:257" ht="117.75" customHeight="1">
      <c r="B17" s="177" t="s">
        <v>380</v>
      </c>
      <c r="C17" s="177"/>
      <c r="D17" s="177"/>
    </row>
    <row r="18" spans="1:257" ht="178.5" customHeight="1">
      <c r="B18" s="177" t="s">
        <v>370</v>
      </c>
      <c r="C18" s="177"/>
      <c r="D18" s="177"/>
    </row>
    <row r="19" spans="1:257" ht="112.5" customHeight="1">
      <c r="B19" s="177" t="s">
        <v>371</v>
      </c>
      <c r="C19" s="177"/>
      <c r="D19" s="177"/>
    </row>
    <row r="20" spans="1:257" ht="119.25" customHeight="1">
      <c r="B20" s="177" t="s">
        <v>372</v>
      </c>
      <c r="C20" s="177"/>
      <c r="D20" s="177"/>
    </row>
    <row r="21" spans="1:257" ht="71.25" customHeight="1">
      <c r="B21" s="177" t="s">
        <v>373</v>
      </c>
      <c r="C21" s="177"/>
      <c r="D21" s="177"/>
    </row>
    <row r="22" spans="1:257" ht="123" customHeight="1">
      <c r="B22" s="177" t="s">
        <v>374</v>
      </c>
      <c r="C22" s="177"/>
      <c r="D22" s="177"/>
    </row>
    <row r="23" spans="1:257" ht="362.25" customHeight="1">
      <c r="B23" s="177" t="s">
        <v>375</v>
      </c>
      <c r="C23" s="177"/>
      <c r="D23" s="177"/>
    </row>
    <row r="24" spans="1:257" ht="342" customHeight="1">
      <c r="B24" s="177" t="s">
        <v>376</v>
      </c>
      <c r="C24" s="177"/>
      <c r="D24" s="177"/>
    </row>
    <row r="25" spans="1:257" ht="76.5" customHeight="1">
      <c r="B25" s="177" t="s">
        <v>377</v>
      </c>
      <c r="C25" s="177"/>
      <c r="D25" s="177"/>
    </row>
    <row r="26" spans="1:257" ht="108" customHeight="1">
      <c r="B26" s="177" t="s">
        <v>378</v>
      </c>
      <c r="C26" s="177"/>
      <c r="D26" s="177"/>
    </row>
    <row r="27" spans="1:257" ht="65.25" customHeight="1">
      <c r="B27" s="177" t="s">
        <v>379</v>
      </c>
      <c r="C27" s="177"/>
      <c r="D27" s="177"/>
    </row>
    <row r="28" spans="1:257" ht="32.25" customHeight="1">
      <c r="B28" s="175"/>
      <c r="C28" s="175"/>
      <c r="D28" s="175"/>
    </row>
    <row r="29" spans="1:257" s="31" customFormat="1" ht="29.25" customHeight="1">
      <c r="A29" s="23"/>
      <c r="B29" s="176" t="s">
        <v>277</v>
      </c>
      <c r="C29" s="176"/>
      <c r="D29" s="176"/>
      <c r="E29" s="176"/>
      <c r="F29" s="176"/>
      <c r="G29" s="24"/>
      <c r="H29" s="24"/>
      <c r="I29" s="25"/>
      <c r="J29" s="26"/>
      <c r="K29" s="26"/>
      <c r="L29" s="26"/>
      <c r="M29" s="25"/>
      <c r="N29" s="27"/>
      <c r="O29" s="28"/>
      <c r="P29" s="29"/>
      <c r="Q29" s="25"/>
      <c r="R29" s="25"/>
      <c r="S29" s="30"/>
      <c r="T29" s="25"/>
      <c r="U29" s="27"/>
      <c r="V29" s="27"/>
      <c r="W29" s="25"/>
      <c r="X29" s="26"/>
      <c r="Y29" s="26"/>
      <c r="Z29" s="26"/>
      <c r="AA29" s="25"/>
      <c r="AB29" s="27"/>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c r="IW29" s="24"/>
    </row>
    <row r="31" spans="1:257" ht="60.75" customHeight="1">
      <c r="B31" s="178" t="s">
        <v>192</v>
      </c>
      <c r="C31" s="178"/>
      <c r="D31" s="178"/>
    </row>
  </sheetData>
  <mergeCells count="18">
    <mergeCell ref="E29:F29"/>
    <mergeCell ref="B31:D31"/>
    <mergeCell ref="B15:D15"/>
    <mergeCell ref="B13:D13"/>
    <mergeCell ref="B14:D14"/>
    <mergeCell ref="B29:D29"/>
    <mergeCell ref="B16:D16"/>
    <mergeCell ref="B17:D17"/>
    <mergeCell ref="B18:D18"/>
    <mergeCell ref="B19:D19"/>
    <mergeCell ref="B20:D20"/>
    <mergeCell ref="B21:D21"/>
    <mergeCell ref="B22:D22"/>
    <mergeCell ref="B23:D23"/>
    <mergeCell ref="B24:D24"/>
    <mergeCell ref="B25:D25"/>
    <mergeCell ref="B26:D26"/>
    <mergeCell ref="B27:D27"/>
  </mergeCells>
  <pageMargins left="0.70866141732283472" right="0.70866141732283472" top="0.74803149606299213" bottom="0.74803149606299213" header="0.31496062992125984" footer="0.31496062992125984"/>
  <pageSetup paperSize="9" scale="92" orientation="portrait" r:id="rId1"/>
  <headerFooter>
    <oddFooter>Stran &amp;P od &amp;N</oddFooter>
  </headerFooter>
  <rowBreaks count="1" manualBreakCount="1">
    <brk id="1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746"/>
  <sheetViews>
    <sheetView zoomScaleNormal="100" zoomScaleSheetLayoutView="100" workbookViewId="0">
      <selection activeCell="H739" sqref="H739"/>
    </sheetView>
  </sheetViews>
  <sheetFormatPr defaultColWidth="8.85546875" defaultRowHeight="14.25"/>
  <cols>
    <col min="1" max="1" width="6" style="172" customWidth="1"/>
    <col min="2" max="2" width="55.7109375" style="56" customWidth="1"/>
    <col min="3" max="3" width="7.5703125" style="57" customWidth="1"/>
    <col min="4" max="4" width="9.85546875" style="58" customWidth="1"/>
    <col min="5" max="6" width="15.42578125" style="173" customWidth="1"/>
    <col min="7" max="7" width="21.5703125" style="135" customWidth="1"/>
    <col min="8" max="16384" width="8.85546875" style="36"/>
  </cols>
  <sheetData>
    <row r="1" spans="1:7" ht="15.75" thickBot="1">
      <c r="A1" s="131" t="s">
        <v>278</v>
      </c>
      <c r="B1" s="131" t="s">
        <v>0</v>
      </c>
      <c r="C1" s="132"/>
      <c r="D1" s="133"/>
      <c r="E1" s="134"/>
      <c r="F1" s="134"/>
    </row>
    <row r="2" spans="1:7" s="37" customFormat="1" ht="15">
      <c r="A2" s="136"/>
      <c r="B2" s="136"/>
      <c r="C2" s="60"/>
      <c r="D2" s="47"/>
      <c r="E2" s="137"/>
      <c r="F2" s="137"/>
      <c r="G2" s="138"/>
    </row>
    <row r="3" spans="1:7" s="37" customFormat="1" ht="15">
      <c r="A3" s="136"/>
      <c r="B3" s="136" t="s">
        <v>187</v>
      </c>
      <c r="C3" s="60"/>
      <c r="D3" s="47"/>
      <c r="E3" s="137"/>
      <c r="F3" s="137"/>
      <c r="G3" s="138" t="s">
        <v>284</v>
      </c>
    </row>
    <row r="4" spans="1:7" s="37" customFormat="1" ht="15">
      <c r="A4" s="136"/>
      <c r="B4" s="136"/>
      <c r="C4" s="60"/>
      <c r="D4" s="47"/>
      <c r="E4" s="137"/>
      <c r="F4" s="137"/>
      <c r="G4" s="138"/>
    </row>
    <row r="5" spans="1:7" s="37" customFormat="1" ht="15">
      <c r="A5" s="139">
        <v>1.1000000000000001</v>
      </c>
      <c r="B5" s="179" t="s">
        <v>95</v>
      </c>
      <c r="C5" s="179"/>
      <c r="D5" s="179"/>
      <c r="E5" s="137"/>
      <c r="F5" s="137">
        <f>F40</f>
        <v>0</v>
      </c>
      <c r="G5" s="138"/>
    </row>
    <row r="6" spans="1:7" s="37" customFormat="1" ht="15">
      <c r="A6" s="139">
        <v>1.2</v>
      </c>
      <c r="B6" s="179" t="s">
        <v>96</v>
      </c>
      <c r="C6" s="179"/>
      <c r="D6" s="179"/>
      <c r="E6" s="137"/>
      <c r="F6" s="137">
        <f>F70</f>
        <v>0</v>
      </c>
      <c r="G6" s="138"/>
    </row>
    <row r="7" spans="1:7" s="37" customFormat="1" ht="15">
      <c r="A7" s="139">
        <v>1.3</v>
      </c>
      <c r="B7" s="179" t="s">
        <v>107</v>
      </c>
      <c r="C7" s="179"/>
      <c r="D7" s="179"/>
      <c r="E7" s="137"/>
      <c r="F7" s="137">
        <f>F106</f>
        <v>0</v>
      </c>
      <c r="G7" s="138"/>
    </row>
    <row r="8" spans="1:7" s="37" customFormat="1" ht="15">
      <c r="A8" s="139">
        <v>1.4</v>
      </c>
      <c r="B8" s="179" t="s">
        <v>121</v>
      </c>
      <c r="C8" s="179"/>
      <c r="D8" s="179"/>
      <c r="E8" s="137"/>
      <c r="F8" s="137">
        <f>F128</f>
        <v>0</v>
      </c>
      <c r="G8" s="138"/>
    </row>
    <row r="9" spans="1:7" s="37" customFormat="1" ht="15">
      <c r="A9" s="139">
        <v>1.5</v>
      </c>
      <c r="B9" s="179" t="s">
        <v>128</v>
      </c>
      <c r="C9" s="179"/>
      <c r="D9" s="179"/>
      <c r="E9" s="137"/>
      <c r="F9" s="137">
        <f>F150</f>
        <v>0</v>
      </c>
      <c r="G9" s="138"/>
    </row>
    <row r="10" spans="1:7" s="37" customFormat="1" ht="15">
      <c r="A10" s="139">
        <v>1.6</v>
      </c>
      <c r="B10" s="179" t="s">
        <v>135</v>
      </c>
      <c r="C10" s="179"/>
      <c r="D10" s="179"/>
      <c r="E10" s="137"/>
      <c r="F10" s="137">
        <f>F226</f>
        <v>0</v>
      </c>
      <c r="G10" s="138"/>
    </row>
    <row r="11" spans="1:7" s="37" customFormat="1" ht="15">
      <c r="A11" s="139">
        <v>1.7</v>
      </c>
      <c r="B11" s="179" t="s">
        <v>160</v>
      </c>
      <c r="C11" s="179"/>
      <c r="D11" s="179"/>
      <c r="E11" s="137"/>
      <c r="F11" s="137">
        <f>F271</f>
        <v>0</v>
      </c>
      <c r="G11" s="138"/>
    </row>
    <row r="12" spans="1:7" s="37" customFormat="1" ht="15">
      <c r="A12" s="139">
        <v>2.1</v>
      </c>
      <c r="B12" s="179" t="s">
        <v>173</v>
      </c>
      <c r="C12" s="179"/>
      <c r="D12" s="179"/>
      <c r="E12" s="137"/>
      <c r="F12" s="137">
        <f>F284</f>
        <v>0</v>
      </c>
      <c r="G12" s="138"/>
    </row>
    <row r="13" spans="1:7" s="37" customFormat="1" ht="15">
      <c r="A13" s="139">
        <v>2.2000000000000002</v>
      </c>
      <c r="B13" s="179" t="s">
        <v>180</v>
      </c>
      <c r="C13" s="179"/>
      <c r="D13" s="179"/>
      <c r="E13" s="137"/>
      <c r="F13" s="137">
        <f>F296</f>
        <v>0</v>
      </c>
      <c r="G13" s="138"/>
    </row>
    <row r="14" spans="1:7" s="37" customFormat="1" ht="15">
      <c r="A14" s="139">
        <v>2.2999999999999998</v>
      </c>
      <c r="B14" s="179" t="s">
        <v>179</v>
      </c>
      <c r="C14" s="179"/>
      <c r="D14" s="179"/>
      <c r="E14" s="137"/>
      <c r="F14" s="137">
        <f>F306</f>
        <v>0</v>
      </c>
      <c r="G14" s="138"/>
    </row>
    <row r="15" spans="1:7" s="37" customFormat="1" ht="15" customHeight="1">
      <c r="A15" s="139">
        <v>2.4</v>
      </c>
      <c r="B15" s="179" t="s">
        <v>236</v>
      </c>
      <c r="C15" s="179"/>
      <c r="D15" s="179"/>
      <c r="E15" s="137"/>
      <c r="F15" s="137">
        <f>F331</f>
        <v>0</v>
      </c>
      <c r="G15" s="138"/>
    </row>
    <row r="16" spans="1:7" s="37" customFormat="1" ht="15">
      <c r="A16" s="139">
        <v>3</v>
      </c>
      <c r="B16" s="179" t="s">
        <v>186</v>
      </c>
      <c r="C16" s="179"/>
      <c r="D16" s="179"/>
      <c r="E16" s="137"/>
      <c r="F16" s="137">
        <f>F452</f>
        <v>0</v>
      </c>
      <c r="G16" s="138"/>
    </row>
    <row r="17" spans="1:7" s="37" customFormat="1" ht="15">
      <c r="A17" s="139">
        <v>4</v>
      </c>
      <c r="B17" s="179" t="s">
        <v>191</v>
      </c>
      <c r="C17" s="179"/>
      <c r="D17" s="179"/>
      <c r="E17" s="137"/>
      <c r="F17" s="137">
        <f>F678</f>
        <v>0</v>
      </c>
      <c r="G17" s="138"/>
    </row>
    <row r="18" spans="1:7" s="37" customFormat="1" ht="15">
      <c r="A18" s="139">
        <v>5</v>
      </c>
      <c r="B18" s="130" t="str">
        <f>B681</f>
        <v>ELEKTRO DELA - VAROVANJE</v>
      </c>
      <c r="C18" s="130"/>
      <c r="D18" s="130"/>
      <c r="E18" s="137"/>
      <c r="F18" s="137">
        <f>F725</f>
        <v>0</v>
      </c>
      <c r="G18" s="138"/>
    </row>
    <row r="19" spans="1:7" s="37" customFormat="1" ht="15">
      <c r="A19" s="139">
        <v>6</v>
      </c>
      <c r="B19" s="179" t="s">
        <v>189</v>
      </c>
      <c r="C19" s="179"/>
      <c r="D19" s="179"/>
      <c r="E19" s="137"/>
      <c r="F19" s="174">
        <f>F745</f>
        <v>0</v>
      </c>
      <c r="G19" s="137">
        <f>G745</f>
        <v>0</v>
      </c>
    </row>
    <row r="20" spans="1:7" s="37" customFormat="1" ht="15">
      <c r="A20" s="139"/>
      <c r="B20" s="130"/>
      <c r="C20" s="130"/>
      <c r="D20" s="130"/>
      <c r="E20" s="137"/>
      <c r="F20" s="137"/>
      <c r="G20" s="138"/>
    </row>
    <row r="21" spans="1:7" ht="15.75" thickBot="1">
      <c r="A21" s="140"/>
      <c r="B21" s="141" t="s">
        <v>188</v>
      </c>
      <c r="C21" s="132"/>
      <c r="D21" s="133"/>
      <c r="E21" s="134"/>
      <c r="F21" s="142">
        <f>SUM(F5:F20)</f>
        <v>0</v>
      </c>
      <c r="G21" s="142">
        <f>G745</f>
        <v>0</v>
      </c>
    </row>
    <row r="22" spans="1:7" s="37" customFormat="1" ht="15">
      <c r="A22" s="136"/>
      <c r="B22" s="136"/>
      <c r="C22" s="60"/>
      <c r="D22" s="47"/>
      <c r="E22" s="137"/>
      <c r="F22" s="137"/>
      <c r="G22" s="138"/>
    </row>
    <row r="23" spans="1:7" s="37" customFormat="1" ht="15">
      <c r="A23" s="136"/>
      <c r="B23" s="136"/>
      <c r="C23" s="60"/>
      <c r="D23" s="47"/>
      <c r="E23" s="137"/>
      <c r="F23" s="137"/>
      <c r="G23" s="138"/>
    </row>
    <row r="24" spans="1:7" s="37" customFormat="1" ht="15">
      <c r="A24" s="139">
        <v>1.1000000000000001</v>
      </c>
      <c r="B24" s="179" t="s">
        <v>95</v>
      </c>
      <c r="C24" s="179"/>
      <c r="D24" s="179"/>
      <c r="E24" s="137"/>
      <c r="F24" s="137"/>
      <c r="G24" s="138"/>
    </row>
    <row r="25" spans="1:7" s="37" customFormat="1" ht="15">
      <c r="A25" s="143"/>
      <c r="B25" s="130"/>
      <c r="C25" s="130"/>
      <c r="D25" s="130"/>
      <c r="E25" s="137"/>
      <c r="F25" s="137"/>
      <c r="G25" s="138"/>
    </row>
    <row r="26" spans="1:7" s="37" customFormat="1" ht="183" customHeight="1">
      <c r="A26" s="143"/>
      <c r="B26" s="179" t="s">
        <v>98</v>
      </c>
      <c r="C26" s="179"/>
      <c r="D26" s="179"/>
      <c r="E26" s="179"/>
      <c r="F26" s="179"/>
      <c r="G26" s="138"/>
    </row>
    <row r="27" spans="1:7" s="37" customFormat="1" ht="15">
      <c r="A27" s="136"/>
      <c r="B27" s="136"/>
      <c r="C27" s="60"/>
      <c r="D27" s="47"/>
      <c r="E27" s="137"/>
      <c r="F27" s="137"/>
      <c r="G27" s="138"/>
    </row>
    <row r="28" spans="1:7" s="40" customFormat="1" ht="28.5">
      <c r="A28" s="144">
        <f>1</f>
        <v>1</v>
      </c>
      <c r="B28" s="12" t="s">
        <v>91</v>
      </c>
      <c r="C28" s="145"/>
      <c r="D28" s="38"/>
      <c r="E28" s="39"/>
      <c r="F28" s="39"/>
      <c r="G28" s="146"/>
    </row>
    <row r="29" spans="1:7" s="40" customFormat="1">
      <c r="A29" s="144"/>
      <c r="B29" s="12"/>
      <c r="C29" s="145" t="s">
        <v>2</v>
      </c>
      <c r="D29" s="10">
        <v>1</v>
      </c>
      <c r="E29" s="11"/>
      <c r="F29" s="11">
        <f>D29*E29</f>
        <v>0</v>
      </c>
      <c r="G29" s="146"/>
    </row>
    <row r="30" spans="1:7" s="37" customFormat="1" ht="15">
      <c r="A30" s="147"/>
      <c r="B30" s="12"/>
      <c r="C30" s="60"/>
      <c r="D30" s="10"/>
      <c r="E30" s="11"/>
      <c r="F30" s="11"/>
      <c r="G30" s="138"/>
    </row>
    <row r="31" spans="1:7" s="40" customFormat="1" ht="18" customHeight="1">
      <c r="A31" s="144">
        <f>A28+1</f>
        <v>2</v>
      </c>
      <c r="B31" s="12" t="s">
        <v>92</v>
      </c>
      <c r="C31" s="145"/>
      <c r="D31" s="68"/>
      <c r="E31" s="11"/>
      <c r="F31" s="11"/>
      <c r="G31" s="146"/>
    </row>
    <row r="32" spans="1:7" s="40" customFormat="1">
      <c r="A32" s="144"/>
      <c r="B32" s="12"/>
      <c r="C32" s="145" t="s">
        <v>2</v>
      </c>
      <c r="D32" s="10">
        <v>1</v>
      </c>
      <c r="E32" s="11"/>
      <c r="F32" s="11">
        <f>D32*E32</f>
        <v>0</v>
      </c>
      <c r="G32" s="146"/>
    </row>
    <row r="33" spans="1:7" s="37" customFormat="1" ht="15">
      <c r="A33" s="147"/>
      <c r="B33" s="12"/>
      <c r="C33" s="60"/>
      <c r="D33" s="10"/>
      <c r="E33" s="11"/>
      <c r="F33" s="11"/>
      <c r="G33" s="138"/>
    </row>
    <row r="34" spans="1:7" s="40" customFormat="1" ht="42.75">
      <c r="A34" s="144">
        <f>A31+1</f>
        <v>3</v>
      </c>
      <c r="B34" s="12" t="s">
        <v>93</v>
      </c>
      <c r="C34" s="145"/>
      <c r="D34" s="68"/>
      <c r="E34" s="11"/>
      <c r="F34" s="11"/>
      <c r="G34" s="146"/>
    </row>
    <row r="35" spans="1:7" s="40" customFormat="1">
      <c r="A35" s="144"/>
      <c r="B35" s="12"/>
      <c r="C35" s="145" t="s">
        <v>86</v>
      </c>
      <c r="D35" s="10">
        <v>0.2</v>
      </c>
      <c r="E35" s="11"/>
      <c r="F35" s="11">
        <f>D35*E35</f>
        <v>0</v>
      </c>
      <c r="G35" s="146"/>
    </row>
    <row r="36" spans="1:7" s="37" customFormat="1" ht="15">
      <c r="A36" s="147"/>
      <c r="B36" s="12"/>
      <c r="C36" s="60"/>
      <c r="D36" s="10"/>
      <c r="E36" s="11"/>
      <c r="F36" s="11"/>
      <c r="G36" s="138"/>
    </row>
    <row r="37" spans="1:7" s="40" customFormat="1" ht="32.25" customHeight="1">
      <c r="A37" s="144">
        <f>A34+1</f>
        <v>4</v>
      </c>
      <c r="B37" s="12" t="s">
        <v>94</v>
      </c>
      <c r="C37" s="145"/>
      <c r="D37" s="68"/>
      <c r="E37" s="11"/>
      <c r="F37" s="11"/>
      <c r="G37" s="146"/>
    </row>
    <row r="38" spans="1:7" s="40" customFormat="1">
      <c r="A38" s="144"/>
      <c r="B38" s="12"/>
      <c r="C38" s="145" t="s">
        <v>88</v>
      </c>
      <c r="D38" s="10">
        <v>20</v>
      </c>
      <c r="E38" s="11"/>
      <c r="F38" s="11">
        <f>D38*E38</f>
        <v>0</v>
      </c>
      <c r="G38" s="146"/>
    </row>
    <row r="39" spans="1:7" s="40" customFormat="1">
      <c r="A39" s="144"/>
      <c r="B39" s="41"/>
      <c r="C39" s="145"/>
      <c r="D39" s="38"/>
      <c r="E39" s="39"/>
      <c r="F39" s="39"/>
      <c r="G39" s="146"/>
    </row>
    <row r="40" spans="1:7" ht="15.75" thickBot="1">
      <c r="A40" s="140"/>
      <c r="B40" s="141"/>
      <c r="C40" s="132"/>
      <c r="D40" s="133"/>
      <c r="E40" s="134"/>
      <c r="F40" s="142">
        <f>SUM(F29:F38)</f>
        <v>0</v>
      </c>
    </row>
    <row r="41" spans="1:7" s="37" customFormat="1" ht="15">
      <c r="A41" s="148"/>
      <c r="B41" s="149"/>
      <c r="C41" s="60"/>
      <c r="D41" s="47"/>
      <c r="E41" s="137"/>
      <c r="F41" s="150"/>
      <c r="G41" s="138"/>
    </row>
    <row r="42" spans="1:7" s="37" customFormat="1" ht="15">
      <c r="A42" s="139">
        <v>1.2</v>
      </c>
      <c r="B42" s="179" t="s">
        <v>96</v>
      </c>
      <c r="C42" s="179"/>
      <c r="D42" s="179"/>
      <c r="E42" s="137"/>
      <c r="F42" s="137"/>
      <c r="G42" s="138"/>
    </row>
    <row r="43" spans="1:7" s="37" customFormat="1" ht="15">
      <c r="A43" s="143"/>
      <c r="B43" s="130"/>
      <c r="C43" s="130"/>
      <c r="D43" s="130"/>
      <c r="E43" s="137"/>
      <c r="F43" s="137"/>
      <c r="G43" s="138"/>
    </row>
    <row r="44" spans="1:7" s="37" customFormat="1" ht="154.5" customHeight="1">
      <c r="A44" s="143"/>
      <c r="B44" s="179" t="s">
        <v>97</v>
      </c>
      <c r="C44" s="179"/>
      <c r="D44" s="179"/>
      <c r="E44" s="179"/>
      <c r="F44" s="179"/>
      <c r="G44" s="138"/>
    </row>
    <row r="45" spans="1:7" s="37" customFormat="1" ht="15">
      <c r="A45" s="136"/>
      <c r="B45" s="136"/>
      <c r="C45" s="60"/>
      <c r="D45" s="47"/>
      <c r="E45" s="137"/>
      <c r="F45" s="137"/>
      <c r="G45" s="138"/>
    </row>
    <row r="46" spans="1:7" s="40" customFormat="1" ht="57">
      <c r="A46" s="144">
        <f>1</f>
        <v>1</v>
      </c>
      <c r="B46" s="12" t="s">
        <v>99</v>
      </c>
      <c r="C46" s="145"/>
      <c r="D46" s="38"/>
      <c r="E46" s="39"/>
      <c r="F46" s="39"/>
      <c r="G46" s="146"/>
    </row>
    <row r="47" spans="1:7" s="40" customFormat="1">
      <c r="A47" s="144"/>
      <c r="B47" s="12"/>
      <c r="C47" s="145" t="s">
        <v>86</v>
      </c>
      <c r="D47" s="10">
        <v>9.6</v>
      </c>
      <c r="E47" s="11"/>
      <c r="F47" s="11">
        <f>D47*E47</f>
        <v>0</v>
      </c>
      <c r="G47" s="146"/>
    </row>
    <row r="48" spans="1:7" s="37" customFormat="1" ht="15">
      <c r="A48" s="147"/>
      <c r="B48" s="12"/>
      <c r="C48" s="60"/>
      <c r="D48" s="10"/>
      <c r="E48" s="11"/>
      <c r="F48" s="11"/>
      <c r="G48" s="138"/>
    </row>
    <row r="49" spans="1:7" s="40" customFormat="1" ht="47.25" customHeight="1">
      <c r="A49" s="144">
        <f>A46+1</f>
        <v>2</v>
      </c>
      <c r="B49" s="12" t="s">
        <v>100</v>
      </c>
      <c r="C49" s="145"/>
      <c r="D49" s="68"/>
      <c r="E49" s="11"/>
      <c r="F49" s="11"/>
      <c r="G49" s="146"/>
    </row>
    <row r="50" spans="1:7" s="40" customFormat="1">
      <c r="A50" s="144"/>
      <c r="B50" s="12"/>
      <c r="C50" s="145" t="s">
        <v>86</v>
      </c>
      <c r="D50" s="10">
        <v>14.4</v>
      </c>
      <c r="E50" s="11"/>
      <c r="F50" s="11">
        <f>D50*E50</f>
        <v>0</v>
      </c>
      <c r="G50" s="146"/>
    </row>
    <row r="51" spans="1:7" s="37" customFormat="1" ht="15">
      <c r="A51" s="147"/>
      <c r="B51" s="12"/>
      <c r="C51" s="60"/>
      <c r="D51" s="10"/>
      <c r="E51" s="11"/>
      <c r="F51" s="11"/>
      <c r="G51" s="138"/>
    </row>
    <row r="52" spans="1:7" s="40" customFormat="1" ht="57">
      <c r="A52" s="144">
        <f>A49+1</f>
        <v>3</v>
      </c>
      <c r="B52" s="12" t="s">
        <v>101</v>
      </c>
      <c r="C52" s="145"/>
      <c r="D52" s="68"/>
      <c r="E52" s="11"/>
      <c r="F52" s="11"/>
      <c r="G52" s="146"/>
    </row>
    <row r="53" spans="1:7" s="40" customFormat="1">
      <c r="A53" s="144"/>
      <c r="B53" s="12"/>
      <c r="C53" s="145" t="s">
        <v>86</v>
      </c>
      <c r="D53" s="10">
        <v>16</v>
      </c>
      <c r="E53" s="11"/>
      <c r="F53" s="11">
        <f>D53*E53</f>
        <v>0</v>
      </c>
      <c r="G53" s="146"/>
    </row>
    <row r="54" spans="1:7" s="37" customFormat="1" ht="15">
      <c r="A54" s="147"/>
      <c r="B54" s="12"/>
      <c r="C54" s="60"/>
      <c r="D54" s="10"/>
      <c r="E54" s="11"/>
      <c r="F54" s="11"/>
      <c r="G54" s="138"/>
    </row>
    <row r="55" spans="1:7" s="40" customFormat="1" ht="59.25" customHeight="1">
      <c r="A55" s="144">
        <f>A52+1</f>
        <v>4</v>
      </c>
      <c r="B55" s="12" t="s">
        <v>102</v>
      </c>
      <c r="C55" s="145"/>
      <c r="D55" s="68"/>
      <c r="E55" s="11"/>
      <c r="F55" s="11"/>
      <c r="G55" s="146"/>
    </row>
    <row r="56" spans="1:7" s="40" customFormat="1">
      <c r="A56" s="144"/>
      <c r="B56" s="12"/>
      <c r="C56" s="145" t="s">
        <v>86</v>
      </c>
      <c r="D56" s="10">
        <v>6.63</v>
      </c>
      <c r="E56" s="11"/>
      <c r="F56" s="11">
        <f>D56*E56</f>
        <v>0</v>
      </c>
      <c r="G56" s="146"/>
    </row>
    <row r="57" spans="1:7" s="40" customFormat="1">
      <c r="A57" s="144"/>
      <c r="B57" s="12"/>
      <c r="C57" s="145"/>
      <c r="D57" s="10"/>
      <c r="E57" s="11"/>
      <c r="F57" s="11"/>
      <c r="G57" s="146"/>
    </row>
    <row r="58" spans="1:7" s="40" customFormat="1" ht="28.5">
      <c r="A58" s="144">
        <f>A55+1</f>
        <v>5</v>
      </c>
      <c r="B58" s="12" t="s">
        <v>103</v>
      </c>
      <c r="C58" s="145"/>
      <c r="D58" s="10"/>
      <c r="E58" s="11"/>
      <c r="F58" s="11"/>
      <c r="G58" s="146"/>
    </row>
    <row r="59" spans="1:7" s="40" customFormat="1">
      <c r="A59" s="144"/>
      <c r="B59" s="12"/>
      <c r="C59" s="145" t="s">
        <v>89</v>
      </c>
      <c r="D59" s="10">
        <v>18.48</v>
      </c>
      <c r="E59" s="11"/>
      <c r="F59" s="11">
        <f>D59*E59</f>
        <v>0</v>
      </c>
      <c r="G59" s="146"/>
    </row>
    <row r="60" spans="1:7" s="37" customFormat="1" ht="15">
      <c r="A60" s="147"/>
      <c r="B60" s="12"/>
      <c r="C60" s="60"/>
      <c r="D60" s="10"/>
      <c r="E60" s="11"/>
      <c r="F60" s="11"/>
      <c r="G60" s="138"/>
    </row>
    <row r="61" spans="1:7" s="40" customFormat="1" ht="102" customHeight="1">
      <c r="A61" s="144">
        <f>A58+1</f>
        <v>6</v>
      </c>
      <c r="B61" s="12" t="s">
        <v>104</v>
      </c>
      <c r="C61" s="145"/>
      <c r="D61" s="10"/>
      <c r="E61" s="11"/>
      <c r="F61" s="11"/>
      <c r="G61" s="146"/>
    </row>
    <row r="62" spans="1:7" s="40" customFormat="1">
      <c r="A62" s="144"/>
      <c r="B62" s="12"/>
      <c r="C62" s="145" t="s">
        <v>86</v>
      </c>
      <c r="D62" s="10">
        <v>14.4</v>
      </c>
      <c r="E62" s="11"/>
      <c r="F62" s="11">
        <f>D62*E62</f>
        <v>0</v>
      </c>
      <c r="G62" s="146"/>
    </row>
    <row r="63" spans="1:7" s="37" customFormat="1" ht="15">
      <c r="A63" s="147"/>
      <c r="B63" s="12"/>
      <c r="C63" s="60"/>
      <c r="D63" s="10"/>
      <c r="E63" s="11"/>
      <c r="F63" s="11"/>
      <c r="G63" s="138"/>
    </row>
    <row r="64" spans="1:7" s="40" customFormat="1" ht="102.75" customHeight="1">
      <c r="A64" s="144">
        <f>A61+1</f>
        <v>7</v>
      </c>
      <c r="B64" s="12" t="s">
        <v>105</v>
      </c>
      <c r="C64" s="145"/>
      <c r="D64" s="10"/>
      <c r="E64" s="11"/>
      <c r="F64" s="11"/>
      <c r="G64" s="146"/>
    </row>
    <row r="65" spans="1:7" s="40" customFormat="1">
      <c r="A65" s="144"/>
      <c r="B65" s="12"/>
      <c r="C65" s="145" t="s">
        <v>86</v>
      </c>
      <c r="D65" s="10">
        <v>4.75</v>
      </c>
      <c r="E65" s="11"/>
      <c r="F65" s="11">
        <f>D65*E65</f>
        <v>0</v>
      </c>
      <c r="G65" s="146"/>
    </row>
    <row r="66" spans="1:7" s="37" customFormat="1" ht="15">
      <c r="A66" s="147"/>
      <c r="B66" s="12"/>
      <c r="C66" s="60"/>
      <c r="D66" s="10"/>
      <c r="E66" s="11"/>
      <c r="F66" s="11"/>
      <c r="G66" s="138"/>
    </row>
    <row r="67" spans="1:7" s="40" customFormat="1" ht="42.75">
      <c r="A67" s="144">
        <f>A64+1</f>
        <v>8</v>
      </c>
      <c r="B67" s="12" t="s">
        <v>106</v>
      </c>
      <c r="C67" s="145"/>
      <c r="D67" s="10"/>
      <c r="E67" s="11"/>
      <c r="F67" s="11"/>
      <c r="G67" s="146"/>
    </row>
    <row r="68" spans="1:7" s="40" customFormat="1">
      <c r="A68" s="144"/>
      <c r="B68" s="12"/>
      <c r="C68" s="145" t="s">
        <v>86</v>
      </c>
      <c r="D68" s="10">
        <f>D50+D53+D56-D65</f>
        <v>32.28</v>
      </c>
      <c r="E68" s="11"/>
      <c r="F68" s="11">
        <f>D68*E68</f>
        <v>0</v>
      </c>
      <c r="G68" s="146"/>
    </row>
    <row r="69" spans="1:7" s="40" customFormat="1">
      <c r="A69" s="144"/>
      <c r="B69" s="41"/>
      <c r="C69" s="145"/>
      <c r="D69" s="38"/>
      <c r="E69" s="39"/>
      <c r="F69" s="39"/>
      <c r="G69" s="146"/>
    </row>
    <row r="70" spans="1:7" ht="15.75" thickBot="1">
      <c r="A70" s="140"/>
      <c r="B70" s="141"/>
      <c r="C70" s="132"/>
      <c r="D70" s="133"/>
      <c r="E70" s="134"/>
      <c r="F70" s="142">
        <f>SUM(F47:F68)</f>
        <v>0</v>
      </c>
    </row>
    <row r="71" spans="1:7" s="37" customFormat="1" ht="15">
      <c r="A71" s="148"/>
      <c r="B71" s="149"/>
      <c r="C71" s="60"/>
      <c r="D71" s="47"/>
      <c r="E71" s="137"/>
      <c r="F71" s="150"/>
      <c r="G71" s="138"/>
    </row>
    <row r="72" spans="1:7" s="37" customFormat="1" ht="15">
      <c r="A72" s="139">
        <v>1.3</v>
      </c>
      <c r="B72" s="179" t="s">
        <v>107</v>
      </c>
      <c r="C72" s="179"/>
      <c r="D72" s="179"/>
      <c r="E72" s="137"/>
      <c r="F72" s="137"/>
      <c r="G72" s="138"/>
    </row>
    <row r="73" spans="1:7" s="37" customFormat="1" ht="15">
      <c r="A73" s="143"/>
      <c r="B73" s="130"/>
      <c r="C73" s="130"/>
      <c r="D73" s="130"/>
      <c r="E73" s="137"/>
      <c r="F73" s="137"/>
      <c r="G73" s="138"/>
    </row>
    <row r="74" spans="1:7" s="40" customFormat="1" ht="28.5">
      <c r="A74" s="144">
        <f>1</f>
        <v>1</v>
      </c>
      <c r="B74" s="12" t="s">
        <v>108</v>
      </c>
      <c r="C74" s="145"/>
      <c r="D74" s="38"/>
      <c r="E74" s="39"/>
      <c r="F74" s="39"/>
      <c r="G74" s="146"/>
    </row>
    <row r="75" spans="1:7" s="40" customFormat="1">
      <c r="A75" s="144"/>
      <c r="B75" s="12"/>
      <c r="C75" s="145" t="s">
        <v>86</v>
      </c>
      <c r="D75" s="10">
        <v>1.85</v>
      </c>
      <c r="E75" s="11"/>
      <c r="F75" s="11">
        <f>D75*E75</f>
        <v>0</v>
      </c>
      <c r="G75" s="146"/>
    </row>
    <row r="76" spans="1:7" s="37" customFormat="1" ht="15">
      <c r="A76" s="147"/>
      <c r="B76" s="12"/>
      <c r="C76" s="60"/>
      <c r="D76" s="10"/>
      <c r="E76" s="11"/>
      <c r="F76" s="11"/>
      <c r="G76" s="138"/>
    </row>
    <row r="77" spans="1:7" s="40" customFormat="1" ht="42.75">
      <c r="A77" s="144">
        <f>A74+1</f>
        <v>2</v>
      </c>
      <c r="B77" s="12" t="s">
        <v>109</v>
      </c>
      <c r="C77" s="145"/>
      <c r="D77" s="10"/>
      <c r="E77" s="11"/>
      <c r="F77" s="11"/>
      <c r="G77" s="146"/>
    </row>
    <row r="78" spans="1:7" s="40" customFormat="1">
      <c r="A78" s="144"/>
      <c r="B78" s="12"/>
      <c r="C78" s="145" t="s">
        <v>86</v>
      </c>
      <c r="D78" s="10">
        <v>17.28</v>
      </c>
      <c r="E78" s="11"/>
      <c r="F78" s="11">
        <f>D78*E78</f>
        <v>0</v>
      </c>
      <c r="G78" s="146"/>
    </row>
    <row r="79" spans="1:7" s="37" customFormat="1" ht="15">
      <c r="A79" s="147"/>
      <c r="B79" s="12"/>
      <c r="C79" s="60"/>
      <c r="D79" s="10"/>
      <c r="E79" s="11"/>
      <c r="F79" s="11"/>
      <c r="G79" s="138"/>
    </row>
    <row r="80" spans="1:7" s="40" customFormat="1" ht="27.75" customHeight="1">
      <c r="A80" s="144">
        <f>A77+1</f>
        <v>3</v>
      </c>
      <c r="B80" s="12" t="s">
        <v>110</v>
      </c>
      <c r="C80" s="145"/>
      <c r="D80" s="10"/>
      <c r="E80" s="11"/>
      <c r="F80" s="11"/>
      <c r="G80" s="146"/>
    </row>
    <row r="81" spans="1:7" s="40" customFormat="1">
      <c r="A81" s="144"/>
      <c r="B81" s="12"/>
      <c r="C81" s="145" t="s">
        <v>86</v>
      </c>
      <c r="D81" s="10">
        <v>4.26</v>
      </c>
      <c r="E81" s="11"/>
      <c r="F81" s="11">
        <f>D81*E81</f>
        <v>0</v>
      </c>
      <c r="G81" s="146"/>
    </row>
    <row r="82" spans="1:7" s="37" customFormat="1" ht="15">
      <c r="A82" s="147"/>
      <c r="B82" s="12"/>
      <c r="C82" s="60"/>
      <c r="D82" s="10"/>
      <c r="E82" s="11"/>
      <c r="F82" s="11"/>
      <c r="G82" s="138"/>
    </row>
    <row r="83" spans="1:7" s="40" customFormat="1" ht="42.75">
      <c r="A83" s="144">
        <f>A80+1</f>
        <v>4</v>
      </c>
      <c r="B83" s="12" t="s">
        <v>111</v>
      </c>
      <c r="C83" s="145"/>
      <c r="D83" s="10"/>
      <c r="E83" s="11"/>
      <c r="F83" s="11"/>
      <c r="G83" s="146"/>
    </row>
    <row r="84" spans="1:7" s="40" customFormat="1">
      <c r="A84" s="144"/>
      <c r="B84" s="12"/>
      <c r="C84" s="145" t="s">
        <v>86</v>
      </c>
      <c r="D84" s="10">
        <v>10.64</v>
      </c>
      <c r="E84" s="11"/>
      <c r="F84" s="11">
        <f>D84*E84</f>
        <v>0</v>
      </c>
      <c r="G84" s="146"/>
    </row>
    <row r="85" spans="1:7" s="40" customFormat="1">
      <c r="A85" s="144"/>
      <c r="B85" s="12"/>
      <c r="C85" s="145"/>
      <c r="D85" s="10"/>
      <c r="E85" s="11"/>
      <c r="F85" s="11"/>
      <c r="G85" s="146"/>
    </row>
    <row r="86" spans="1:7" s="40" customFormat="1" ht="18.75" customHeight="1">
      <c r="A86" s="144">
        <f>A83+1</f>
        <v>5</v>
      </c>
      <c r="B86" s="12" t="s">
        <v>112</v>
      </c>
      <c r="C86" s="145"/>
      <c r="D86" s="10"/>
      <c r="E86" s="11"/>
      <c r="F86" s="11"/>
      <c r="G86" s="146"/>
    </row>
    <row r="87" spans="1:7" s="40" customFormat="1">
      <c r="A87" s="144"/>
      <c r="B87" s="12"/>
      <c r="C87" s="145" t="s">
        <v>89</v>
      </c>
      <c r="D87" s="10">
        <v>35</v>
      </c>
      <c r="E87" s="11"/>
      <c r="F87" s="11">
        <f>D87*E87</f>
        <v>0</v>
      </c>
      <c r="G87" s="146"/>
    </row>
    <row r="88" spans="1:7" s="37" customFormat="1" ht="15">
      <c r="A88" s="147"/>
      <c r="B88" s="12"/>
      <c r="C88" s="60"/>
      <c r="D88" s="10"/>
      <c r="E88" s="11"/>
      <c r="F88" s="11"/>
      <c r="G88" s="138"/>
    </row>
    <row r="89" spans="1:7" s="40" customFormat="1" ht="33" customHeight="1">
      <c r="A89" s="144">
        <f>A86+1</f>
        <v>6</v>
      </c>
      <c r="B89" s="12" t="s">
        <v>113</v>
      </c>
      <c r="C89" s="145"/>
      <c r="D89" s="10"/>
      <c r="E89" s="11"/>
      <c r="F89" s="11"/>
      <c r="G89" s="146"/>
    </row>
    <row r="90" spans="1:7" s="40" customFormat="1">
      <c r="A90" s="144"/>
      <c r="B90" s="12"/>
      <c r="C90" s="145" t="s">
        <v>86</v>
      </c>
      <c r="D90" s="10">
        <v>5.37</v>
      </c>
      <c r="E90" s="11"/>
      <c r="F90" s="11">
        <f>D90*E90</f>
        <v>0</v>
      </c>
      <c r="G90" s="146"/>
    </row>
    <row r="91" spans="1:7" s="37" customFormat="1" ht="15">
      <c r="A91" s="147"/>
      <c r="B91" s="12"/>
      <c r="C91" s="60"/>
      <c r="D91" s="10"/>
      <c r="E91" s="11"/>
      <c r="F91" s="11"/>
      <c r="G91" s="138"/>
    </row>
    <row r="92" spans="1:7" s="40" customFormat="1" ht="47.25" customHeight="1">
      <c r="A92" s="144">
        <f>A89+1</f>
        <v>7</v>
      </c>
      <c r="B92" s="12" t="s">
        <v>114</v>
      </c>
      <c r="C92" s="145"/>
      <c r="D92" s="10"/>
      <c r="E92" s="11"/>
      <c r="F92" s="11"/>
      <c r="G92" s="146"/>
    </row>
    <row r="93" spans="1:7" s="40" customFormat="1">
      <c r="A93" s="144"/>
      <c r="B93" s="12"/>
      <c r="C93" s="145" t="s">
        <v>86</v>
      </c>
      <c r="D93" s="10">
        <v>5.4</v>
      </c>
      <c r="E93" s="11"/>
      <c r="F93" s="11">
        <f>D93*E93</f>
        <v>0</v>
      </c>
      <c r="G93" s="146"/>
    </row>
    <row r="94" spans="1:7" s="37" customFormat="1" ht="15">
      <c r="A94" s="147"/>
      <c r="B94" s="12"/>
      <c r="C94" s="60"/>
      <c r="D94" s="10"/>
      <c r="E94" s="11"/>
      <c r="F94" s="11"/>
      <c r="G94" s="138"/>
    </row>
    <row r="95" spans="1:7" s="40" customFormat="1" ht="28.5">
      <c r="A95" s="144">
        <f>A92+1</f>
        <v>8</v>
      </c>
      <c r="B95" s="12" t="s">
        <v>115</v>
      </c>
      <c r="C95" s="145"/>
      <c r="D95" s="10"/>
      <c r="E95" s="11"/>
      <c r="F95" s="11"/>
      <c r="G95" s="146"/>
    </row>
    <row r="96" spans="1:7" s="40" customFormat="1">
      <c r="A96" s="144"/>
      <c r="B96" s="12" t="s">
        <v>116</v>
      </c>
      <c r="C96" s="57"/>
      <c r="D96" s="10"/>
      <c r="E96" s="11"/>
      <c r="F96" s="11"/>
      <c r="G96" s="146"/>
    </row>
    <row r="97" spans="1:7" s="40" customFormat="1">
      <c r="A97" s="144"/>
      <c r="B97" s="12" t="s">
        <v>117</v>
      </c>
      <c r="C97" s="145" t="s">
        <v>117</v>
      </c>
      <c r="D97" s="10">
        <v>1500</v>
      </c>
      <c r="E97" s="11"/>
      <c r="F97" s="11">
        <f>D97*E97</f>
        <v>0</v>
      </c>
      <c r="G97" s="146"/>
    </row>
    <row r="98" spans="1:7" s="40" customFormat="1">
      <c r="A98" s="144"/>
      <c r="B98" s="12" t="s">
        <v>118</v>
      </c>
      <c r="C98" s="145"/>
      <c r="D98" s="10"/>
      <c r="E98" s="11"/>
      <c r="F98" s="11"/>
      <c r="G98" s="146"/>
    </row>
    <row r="99" spans="1:7" s="37" customFormat="1" ht="15">
      <c r="A99" s="147"/>
      <c r="B99" s="12" t="s">
        <v>117</v>
      </c>
      <c r="C99" s="145" t="s">
        <v>117</v>
      </c>
      <c r="D99" s="10">
        <v>500</v>
      </c>
      <c r="E99" s="11"/>
      <c r="F99" s="11">
        <f>D99*E99</f>
        <v>0</v>
      </c>
      <c r="G99" s="138"/>
    </row>
    <row r="100" spans="1:7" s="37" customFormat="1" ht="15">
      <c r="A100" s="147"/>
      <c r="B100" s="12" t="s">
        <v>119</v>
      </c>
      <c r="C100" s="60"/>
      <c r="D100" s="10"/>
      <c r="E100" s="11"/>
      <c r="F100" s="11"/>
      <c r="G100" s="138"/>
    </row>
    <row r="101" spans="1:7" s="37" customFormat="1" ht="15">
      <c r="A101" s="147"/>
      <c r="B101" s="12" t="s">
        <v>117</v>
      </c>
      <c r="C101" s="145" t="s">
        <v>117</v>
      </c>
      <c r="D101" s="10">
        <v>1500</v>
      </c>
      <c r="E101" s="11"/>
      <c r="F101" s="11">
        <f>D101*E101</f>
        <v>0</v>
      </c>
      <c r="G101" s="11"/>
    </row>
    <row r="102" spans="1:7" s="37" customFormat="1" ht="15">
      <c r="A102" s="147"/>
      <c r="B102" s="12"/>
      <c r="C102" s="145"/>
      <c r="D102" s="10"/>
      <c r="E102" s="11"/>
      <c r="F102" s="11"/>
      <c r="G102" s="11"/>
    </row>
    <row r="103" spans="1:7" s="40" customFormat="1" ht="30.75" customHeight="1">
      <c r="A103" s="144">
        <f>A95+1</f>
        <v>9</v>
      </c>
      <c r="B103" s="12" t="s">
        <v>120</v>
      </c>
      <c r="C103" s="145"/>
      <c r="D103" s="10"/>
      <c r="E103" s="11"/>
      <c r="F103" s="11"/>
      <c r="G103" s="146"/>
    </row>
    <row r="104" spans="1:7" s="40" customFormat="1">
      <c r="A104" s="144"/>
      <c r="B104" s="12" t="s">
        <v>89</v>
      </c>
      <c r="C104" s="145" t="s">
        <v>86</v>
      </c>
      <c r="D104" s="10">
        <v>68.959999999999994</v>
      </c>
      <c r="E104" s="11"/>
      <c r="F104" s="11">
        <f>D104*E104</f>
        <v>0</v>
      </c>
      <c r="G104" s="146"/>
    </row>
    <row r="105" spans="1:7" s="40" customFormat="1">
      <c r="A105" s="144"/>
      <c r="B105" s="41"/>
      <c r="C105" s="145"/>
      <c r="D105" s="38"/>
      <c r="E105" s="39"/>
      <c r="F105" s="39"/>
      <c r="G105" s="146"/>
    </row>
    <row r="106" spans="1:7" ht="15.75" thickBot="1">
      <c r="A106" s="140"/>
      <c r="B106" s="141"/>
      <c r="C106" s="132"/>
      <c r="D106" s="133"/>
      <c r="E106" s="134"/>
      <c r="F106" s="142">
        <f>SUM(F75:F104)</f>
        <v>0</v>
      </c>
    </row>
    <row r="107" spans="1:7" s="37" customFormat="1" ht="15">
      <c r="A107" s="148"/>
      <c r="B107" s="149"/>
      <c r="C107" s="60"/>
      <c r="D107" s="47"/>
      <c r="E107" s="137"/>
      <c r="F107" s="150"/>
      <c r="G107" s="138"/>
    </row>
    <row r="108" spans="1:7" s="37" customFormat="1" ht="15">
      <c r="A108" s="139">
        <v>1.4</v>
      </c>
      <c r="B108" s="179" t="s">
        <v>121</v>
      </c>
      <c r="C108" s="179"/>
      <c r="D108" s="179"/>
      <c r="E108" s="137"/>
      <c r="F108" s="137"/>
      <c r="G108" s="138"/>
    </row>
    <row r="109" spans="1:7" s="37" customFormat="1" ht="15">
      <c r="A109" s="143"/>
      <c r="B109" s="130"/>
      <c r="C109" s="130"/>
      <c r="D109" s="130"/>
      <c r="E109" s="137"/>
      <c r="F109" s="137"/>
      <c r="G109" s="138"/>
    </row>
    <row r="110" spans="1:7" s="40" customFormat="1" ht="42.75">
      <c r="A110" s="144">
        <f>1</f>
        <v>1</v>
      </c>
      <c r="B110" s="12" t="s">
        <v>122</v>
      </c>
      <c r="C110" s="145"/>
      <c r="D110" s="38"/>
      <c r="E110" s="39"/>
      <c r="F110" s="39"/>
      <c r="G110" s="146"/>
    </row>
    <row r="111" spans="1:7" s="40" customFormat="1">
      <c r="A111" s="144"/>
      <c r="B111" s="12"/>
      <c r="C111" s="145" t="s">
        <v>86</v>
      </c>
      <c r="D111" s="10">
        <v>32.380000000000003</v>
      </c>
      <c r="E111" s="11"/>
      <c r="F111" s="11">
        <f>D111*E111</f>
        <v>0</v>
      </c>
      <c r="G111" s="146"/>
    </row>
    <row r="112" spans="1:7" s="37" customFormat="1" ht="15">
      <c r="A112" s="147"/>
      <c r="B112" s="12"/>
      <c r="C112" s="60"/>
      <c r="D112" s="10"/>
      <c r="E112" s="11"/>
      <c r="F112" s="11"/>
      <c r="G112" s="138"/>
    </row>
    <row r="113" spans="1:7" s="40" customFormat="1" ht="42.75">
      <c r="A113" s="144">
        <f>A110+1</f>
        <v>2</v>
      </c>
      <c r="B113" s="12" t="s">
        <v>123</v>
      </c>
      <c r="C113" s="145"/>
      <c r="D113" s="10"/>
      <c r="E113" s="11"/>
      <c r="F113" s="11"/>
      <c r="G113" s="146"/>
    </row>
    <row r="114" spans="1:7" s="40" customFormat="1">
      <c r="A114" s="144"/>
      <c r="B114" s="12"/>
      <c r="C114" s="145" t="s">
        <v>89</v>
      </c>
      <c r="D114" s="10">
        <v>84</v>
      </c>
      <c r="E114" s="11"/>
      <c r="F114" s="11">
        <f>D114*E114</f>
        <v>0</v>
      </c>
      <c r="G114" s="146"/>
    </row>
    <row r="115" spans="1:7" s="37" customFormat="1" ht="15">
      <c r="A115" s="147"/>
      <c r="B115" s="12"/>
      <c r="C115" s="60"/>
      <c r="D115" s="10"/>
      <c r="E115" s="11"/>
      <c r="F115" s="11"/>
      <c r="G115" s="138"/>
    </row>
    <row r="116" spans="1:7" s="40" customFormat="1" ht="57">
      <c r="A116" s="144">
        <f>A113+1</f>
        <v>3</v>
      </c>
      <c r="B116" s="12" t="s">
        <v>124</v>
      </c>
      <c r="C116" s="145"/>
      <c r="D116" s="10"/>
      <c r="E116" s="11"/>
      <c r="F116" s="11"/>
      <c r="G116" s="146"/>
    </row>
    <row r="117" spans="1:7" s="40" customFormat="1">
      <c r="A117" s="144"/>
      <c r="B117" s="12"/>
      <c r="C117" s="145" t="s">
        <v>89</v>
      </c>
      <c r="D117" s="10">
        <v>42.56</v>
      </c>
      <c r="E117" s="11"/>
      <c r="F117" s="11">
        <f>D117*E117</f>
        <v>0</v>
      </c>
      <c r="G117" s="146"/>
    </row>
    <row r="118" spans="1:7" s="37" customFormat="1" ht="15">
      <c r="A118" s="147"/>
      <c r="B118" s="12"/>
      <c r="C118" s="60"/>
      <c r="D118" s="10"/>
      <c r="E118" s="11"/>
      <c r="F118" s="11"/>
      <c r="G118" s="138"/>
    </row>
    <row r="119" spans="1:7" s="40" customFormat="1" ht="57">
      <c r="A119" s="144">
        <f>A116+1</f>
        <v>4</v>
      </c>
      <c r="B119" s="12" t="s">
        <v>125</v>
      </c>
      <c r="C119" s="145"/>
      <c r="D119" s="10"/>
      <c r="E119" s="11"/>
      <c r="F119" s="11"/>
      <c r="G119" s="146"/>
    </row>
    <row r="120" spans="1:7" s="40" customFormat="1">
      <c r="A120" s="144"/>
      <c r="B120" s="12"/>
      <c r="C120" s="145" t="s">
        <v>89</v>
      </c>
      <c r="D120" s="10">
        <v>26.4</v>
      </c>
      <c r="E120" s="11"/>
      <c r="F120" s="11">
        <f>D120*E120</f>
        <v>0</v>
      </c>
      <c r="G120" s="146"/>
    </row>
    <row r="121" spans="1:7" s="40" customFormat="1">
      <c r="A121" s="144"/>
      <c r="B121" s="12"/>
      <c r="C121" s="145"/>
      <c r="D121" s="10"/>
      <c r="E121" s="11"/>
      <c r="F121" s="11"/>
      <c r="G121" s="146"/>
    </row>
    <row r="122" spans="1:7" s="40" customFormat="1" ht="28.5">
      <c r="A122" s="144">
        <f>A119+1</f>
        <v>5</v>
      </c>
      <c r="B122" s="12" t="s">
        <v>126</v>
      </c>
      <c r="C122" s="145"/>
      <c r="D122" s="10"/>
      <c r="E122" s="11"/>
      <c r="F122" s="11"/>
      <c r="G122" s="146"/>
    </row>
    <row r="123" spans="1:7" s="40" customFormat="1">
      <c r="A123" s="144"/>
      <c r="B123" s="12"/>
      <c r="C123" s="145" t="s">
        <v>89</v>
      </c>
      <c r="D123" s="10">
        <v>42.56</v>
      </c>
      <c r="E123" s="11"/>
      <c r="F123" s="11">
        <f>D123*E123</f>
        <v>0</v>
      </c>
      <c r="G123" s="146"/>
    </row>
    <row r="124" spans="1:7" s="37" customFormat="1" ht="15">
      <c r="A124" s="147"/>
      <c r="B124" s="12"/>
      <c r="C124" s="60"/>
      <c r="D124" s="10"/>
      <c r="E124" s="11"/>
      <c r="F124" s="11"/>
      <c r="G124" s="138"/>
    </row>
    <row r="125" spans="1:7" s="40" customFormat="1" ht="18" customHeight="1">
      <c r="A125" s="144">
        <f>A122+1</f>
        <v>6</v>
      </c>
      <c r="B125" s="12" t="s">
        <v>127</v>
      </c>
      <c r="C125" s="145"/>
      <c r="D125" s="10"/>
      <c r="E125" s="11"/>
      <c r="F125" s="11"/>
      <c r="G125" s="146"/>
    </row>
    <row r="126" spans="1:7" s="40" customFormat="1">
      <c r="A126" s="144"/>
      <c r="B126" s="12"/>
      <c r="C126" s="145" t="s">
        <v>89</v>
      </c>
      <c r="D126" s="10">
        <v>42.56</v>
      </c>
      <c r="E126" s="11"/>
      <c r="F126" s="11">
        <f>D126*E126</f>
        <v>0</v>
      </c>
      <c r="G126" s="146"/>
    </row>
    <row r="127" spans="1:7" s="40" customFormat="1">
      <c r="A127" s="144"/>
      <c r="B127" s="41"/>
      <c r="C127" s="145"/>
      <c r="D127" s="38"/>
      <c r="E127" s="39"/>
      <c r="F127" s="39"/>
      <c r="G127" s="146"/>
    </row>
    <row r="128" spans="1:7" ht="15.75" thickBot="1">
      <c r="A128" s="140"/>
      <c r="B128" s="141"/>
      <c r="C128" s="132"/>
      <c r="D128" s="133"/>
      <c r="E128" s="134"/>
      <c r="F128" s="142">
        <f>SUM(F111:F126)</f>
        <v>0</v>
      </c>
    </row>
    <row r="129" spans="1:7" s="37" customFormat="1" ht="15">
      <c r="A129" s="148"/>
      <c r="B129" s="149"/>
      <c r="C129" s="60"/>
      <c r="D129" s="47"/>
      <c r="E129" s="137"/>
      <c r="F129" s="150"/>
      <c r="G129" s="138"/>
    </row>
    <row r="130" spans="1:7" s="37" customFormat="1" ht="15">
      <c r="A130" s="139">
        <v>1.5</v>
      </c>
      <c r="B130" s="179" t="s">
        <v>128</v>
      </c>
      <c r="C130" s="179"/>
      <c r="D130" s="179"/>
      <c r="E130" s="137"/>
      <c r="F130" s="137"/>
      <c r="G130" s="138"/>
    </row>
    <row r="131" spans="1:7" s="37" customFormat="1" ht="15">
      <c r="A131" s="143"/>
      <c r="B131" s="130"/>
      <c r="C131" s="130"/>
      <c r="D131" s="130"/>
      <c r="E131" s="137"/>
      <c r="F131" s="137"/>
      <c r="G131" s="138"/>
    </row>
    <row r="132" spans="1:7" s="40" customFormat="1" ht="28.5">
      <c r="A132" s="144">
        <f>1</f>
        <v>1</v>
      </c>
      <c r="B132" s="12" t="s">
        <v>129</v>
      </c>
      <c r="C132" s="145"/>
      <c r="D132" s="38"/>
      <c r="E132" s="39"/>
      <c r="F132" s="39"/>
      <c r="G132" s="146"/>
    </row>
    <row r="133" spans="1:7" s="40" customFormat="1">
      <c r="A133" s="144"/>
      <c r="B133" s="12" t="s">
        <v>89</v>
      </c>
      <c r="C133" s="145" t="s">
        <v>89</v>
      </c>
      <c r="D133" s="10">
        <v>64.92</v>
      </c>
      <c r="E133" s="11"/>
      <c r="F133" s="11">
        <f>D133*E133</f>
        <v>0</v>
      </c>
      <c r="G133" s="146"/>
    </row>
    <row r="134" spans="1:7" s="37" customFormat="1" ht="15">
      <c r="A134" s="147"/>
      <c r="B134" s="12"/>
      <c r="C134" s="60"/>
      <c r="D134" s="10"/>
      <c r="E134" s="11"/>
      <c r="F134" s="11"/>
      <c r="G134" s="138"/>
    </row>
    <row r="135" spans="1:7" s="40" customFormat="1" ht="28.5">
      <c r="A135" s="144">
        <f>A132+1</f>
        <v>2</v>
      </c>
      <c r="B135" s="12" t="s">
        <v>130</v>
      </c>
      <c r="C135" s="145"/>
      <c r="D135" s="10"/>
      <c r="E135" s="11"/>
      <c r="F135" s="11"/>
      <c r="G135" s="146"/>
    </row>
    <row r="136" spans="1:7" s="40" customFormat="1">
      <c r="A136" s="144"/>
      <c r="B136" s="12" t="s">
        <v>88</v>
      </c>
      <c r="C136" s="145" t="s">
        <v>88</v>
      </c>
      <c r="D136" s="10">
        <v>52.8</v>
      </c>
      <c r="E136" s="11"/>
      <c r="F136" s="11">
        <f>D136*E136</f>
        <v>0</v>
      </c>
      <c r="G136" s="146"/>
    </row>
    <row r="137" spans="1:7" s="37" customFormat="1" ht="15">
      <c r="A137" s="147"/>
      <c r="B137" s="12"/>
      <c r="C137" s="60"/>
      <c r="D137" s="10"/>
      <c r="E137" s="11"/>
      <c r="F137" s="11"/>
      <c r="G137" s="138"/>
    </row>
    <row r="138" spans="1:7" s="40" customFormat="1" ht="33.75" customHeight="1">
      <c r="A138" s="144">
        <f>A135+1</f>
        <v>3</v>
      </c>
      <c r="B138" s="12" t="s">
        <v>131</v>
      </c>
      <c r="C138" s="145"/>
      <c r="D138" s="10"/>
      <c r="E138" s="11"/>
      <c r="F138" s="11"/>
      <c r="G138" s="146"/>
    </row>
    <row r="139" spans="1:7" s="40" customFormat="1">
      <c r="A139" s="144"/>
      <c r="B139" s="12" t="s">
        <v>89</v>
      </c>
      <c r="C139" s="145" t="s">
        <v>89</v>
      </c>
      <c r="D139" s="10">
        <v>38.880000000000003</v>
      </c>
      <c r="E139" s="11"/>
      <c r="F139" s="11">
        <f>D139*E139</f>
        <v>0</v>
      </c>
      <c r="G139" s="146"/>
    </row>
    <row r="140" spans="1:7" s="37" customFormat="1" ht="15">
      <c r="A140" s="147"/>
      <c r="B140" s="12"/>
      <c r="C140" s="60"/>
      <c r="D140" s="10"/>
      <c r="E140" s="11"/>
      <c r="F140" s="11"/>
      <c r="G140" s="138"/>
    </row>
    <row r="141" spans="1:7" s="40" customFormat="1" ht="28.5">
      <c r="A141" s="144">
        <f>A138+1</f>
        <v>4</v>
      </c>
      <c r="B141" s="12" t="s">
        <v>132</v>
      </c>
      <c r="C141" s="145"/>
      <c r="D141" s="10"/>
      <c r="E141" s="11"/>
      <c r="F141" s="11"/>
      <c r="G141" s="146"/>
    </row>
    <row r="142" spans="1:7" s="40" customFormat="1">
      <c r="A142" s="144"/>
      <c r="B142" s="12" t="s">
        <v>89</v>
      </c>
      <c r="C142" s="145" t="s">
        <v>89</v>
      </c>
      <c r="D142" s="10">
        <v>35</v>
      </c>
      <c r="E142" s="11"/>
      <c r="F142" s="11">
        <f>D142*E142</f>
        <v>0</v>
      </c>
      <c r="G142" s="146"/>
    </row>
    <row r="143" spans="1:7" s="40" customFormat="1">
      <c r="A143" s="144"/>
      <c r="B143" s="12"/>
      <c r="C143" s="145"/>
      <c r="D143" s="10"/>
      <c r="E143" s="11"/>
      <c r="F143" s="11"/>
      <c r="G143" s="146"/>
    </row>
    <row r="144" spans="1:7" s="40" customFormat="1" ht="42.75">
      <c r="A144" s="144">
        <f>A141+1</f>
        <v>5</v>
      </c>
      <c r="B144" s="12" t="s">
        <v>133</v>
      </c>
      <c r="C144" s="145"/>
      <c r="D144" s="10"/>
      <c r="E144" s="11"/>
      <c r="F144" s="11"/>
      <c r="G144" s="146"/>
    </row>
    <row r="145" spans="1:7" s="40" customFormat="1">
      <c r="A145" s="144"/>
      <c r="B145" s="12" t="s">
        <v>89</v>
      </c>
      <c r="C145" s="145" t="s">
        <v>89</v>
      </c>
      <c r="D145" s="10">
        <v>35</v>
      </c>
      <c r="E145" s="11"/>
      <c r="F145" s="11">
        <f>D145*E145</f>
        <v>0</v>
      </c>
      <c r="G145" s="146"/>
    </row>
    <row r="146" spans="1:7" s="37" customFormat="1" ht="15">
      <c r="A146" s="147"/>
      <c r="B146" s="12"/>
      <c r="C146" s="60"/>
      <c r="D146" s="10"/>
      <c r="E146" s="11"/>
      <c r="F146" s="11"/>
      <c r="G146" s="138"/>
    </row>
    <row r="147" spans="1:7" s="40" customFormat="1" ht="28.5">
      <c r="A147" s="144">
        <f>A144+1</f>
        <v>6</v>
      </c>
      <c r="B147" s="12" t="s">
        <v>134</v>
      </c>
      <c r="C147" s="145"/>
      <c r="D147" s="10"/>
      <c r="E147" s="11"/>
      <c r="F147" s="11"/>
      <c r="G147" s="146"/>
    </row>
    <row r="148" spans="1:7" s="40" customFormat="1">
      <c r="A148" s="144"/>
      <c r="B148" s="12" t="s">
        <v>89</v>
      </c>
      <c r="C148" s="145" t="s">
        <v>89</v>
      </c>
      <c r="D148" s="10">
        <v>140</v>
      </c>
      <c r="E148" s="11"/>
      <c r="F148" s="11">
        <f>D148*E148</f>
        <v>0</v>
      </c>
      <c r="G148" s="146"/>
    </row>
    <row r="149" spans="1:7" s="40" customFormat="1">
      <c r="A149" s="144"/>
      <c r="B149" s="41"/>
      <c r="C149" s="145"/>
      <c r="D149" s="38"/>
      <c r="E149" s="39"/>
      <c r="F149" s="39"/>
      <c r="G149" s="146"/>
    </row>
    <row r="150" spans="1:7" ht="15.75" thickBot="1">
      <c r="A150" s="140"/>
      <c r="B150" s="141"/>
      <c r="C150" s="132"/>
      <c r="D150" s="133"/>
      <c r="E150" s="134"/>
      <c r="F150" s="142">
        <f>SUM(F133:F148)</f>
        <v>0</v>
      </c>
    </row>
    <row r="151" spans="1:7" s="37" customFormat="1" ht="15">
      <c r="A151" s="148"/>
      <c r="B151" s="149"/>
      <c r="C151" s="60"/>
      <c r="D151" s="47"/>
      <c r="E151" s="137"/>
      <c r="F151" s="150"/>
      <c r="G151" s="138"/>
    </row>
    <row r="152" spans="1:7" s="37" customFormat="1" ht="15">
      <c r="A152" s="139">
        <v>1.6</v>
      </c>
      <c r="B152" s="179" t="s">
        <v>135</v>
      </c>
      <c r="C152" s="179"/>
      <c r="D152" s="179"/>
      <c r="E152" s="137"/>
      <c r="F152" s="137"/>
      <c r="G152" s="138"/>
    </row>
    <row r="153" spans="1:7" s="37" customFormat="1" ht="15">
      <c r="A153" s="143"/>
      <c r="B153" s="130"/>
      <c r="C153" s="130"/>
      <c r="D153" s="130"/>
      <c r="E153" s="137"/>
      <c r="F153" s="137"/>
      <c r="G153" s="138"/>
    </row>
    <row r="154" spans="1:7" s="40" customFormat="1">
      <c r="A154" s="144">
        <f>1</f>
        <v>1</v>
      </c>
      <c r="B154" s="12" t="s">
        <v>136</v>
      </c>
      <c r="C154" s="145"/>
      <c r="D154" s="38"/>
      <c r="E154" s="39"/>
      <c r="F154" s="39"/>
      <c r="G154" s="146"/>
    </row>
    <row r="155" spans="1:7" s="40" customFormat="1">
      <c r="A155" s="144"/>
      <c r="B155" s="12"/>
      <c r="C155" s="145" t="s">
        <v>88</v>
      </c>
      <c r="D155" s="10">
        <v>30</v>
      </c>
      <c r="E155" s="11"/>
      <c r="F155" s="11">
        <f>D155*E155</f>
        <v>0</v>
      </c>
      <c r="G155" s="146"/>
    </row>
    <row r="156" spans="1:7" s="37" customFormat="1" ht="15">
      <c r="A156" s="147"/>
      <c r="B156" s="12"/>
      <c r="C156" s="60"/>
      <c r="D156" s="10"/>
      <c r="E156" s="11"/>
      <c r="F156" s="11"/>
      <c r="G156" s="138"/>
    </row>
    <row r="157" spans="1:7" s="40" customFormat="1" ht="28.5">
      <c r="A157" s="144">
        <f>A154+1</f>
        <v>2</v>
      </c>
      <c r="B157" s="12" t="s">
        <v>137</v>
      </c>
      <c r="C157" s="145"/>
      <c r="D157" s="10"/>
      <c r="E157" s="11"/>
      <c r="F157" s="11"/>
      <c r="G157" s="146"/>
    </row>
    <row r="158" spans="1:7" s="40" customFormat="1">
      <c r="A158" s="144"/>
      <c r="B158" s="12"/>
      <c r="C158" s="145" t="s">
        <v>2</v>
      </c>
      <c r="D158" s="10">
        <v>5</v>
      </c>
      <c r="E158" s="11"/>
      <c r="F158" s="11">
        <f>D158*E158</f>
        <v>0</v>
      </c>
      <c r="G158" s="146"/>
    </row>
    <row r="159" spans="1:7" s="37" customFormat="1" ht="15">
      <c r="A159" s="147"/>
      <c r="B159" s="12"/>
      <c r="C159" s="60"/>
      <c r="D159" s="10"/>
      <c r="E159" s="11"/>
      <c r="F159" s="11"/>
      <c r="G159" s="138"/>
    </row>
    <row r="160" spans="1:7" s="40" customFormat="1" ht="19.5" customHeight="1">
      <c r="A160" s="144">
        <f>A157+1</f>
        <v>3</v>
      </c>
      <c r="B160" s="12" t="s">
        <v>138</v>
      </c>
      <c r="C160" s="145"/>
      <c r="D160" s="10"/>
      <c r="E160" s="11"/>
      <c r="F160" s="11"/>
      <c r="G160" s="146"/>
    </row>
    <row r="161" spans="1:7" s="40" customFormat="1">
      <c r="A161" s="144"/>
      <c r="B161" s="12"/>
      <c r="C161" s="145" t="s">
        <v>88</v>
      </c>
      <c r="D161" s="10">
        <v>40</v>
      </c>
      <c r="E161" s="11"/>
      <c r="F161" s="11">
        <f>D161*E161</f>
        <v>0</v>
      </c>
      <c r="G161" s="146"/>
    </row>
    <row r="162" spans="1:7" s="37" customFormat="1" ht="15">
      <c r="A162" s="147"/>
      <c r="B162" s="12"/>
      <c r="C162" s="60"/>
      <c r="D162" s="10"/>
      <c r="E162" s="11"/>
      <c r="F162" s="11"/>
      <c r="G162" s="138"/>
    </row>
    <row r="163" spans="1:7" s="40" customFormat="1" ht="28.5">
      <c r="A163" s="144">
        <f>A160+1</f>
        <v>4</v>
      </c>
      <c r="B163" s="12" t="s">
        <v>139</v>
      </c>
      <c r="C163" s="145"/>
      <c r="D163" s="10"/>
      <c r="E163" s="11"/>
      <c r="F163" s="11"/>
      <c r="G163" s="146"/>
    </row>
    <row r="164" spans="1:7" s="40" customFormat="1">
      <c r="A164" s="144"/>
      <c r="B164" s="12"/>
      <c r="C164" s="145" t="s">
        <v>89</v>
      </c>
      <c r="D164" s="10">
        <v>20</v>
      </c>
      <c r="E164" s="11"/>
      <c r="F164" s="11">
        <f>D164*E164</f>
        <v>0</v>
      </c>
      <c r="G164" s="146"/>
    </row>
    <row r="165" spans="1:7" s="40" customFormat="1">
      <c r="A165" s="144"/>
      <c r="B165" s="12"/>
      <c r="C165" s="145"/>
      <c r="D165" s="10"/>
      <c r="E165" s="11"/>
      <c r="F165" s="11"/>
      <c r="G165" s="146"/>
    </row>
    <row r="166" spans="1:7" s="40" customFormat="1" ht="28.5">
      <c r="A166" s="144">
        <f>A163+1</f>
        <v>5</v>
      </c>
      <c r="B166" s="12" t="s">
        <v>140</v>
      </c>
      <c r="C166" s="145"/>
      <c r="D166" s="10"/>
      <c r="E166" s="11"/>
      <c r="F166" s="11"/>
      <c r="G166" s="146"/>
    </row>
    <row r="167" spans="1:7" s="40" customFormat="1">
      <c r="A167" s="144"/>
      <c r="B167" s="12"/>
      <c r="C167" s="145" t="s">
        <v>88</v>
      </c>
      <c r="D167" s="10">
        <v>20</v>
      </c>
      <c r="E167" s="11"/>
      <c r="F167" s="11">
        <f>D167*E167</f>
        <v>0</v>
      </c>
      <c r="G167" s="146"/>
    </row>
    <row r="168" spans="1:7" s="37" customFormat="1" ht="15">
      <c r="A168" s="147"/>
      <c r="B168" s="12"/>
      <c r="C168" s="60"/>
      <c r="D168" s="10"/>
      <c r="E168" s="11"/>
      <c r="F168" s="11"/>
      <c r="G168" s="138"/>
    </row>
    <row r="169" spans="1:7" s="40" customFormat="1" ht="42.75">
      <c r="A169" s="144">
        <f>A166+1</f>
        <v>6</v>
      </c>
      <c r="B169" s="12" t="s">
        <v>141</v>
      </c>
      <c r="C169" s="145"/>
      <c r="D169" s="10"/>
      <c r="E169" s="11"/>
      <c r="F169" s="11"/>
      <c r="G169" s="146"/>
    </row>
    <row r="170" spans="1:7" s="40" customFormat="1">
      <c r="A170" s="144"/>
      <c r="B170" s="12"/>
      <c r="C170" s="145" t="s">
        <v>89</v>
      </c>
      <c r="D170" s="10">
        <v>20</v>
      </c>
      <c r="E170" s="11"/>
      <c r="F170" s="11">
        <f>D170*E170</f>
        <v>0</v>
      </c>
      <c r="G170" s="146"/>
    </row>
    <row r="171" spans="1:7" s="40" customFormat="1">
      <c r="A171" s="144"/>
      <c r="B171" s="12"/>
      <c r="C171" s="145"/>
      <c r="D171" s="10"/>
      <c r="E171" s="11"/>
      <c r="F171" s="11"/>
      <c r="G171" s="146"/>
    </row>
    <row r="172" spans="1:7" s="40" customFormat="1" ht="42.75">
      <c r="A172" s="144">
        <f>A169+1</f>
        <v>7</v>
      </c>
      <c r="B172" s="12" t="s">
        <v>142</v>
      </c>
      <c r="C172" s="145"/>
      <c r="D172" s="10"/>
      <c r="E172" s="11"/>
      <c r="F172" s="11"/>
      <c r="G172" s="146"/>
    </row>
    <row r="173" spans="1:7" s="40" customFormat="1">
      <c r="A173" s="144"/>
      <c r="B173" s="12"/>
      <c r="C173" s="145" t="s">
        <v>86</v>
      </c>
      <c r="D173" s="10">
        <v>80</v>
      </c>
      <c r="E173" s="11"/>
      <c r="F173" s="11">
        <f>D173*E173</f>
        <v>0</v>
      </c>
      <c r="G173" s="146"/>
    </row>
    <row r="174" spans="1:7" s="37" customFormat="1" ht="15">
      <c r="A174" s="147"/>
      <c r="B174" s="12"/>
      <c r="C174" s="60"/>
      <c r="D174" s="10"/>
      <c r="E174" s="11"/>
      <c r="F174" s="11"/>
      <c r="G174" s="138"/>
    </row>
    <row r="175" spans="1:7" s="40" customFormat="1" ht="42.75">
      <c r="A175" s="144">
        <f>A172+1</f>
        <v>8</v>
      </c>
      <c r="B175" s="12" t="s">
        <v>143</v>
      </c>
      <c r="C175" s="145"/>
      <c r="D175" s="10"/>
      <c r="E175" s="11"/>
      <c r="F175" s="11"/>
      <c r="G175" s="146"/>
    </row>
    <row r="176" spans="1:7" s="40" customFormat="1">
      <c r="A176" s="144"/>
      <c r="B176" s="12"/>
      <c r="C176" s="145" t="s">
        <v>86</v>
      </c>
      <c r="D176" s="10">
        <f>D173</f>
        <v>80</v>
      </c>
      <c r="E176" s="11"/>
      <c r="F176" s="11">
        <f>D176*E176</f>
        <v>0</v>
      </c>
      <c r="G176" s="146"/>
    </row>
    <row r="177" spans="1:7" s="37" customFormat="1" ht="15">
      <c r="A177" s="147"/>
      <c r="B177" s="12"/>
      <c r="C177" s="60"/>
      <c r="D177" s="10"/>
      <c r="E177" s="11"/>
      <c r="F177" s="11"/>
      <c r="G177" s="138"/>
    </row>
    <row r="178" spans="1:7" s="40" customFormat="1" ht="33.75" customHeight="1">
      <c r="A178" s="144">
        <f>A175+1</f>
        <v>9</v>
      </c>
      <c r="B178" s="12" t="s">
        <v>144</v>
      </c>
      <c r="C178" s="145"/>
      <c r="D178" s="10"/>
      <c r="E178" s="11"/>
      <c r="F178" s="11"/>
      <c r="G178" s="146"/>
    </row>
    <row r="179" spans="1:7" s="40" customFormat="1">
      <c r="A179" s="144"/>
      <c r="B179" s="12"/>
      <c r="C179" s="145" t="s">
        <v>89</v>
      </c>
      <c r="D179" s="10">
        <v>160</v>
      </c>
      <c r="E179" s="11"/>
      <c r="F179" s="11">
        <f>D179*E179</f>
        <v>0</v>
      </c>
      <c r="G179" s="146"/>
    </row>
    <row r="180" spans="1:7" s="37" customFormat="1" ht="15">
      <c r="A180" s="147"/>
      <c r="B180" s="12"/>
      <c r="C180" s="60"/>
      <c r="D180" s="10"/>
      <c r="E180" s="11"/>
      <c r="F180" s="11"/>
      <c r="G180" s="138"/>
    </row>
    <row r="181" spans="1:7" s="40" customFormat="1" ht="101.25" customHeight="1">
      <c r="A181" s="144">
        <f>A178+1</f>
        <v>10</v>
      </c>
      <c r="B181" s="12" t="s">
        <v>145</v>
      </c>
      <c r="C181" s="145"/>
      <c r="D181" s="10"/>
      <c r="E181" s="11"/>
      <c r="F181" s="11"/>
      <c r="G181" s="146"/>
    </row>
    <row r="182" spans="1:7" s="40" customFormat="1">
      <c r="A182" s="144"/>
      <c r="B182" s="12"/>
      <c r="C182" s="145" t="s">
        <v>86</v>
      </c>
      <c r="D182" s="10">
        <v>48</v>
      </c>
      <c r="E182" s="11"/>
      <c r="F182" s="11">
        <f>D182*E182</f>
        <v>0</v>
      </c>
      <c r="G182" s="146"/>
    </row>
    <row r="183" spans="1:7" s="40" customFormat="1">
      <c r="A183" s="144"/>
      <c r="B183" s="12"/>
      <c r="C183" s="145"/>
      <c r="D183" s="10"/>
      <c r="E183" s="11"/>
      <c r="F183" s="11"/>
      <c r="G183" s="146"/>
    </row>
    <row r="184" spans="1:7" s="40" customFormat="1" ht="28.5">
      <c r="A184" s="144">
        <f>A181+1</f>
        <v>11</v>
      </c>
      <c r="B184" s="12" t="s">
        <v>146</v>
      </c>
      <c r="C184" s="145"/>
      <c r="D184" s="10"/>
      <c r="E184" s="11"/>
      <c r="F184" s="11"/>
      <c r="G184" s="146"/>
    </row>
    <row r="185" spans="1:7" s="40" customFormat="1">
      <c r="A185" s="144"/>
      <c r="B185" s="12"/>
      <c r="C185" s="145" t="s">
        <v>89</v>
      </c>
      <c r="D185" s="10">
        <v>160</v>
      </c>
      <c r="E185" s="11"/>
      <c r="F185" s="11">
        <f>D185*E185</f>
        <v>0</v>
      </c>
      <c r="G185" s="146"/>
    </row>
    <row r="186" spans="1:7" s="37" customFormat="1" ht="15">
      <c r="A186" s="147"/>
      <c r="B186" s="12"/>
      <c r="C186" s="60"/>
      <c r="D186" s="10"/>
      <c r="E186" s="11"/>
      <c r="F186" s="11"/>
      <c r="G186" s="138"/>
    </row>
    <row r="187" spans="1:7" s="40" customFormat="1" ht="28.5">
      <c r="A187" s="144">
        <f>A184+1</f>
        <v>12</v>
      </c>
      <c r="B187" s="12" t="s">
        <v>147</v>
      </c>
      <c r="C187" s="145"/>
      <c r="D187" s="10"/>
      <c r="E187" s="11"/>
      <c r="F187" s="11"/>
      <c r="G187" s="146"/>
    </row>
    <row r="188" spans="1:7" s="40" customFormat="1">
      <c r="A188" s="144"/>
      <c r="B188" s="12"/>
      <c r="C188" s="145" t="s">
        <v>89</v>
      </c>
      <c r="D188" s="10">
        <v>180</v>
      </c>
      <c r="E188" s="11"/>
      <c r="F188" s="11">
        <f>D188*E188</f>
        <v>0</v>
      </c>
      <c r="G188" s="146"/>
    </row>
    <row r="189" spans="1:7" s="40" customFormat="1">
      <c r="A189" s="144"/>
      <c r="B189" s="12"/>
      <c r="C189" s="145"/>
      <c r="D189" s="10"/>
      <c r="E189" s="11"/>
      <c r="F189" s="11"/>
      <c r="G189" s="146"/>
    </row>
    <row r="190" spans="1:7" s="40" customFormat="1" ht="28.5">
      <c r="A190" s="144">
        <f>A187+1</f>
        <v>13</v>
      </c>
      <c r="B190" s="12" t="s">
        <v>148</v>
      </c>
      <c r="C190" s="145"/>
      <c r="D190" s="10"/>
      <c r="E190" s="11"/>
      <c r="F190" s="11"/>
      <c r="G190" s="146"/>
    </row>
    <row r="191" spans="1:7" s="40" customFormat="1">
      <c r="A191" s="144"/>
      <c r="B191" s="12"/>
      <c r="C191" s="145" t="s">
        <v>88</v>
      </c>
      <c r="D191" s="10">
        <v>20</v>
      </c>
      <c r="E191" s="11"/>
      <c r="F191" s="11">
        <f>D191*E191</f>
        <v>0</v>
      </c>
      <c r="G191" s="146"/>
    </row>
    <row r="192" spans="1:7" s="40" customFormat="1">
      <c r="A192" s="144"/>
      <c r="B192" s="12"/>
      <c r="C192" s="145"/>
      <c r="D192" s="10"/>
      <c r="E192" s="11"/>
      <c r="F192" s="11"/>
      <c r="G192" s="146"/>
    </row>
    <row r="193" spans="1:7" s="40" customFormat="1" ht="57">
      <c r="A193" s="144">
        <f>A190+1</f>
        <v>14</v>
      </c>
      <c r="B193" s="12" t="s">
        <v>149</v>
      </c>
      <c r="C193" s="145"/>
      <c r="D193" s="10"/>
      <c r="E193" s="11"/>
      <c r="F193" s="11"/>
      <c r="G193" s="146"/>
    </row>
    <row r="194" spans="1:7" s="40" customFormat="1">
      <c r="A194" s="144"/>
      <c r="B194" s="12"/>
      <c r="C194" s="145" t="s">
        <v>88</v>
      </c>
      <c r="D194" s="10">
        <v>17</v>
      </c>
      <c r="E194" s="11"/>
      <c r="F194" s="11">
        <f>D194*E194</f>
        <v>0</v>
      </c>
      <c r="G194" s="146"/>
    </row>
    <row r="195" spans="1:7" s="37" customFormat="1" ht="15">
      <c r="A195" s="147"/>
      <c r="B195" s="12"/>
      <c r="C195" s="60"/>
      <c r="D195" s="10"/>
      <c r="E195" s="11"/>
      <c r="F195" s="11"/>
      <c r="G195" s="138"/>
    </row>
    <row r="196" spans="1:7" s="40" customFormat="1" ht="85.5">
      <c r="A196" s="144">
        <f>A193+1</f>
        <v>15</v>
      </c>
      <c r="B196" s="12" t="s">
        <v>150</v>
      </c>
      <c r="C196" s="145"/>
      <c r="D196" s="10"/>
      <c r="E196" s="11"/>
      <c r="F196" s="11"/>
      <c r="G196" s="146"/>
    </row>
    <row r="197" spans="1:7" s="40" customFormat="1">
      <c r="A197" s="144"/>
      <c r="B197" s="12"/>
      <c r="C197" s="145" t="s">
        <v>88</v>
      </c>
      <c r="D197" s="10">
        <v>50</v>
      </c>
      <c r="E197" s="11"/>
      <c r="F197" s="11">
        <f>D197*E197</f>
        <v>0</v>
      </c>
      <c r="G197" s="146"/>
    </row>
    <row r="198" spans="1:7" s="40" customFormat="1">
      <c r="A198" s="144"/>
      <c r="B198" s="12"/>
      <c r="C198" s="145"/>
      <c r="D198" s="10"/>
      <c r="E198" s="11"/>
      <c r="F198" s="11"/>
      <c r="G198" s="146"/>
    </row>
    <row r="199" spans="1:7" s="40" customFormat="1" ht="71.25">
      <c r="A199" s="144">
        <f>A196+1</f>
        <v>16</v>
      </c>
      <c r="B199" s="12" t="s">
        <v>151</v>
      </c>
      <c r="C199" s="145"/>
      <c r="D199" s="10"/>
      <c r="E199" s="11"/>
      <c r="F199" s="11"/>
      <c r="G199" s="146"/>
    </row>
    <row r="200" spans="1:7" s="40" customFormat="1">
      <c r="A200" s="144"/>
      <c r="B200" s="12"/>
      <c r="C200" s="145" t="s">
        <v>2</v>
      </c>
      <c r="D200" s="10">
        <v>3</v>
      </c>
      <c r="E200" s="11"/>
      <c r="F200" s="11">
        <f>D200*E200</f>
        <v>0</v>
      </c>
      <c r="G200" s="146"/>
    </row>
    <row r="201" spans="1:7" s="37" customFormat="1" ht="15">
      <c r="A201" s="147"/>
      <c r="B201" s="12"/>
      <c r="C201" s="60"/>
      <c r="D201" s="10"/>
      <c r="E201" s="11"/>
      <c r="F201" s="11"/>
      <c r="G201" s="138"/>
    </row>
    <row r="202" spans="1:7" s="40" customFormat="1" ht="42.75">
      <c r="A202" s="144">
        <f>A199+1</f>
        <v>17</v>
      </c>
      <c r="B202" s="12" t="s">
        <v>152</v>
      </c>
      <c r="C202" s="145"/>
      <c r="D202" s="10"/>
      <c r="E202" s="11"/>
      <c r="F202" s="11"/>
      <c r="G202" s="146"/>
    </row>
    <row r="203" spans="1:7" s="40" customFormat="1">
      <c r="A203" s="144"/>
      <c r="B203" s="12"/>
      <c r="C203" s="145" t="s">
        <v>2</v>
      </c>
      <c r="D203" s="10">
        <v>2</v>
      </c>
      <c r="E203" s="11"/>
      <c r="F203" s="11">
        <f>D203*E203</f>
        <v>0</v>
      </c>
      <c r="G203" s="146"/>
    </row>
    <row r="204" spans="1:7" s="37" customFormat="1" ht="15">
      <c r="A204" s="147"/>
      <c r="B204" s="12"/>
      <c r="C204" s="60"/>
      <c r="D204" s="10"/>
      <c r="E204" s="11"/>
      <c r="F204" s="11"/>
      <c r="G204" s="138"/>
    </row>
    <row r="205" spans="1:7" s="40" customFormat="1" ht="42.75">
      <c r="A205" s="144">
        <f>A202+1</f>
        <v>18</v>
      </c>
      <c r="B205" s="12" t="s">
        <v>153</v>
      </c>
      <c r="C205" s="145"/>
      <c r="D205" s="10"/>
      <c r="E205" s="11"/>
      <c r="F205" s="11"/>
      <c r="G205" s="146"/>
    </row>
    <row r="206" spans="1:7" s="40" customFormat="1">
      <c r="A206" s="144"/>
      <c r="B206" s="12"/>
      <c r="C206" s="145" t="s">
        <v>2</v>
      </c>
      <c r="D206" s="10">
        <v>1</v>
      </c>
      <c r="E206" s="11"/>
      <c r="F206" s="11">
        <f>D206*E206</f>
        <v>0</v>
      </c>
      <c r="G206" s="146"/>
    </row>
    <row r="207" spans="1:7" s="37" customFormat="1" ht="15">
      <c r="A207" s="147"/>
      <c r="B207" s="12"/>
      <c r="C207" s="60"/>
      <c r="D207" s="10"/>
      <c r="E207" s="11"/>
      <c r="F207" s="11"/>
      <c r="G207" s="138"/>
    </row>
    <row r="208" spans="1:7" s="40" customFormat="1" ht="42.75">
      <c r="A208" s="144">
        <f>A205+1</f>
        <v>19</v>
      </c>
      <c r="B208" s="12" t="s">
        <v>154</v>
      </c>
      <c r="C208" s="145"/>
      <c r="D208" s="10"/>
      <c r="E208" s="11"/>
      <c r="F208" s="11"/>
      <c r="G208" s="146"/>
    </row>
    <row r="209" spans="1:7" s="40" customFormat="1">
      <c r="A209" s="144"/>
      <c r="B209" s="12"/>
      <c r="C209" s="145" t="s">
        <v>2</v>
      </c>
      <c r="D209" s="10">
        <v>1</v>
      </c>
      <c r="E209" s="11"/>
      <c r="F209" s="11">
        <f>D209*E209</f>
        <v>0</v>
      </c>
      <c r="G209" s="146"/>
    </row>
    <row r="210" spans="1:7" s="40" customFormat="1">
      <c r="A210" s="144"/>
      <c r="B210" s="12"/>
      <c r="C210" s="145"/>
      <c r="D210" s="10"/>
      <c r="E210" s="11"/>
      <c r="F210" s="11"/>
      <c r="G210" s="146"/>
    </row>
    <row r="211" spans="1:7" s="40" customFormat="1" ht="28.5">
      <c r="A211" s="144">
        <f>A208+1</f>
        <v>20</v>
      </c>
      <c r="B211" s="12" t="s">
        <v>155</v>
      </c>
      <c r="C211" s="145"/>
      <c r="D211" s="10"/>
      <c r="E211" s="11"/>
      <c r="F211" s="11"/>
      <c r="G211" s="146"/>
    </row>
    <row r="212" spans="1:7" s="40" customFormat="1">
      <c r="A212" s="144"/>
      <c r="B212" s="12"/>
      <c r="C212" s="145" t="s">
        <v>88</v>
      </c>
      <c r="D212" s="10">
        <v>100</v>
      </c>
      <c r="E212" s="11"/>
      <c r="F212" s="11">
        <f>D212*E212</f>
        <v>0</v>
      </c>
      <c r="G212" s="146"/>
    </row>
    <row r="213" spans="1:7" s="37" customFormat="1" ht="15">
      <c r="A213" s="147"/>
      <c r="B213" s="12"/>
      <c r="C213" s="60"/>
      <c r="D213" s="10"/>
      <c r="E213" s="11"/>
      <c r="F213" s="11"/>
      <c r="G213" s="138"/>
    </row>
    <row r="214" spans="1:7" s="40" customFormat="1" ht="28.5">
      <c r="A214" s="144">
        <f>A211+1</f>
        <v>21</v>
      </c>
      <c r="B214" s="12" t="s">
        <v>156</v>
      </c>
      <c r="C214" s="145"/>
      <c r="D214" s="10"/>
      <c r="E214" s="11"/>
      <c r="F214" s="11"/>
      <c r="G214" s="146"/>
    </row>
    <row r="215" spans="1:7" s="40" customFormat="1">
      <c r="A215" s="144"/>
      <c r="B215" s="12"/>
      <c r="C215" s="145" t="s">
        <v>88</v>
      </c>
      <c r="D215" s="10">
        <v>10</v>
      </c>
      <c r="E215" s="11"/>
      <c r="F215" s="11">
        <f>D215*E215</f>
        <v>0</v>
      </c>
      <c r="G215" s="146"/>
    </row>
    <row r="216" spans="1:7" s="40" customFormat="1">
      <c r="A216" s="144"/>
      <c r="B216" s="12"/>
      <c r="C216" s="145"/>
      <c r="D216" s="10"/>
      <c r="E216" s="11"/>
      <c r="F216" s="11"/>
      <c r="G216" s="146"/>
    </row>
    <row r="217" spans="1:7" s="40" customFormat="1" ht="28.5">
      <c r="A217" s="144">
        <f>A214+1</f>
        <v>22</v>
      </c>
      <c r="B217" s="12" t="s">
        <v>157</v>
      </c>
      <c r="C217" s="145"/>
      <c r="D217" s="10"/>
      <c r="E217" s="11"/>
      <c r="F217" s="11"/>
      <c r="G217" s="146"/>
    </row>
    <row r="218" spans="1:7" s="40" customFormat="1">
      <c r="A218" s="144"/>
      <c r="B218" s="12"/>
      <c r="C218" s="145" t="s">
        <v>88</v>
      </c>
      <c r="D218" s="10">
        <v>50</v>
      </c>
      <c r="E218" s="11"/>
      <c r="F218" s="11">
        <f>D218*E218</f>
        <v>0</v>
      </c>
      <c r="G218" s="146"/>
    </row>
    <row r="219" spans="1:7" s="40" customFormat="1">
      <c r="A219" s="144"/>
      <c r="B219" s="12"/>
      <c r="C219" s="145"/>
      <c r="D219" s="10"/>
      <c r="E219" s="11"/>
      <c r="F219" s="11"/>
      <c r="G219" s="146"/>
    </row>
    <row r="220" spans="1:7" s="40" customFormat="1" ht="28.5">
      <c r="A220" s="144">
        <f>A217+1</f>
        <v>23</v>
      </c>
      <c r="B220" s="12" t="s">
        <v>158</v>
      </c>
      <c r="C220" s="145"/>
      <c r="D220" s="10"/>
      <c r="E220" s="11"/>
      <c r="F220" s="11"/>
      <c r="G220" s="146"/>
    </row>
    <row r="221" spans="1:7" s="40" customFormat="1">
      <c r="A221" s="144"/>
      <c r="B221" s="12"/>
      <c r="C221" s="145" t="s">
        <v>2</v>
      </c>
      <c r="D221" s="10">
        <v>1</v>
      </c>
      <c r="E221" s="11"/>
      <c r="F221" s="11">
        <f>D221*E221</f>
        <v>0</v>
      </c>
      <c r="G221" s="146"/>
    </row>
    <row r="222" spans="1:7" s="37" customFormat="1" ht="15">
      <c r="A222" s="147"/>
      <c r="B222" s="12"/>
      <c r="C222" s="60"/>
      <c r="D222" s="10"/>
      <c r="E222" s="11"/>
      <c r="F222" s="11"/>
      <c r="G222" s="138"/>
    </row>
    <row r="223" spans="1:7" s="40" customFormat="1" ht="28.5">
      <c r="A223" s="144">
        <f>A220+1</f>
        <v>24</v>
      </c>
      <c r="B223" s="12" t="s">
        <v>159</v>
      </c>
      <c r="C223" s="145"/>
      <c r="D223" s="10"/>
      <c r="E223" s="11"/>
      <c r="F223" s="11"/>
      <c r="G223" s="146"/>
    </row>
    <row r="224" spans="1:7" s="40" customFormat="1">
      <c r="A224" s="144"/>
      <c r="B224" s="12"/>
      <c r="C224" s="145" t="s">
        <v>89</v>
      </c>
      <c r="D224" s="10">
        <f>D188</f>
        <v>180</v>
      </c>
      <c r="E224" s="11"/>
      <c r="F224" s="11">
        <f>D224*E224</f>
        <v>0</v>
      </c>
      <c r="G224" s="146"/>
    </row>
    <row r="225" spans="1:7" s="40" customFormat="1">
      <c r="A225" s="144"/>
      <c r="B225" s="41"/>
      <c r="C225" s="145"/>
      <c r="D225" s="38"/>
      <c r="E225" s="39"/>
      <c r="F225" s="39"/>
      <c r="G225" s="146"/>
    </row>
    <row r="226" spans="1:7" ht="15.75" thickBot="1">
      <c r="A226" s="140"/>
      <c r="B226" s="141"/>
      <c r="C226" s="132"/>
      <c r="D226" s="133"/>
      <c r="E226" s="134"/>
      <c r="F226" s="142">
        <f>SUM(F155:F224)</f>
        <v>0</v>
      </c>
    </row>
    <row r="227" spans="1:7" s="37" customFormat="1" ht="15">
      <c r="A227" s="148"/>
      <c r="B227" s="149"/>
      <c r="C227" s="60"/>
      <c r="D227" s="47"/>
      <c r="E227" s="137"/>
      <c r="F227" s="150"/>
      <c r="G227" s="138"/>
    </row>
    <row r="228" spans="1:7" s="37" customFormat="1" ht="15">
      <c r="A228" s="139">
        <v>1.7</v>
      </c>
      <c r="B228" s="179" t="s">
        <v>160</v>
      </c>
      <c r="C228" s="179"/>
      <c r="D228" s="179"/>
      <c r="E228" s="137"/>
      <c r="F228" s="137"/>
      <c r="G228" s="138"/>
    </row>
    <row r="229" spans="1:7" s="37" customFormat="1" ht="15">
      <c r="A229" s="139"/>
      <c r="B229" s="130"/>
      <c r="C229" s="130"/>
      <c r="D229" s="130"/>
      <c r="E229" s="137"/>
      <c r="F229" s="137"/>
      <c r="G229" s="138"/>
    </row>
    <row r="230" spans="1:7" s="37" customFormat="1" ht="184.5" customHeight="1">
      <c r="A230" s="143"/>
      <c r="B230" s="179" t="s">
        <v>161</v>
      </c>
      <c r="C230" s="179"/>
      <c r="D230" s="179"/>
      <c r="E230" s="179"/>
      <c r="F230" s="179"/>
      <c r="G230" s="138"/>
    </row>
    <row r="231" spans="1:7" s="37" customFormat="1" ht="15">
      <c r="A231" s="143"/>
      <c r="B231" s="130"/>
      <c r="C231" s="130"/>
      <c r="D231" s="130"/>
      <c r="E231" s="137"/>
      <c r="F231" s="137"/>
      <c r="G231" s="138"/>
    </row>
    <row r="232" spans="1:7" s="40" customFormat="1">
      <c r="A232" s="144">
        <f>1</f>
        <v>1</v>
      </c>
      <c r="B232" s="12" t="s">
        <v>162</v>
      </c>
      <c r="C232" s="145"/>
      <c r="D232" s="38"/>
      <c r="E232" s="39"/>
      <c r="F232" s="39"/>
      <c r="G232" s="146"/>
    </row>
    <row r="233" spans="1:7" s="40" customFormat="1">
      <c r="A233" s="144"/>
      <c r="B233" s="12"/>
      <c r="C233" s="145" t="s">
        <v>88</v>
      </c>
      <c r="D233" s="10">
        <v>5</v>
      </c>
      <c r="E233" s="11"/>
      <c r="F233" s="11">
        <f>D233*E233</f>
        <v>0</v>
      </c>
      <c r="G233" s="146"/>
    </row>
    <row r="234" spans="1:7" s="37" customFormat="1" ht="15">
      <c r="A234" s="147"/>
      <c r="B234" s="12"/>
      <c r="C234" s="60"/>
      <c r="D234" s="10"/>
      <c r="E234" s="11"/>
      <c r="F234" s="11"/>
      <c r="G234" s="138"/>
    </row>
    <row r="235" spans="1:7" s="40" customFormat="1" ht="28.5">
      <c r="A235" s="144">
        <f>A232+1</f>
        <v>2</v>
      </c>
      <c r="B235" s="12" t="s">
        <v>163</v>
      </c>
      <c r="C235" s="145"/>
      <c r="D235" s="10"/>
      <c r="E235" s="11"/>
      <c r="F235" s="11"/>
      <c r="G235" s="146"/>
    </row>
    <row r="236" spans="1:7" s="40" customFormat="1">
      <c r="A236" s="144"/>
      <c r="B236" s="12"/>
      <c r="C236" s="145" t="s">
        <v>2</v>
      </c>
      <c r="D236" s="10">
        <v>3</v>
      </c>
      <c r="E236" s="11"/>
      <c r="F236" s="11">
        <f>D236*E236</f>
        <v>0</v>
      </c>
      <c r="G236" s="146"/>
    </row>
    <row r="237" spans="1:7" s="37" customFormat="1" ht="15">
      <c r="A237" s="147"/>
      <c r="B237" s="12"/>
      <c r="C237" s="60"/>
      <c r="D237" s="10"/>
      <c r="E237" s="11"/>
      <c r="F237" s="11"/>
      <c r="G237" s="138"/>
    </row>
    <row r="238" spans="1:7" s="40" customFormat="1" ht="57">
      <c r="A238" s="144">
        <f>A235+1</f>
        <v>3</v>
      </c>
      <c r="B238" s="12" t="s">
        <v>164</v>
      </c>
      <c r="C238" s="145"/>
      <c r="D238" s="10"/>
      <c r="E238" s="11"/>
      <c r="F238" s="11"/>
      <c r="G238" s="146"/>
    </row>
    <row r="239" spans="1:7" s="40" customFormat="1">
      <c r="A239" s="144"/>
      <c r="B239" s="12"/>
      <c r="C239" s="145" t="s">
        <v>86</v>
      </c>
      <c r="D239" s="10">
        <v>7</v>
      </c>
      <c r="E239" s="11"/>
      <c r="F239" s="11">
        <f>D239*E239</f>
        <v>0</v>
      </c>
      <c r="G239" s="146"/>
    </row>
    <row r="240" spans="1:7" s="37" customFormat="1" ht="15">
      <c r="A240" s="147"/>
      <c r="B240" s="12"/>
      <c r="C240" s="60"/>
      <c r="D240" s="10"/>
      <c r="E240" s="11"/>
      <c r="F240" s="11"/>
      <c r="G240" s="138"/>
    </row>
    <row r="241" spans="1:7" s="40" customFormat="1" ht="57">
      <c r="A241" s="144">
        <f>A238+1</f>
        <v>4</v>
      </c>
      <c r="B241" s="12" t="s">
        <v>165</v>
      </c>
      <c r="C241" s="145"/>
      <c r="D241" s="68"/>
      <c r="E241" s="11"/>
      <c r="F241" s="11"/>
      <c r="G241" s="146"/>
    </row>
    <row r="242" spans="1:7" s="40" customFormat="1">
      <c r="A242" s="144"/>
      <c r="B242" s="12"/>
      <c r="C242" s="145" t="s">
        <v>86</v>
      </c>
      <c r="D242" s="10">
        <v>3</v>
      </c>
      <c r="E242" s="11"/>
      <c r="F242" s="11">
        <f>D242*E242</f>
        <v>0</v>
      </c>
      <c r="G242" s="146"/>
    </row>
    <row r="243" spans="1:7" s="40" customFormat="1">
      <c r="A243" s="144"/>
      <c r="B243" s="12"/>
      <c r="C243" s="145"/>
      <c r="D243" s="10"/>
      <c r="E243" s="11"/>
      <c r="F243" s="11"/>
      <c r="G243" s="146"/>
    </row>
    <row r="244" spans="1:7" s="40" customFormat="1" ht="28.5">
      <c r="A244" s="144">
        <f>A241+1</f>
        <v>5</v>
      </c>
      <c r="B244" s="12" t="s">
        <v>166</v>
      </c>
      <c r="C244" s="145"/>
      <c r="D244" s="10"/>
      <c r="E244" s="11"/>
      <c r="F244" s="11"/>
      <c r="G244" s="146"/>
    </row>
    <row r="245" spans="1:7" s="40" customFormat="1">
      <c r="A245" s="144"/>
      <c r="B245" s="12"/>
      <c r="C245" s="145" t="s">
        <v>89</v>
      </c>
      <c r="D245" s="10">
        <v>5</v>
      </c>
      <c r="E245" s="11"/>
      <c r="F245" s="11">
        <f>D245*E245</f>
        <v>0</v>
      </c>
      <c r="G245" s="146"/>
    </row>
    <row r="246" spans="1:7" s="37" customFormat="1" ht="15">
      <c r="A246" s="147"/>
      <c r="B246" s="12"/>
      <c r="C246" s="60"/>
      <c r="D246" s="10"/>
      <c r="E246" s="11"/>
      <c r="F246" s="11"/>
      <c r="G246" s="138"/>
    </row>
    <row r="247" spans="1:7" s="40" customFormat="1" ht="57">
      <c r="A247" s="144">
        <f>A244+1</f>
        <v>6</v>
      </c>
      <c r="B247" s="12" t="s">
        <v>90</v>
      </c>
      <c r="C247" s="145"/>
      <c r="D247" s="10"/>
      <c r="E247" s="11"/>
      <c r="F247" s="11"/>
      <c r="G247" s="146"/>
    </row>
    <row r="248" spans="1:7" s="40" customFormat="1">
      <c r="A248" s="144"/>
      <c r="B248" s="12"/>
      <c r="C248" s="145" t="s">
        <v>86</v>
      </c>
      <c r="D248" s="10">
        <v>8</v>
      </c>
      <c r="E248" s="11"/>
      <c r="F248" s="11">
        <f>D248*E248</f>
        <v>0</v>
      </c>
      <c r="G248" s="146"/>
    </row>
    <row r="249" spans="1:7" s="40" customFormat="1">
      <c r="A249" s="144"/>
      <c r="B249" s="12"/>
      <c r="C249" s="145"/>
      <c r="D249" s="10"/>
      <c r="E249" s="11"/>
      <c r="F249" s="11"/>
      <c r="G249" s="146"/>
    </row>
    <row r="250" spans="1:7" s="40" customFormat="1" ht="100.5" customHeight="1">
      <c r="A250" s="144">
        <f>A247+1</f>
        <v>7</v>
      </c>
      <c r="B250" s="12" t="s">
        <v>167</v>
      </c>
      <c r="C250" s="145"/>
      <c r="D250" s="10"/>
      <c r="E250" s="11"/>
      <c r="F250" s="11"/>
      <c r="G250" s="146"/>
    </row>
    <row r="251" spans="1:7" s="40" customFormat="1">
      <c r="A251" s="144"/>
      <c r="B251" s="12"/>
      <c r="C251" s="145" t="s">
        <v>86</v>
      </c>
      <c r="D251" s="10">
        <v>1.5</v>
      </c>
      <c r="E251" s="11"/>
      <c r="F251" s="11">
        <f>D251*E251</f>
        <v>0</v>
      </c>
      <c r="G251" s="146"/>
    </row>
    <row r="252" spans="1:7" s="37" customFormat="1" ht="15">
      <c r="A252" s="147"/>
      <c r="B252" s="12"/>
      <c r="C252" s="60"/>
      <c r="D252" s="10"/>
      <c r="E252" s="11"/>
      <c r="F252" s="11"/>
      <c r="G252" s="138"/>
    </row>
    <row r="253" spans="1:7" s="40" customFormat="1" ht="42.75">
      <c r="A253" s="144">
        <f>A250+1</f>
        <v>8</v>
      </c>
      <c r="B253" s="12" t="s">
        <v>143</v>
      </c>
      <c r="C253" s="145"/>
      <c r="D253" s="10"/>
      <c r="E253" s="11"/>
      <c r="F253" s="11"/>
      <c r="G253" s="146"/>
    </row>
    <row r="254" spans="1:7" s="40" customFormat="1">
      <c r="A254" s="144"/>
      <c r="B254" s="12"/>
      <c r="C254" s="145" t="s">
        <v>86</v>
      </c>
      <c r="D254" s="10">
        <v>5</v>
      </c>
      <c r="E254" s="11"/>
      <c r="F254" s="11">
        <f>D254*E254</f>
        <v>0</v>
      </c>
      <c r="G254" s="146"/>
    </row>
    <row r="255" spans="1:7" s="37" customFormat="1" ht="15">
      <c r="A255" s="147"/>
      <c r="B255" s="12"/>
      <c r="C255" s="60"/>
      <c r="D255" s="10"/>
      <c r="E255" s="11"/>
      <c r="F255" s="11"/>
      <c r="G255" s="138"/>
    </row>
    <row r="256" spans="1:7" s="40" customFormat="1" ht="99.75">
      <c r="A256" s="144">
        <f>A253+1</f>
        <v>9</v>
      </c>
      <c r="B256" s="12" t="s">
        <v>168</v>
      </c>
      <c r="C256" s="145"/>
      <c r="D256" s="13"/>
      <c r="E256" s="11"/>
      <c r="F256" s="11"/>
      <c r="G256" s="146"/>
    </row>
    <row r="257" spans="1:7" s="40" customFormat="1">
      <c r="A257" s="144"/>
      <c r="B257" s="12" t="s">
        <v>2</v>
      </c>
      <c r="C257" s="145" t="s">
        <v>2</v>
      </c>
      <c r="D257" s="13">
        <v>1</v>
      </c>
      <c r="E257" s="11"/>
      <c r="F257" s="11">
        <f>D257*E257</f>
        <v>0</v>
      </c>
      <c r="G257" s="146"/>
    </row>
    <row r="258" spans="1:7" s="37" customFormat="1" ht="15">
      <c r="A258" s="147"/>
      <c r="B258" s="12"/>
      <c r="C258" s="60"/>
      <c r="D258" s="13"/>
      <c r="E258" s="11"/>
      <c r="F258" s="11"/>
      <c r="G258" s="138"/>
    </row>
    <row r="259" spans="1:7" s="40" customFormat="1" ht="99.75">
      <c r="A259" s="144">
        <f>A256+1</f>
        <v>10</v>
      </c>
      <c r="B259" s="12" t="s">
        <v>169</v>
      </c>
      <c r="C259" s="145"/>
      <c r="D259" s="13"/>
      <c r="E259" s="11"/>
      <c r="F259" s="11"/>
      <c r="G259" s="146"/>
    </row>
    <row r="260" spans="1:7" s="40" customFormat="1">
      <c r="A260" s="144"/>
      <c r="B260" s="12"/>
      <c r="C260" s="145" t="s">
        <v>2</v>
      </c>
      <c r="D260" s="13">
        <v>1</v>
      </c>
      <c r="E260" s="11"/>
      <c r="F260" s="11">
        <f>D260*E260</f>
        <v>0</v>
      </c>
      <c r="G260" s="146"/>
    </row>
    <row r="261" spans="1:7" s="40" customFormat="1">
      <c r="A261" s="144"/>
      <c r="B261" s="12"/>
      <c r="C261" s="145"/>
      <c r="D261" s="13"/>
      <c r="E261" s="11"/>
      <c r="F261" s="11"/>
      <c r="G261" s="146"/>
    </row>
    <row r="262" spans="1:7" s="40" customFormat="1" ht="71.25">
      <c r="A262" s="144">
        <f>A259+1</f>
        <v>11</v>
      </c>
      <c r="B262" s="12" t="s">
        <v>170</v>
      </c>
      <c r="C262" s="145"/>
      <c r="D262" s="10"/>
      <c r="E262" s="11"/>
      <c r="F262" s="11"/>
      <c r="G262" s="146"/>
    </row>
    <row r="263" spans="1:7" s="40" customFormat="1">
      <c r="A263" s="144"/>
      <c r="B263" s="12"/>
      <c r="C263" s="145" t="s">
        <v>88</v>
      </c>
      <c r="D263" s="10">
        <v>5</v>
      </c>
      <c r="E263" s="11"/>
      <c r="F263" s="11">
        <f>D263*E263</f>
        <v>0</v>
      </c>
      <c r="G263" s="146"/>
    </row>
    <row r="264" spans="1:7" s="37" customFormat="1" ht="15">
      <c r="A264" s="147"/>
      <c r="B264" s="12"/>
      <c r="C264" s="60"/>
      <c r="D264" s="10"/>
      <c r="E264" s="11"/>
      <c r="F264" s="11"/>
      <c r="G264" s="138"/>
    </row>
    <row r="265" spans="1:7" s="40" customFormat="1" ht="28.5">
      <c r="A265" s="144">
        <f>A262+1</f>
        <v>12</v>
      </c>
      <c r="B265" s="12" t="s">
        <v>171</v>
      </c>
      <c r="C265" s="145"/>
      <c r="D265" s="13"/>
      <c r="E265" s="11"/>
      <c r="F265" s="11"/>
      <c r="G265" s="146"/>
    </row>
    <row r="266" spans="1:7" s="40" customFormat="1">
      <c r="A266" s="144"/>
      <c r="B266" s="12"/>
      <c r="C266" s="145" t="s">
        <v>2</v>
      </c>
      <c r="D266" s="13">
        <v>1</v>
      </c>
      <c r="E266" s="11"/>
      <c r="F266" s="11">
        <f>D266*E266</f>
        <v>0</v>
      </c>
      <c r="G266" s="146"/>
    </row>
    <row r="267" spans="1:7" s="40" customFormat="1">
      <c r="A267" s="144"/>
      <c r="B267" s="12"/>
      <c r="C267" s="145"/>
      <c r="D267" s="13"/>
      <c r="E267" s="11"/>
      <c r="F267" s="11"/>
      <c r="G267" s="146"/>
    </row>
    <row r="268" spans="1:7" s="40" customFormat="1" ht="85.5">
      <c r="A268" s="144">
        <f>A265+1</f>
        <v>13</v>
      </c>
      <c r="B268" s="12" t="s">
        <v>172</v>
      </c>
      <c r="C268" s="145"/>
      <c r="D268" s="10"/>
      <c r="E268" s="11"/>
      <c r="F268" s="11"/>
      <c r="G268" s="146"/>
    </row>
    <row r="269" spans="1:7" s="40" customFormat="1">
      <c r="A269" s="144"/>
      <c r="B269" s="12"/>
      <c r="C269" s="145" t="s">
        <v>2</v>
      </c>
      <c r="D269" s="10">
        <v>1</v>
      </c>
      <c r="E269" s="11"/>
      <c r="F269" s="11">
        <f>D269*E269</f>
        <v>0</v>
      </c>
      <c r="G269" s="146"/>
    </row>
    <row r="270" spans="1:7" s="40" customFormat="1">
      <c r="A270" s="144"/>
      <c r="B270" s="41"/>
      <c r="C270" s="145"/>
      <c r="D270" s="38"/>
      <c r="E270" s="39"/>
      <c r="F270" s="39"/>
      <c r="G270" s="146"/>
    </row>
    <row r="271" spans="1:7" ht="15.75" thickBot="1">
      <c r="A271" s="140"/>
      <c r="B271" s="141"/>
      <c r="C271" s="132"/>
      <c r="D271" s="133"/>
      <c r="E271" s="134"/>
      <c r="F271" s="142">
        <f>SUM(F233:F269)</f>
        <v>0</v>
      </c>
    </row>
    <row r="272" spans="1:7" s="40" customFormat="1">
      <c r="A272" s="144"/>
      <c r="B272" s="41"/>
      <c r="C272" s="145"/>
      <c r="D272" s="38"/>
      <c r="E272" s="39"/>
      <c r="F272" s="39"/>
      <c r="G272" s="146"/>
    </row>
    <row r="273" spans="1:7" s="37" customFormat="1" ht="15">
      <c r="A273" s="139">
        <v>2.1</v>
      </c>
      <c r="B273" s="179" t="s">
        <v>173</v>
      </c>
      <c r="C273" s="179"/>
      <c r="D273" s="179"/>
      <c r="E273" s="137"/>
      <c r="F273" s="137"/>
      <c r="G273" s="138"/>
    </row>
    <row r="274" spans="1:7" s="37" customFormat="1" ht="15">
      <c r="A274" s="139"/>
      <c r="B274" s="130"/>
      <c r="C274" s="130"/>
      <c r="D274" s="130"/>
      <c r="E274" s="137"/>
      <c r="F274" s="137"/>
      <c r="G274" s="138"/>
    </row>
    <row r="275" spans="1:7" s="40" customFormat="1" ht="75" customHeight="1">
      <c r="A275" s="144">
        <f>1</f>
        <v>1</v>
      </c>
      <c r="B275" s="12" t="s">
        <v>174</v>
      </c>
      <c r="C275" s="145"/>
      <c r="D275" s="38"/>
      <c r="E275" s="39"/>
      <c r="F275" s="39"/>
      <c r="G275" s="146"/>
    </row>
    <row r="276" spans="1:7" s="40" customFormat="1">
      <c r="A276" s="144"/>
      <c r="B276" s="12"/>
      <c r="C276" s="145" t="s">
        <v>89</v>
      </c>
      <c r="D276" s="10">
        <v>35</v>
      </c>
      <c r="E276" s="11"/>
      <c r="F276" s="11">
        <f>D276*E276</f>
        <v>0</v>
      </c>
      <c r="G276" s="146"/>
    </row>
    <row r="277" spans="1:7" s="37" customFormat="1" ht="15">
      <c r="A277" s="147"/>
      <c r="B277" s="12"/>
      <c r="C277" s="60"/>
      <c r="D277" s="10"/>
      <c r="E277" s="11"/>
      <c r="F277" s="11"/>
      <c r="G277" s="138"/>
    </row>
    <row r="278" spans="1:7" s="40" customFormat="1" ht="57">
      <c r="A278" s="144">
        <f>A275+1</f>
        <v>2</v>
      </c>
      <c r="B278" s="12" t="s">
        <v>175</v>
      </c>
      <c r="C278" s="145"/>
      <c r="D278" s="10"/>
      <c r="E278" s="11"/>
      <c r="F278" s="11"/>
      <c r="G278" s="146"/>
    </row>
    <row r="279" spans="1:7" s="40" customFormat="1">
      <c r="A279" s="144"/>
      <c r="B279" s="12"/>
      <c r="C279" s="145" t="s">
        <v>89</v>
      </c>
      <c r="D279" s="10">
        <v>39.6</v>
      </c>
      <c r="E279" s="11"/>
      <c r="F279" s="11">
        <f>D279*E279</f>
        <v>0</v>
      </c>
      <c r="G279" s="146"/>
    </row>
    <row r="280" spans="1:7" s="37" customFormat="1" ht="15">
      <c r="A280" s="147"/>
      <c r="B280" s="12"/>
      <c r="C280" s="60"/>
      <c r="D280" s="10"/>
      <c r="E280" s="11"/>
      <c r="F280" s="11"/>
      <c r="G280" s="138"/>
    </row>
    <row r="281" spans="1:7" s="40" customFormat="1" ht="57">
      <c r="A281" s="144">
        <f>A278+1</f>
        <v>3</v>
      </c>
      <c r="B281" s="14" t="s">
        <v>176</v>
      </c>
      <c r="C281" s="145"/>
      <c r="D281" s="10"/>
      <c r="E281" s="11"/>
      <c r="F281" s="11"/>
      <c r="G281" s="146"/>
    </row>
    <row r="282" spans="1:7" s="40" customFormat="1">
      <c r="A282" s="144"/>
      <c r="B282" s="12"/>
      <c r="C282" s="145" t="s">
        <v>88</v>
      </c>
      <c r="D282" s="10">
        <v>5</v>
      </c>
      <c r="E282" s="11"/>
      <c r="F282" s="11">
        <f>D282*E282</f>
        <v>0</v>
      </c>
      <c r="G282" s="146"/>
    </row>
    <row r="283" spans="1:7" s="40" customFormat="1">
      <c r="A283" s="144"/>
      <c r="B283" s="41"/>
      <c r="C283" s="145"/>
      <c r="D283" s="38"/>
      <c r="E283" s="39"/>
      <c r="F283" s="39"/>
      <c r="G283" s="146"/>
    </row>
    <row r="284" spans="1:7" ht="15.75" thickBot="1">
      <c r="A284" s="140"/>
      <c r="B284" s="141"/>
      <c r="C284" s="132"/>
      <c r="D284" s="133"/>
      <c r="E284" s="134"/>
      <c r="F284" s="142">
        <f>SUM(F276:F282)</f>
        <v>0</v>
      </c>
    </row>
    <row r="285" spans="1:7" s="37" customFormat="1" ht="15">
      <c r="A285" s="148"/>
      <c r="B285" s="149"/>
      <c r="C285" s="60"/>
      <c r="D285" s="47"/>
      <c r="E285" s="137"/>
      <c r="F285" s="150"/>
      <c r="G285" s="138"/>
    </row>
    <row r="286" spans="1:7" s="37" customFormat="1" ht="15">
      <c r="A286" s="139">
        <v>2.2000000000000002</v>
      </c>
      <c r="B286" s="179" t="s">
        <v>180</v>
      </c>
      <c r="C286" s="179"/>
      <c r="D286" s="179"/>
      <c r="E286" s="137"/>
      <c r="F286" s="137"/>
      <c r="G286" s="138"/>
    </row>
    <row r="287" spans="1:7" s="37" customFormat="1" ht="15">
      <c r="A287" s="139"/>
      <c r="B287" s="130"/>
      <c r="C287" s="130"/>
      <c r="D287" s="130"/>
      <c r="E287" s="137"/>
      <c r="F287" s="137"/>
      <c r="G287" s="138"/>
    </row>
    <row r="288" spans="1:7" s="37" customFormat="1" ht="30">
      <c r="A288" s="139"/>
      <c r="B288" s="130" t="s">
        <v>181</v>
      </c>
      <c r="C288" s="130"/>
      <c r="D288" s="130"/>
      <c r="E288" s="137"/>
      <c r="F288" s="137"/>
      <c r="G288" s="138"/>
    </row>
    <row r="289" spans="1:7" s="37" customFormat="1" ht="15">
      <c r="A289" s="139"/>
      <c r="B289" s="130"/>
      <c r="C289" s="130"/>
      <c r="D289" s="130"/>
      <c r="E289" s="137"/>
      <c r="F289" s="137"/>
      <c r="G289" s="138"/>
    </row>
    <row r="290" spans="1:7" s="40" customFormat="1" ht="133.5" customHeight="1">
      <c r="A290" s="144">
        <f>1</f>
        <v>1</v>
      </c>
      <c r="B290" s="14" t="s">
        <v>280</v>
      </c>
      <c r="C290" s="145"/>
      <c r="D290" s="38"/>
      <c r="E290" s="39"/>
      <c r="F290" s="39"/>
      <c r="G290" s="146"/>
    </row>
    <row r="291" spans="1:7" s="40" customFormat="1">
      <c r="A291" s="144"/>
      <c r="B291" s="42"/>
      <c r="C291" s="145" t="s">
        <v>2</v>
      </c>
      <c r="D291" s="10">
        <v>1</v>
      </c>
      <c r="E291" s="11"/>
      <c r="F291" s="11">
        <f>D291*E291</f>
        <v>0</v>
      </c>
      <c r="G291" s="146"/>
    </row>
    <row r="292" spans="1:7" s="37" customFormat="1" ht="15">
      <c r="A292" s="147"/>
      <c r="B292" s="42"/>
      <c r="C292" s="60"/>
      <c r="D292" s="10"/>
      <c r="E292" s="11"/>
      <c r="F292" s="11"/>
      <c r="G292" s="138"/>
    </row>
    <row r="293" spans="1:7" s="40" customFormat="1" ht="128.25">
      <c r="A293" s="144">
        <f>A290+1</f>
        <v>2</v>
      </c>
      <c r="B293" s="14" t="s">
        <v>182</v>
      </c>
      <c r="C293" s="145"/>
      <c r="D293" s="10"/>
      <c r="E293" s="11"/>
      <c r="F293" s="11"/>
      <c r="G293" s="146"/>
    </row>
    <row r="294" spans="1:7" s="40" customFormat="1">
      <c r="A294" s="144"/>
      <c r="B294" s="42"/>
      <c r="C294" s="145" t="s">
        <v>2</v>
      </c>
      <c r="D294" s="10">
        <v>3</v>
      </c>
      <c r="E294" s="11"/>
      <c r="F294" s="11">
        <f>D294*E294</f>
        <v>0</v>
      </c>
      <c r="G294" s="146"/>
    </row>
    <row r="295" spans="1:7" s="40" customFormat="1">
      <c r="A295" s="144"/>
      <c r="B295" s="41"/>
      <c r="C295" s="145"/>
      <c r="D295" s="38"/>
      <c r="E295" s="39"/>
      <c r="F295" s="39"/>
      <c r="G295" s="146"/>
    </row>
    <row r="296" spans="1:7" ht="15.75" thickBot="1">
      <c r="A296" s="140"/>
      <c r="B296" s="141"/>
      <c r="C296" s="132"/>
      <c r="D296" s="133"/>
      <c r="E296" s="134"/>
      <c r="F296" s="142">
        <f>SUM(F291:F294)</f>
        <v>0</v>
      </c>
    </row>
    <row r="297" spans="1:7" s="40" customFormat="1">
      <c r="A297" s="144"/>
      <c r="B297" s="41"/>
      <c r="C297" s="145"/>
      <c r="D297" s="38"/>
      <c r="E297" s="39"/>
      <c r="F297" s="39"/>
      <c r="G297" s="146"/>
    </row>
    <row r="298" spans="1:7" s="37" customFormat="1" ht="15">
      <c r="A298" s="139">
        <v>2.2999999999999998</v>
      </c>
      <c r="B298" s="179" t="s">
        <v>179</v>
      </c>
      <c r="C298" s="179"/>
      <c r="D298" s="179"/>
      <c r="E298" s="137"/>
      <c r="F298" s="137"/>
      <c r="G298" s="138"/>
    </row>
    <row r="299" spans="1:7" s="37" customFormat="1" ht="15">
      <c r="A299" s="139"/>
      <c r="B299" s="130"/>
      <c r="C299" s="130"/>
      <c r="D299" s="130"/>
      <c r="E299" s="137"/>
      <c r="F299" s="137"/>
      <c r="G299" s="138"/>
    </row>
    <row r="300" spans="1:7" s="40" customFormat="1" ht="57">
      <c r="A300" s="144">
        <f>1</f>
        <v>1</v>
      </c>
      <c r="B300" s="12" t="s">
        <v>177</v>
      </c>
      <c r="C300" s="145"/>
      <c r="D300" s="38"/>
      <c r="E300" s="39"/>
      <c r="F300" s="39"/>
      <c r="G300" s="146"/>
    </row>
    <row r="301" spans="1:7" s="40" customFormat="1">
      <c r="A301" s="144"/>
      <c r="B301" s="12" t="s">
        <v>88</v>
      </c>
      <c r="C301" s="145" t="s">
        <v>88</v>
      </c>
      <c r="D301" s="10">
        <v>28</v>
      </c>
      <c r="E301" s="11"/>
      <c r="F301" s="11">
        <f>D301*E301</f>
        <v>0</v>
      </c>
      <c r="G301" s="146"/>
    </row>
    <row r="302" spans="1:7" s="37" customFormat="1" ht="15">
      <c r="A302" s="147"/>
      <c r="B302" s="12"/>
      <c r="C302" s="60"/>
      <c r="D302" s="10"/>
      <c r="E302" s="11"/>
      <c r="F302" s="11"/>
      <c r="G302" s="138"/>
    </row>
    <row r="303" spans="1:7" s="40" customFormat="1" ht="28.5">
      <c r="A303" s="144">
        <f>A300+1</f>
        <v>2</v>
      </c>
      <c r="B303" s="14" t="s">
        <v>178</v>
      </c>
      <c r="C303" s="145"/>
      <c r="D303" s="10"/>
      <c r="E303" s="11"/>
      <c r="F303" s="11"/>
      <c r="G303" s="146"/>
    </row>
    <row r="304" spans="1:7" s="40" customFormat="1">
      <c r="A304" s="144"/>
      <c r="B304" s="12" t="s">
        <v>89</v>
      </c>
      <c r="C304" s="145" t="s">
        <v>89</v>
      </c>
      <c r="D304" s="10">
        <v>28</v>
      </c>
      <c r="E304" s="11"/>
      <c r="F304" s="11">
        <f>D304*E304</f>
        <v>0</v>
      </c>
      <c r="G304" s="146"/>
    </row>
    <row r="305" spans="1:8" s="40" customFormat="1">
      <c r="A305" s="144"/>
      <c r="B305" s="41"/>
      <c r="C305" s="145"/>
      <c r="D305" s="38"/>
      <c r="E305" s="39"/>
      <c r="F305" s="39"/>
      <c r="G305" s="146"/>
    </row>
    <row r="306" spans="1:8" ht="15.75" thickBot="1">
      <c r="A306" s="140"/>
      <c r="B306" s="141"/>
      <c r="C306" s="132"/>
      <c r="D306" s="133"/>
      <c r="E306" s="134"/>
      <c r="F306" s="142">
        <f>SUM(F301:F304)</f>
        <v>0</v>
      </c>
    </row>
    <row r="307" spans="1:8" s="40" customFormat="1">
      <c r="A307" s="144"/>
      <c r="B307" s="41"/>
      <c r="C307" s="145"/>
      <c r="D307" s="38"/>
      <c r="E307" s="39"/>
      <c r="F307" s="39"/>
      <c r="G307" s="146"/>
    </row>
    <row r="308" spans="1:8" s="37" customFormat="1" ht="15" customHeight="1">
      <c r="A308" s="139">
        <v>2.4</v>
      </c>
      <c r="B308" s="179" t="s">
        <v>236</v>
      </c>
      <c r="C308" s="179"/>
      <c r="D308" s="179"/>
      <c r="E308" s="137"/>
      <c r="F308" s="137"/>
      <c r="G308" s="138"/>
    </row>
    <row r="309" spans="1:8" s="37" customFormat="1" ht="15">
      <c r="A309" s="139"/>
      <c r="B309" s="130"/>
      <c r="C309" s="130"/>
      <c r="D309" s="130"/>
      <c r="E309" s="137"/>
      <c r="F309" s="137"/>
      <c r="G309" s="138"/>
    </row>
    <row r="310" spans="1:8" s="40" customFormat="1" ht="71.25" customHeight="1">
      <c r="A310" s="144">
        <f>1</f>
        <v>1</v>
      </c>
      <c r="B310" s="12" t="s">
        <v>183</v>
      </c>
      <c r="C310" s="145"/>
      <c r="D310" s="38"/>
      <c r="E310" s="39"/>
      <c r="F310" s="39"/>
      <c r="G310" s="146"/>
    </row>
    <row r="311" spans="1:8" s="40" customFormat="1">
      <c r="A311" s="144"/>
      <c r="B311" s="12"/>
      <c r="C311" s="145" t="s">
        <v>89</v>
      </c>
      <c r="D311" s="10">
        <v>119</v>
      </c>
      <c r="E311" s="11"/>
      <c r="F311" s="11">
        <f>D311*E311</f>
        <v>0</v>
      </c>
      <c r="G311" s="146"/>
    </row>
    <row r="312" spans="1:8" s="37" customFormat="1" ht="15">
      <c r="A312" s="147"/>
      <c r="B312" s="12"/>
      <c r="C312" s="60"/>
      <c r="D312" s="10"/>
      <c r="E312" s="11"/>
      <c r="F312" s="11"/>
      <c r="G312" s="138"/>
    </row>
    <row r="313" spans="1:8" s="40" customFormat="1" ht="114" customHeight="1">
      <c r="A313" s="144">
        <f>A310+1</f>
        <v>2</v>
      </c>
      <c r="B313" s="12" t="s">
        <v>184</v>
      </c>
      <c r="C313" s="145"/>
      <c r="D313" s="10"/>
      <c r="E313" s="11"/>
      <c r="F313" s="11"/>
      <c r="G313" s="146"/>
    </row>
    <row r="314" spans="1:8" s="40" customFormat="1">
      <c r="A314" s="144"/>
      <c r="B314" s="12"/>
      <c r="C314" s="145" t="s">
        <v>89</v>
      </c>
      <c r="D314" s="10">
        <v>108.24</v>
      </c>
      <c r="E314" s="11"/>
      <c r="F314" s="11">
        <f>D314*E314</f>
        <v>0</v>
      </c>
      <c r="G314" s="146"/>
    </row>
    <row r="315" spans="1:8" s="40" customFormat="1">
      <c r="A315" s="144"/>
      <c r="B315" s="12"/>
      <c r="C315" s="145"/>
      <c r="D315" s="10"/>
      <c r="E315" s="11"/>
      <c r="F315" s="11"/>
      <c r="G315" s="146"/>
    </row>
    <row r="316" spans="1:8" s="40" customFormat="1" ht="120" customHeight="1">
      <c r="A316" s="144">
        <f>A313+1</f>
        <v>3</v>
      </c>
      <c r="B316" s="12" t="s">
        <v>185</v>
      </c>
      <c r="C316" s="145"/>
      <c r="D316" s="10"/>
      <c r="E316" s="11"/>
      <c r="F316" s="11"/>
      <c r="G316" s="146"/>
    </row>
    <row r="317" spans="1:8" s="40" customFormat="1">
      <c r="A317" s="144"/>
      <c r="B317" s="12"/>
      <c r="C317" s="145" t="s">
        <v>89</v>
      </c>
      <c r="D317" s="10">
        <v>13.2</v>
      </c>
      <c r="E317" s="11"/>
      <c r="F317" s="11">
        <f>D317*E317</f>
        <v>0</v>
      </c>
      <c r="G317" s="146"/>
    </row>
    <row r="318" spans="1:8" s="40" customFormat="1">
      <c r="A318" s="144"/>
      <c r="B318" s="12"/>
      <c r="C318" s="145"/>
      <c r="D318" s="10"/>
      <c r="E318" s="11"/>
      <c r="F318" s="11"/>
      <c r="G318" s="146"/>
    </row>
    <row r="319" spans="1:8" s="44" customFormat="1" ht="43.5" customHeight="1">
      <c r="A319" s="43">
        <f>A316+1</f>
        <v>4</v>
      </c>
      <c r="B319" s="45" t="s">
        <v>232</v>
      </c>
      <c r="C319" s="10"/>
      <c r="D319" s="11"/>
      <c r="E319" s="11"/>
      <c r="F319" s="10"/>
      <c r="G319" s="45"/>
      <c r="H319" s="19"/>
    </row>
    <row r="320" spans="1:8" s="44" customFormat="1">
      <c r="A320" s="43"/>
      <c r="B320" s="45"/>
      <c r="C320" s="10" t="s">
        <v>89</v>
      </c>
      <c r="D320" s="11">
        <v>16</v>
      </c>
      <c r="E320" s="11"/>
      <c r="F320" s="10">
        <f>D320*E320</f>
        <v>0</v>
      </c>
      <c r="G320" s="45"/>
    </row>
    <row r="321" spans="1:8" s="44" customFormat="1">
      <c r="A321" s="43"/>
      <c r="B321" s="45"/>
      <c r="C321" s="10"/>
      <c r="D321" s="11"/>
      <c r="E321" s="11"/>
      <c r="F321" s="10"/>
      <c r="G321" s="45"/>
    </row>
    <row r="322" spans="1:8" s="44" customFormat="1" ht="42.75">
      <c r="A322" s="43">
        <f>A319+1</f>
        <v>5</v>
      </c>
      <c r="B322" s="45" t="s">
        <v>233</v>
      </c>
      <c r="C322" s="10"/>
      <c r="D322" s="11"/>
      <c r="E322" s="11"/>
      <c r="F322" s="10"/>
      <c r="G322" s="45"/>
      <c r="H322" s="19"/>
    </row>
    <row r="323" spans="1:8" s="44" customFormat="1">
      <c r="A323" s="43"/>
      <c r="B323" s="45"/>
      <c r="C323" s="10" t="s">
        <v>89</v>
      </c>
      <c r="D323" s="11">
        <v>167</v>
      </c>
      <c r="E323" s="11"/>
      <c r="F323" s="10">
        <f>D323*E323</f>
        <v>0</v>
      </c>
      <c r="G323" s="45"/>
    </row>
    <row r="324" spans="1:8" s="44" customFormat="1">
      <c r="A324" s="43"/>
      <c r="B324" s="45"/>
      <c r="C324" s="10"/>
      <c r="D324" s="11"/>
      <c r="E324" s="11"/>
      <c r="F324" s="10"/>
      <c r="G324" s="45"/>
    </row>
    <row r="325" spans="1:8" s="44" customFormat="1" ht="28.5">
      <c r="A325" s="43">
        <f>A322+1</f>
        <v>6</v>
      </c>
      <c r="B325" s="45" t="s">
        <v>234</v>
      </c>
      <c r="C325" s="10"/>
      <c r="D325" s="11"/>
      <c r="E325" s="11"/>
      <c r="F325" s="10"/>
      <c r="G325" s="45"/>
      <c r="H325" s="19"/>
    </row>
    <row r="326" spans="1:8" s="44" customFormat="1">
      <c r="A326" s="43"/>
      <c r="B326" s="45"/>
      <c r="C326" s="10" t="s">
        <v>89</v>
      </c>
      <c r="D326" s="11">
        <v>24</v>
      </c>
      <c r="E326" s="11"/>
      <c r="F326" s="10">
        <f>D326*E326</f>
        <v>0</v>
      </c>
      <c r="G326" s="45"/>
    </row>
    <row r="327" spans="1:8" s="44" customFormat="1">
      <c r="A327" s="43"/>
      <c r="B327" s="45"/>
      <c r="C327" s="10"/>
      <c r="D327" s="11"/>
      <c r="E327" s="11"/>
      <c r="F327" s="10"/>
      <c r="G327" s="45"/>
    </row>
    <row r="328" spans="1:8" s="44" customFormat="1" ht="28.5">
      <c r="A328" s="43">
        <f>A325+1</f>
        <v>7</v>
      </c>
      <c r="B328" s="45" t="s">
        <v>235</v>
      </c>
      <c r="C328" s="10"/>
      <c r="D328" s="11"/>
      <c r="E328" s="11"/>
      <c r="F328" s="10"/>
      <c r="G328" s="45"/>
      <c r="H328" s="19"/>
    </row>
    <row r="329" spans="1:8" s="44" customFormat="1">
      <c r="A329" s="43"/>
      <c r="B329" s="45"/>
      <c r="C329" s="10" t="s">
        <v>89</v>
      </c>
      <c r="D329" s="11">
        <v>40</v>
      </c>
      <c r="E329" s="11"/>
      <c r="F329" s="10">
        <f>D329*E329</f>
        <v>0</v>
      </c>
      <c r="G329" s="45"/>
    </row>
    <row r="330" spans="1:8" s="40" customFormat="1">
      <c r="A330" s="144"/>
      <c r="B330" s="41"/>
      <c r="C330" s="145"/>
      <c r="D330" s="38"/>
      <c r="E330" s="39"/>
      <c r="F330" s="39"/>
      <c r="G330" s="146"/>
    </row>
    <row r="331" spans="1:8" ht="15.75" thickBot="1">
      <c r="A331" s="140"/>
      <c r="B331" s="141"/>
      <c r="C331" s="132"/>
      <c r="D331" s="133"/>
      <c r="E331" s="134"/>
      <c r="F331" s="142">
        <f>SUM(F311:F329)</f>
        <v>0</v>
      </c>
    </row>
    <row r="332" spans="1:8" s="40" customFormat="1">
      <c r="A332" s="144"/>
      <c r="B332" s="41"/>
      <c r="C332" s="145"/>
      <c r="D332" s="38"/>
      <c r="E332" s="39"/>
      <c r="F332" s="39"/>
      <c r="G332" s="146"/>
    </row>
    <row r="333" spans="1:8" s="37" customFormat="1" ht="15">
      <c r="A333" s="139">
        <v>3</v>
      </c>
      <c r="B333" s="179" t="s">
        <v>186</v>
      </c>
      <c r="C333" s="179"/>
      <c r="D333" s="179"/>
      <c r="E333" s="137"/>
      <c r="F333" s="137"/>
      <c r="G333" s="138"/>
    </row>
    <row r="334" spans="1:8" s="37" customFormat="1" ht="15">
      <c r="A334" s="136"/>
      <c r="B334" s="136"/>
      <c r="C334" s="60"/>
      <c r="D334" s="47"/>
      <c r="E334" s="137"/>
      <c r="F334" s="137"/>
      <c r="G334" s="138"/>
    </row>
    <row r="335" spans="1:8" ht="71.25">
      <c r="A335" s="144">
        <f>1</f>
        <v>1</v>
      </c>
      <c r="B335" s="46" t="s">
        <v>1</v>
      </c>
      <c r="C335" s="47"/>
      <c r="D335" s="47"/>
      <c r="E335" s="48"/>
      <c r="F335" s="49"/>
    </row>
    <row r="336" spans="1:8">
      <c r="A336" s="50"/>
      <c r="B336" s="46" t="s">
        <v>42</v>
      </c>
      <c r="C336" s="47"/>
      <c r="D336" s="47"/>
      <c r="E336" s="48"/>
      <c r="F336" s="49"/>
    </row>
    <row r="337" spans="1:6">
      <c r="A337" s="50"/>
      <c r="B337" s="46" t="s">
        <v>29</v>
      </c>
      <c r="C337" s="47"/>
      <c r="D337" s="47"/>
      <c r="E337" s="48"/>
      <c r="F337" s="49"/>
    </row>
    <row r="338" spans="1:6">
      <c r="A338" s="50"/>
      <c r="B338" s="46" t="s">
        <v>43</v>
      </c>
      <c r="C338" s="47"/>
      <c r="D338" s="47"/>
      <c r="E338" s="48"/>
      <c r="F338" s="49"/>
    </row>
    <row r="339" spans="1:6">
      <c r="A339" s="50"/>
      <c r="B339" s="46" t="s">
        <v>44</v>
      </c>
      <c r="C339" s="47" t="s">
        <v>2</v>
      </c>
      <c r="D339" s="47">
        <v>1</v>
      </c>
      <c r="E339" s="51"/>
      <c r="F339" s="49">
        <f>D339*E339</f>
        <v>0</v>
      </c>
    </row>
    <row r="340" spans="1:6" ht="15">
      <c r="A340" s="52"/>
      <c r="B340" s="53"/>
      <c r="C340" s="54"/>
      <c r="D340" s="54"/>
      <c r="E340" s="55"/>
      <c r="F340" s="49"/>
    </row>
    <row r="341" spans="1:6" ht="71.25">
      <c r="A341" s="144">
        <f>A335+1</f>
        <v>2</v>
      </c>
      <c r="B341" s="46" t="s">
        <v>1</v>
      </c>
      <c r="C341" s="47"/>
      <c r="D341" s="47"/>
      <c r="E341" s="48"/>
      <c r="F341" s="49"/>
    </row>
    <row r="342" spans="1:6">
      <c r="A342" s="50"/>
      <c r="B342" s="46" t="s">
        <v>45</v>
      </c>
      <c r="C342" s="47"/>
      <c r="D342" s="47"/>
      <c r="E342" s="48"/>
      <c r="F342" s="49"/>
    </row>
    <row r="343" spans="1:6">
      <c r="A343" s="50"/>
      <c r="B343" s="46" t="s">
        <v>46</v>
      </c>
      <c r="C343" s="47"/>
      <c r="D343" s="47"/>
      <c r="E343" s="48"/>
      <c r="F343" s="49"/>
    </row>
    <row r="344" spans="1:6">
      <c r="A344" s="50"/>
      <c r="B344" s="46" t="s">
        <v>47</v>
      </c>
      <c r="C344" s="47"/>
      <c r="D344" s="47"/>
      <c r="E344" s="48"/>
      <c r="F344" s="49"/>
    </row>
    <row r="345" spans="1:6">
      <c r="A345" s="50"/>
      <c r="B345" s="46" t="s">
        <v>48</v>
      </c>
      <c r="C345" s="47" t="s">
        <v>2</v>
      </c>
      <c r="D345" s="47">
        <v>2</v>
      </c>
      <c r="E345" s="51"/>
      <c r="F345" s="49">
        <f>D345*E345</f>
        <v>0</v>
      </c>
    </row>
    <row r="346" spans="1:6">
      <c r="A346" s="50"/>
      <c r="B346" s="46"/>
      <c r="C346" s="47"/>
      <c r="D346" s="47"/>
      <c r="E346" s="48"/>
      <c r="F346" s="49"/>
    </row>
    <row r="347" spans="1:6" ht="57">
      <c r="A347" s="144">
        <f>A341+1</f>
        <v>3</v>
      </c>
      <c r="B347" s="46" t="s">
        <v>3</v>
      </c>
      <c r="C347" s="47"/>
      <c r="D347" s="47"/>
      <c r="E347" s="48"/>
      <c r="F347" s="49"/>
    </row>
    <row r="348" spans="1:6">
      <c r="A348" s="50"/>
      <c r="B348" s="46" t="s">
        <v>49</v>
      </c>
      <c r="C348" s="47" t="s">
        <v>2</v>
      </c>
      <c r="D348" s="47">
        <v>2</v>
      </c>
      <c r="E348" s="48"/>
      <c r="F348" s="49">
        <f t="shared" ref="F348:F354" si="0">D348*E348</f>
        <v>0</v>
      </c>
    </row>
    <row r="349" spans="1:6">
      <c r="A349" s="50"/>
      <c r="B349" s="46" t="s">
        <v>50</v>
      </c>
      <c r="C349" s="47" t="s">
        <v>2</v>
      </c>
      <c r="D349" s="47">
        <v>1</v>
      </c>
      <c r="E349" s="48"/>
      <c r="F349" s="49">
        <f t="shared" si="0"/>
        <v>0</v>
      </c>
    </row>
    <row r="350" spans="1:6">
      <c r="A350" s="50"/>
      <c r="B350" s="46" t="s">
        <v>33</v>
      </c>
      <c r="C350" s="47" t="s">
        <v>2</v>
      </c>
      <c r="D350" s="47">
        <v>1</v>
      </c>
      <c r="E350" s="48"/>
      <c r="F350" s="49">
        <f t="shared" si="0"/>
        <v>0</v>
      </c>
    </row>
    <row r="351" spans="1:6">
      <c r="A351" s="50"/>
      <c r="B351" s="46" t="s">
        <v>34</v>
      </c>
      <c r="C351" s="47" t="s">
        <v>2</v>
      </c>
      <c r="D351" s="47">
        <v>2</v>
      </c>
      <c r="E351" s="48"/>
      <c r="F351" s="49">
        <f t="shared" si="0"/>
        <v>0</v>
      </c>
    </row>
    <row r="352" spans="1:6">
      <c r="A352" s="50"/>
      <c r="B352" s="46"/>
      <c r="C352" s="47"/>
      <c r="D352" s="47"/>
      <c r="E352" s="48"/>
      <c r="F352" s="49"/>
    </row>
    <row r="353" spans="1:7" ht="57">
      <c r="A353" s="144">
        <f>A347+1</f>
        <v>4</v>
      </c>
      <c r="B353" s="46" t="s">
        <v>4</v>
      </c>
      <c r="C353" s="47"/>
      <c r="D353" s="47"/>
      <c r="E353" s="48"/>
      <c r="F353" s="49"/>
    </row>
    <row r="354" spans="1:7">
      <c r="A354" s="50"/>
      <c r="B354" s="46" t="s">
        <v>51</v>
      </c>
      <c r="C354" s="47" t="s">
        <v>2</v>
      </c>
      <c r="D354" s="47">
        <v>1</v>
      </c>
      <c r="E354" s="48"/>
      <c r="F354" s="49">
        <f t="shared" si="0"/>
        <v>0</v>
      </c>
    </row>
    <row r="355" spans="1:7">
      <c r="A355" s="50"/>
      <c r="B355" s="46"/>
      <c r="C355" s="47"/>
      <c r="D355" s="47"/>
      <c r="E355" s="48"/>
      <c r="F355" s="49"/>
    </row>
    <row r="356" spans="1:7" ht="71.25">
      <c r="A356" s="144">
        <f>A353+1</f>
        <v>5</v>
      </c>
      <c r="B356" s="56" t="s">
        <v>5</v>
      </c>
      <c r="E356" s="59"/>
      <c r="F356" s="59"/>
    </row>
    <row r="357" spans="1:7">
      <c r="A357" s="50"/>
      <c r="B357" s="46" t="s">
        <v>52</v>
      </c>
      <c r="C357" s="47" t="s">
        <v>2</v>
      </c>
      <c r="D357" s="47">
        <v>2</v>
      </c>
      <c r="E357" s="48"/>
      <c r="F357" s="49">
        <f t="shared" ref="F357:F361" si="1">D357*E357</f>
        <v>0</v>
      </c>
    </row>
    <row r="358" spans="1:7">
      <c r="A358" s="50"/>
      <c r="B358" s="46" t="s">
        <v>53</v>
      </c>
      <c r="C358" s="47" t="s">
        <v>2</v>
      </c>
      <c r="D358" s="47">
        <v>3</v>
      </c>
      <c r="E358" s="48"/>
      <c r="F358" s="49">
        <f t="shared" si="1"/>
        <v>0</v>
      </c>
    </row>
    <row r="359" spans="1:7">
      <c r="A359" s="50"/>
      <c r="B359" s="46" t="s">
        <v>54</v>
      </c>
      <c r="C359" s="47" t="s">
        <v>2</v>
      </c>
      <c r="D359" s="47">
        <v>1</v>
      </c>
      <c r="E359" s="48"/>
      <c r="F359" s="49">
        <f t="shared" si="1"/>
        <v>0</v>
      </c>
    </row>
    <row r="360" spans="1:7">
      <c r="A360" s="50"/>
      <c r="B360" s="46" t="s">
        <v>30</v>
      </c>
      <c r="C360" s="47" t="s">
        <v>2</v>
      </c>
      <c r="D360" s="47">
        <v>1</v>
      </c>
      <c r="E360" s="48"/>
      <c r="F360" s="49">
        <f t="shared" si="1"/>
        <v>0</v>
      </c>
    </row>
    <row r="361" spans="1:7">
      <c r="A361" s="50"/>
      <c r="B361" s="46" t="s">
        <v>31</v>
      </c>
      <c r="C361" s="47" t="s">
        <v>2</v>
      </c>
      <c r="D361" s="47">
        <v>2</v>
      </c>
      <c r="E361" s="48"/>
      <c r="F361" s="49">
        <f t="shared" si="1"/>
        <v>0</v>
      </c>
    </row>
    <row r="362" spans="1:7">
      <c r="A362" s="50"/>
      <c r="B362" s="46"/>
      <c r="C362" s="47"/>
      <c r="D362" s="47"/>
      <c r="E362" s="48"/>
      <c r="F362" s="49"/>
    </row>
    <row r="363" spans="1:7" ht="42.75">
      <c r="A363" s="144">
        <f>A356+1</f>
        <v>6</v>
      </c>
      <c r="B363" s="46" t="s">
        <v>55</v>
      </c>
      <c r="C363" s="48"/>
      <c r="D363" s="47"/>
      <c r="E363" s="48"/>
      <c r="F363" s="49"/>
    </row>
    <row r="364" spans="1:7">
      <c r="A364" s="50"/>
      <c r="B364" s="46" t="s">
        <v>56</v>
      </c>
      <c r="C364" s="47" t="s">
        <v>2</v>
      </c>
      <c r="D364" s="47">
        <v>2</v>
      </c>
      <c r="E364" s="48"/>
      <c r="F364" s="49">
        <f t="shared" ref="F364" si="2">D364*E364</f>
        <v>0</v>
      </c>
    </row>
    <row r="365" spans="1:7">
      <c r="A365" s="50"/>
      <c r="B365" s="46"/>
      <c r="C365" s="47"/>
      <c r="D365" s="47"/>
      <c r="E365" s="48"/>
      <c r="F365" s="49"/>
    </row>
    <row r="366" spans="1:7" s="40" customFormat="1" ht="28.5">
      <c r="A366" s="144">
        <f>A363+1</f>
        <v>7</v>
      </c>
      <c r="B366" s="46" t="s">
        <v>32</v>
      </c>
      <c r="C366" s="47"/>
      <c r="D366" s="47"/>
      <c r="E366" s="48"/>
      <c r="F366" s="49"/>
      <c r="G366" s="146"/>
    </row>
    <row r="367" spans="1:7" s="40" customFormat="1">
      <c r="A367" s="50"/>
      <c r="B367" s="46" t="s">
        <v>49</v>
      </c>
      <c r="C367" s="47" t="s">
        <v>2</v>
      </c>
      <c r="D367" s="47">
        <v>1</v>
      </c>
      <c r="E367" s="48"/>
      <c r="F367" s="49">
        <f>D367*E367</f>
        <v>0</v>
      </c>
      <c r="G367" s="146"/>
    </row>
    <row r="368" spans="1:7">
      <c r="A368" s="50"/>
      <c r="B368" s="46"/>
      <c r="C368" s="47"/>
      <c r="D368" s="47"/>
      <c r="E368" s="48"/>
      <c r="F368" s="49"/>
    </row>
    <row r="369" spans="1:6" ht="28.5">
      <c r="A369" s="144">
        <f>A366+1</f>
        <v>8</v>
      </c>
      <c r="B369" s="46" t="s">
        <v>6</v>
      </c>
      <c r="C369" s="47"/>
      <c r="D369" s="47"/>
      <c r="E369" s="48"/>
      <c r="F369" s="49"/>
    </row>
    <row r="370" spans="1:6">
      <c r="A370" s="50"/>
      <c r="B370" s="46" t="s">
        <v>33</v>
      </c>
      <c r="C370" s="47" t="s">
        <v>2</v>
      </c>
      <c r="D370" s="47">
        <v>1</v>
      </c>
      <c r="E370" s="48"/>
      <c r="F370" s="49">
        <f t="shared" ref="F370:F371" si="3">D370*E370</f>
        <v>0</v>
      </c>
    </row>
    <row r="371" spans="1:6">
      <c r="A371" s="50"/>
      <c r="B371" s="46" t="s">
        <v>34</v>
      </c>
      <c r="C371" s="47" t="s">
        <v>2</v>
      </c>
      <c r="D371" s="47">
        <v>2</v>
      </c>
      <c r="E371" s="48"/>
      <c r="F371" s="49">
        <f t="shared" si="3"/>
        <v>0</v>
      </c>
    </row>
    <row r="372" spans="1:6">
      <c r="A372" s="50"/>
      <c r="B372" s="46"/>
      <c r="C372" s="47"/>
      <c r="D372" s="47"/>
      <c r="E372" s="48"/>
      <c r="F372" s="49"/>
    </row>
    <row r="373" spans="1:6" ht="57">
      <c r="A373" s="144">
        <f>A369+1</f>
        <v>9</v>
      </c>
      <c r="B373" s="46" t="s">
        <v>22</v>
      </c>
      <c r="C373" s="47"/>
      <c r="D373" s="47"/>
      <c r="E373" s="48"/>
      <c r="F373" s="49"/>
    </row>
    <row r="374" spans="1:6">
      <c r="A374" s="50"/>
      <c r="B374" s="46" t="s">
        <v>23</v>
      </c>
      <c r="C374" s="47" t="s">
        <v>2</v>
      </c>
      <c r="D374" s="47">
        <v>1</v>
      </c>
      <c r="E374" s="48"/>
      <c r="F374" s="49">
        <f t="shared" ref="F374" si="4">D374*E374</f>
        <v>0</v>
      </c>
    </row>
    <row r="375" spans="1:6">
      <c r="A375" s="50"/>
      <c r="B375" s="46"/>
      <c r="C375" s="47"/>
      <c r="D375" s="47"/>
      <c r="E375" s="48"/>
      <c r="F375" s="49"/>
    </row>
    <row r="376" spans="1:6" ht="28.5">
      <c r="A376" s="144">
        <f>A373+1</f>
        <v>10</v>
      </c>
      <c r="B376" s="46" t="s">
        <v>7</v>
      </c>
      <c r="C376" s="60"/>
      <c r="D376" s="47"/>
      <c r="E376" s="48"/>
      <c r="F376" s="49"/>
    </row>
    <row r="377" spans="1:6">
      <c r="A377" s="50"/>
      <c r="B377" s="46" t="s">
        <v>57</v>
      </c>
      <c r="C377" s="60" t="s">
        <v>2</v>
      </c>
      <c r="D377" s="47">
        <v>1</v>
      </c>
      <c r="E377" s="48"/>
      <c r="F377" s="49">
        <f t="shared" ref="F377:F379" si="5">D377*E377</f>
        <v>0</v>
      </c>
    </row>
    <row r="378" spans="1:6">
      <c r="A378" s="50"/>
      <c r="B378" s="46" t="s">
        <v>35</v>
      </c>
      <c r="C378" s="60" t="s">
        <v>2</v>
      </c>
      <c r="D378" s="47">
        <v>1</v>
      </c>
      <c r="E378" s="48"/>
      <c r="F378" s="49">
        <f t="shared" si="5"/>
        <v>0</v>
      </c>
    </row>
    <row r="379" spans="1:6">
      <c r="A379" s="61"/>
      <c r="B379" s="46" t="s">
        <v>36</v>
      </c>
      <c r="C379" s="62" t="s">
        <v>2</v>
      </c>
      <c r="D379" s="62">
        <v>2</v>
      </c>
      <c r="E379" s="48"/>
      <c r="F379" s="49">
        <f t="shared" si="5"/>
        <v>0</v>
      </c>
    </row>
    <row r="380" spans="1:6">
      <c r="A380" s="50"/>
      <c r="B380" s="46"/>
      <c r="C380" s="47"/>
      <c r="D380" s="47"/>
      <c r="E380" s="48"/>
      <c r="F380" s="49"/>
    </row>
    <row r="381" spans="1:6" ht="28.5">
      <c r="A381" s="144">
        <f>A376+1</f>
        <v>11</v>
      </c>
      <c r="B381" s="46" t="s">
        <v>8</v>
      </c>
      <c r="C381" s="47"/>
      <c r="D381" s="47"/>
      <c r="E381" s="48"/>
      <c r="F381" s="49"/>
    </row>
    <row r="382" spans="1:6">
      <c r="A382" s="50"/>
      <c r="B382" s="46" t="s">
        <v>37</v>
      </c>
      <c r="C382" s="47" t="s">
        <v>2</v>
      </c>
      <c r="D382" s="47">
        <v>2</v>
      </c>
      <c r="E382" s="48"/>
      <c r="F382" s="49">
        <f t="shared" ref="F382:F383" si="6">D382*E382</f>
        <v>0</v>
      </c>
    </row>
    <row r="383" spans="1:6">
      <c r="A383" s="50"/>
      <c r="B383" s="46" t="s">
        <v>38</v>
      </c>
      <c r="C383" s="47" t="s">
        <v>2</v>
      </c>
      <c r="D383" s="47">
        <v>1</v>
      </c>
      <c r="E383" s="48"/>
      <c r="F383" s="49">
        <f t="shared" si="6"/>
        <v>0</v>
      </c>
    </row>
    <row r="384" spans="1:6">
      <c r="A384" s="50"/>
      <c r="B384" s="46"/>
      <c r="C384" s="47"/>
      <c r="D384" s="47"/>
      <c r="E384" s="48"/>
      <c r="F384" s="49"/>
    </row>
    <row r="385" spans="1:6" ht="28.5">
      <c r="A385" s="144">
        <f>A381+1</f>
        <v>12</v>
      </c>
      <c r="B385" s="46" t="s">
        <v>9</v>
      </c>
      <c r="C385" s="47"/>
      <c r="D385" s="47"/>
      <c r="E385" s="48"/>
      <c r="F385" s="49"/>
    </row>
    <row r="386" spans="1:6">
      <c r="A386" s="50"/>
      <c r="B386" s="46" t="s">
        <v>57</v>
      </c>
      <c r="C386" s="47" t="s">
        <v>2</v>
      </c>
      <c r="D386" s="47">
        <v>1</v>
      </c>
      <c r="E386" s="48"/>
      <c r="F386" s="49">
        <f t="shared" ref="F386" si="7">D386*E386</f>
        <v>0</v>
      </c>
    </row>
    <row r="387" spans="1:6">
      <c r="A387" s="50"/>
      <c r="B387" s="63"/>
      <c r="C387" s="47"/>
      <c r="D387" s="47"/>
      <c r="E387" s="48"/>
      <c r="F387" s="49"/>
    </row>
    <row r="388" spans="1:6" ht="28.5">
      <c r="A388" s="144">
        <f>A385+1</f>
        <v>13</v>
      </c>
      <c r="B388" s="46" t="s">
        <v>10</v>
      </c>
      <c r="C388" s="47"/>
      <c r="D388" s="47"/>
      <c r="E388" s="48"/>
      <c r="F388" s="49"/>
    </row>
    <row r="389" spans="1:6">
      <c r="A389" s="50"/>
      <c r="B389" s="46" t="s">
        <v>39</v>
      </c>
      <c r="C389" s="47" t="s">
        <v>2</v>
      </c>
      <c r="D389" s="47">
        <v>4</v>
      </c>
      <c r="E389" s="48"/>
      <c r="F389" s="49">
        <f t="shared" ref="F389" si="8">D389*E389</f>
        <v>0</v>
      </c>
    </row>
    <row r="390" spans="1:6">
      <c r="A390" s="50"/>
      <c r="B390" s="46"/>
      <c r="C390" s="47"/>
      <c r="D390" s="47"/>
      <c r="E390" s="48"/>
      <c r="F390" s="49"/>
    </row>
    <row r="391" spans="1:6" ht="28.5">
      <c r="A391" s="144">
        <f>A388+1</f>
        <v>14</v>
      </c>
      <c r="B391" s="46" t="s">
        <v>11</v>
      </c>
      <c r="C391" s="47"/>
      <c r="D391" s="47"/>
      <c r="E391" s="48"/>
      <c r="F391" s="49"/>
    </row>
    <row r="392" spans="1:6">
      <c r="A392" s="50"/>
      <c r="B392" s="46" t="s">
        <v>40</v>
      </c>
      <c r="C392" s="47" t="s">
        <v>2</v>
      </c>
      <c r="D392" s="47">
        <v>8</v>
      </c>
      <c r="E392" s="48"/>
      <c r="F392" s="49">
        <f t="shared" ref="F392" si="9">D392*E392</f>
        <v>0</v>
      </c>
    </row>
    <row r="393" spans="1:6">
      <c r="A393" s="50"/>
      <c r="B393" s="46"/>
      <c r="C393" s="47"/>
      <c r="D393" s="47"/>
      <c r="E393" s="48"/>
      <c r="F393" s="49"/>
    </row>
    <row r="394" spans="1:6" ht="42.75">
      <c r="A394" s="144">
        <f>A391+1</f>
        <v>15</v>
      </c>
      <c r="B394" s="45" t="s">
        <v>12</v>
      </c>
      <c r="C394" s="47"/>
      <c r="D394" s="47"/>
      <c r="E394" s="64"/>
      <c r="F394" s="49"/>
    </row>
    <row r="395" spans="1:6">
      <c r="A395" s="50"/>
      <c r="B395" s="46" t="s">
        <v>58</v>
      </c>
      <c r="C395" s="47" t="s">
        <v>2</v>
      </c>
      <c r="D395" s="47">
        <v>2</v>
      </c>
      <c r="E395" s="48"/>
      <c r="F395" s="49">
        <f t="shared" ref="F395:F423" si="10">D395*E395</f>
        <v>0</v>
      </c>
    </row>
    <row r="396" spans="1:6">
      <c r="A396" s="65"/>
      <c r="B396" s="56" t="s">
        <v>59</v>
      </c>
      <c r="C396" s="57" t="s">
        <v>2</v>
      </c>
      <c r="D396" s="58">
        <v>2</v>
      </c>
      <c r="E396" s="59"/>
      <c r="F396" s="49">
        <f t="shared" si="10"/>
        <v>0</v>
      </c>
    </row>
    <row r="397" spans="1:6">
      <c r="A397" s="65"/>
      <c r="B397" s="56" t="s">
        <v>60</v>
      </c>
      <c r="C397" s="57" t="s">
        <v>2</v>
      </c>
      <c r="D397" s="58">
        <v>2</v>
      </c>
      <c r="E397" s="59"/>
      <c r="F397" s="49">
        <f t="shared" si="10"/>
        <v>0</v>
      </c>
    </row>
    <row r="398" spans="1:6">
      <c r="A398" s="50"/>
      <c r="B398" s="46" t="s">
        <v>61</v>
      </c>
      <c r="C398" s="47" t="s">
        <v>2</v>
      </c>
      <c r="D398" s="47">
        <v>1</v>
      </c>
      <c r="E398" s="48"/>
      <c r="F398" s="49">
        <f t="shared" si="10"/>
        <v>0</v>
      </c>
    </row>
    <row r="399" spans="1:6">
      <c r="A399" s="50"/>
      <c r="B399" s="46" t="s">
        <v>62</v>
      </c>
      <c r="C399" s="47" t="s">
        <v>2</v>
      </c>
      <c r="D399" s="47">
        <v>1</v>
      </c>
      <c r="E399" s="48"/>
      <c r="F399" s="49">
        <f t="shared" si="10"/>
        <v>0</v>
      </c>
    </row>
    <row r="400" spans="1:6">
      <c r="A400" s="50"/>
      <c r="B400" s="46" t="s">
        <v>28</v>
      </c>
      <c r="C400" s="47" t="s">
        <v>2</v>
      </c>
      <c r="D400" s="47">
        <v>2</v>
      </c>
      <c r="E400" s="48"/>
      <c r="F400" s="49">
        <f t="shared" si="10"/>
        <v>0</v>
      </c>
    </row>
    <row r="401" spans="1:6">
      <c r="A401" s="50"/>
      <c r="B401" s="46" t="s">
        <v>63</v>
      </c>
      <c r="C401" s="47" t="s">
        <v>2</v>
      </c>
      <c r="D401" s="47">
        <v>2</v>
      </c>
      <c r="E401" s="48"/>
      <c r="F401" s="49">
        <f t="shared" si="10"/>
        <v>0</v>
      </c>
    </row>
    <row r="402" spans="1:6">
      <c r="A402" s="50"/>
      <c r="B402" s="46" t="s">
        <v>64</v>
      </c>
      <c r="C402" s="47" t="s">
        <v>2</v>
      </c>
      <c r="D402" s="47">
        <v>2</v>
      </c>
      <c r="E402" s="48"/>
      <c r="F402" s="49">
        <f t="shared" si="10"/>
        <v>0</v>
      </c>
    </row>
    <row r="403" spans="1:6">
      <c r="A403" s="50"/>
      <c r="B403" s="46" t="s">
        <v>65</v>
      </c>
      <c r="C403" s="47" t="s">
        <v>2</v>
      </c>
      <c r="D403" s="47">
        <v>4</v>
      </c>
      <c r="E403" s="48"/>
      <c r="F403" s="49">
        <f t="shared" si="10"/>
        <v>0</v>
      </c>
    </row>
    <row r="404" spans="1:6">
      <c r="A404" s="50"/>
      <c r="B404" s="46" t="s">
        <v>66</v>
      </c>
      <c r="C404" s="47" t="s">
        <v>2</v>
      </c>
      <c r="D404" s="47">
        <v>4</v>
      </c>
      <c r="E404" s="48"/>
      <c r="F404" s="49">
        <f t="shared" si="10"/>
        <v>0</v>
      </c>
    </row>
    <row r="405" spans="1:6">
      <c r="A405" s="50"/>
      <c r="B405" s="46" t="s">
        <v>67</v>
      </c>
      <c r="C405" s="47" t="s">
        <v>2</v>
      </c>
      <c r="D405" s="47">
        <v>4</v>
      </c>
      <c r="E405" s="48"/>
      <c r="F405" s="49">
        <f t="shared" si="10"/>
        <v>0</v>
      </c>
    </row>
    <row r="406" spans="1:6">
      <c r="A406" s="50"/>
      <c r="B406" s="46" t="s">
        <v>27</v>
      </c>
      <c r="C406" s="47" t="s">
        <v>2</v>
      </c>
      <c r="D406" s="47">
        <v>1</v>
      </c>
      <c r="E406" s="48"/>
      <c r="F406" s="49">
        <f t="shared" si="10"/>
        <v>0</v>
      </c>
    </row>
    <row r="407" spans="1:6">
      <c r="A407" s="50"/>
      <c r="B407" s="46" t="s">
        <v>68</v>
      </c>
      <c r="C407" s="47" t="s">
        <v>2</v>
      </c>
      <c r="D407" s="47">
        <v>1</v>
      </c>
      <c r="E407" s="48"/>
      <c r="F407" s="49">
        <f t="shared" si="10"/>
        <v>0</v>
      </c>
    </row>
    <row r="408" spans="1:6">
      <c r="A408" s="50"/>
      <c r="B408" s="46" t="s">
        <v>69</v>
      </c>
      <c r="C408" s="47" t="s">
        <v>2</v>
      </c>
      <c r="D408" s="47">
        <v>1</v>
      </c>
      <c r="E408" s="48"/>
      <c r="F408" s="49">
        <f t="shared" si="10"/>
        <v>0</v>
      </c>
    </row>
    <row r="409" spans="1:6">
      <c r="A409" s="50"/>
      <c r="B409" s="46" t="s">
        <v>70</v>
      </c>
      <c r="C409" s="47" t="s">
        <v>2</v>
      </c>
      <c r="D409" s="47">
        <v>2</v>
      </c>
      <c r="E409" s="48"/>
      <c r="F409" s="49">
        <f t="shared" si="10"/>
        <v>0</v>
      </c>
    </row>
    <row r="410" spans="1:6">
      <c r="A410" s="50"/>
      <c r="B410" s="46" t="s">
        <v>71</v>
      </c>
      <c r="C410" s="47" t="s">
        <v>2</v>
      </c>
      <c r="D410" s="47">
        <v>2</v>
      </c>
      <c r="E410" s="48"/>
      <c r="F410" s="49">
        <f t="shared" si="10"/>
        <v>0</v>
      </c>
    </row>
    <row r="411" spans="1:6">
      <c r="A411" s="50"/>
      <c r="B411" s="46" t="s">
        <v>72</v>
      </c>
      <c r="C411" s="47" t="s">
        <v>2</v>
      </c>
      <c r="D411" s="47">
        <v>1</v>
      </c>
      <c r="E411" s="48"/>
      <c r="F411" s="49">
        <f t="shared" si="10"/>
        <v>0</v>
      </c>
    </row>
    <row r="412" spans="1:6">
      <c r="A412" s="50"/>
      <c r="B412" s="46" t="s">
        <v>73</v>
      </c>
      <c r="C412" s="47" t="s">
        <v>2</v>
      </c>
      <c r="D412" s="47">
        <v>1</v>
      </c>
      <c r="E412" s="48"/>
      <c r="F412" s="49">
        <f t="shared" si="10"/>
        <v>0</v>
      </c>
    </row>
    <row r="413" spans="1:6">
      <c r="A413" s="50"/>
      <c r="B413" s="46" t="s">
        <v>74</v>
      </c>
      <c r="C413" s="47" t="s">
        <v>2</v>
      </c>
      <c r="D413" s="47">
        <v>1</v>
      </c>
      <c r="E413" s="48"/>
      <c r="F413" s="49">
        <f t="shared" si="10"/>
        <v>0</v>
      </c>
    </row>
    <row r="414" spans="1:6">
      <c r="A414" s="50"/>
      <c r="B414" s="46" t="s">
        <v>75</v>
      </c>
      <c r="C414" s="47" t="s">
        <v>2</v>
      </c>
      <c r="D414" s="47">
        <v>1</v>
      </c>
      <c r="E414" s="48"/>
      <c r="F414" s="49">
        <f t="shared" si="10"/>
        <v>0</v>
      </c>
    </row>
    <row r="415" spans="1:6">
      <c r="A415" s="50"/>
      <c r="B415" s="46" t="s">
        <v>76</v>
      </c>
      <c r="C415" s="47" t="s">
        <v>2</v>
      </c>
      <c r="D415" s="47">
        <v>1</v>
      </c>
      <c r="E415" s="48"/>
      <c r="F415" s="49">
        <f t="shared" si="10"/>
        <v>0</v>
      </c>
    </row>
    <row r="416" spans="1:6">
      <c r="A416" s="50"/>
      <c r="B416" s="46" t="s">
        <v>77</v>
      </c>
      <c r="C416" s="47" t="s">
        <v>2</v>
      </c>
      <c r="D416" s="47">
        <v>2</v>
      </c>
      <c r="E416" s="48"/>
      <c r="F416" s="49">
        <f t="shared" si="10"/>
        <v>0</v>
      </c>
    </row>
    <row r="417" spans="1:7">
      <c r="A417" s="50"/>
      <c r="B417" s="46" t="s">
        <v>78</v>
      </c>
      <c r="C417" s="47" t="s">
        <v>2</v>
      </c>
      <c r="D417" s="47">
        <v>3</v>
      </c>
      <c r="E417" s="48"/>
      <c r="F417" s="49">
        <f t="shared" si="10"/>
        <v>0</v>
      </c>
    </row>
    <row r="418" spans="1:7">
      <c r="A418" s="50"/>
      <c r="B418" s="46" t="s">
        <v>79</v>
      </c>
      <c r="C418" s="47" t="s">
        <v>2</v>
      </c>
      <c r="D418" s="47">
        <v>6</v>
      </c>
      <c r="E418" s="48"/>
      <c r="F418" s="49">
        <f t="shared" si="10"/>
        <v>0</v>
      </c>
    </row>
    <row r="419" spans="1:7">
      <c r="A419" s="50"/>
      <c r="B419" s="46" t="s">
        <v>80</v>
      </c>
      <c r="C419" s="47" t="s">
        <v>2</v>
      </c>
      <c r="D419" s="47">
        <v>6</v>
      </c>
      <c r="E419" s="48"/>
      <c r="F419" s="49">
        <f t="shared" si="10"/>
        <v>0</v>
      </c>
    </row>
    <row r="420" spans="1:7">
      <c r="A420" s="50"/>
      <c r="B420" s="46" t="s">
        <v>81</v>
      </c>
      <c r="C420" s="47" t="s">
        <v>2</v>
      </c>
      <c r="D420" s="47">
        <v>6</v>
      </c>
      <c r="E420" s="48"/>
      <c r="F420" s="49">
        <f t="shared" si="10"/>
        <v>0</v>
      </c>
    </row>
    <row r="421" spans="1:7">
      <c r="A421" s="50"/>
      <c r="B421" s="46" t="s">
        <v>82</v>
      </c>
      <c r="C421" s="47" t="s">
        <v>2</v>
      </c>
      <c r="D421" s="47">
        <v>3</v>
      </c>
      <c r="E421" s="48"/>
      <c r="F421" s="49">
        <f t="shared" si="10"/>
        <v>0</v>
      </c>
    </row>
    <row r="422" spans="1:7">
      <c r="A422" s="50"/>
      <c r="B422" s="46" t="s">
        <v>83</v>
      </c>
      <c r="C422" s="47" t="s">
        <v>2</v>
      </c>
      <c r="D422" s="47">
        <v>2</v>
      </c>
      <c r="E422" s="48"/>
      <c r="F422" s="49">
        <f t="shared" si="10"/>
        <v>0</v>
      </c>
    </row>
    <row r="423" spans="1:7">
      <c r="A423" s="50"/>
      <c r="B423" s="46" t="s">
        <v>84</v>
      </c>
      <c r="C423" s="47" t="s">
        <v>2</v>
      </c>
      <c r="D423" s="47">
        <v>2</v>
      </c>
      <c r="E423" s="48"/>
      <c r="F423" s="49">
        <f t="shared" si="10"/>
        <v>0</v>
      </c>
    </row>
    <row r="424" spans="1:7">
      <c r="A424" s="50"/>
      <c r="B424" s="46"/>
      <c r="C424" s="47"/>
      <c r="D424" s="47"/>
      <c r="E424" s="48"/>
      <c r="F424" s="49"/>
    </row>
    <row r="425" spans="1:7" ht="57">
      <c r="A425" s="144">
        <f>A394+1</f>
        <v>16</v>
      </c>
      <c r="B425" s="46" t="s">
        <v>24</v>
      </c>
      <c r="C425" s="47"/>
      <c r="D425" s="47"/>
      <c r="E425" s="48"/>
      <c r="F425" s="49"/>
    </row>
    <row r="426" spans="1:7">
      <c r="A426" s="50"/>
      <c r="B426" s="46" t="s">
        <v>41</v>
      </c>
      <c r="C426" s="47" t="s">
        <v>13</v>
      </c>
      <c r="D426" s="47">
        <v>10</v>
      </c>
      <c r="E426" s="48"/>
      <c r="F426" s="49">
        <f t="shared" ref="F426:F427" si="11">D426*E426</f>
        <v>0</v>
      </c>
    </row>
    <row r="427" spans="1:7">
      <c r="A427" s="50"/>
      <c r="B427" s="46" t="s">
        <v>85</v>
      </c>
      <c r="C427" s="47" t="s">
        <v>13</v>
      </c>
      <c r="D427" s="47">
        <v>10</v>
      </c>
      <c r="E427" s="48"/>
      <c r="F427" s="49">
        <f t="shared" si="11"/>
        <v>0</v>
      </c>
    </row>
    <row r="428" spans="1:7">
      <c r="A428" s="50"/>
      <c r="B428" s="46"/>
      <c r="C428" s="47"/>
      <c r="D428" s="47"/>
      <c r="E428" s="48"/>
      <c r="F428" s="49"/>
    </row>
    <row r="429" spans="1:7" ht="42.75">
      <c r="A429" s="144">
        <f>A425+1</f>
        <v>17</v>
      </c>
      <c r="B429" s="46" t="s">
        <v>25</v>
      </c>
      <c r="C429" s="47"/>
      <c r="D429" s="47"/>
      <c r="E429" s="48"/>
      <c r="F429" s="49"/>
    </row>
    <row r="430" spans="1:7">
      <c r="A430" s="50"/>
      <c r="B430" s="46"/>
      <c r="C430" s="47" t="s">
        <v>17</v>
      </c>
      <c r="D430" s="47">
        <v>1</v>
      </c>
      <c r="E430" s="48"/>
      <c r="F430" s="49">
        <f t="shared" ref="F430" si="12">D430*E430</f>
        <v>0</v>
      </c>
    </row>
    <row r="431" spans="1:7" s="44" customFormat="1" ht="42.75">
      <c r="A431" s="144">
        <f>A429+1</f>
        <v>18</v>
      </c>
      <c r="B431" s="46" t="s">
        <v>14</v>
      </c>
      <c r="C431" s="62"/>
      <c r="D431" s="62"/>
      <c r="E431" s="64"/>
      <c r="F431" s="64"/>
      <c r="G431" s="45"/>
    </row>
    <row r="432" spans="1:7" s="44" customFormat="1">
      <c r="A432" s="66"/>
      <c r="B432" s="46" t="s">
        <v>16</v>
      </c>
      <c r="C432" s="62" t="s">
        <v>2</v>
      </c>
      <c r="D432" s="62">
        <v>1</v>
      </c>
      <c r="E432" s="64"/>
      <c r="F432" s="64">
        <f t="shared" ref="F432" si="13">D432*E432</f>
        <v>0</v>
      </c>
      <c r="G432" s="45"/>
    </row>
    <row r="433" spans="1:7" s="44" customFormat="1">
      <c r="A433" s="66"/>
      <c r="B433" s="46"/>
      <c r="C433" s="62"/>
      <c r="D433" s="62"/>
      <c r="E433" s="64"/>
      <c r="F433" s="64"/>
      <c r="G433" s="45"/>
    </row>
    <row r="434" spans="1:7" s="44" customFormat="1" ht="57">
      <c r="A434" s="144">
        <f>A431+1</f>
        <v>19</v>
      </c>
      <c r="B434" s="46" t="s">
        <v>15</v>
      </c>
      <c r="C434" s="62"/>
      <c r="D434" s="62"/>
      <c r="E434" s="64"/>
      <c r="F434" s="64"/>
      <c r="G434" s="45"/>
    </row>
    <row r="435" spans="1:7" s="44" customFormat="1">
      <c r="A435" s="66"/>
      <c r="B435" s="46" t="s">
        <v>16</v>
      </c>
      <c r="C435" s="62" t="s">
        <v>17</v>
      </c>
      <c r="D435" s="62">
        <v>1</v>
      </c>
      <c r="E435" s="64"/>
      <c r="F435" s="64">
        <f t="shared" ref="F435" si="14">D435*E435</f>
        <v>0</v>
      </c>
      <c r="G435" s="45"/>
    </row>
    <row r="436" spans="1:7">
      <c r="A436" s="50"/>
      <c r="B436" s="46"/>
      <c r="C436" s="47"/>
      <c r="D436" s="47"/>
      <c r="E436" s="48"/>
      <c r="F436" s="49"/>
    </row>
    <row r="437" spans="1:7" ht="28.5">
      <c r="A437" s="144">
        <f>A434+1</f>
        <v>20</v>
      </c>
      <c r="B437" s="46" t="s">
        <v>26</v>
      </c>
      <c r="C437" s="47"/>
      <c r="D437" s="47"/>
      <c r="E437" s="48"/>
      <c r="F437" s="49"/>
    </row>
    <row r="438" spans="1:7">
      <c r="A438" s="50"/>
      <c r="B438" s="46"/>
      <c r="C438" s="47" t="s">
        <v>17</v>
      </c>
      <c r="D438" s="47">
        <v>1</v>
      </c>
      <c r="E438" s="48"/>
      <c r="F438" s="49">
        <f t="shared" ref="F438" si="15">D438*E438</f>
        <v>0</v>
      </c>
    </row>
    <row r="439" spans="1:7">
      <c r="A439" s="50"/>
      <c r="B439" s="46"/>
      <c r="C439" s="47"/>
      <c r="D439" s="47"/>
      <c r="E439" s="48"/>
      <c r="F439" s="49"/>
    </row>
    <row r="440" spans="1:7" ht="28.5">
      <c r="A440" s="144">
        <f>A437+1</f>
        <v>21</v>
      </c>
      <c r="B440" s="45" t="s">
        <v>18</v>
      </c>
      <c r="C440" s="145"/>
      <c r="D440" s="145"/>
      <c r="E440" s="39"/>
      <c r="F440" s="39"/>
    </row>
    <row r="441" spans="1:7">
      <c r="A441" s="151"/>
      <c r="B441" s="45"/>
      <c r="C441" s="145" t="s">
        <v>17</v>
      </c>
      <c r="D441" s="145">
        <v>1</v>
      </c>
      <c r="E441" s="39"/>
      <c r="F441" s="39">
        <f>D441*E441</f>
        <v>0</v>
      </c>
    </row>
    <row r="442" spans="1:7">
      <c r="A442" s="151"/>
      <c r="B442" s="45"/>
      <c r="C442" s="145"/>
      <c r="D442" s="145"/>
      <c r="E442" s="39"/>
      <c r="F442" s="39"/>
    </row>
    <row r="443" spans="1:7" ht="42.75">
      <c r="A443" s="144">
        <f>A440+1</f>
        <v>22</v>
      </c>
      <c r="B443" s="45" t="s">
        <v>19</v>
      </c>
      <c r="C443" s="145"/>
      <c r="D443" s="145"/>
      <c r="E443" s="39"/>
      <c r="F443" s="39"/>
    </row>
    <row r="444" spans="1:7">
      <c r="A444" s="151"/>
      <c r="B444" s="45"/>
      <c r="C444" s="145" t="s">
        <v>17</v>
      </c>
      <c r="D444" s="145">
        <v>1</v>
      </c>
      <c r="E444" s="39"/>
      <c r="F444" s="39">
        <f>D444*E444</f>
        <v>0</v>
      </c>
    </row>
    <row r="445" spans="1:7">
      <c r="A445" s="151"/>
      <c r="B445" s="45"/>
      <c r="C445" s="145"/>
      <c r="D445" s="145"/>
      <c r="E445" s="39"/>
      <c r="F445" s="39"/>
    </row>
    <row r="446" spans="1:7" ht="33.75" customHeight="1">
      <c r="A446" s="144">
        <f>A443+1</f>
        <v>23</v>
      </c>
      <c r="B446" s="45" t="s">
        <v>21</v>
      </c>
      <c r="C446" s="145"/>
      <c r="D446" s="145"/>
      <c r="E446" s="39"/>
      <c r="F446" s="39"/>
    </row>
    <row r="447" spans="1:7">
      <c r="A447" s="151"/>
      <c r="B447" s="45"/>
      <c r="C447" s="145" t="s">
        <v>13</v>
      </c>
      <c r="D447" s="145">
        <v>36</v>
      </c>
      <c r="E447" s="39"/>
      <c r="F447" s="39">
        <f>D447*E447</f>
        <v>0</v>
      </c>
    </row>
    <row r="448" spans="1:7">
      <c r="A448" s="151"/>
      <c r="B448" s="45"/>
      <c r="C448" s="145"/>
      <c r="D448" s="145"/>
      <c r="E448" s="39"/>
      <c r="F448" s="39"/>
    </row>
    <row r="449" spans="1:7" ht="42.75">
      <c r="A449" s="144">
        <f>A446+1</f>
        <v>24</v>
      </c>
      <c r="B449" s="45" t="s">
        <v>20</v>
      </c>
      <c r="C449" s="145"/>
      <c r="D449" s="145"/>
      <c r="E449" s="39"/>
      <c r="F449" s="39"/>
    </row>
    <row r="450" spans="1:7">
      <c r="A450" s="151"/>
      <c r="B450" s="45"/>
      <c r="C450" s="145" t="s">
        <v>17</v>
      </c>
      <c r="D450" s="145">
        <v>1</v>
      </c>
      <c r="E450" s="39"/>
      <c r="F450" s="39">
        <f>D450*E450</f>
        <v>0</v>
      </c>
    </row>
    <row r="452" spans="1:7" ht="15.75" thickBot="1">
      <c r="A452" s="140"/>
      <c r="B452" s="141"/>
      <c r="C452" s="132"/>
      <c r="D452" s="133"/>
      <c r="E452" s="134"/>
      <c r="F452" s="142">
        <f>SUM(F338:F451)</f>
        <v>0</v>
      </c>
    </row>
    <row r="453" spans="1:7" s="37" customFormat="1" ht="19.5" customHeight="1">
      <c r="A453" s="148"/>
      <c r="B453" s="149"/>
      <c r="C453" s="60"/>
      <c r="D453" s="47"/>
      <c r="E453" s="137"/>
      <c r="F453" s="150"/>
      <c r="G453" s="138"/>
    </row>
    <row r="454" spans="1:7" s="67" customFormat="1" ht="15" customHeight="1">
      <c r="A454" s="152"/>
      <c r="B454" s="153"/>
      <c r="C454" s="154"/>
      <c r="D454" s="155"/>
      <c r="E454" s="156"/>
      <c r="F454" s="157"/>
      <c r="G454" s="158"/>
    </row>
    <row r="455" spans="1:7" s="37" customFormat="1" ht="2.25" hidden="1" customHeight="1">
      <c r="A455" s="148"/>
      <c r="B455" s="149"/>
      <c r="C455" s="60"/>
      <c r="D455" s="47"/>
      <c r="E455" s="137"/>
      <c r="F455" s="150"/>
      <c r="G455" s="138"/>
    </row>
    <row r="456" spans="1:7" s="37" customFormat="1" ht="15">
      <c r="A456" s="139"/>
      <c r="B456" s="179" t="s">
        <v>193</v>
      </c>
      <c r="C456" s="179"/>
      <c r="D456" s="179"/>
      <c r="E456" s="137"/>
      <c r="F456" s="137"/>
      <c r="G456" s="138"/>
    </row>
    <row r="457" spans="1:7" s="75" customFormat="1" ht="12.75" customHeight="1">
      <c r="A457" s="69"/>
      <c r="B457" s="70"/>
      <c r="C457" s="71"/>
      <c r="D457" s="72"/>
      <c r="E457" s="73"/>
      <c r="F457" s="74"/>
      <c r="G457" s="135"/>
    </row>
    <row r="458" spans="1:7" s="75" customFormat="1" ht="15">
      <c r="A458" s="76" t="s">
        <v>281</v>
      </c>
      <c r="B458" s="77" t="s">
        <v>282</v>
      </c>
      <c r="C458" s="78"/>
      <c r="D458" s="79"/>
      <c r="E458" s="73"/>
      <c r="F458" s="74"/>
      <c r="G458" s="135"/>
    </row>
    <row r="459" spans="1:7" s="75" customFormat="1" ht="12.75" customHeight="1">
      <c r="A459" s="80"/>
      <c r="B459" s="81"/>
      <c r="C459" s="78"/>
      <c r="D459" s="79"/>
      <c r="E459" s="82"/>
      <c r="F459" s="83"/>
      <c r="G459" s="135"/>
    </row>
    <row r="460" spans="1:7" s="75" customFormat="1" ht="12.75" customHeight="1">
      <c r="A460" s="159"/>
      <c r="B460" s="77" t="s">
        <v>285</v>
      </c>
      <c r="C460" s="78" t="s">
        <v>194</v>
      </c>
      <c r="D460" s="85" t="s">
        <v>194</v>
      </c>
      <c r="E460" s="82"/>
      <c r="F460" s="83"/>
      <c r="G460" s="135"/>
    </row>
    <row r="461" spans="1:7" s="75" customFormat="1" ht="43.5" customHeight="1">
      <c r="A461" s="86"/>
      <c r="B461" s="81" t="s">
        <v>286</v>
      </c>
      <c r="C461" s="78" t="s">
        <v>195</v>
      </c>
      <c r="D461" s="79">
        <v>1</v>
      </c>
      <c r="E461" s="82"/>
      <c r="F461" s="83">
        <f>D461*E461</f>
        <v>0</v>
      </c>
      <c r="G461" s="135"/>
    </row>
    <row r="462" spans="1:7" s="75" customFormat="1" ht="12.75" customHeight="1">
      <c r="A462" s="86"/>
      <c r="B462" s="81"/>
      <c r="C462" s="78"/>
      <c r="D462" s="79"/>
      <c r="E462" s="82"/>
      <c r="F462" s="83"/>
      <c r="G462" s="135"/>
    </row>
    <row r="463" spans="1:7" s="75" customFormat="1" ht="12.75" customHeight="1">
      <c r="A463" s="86"/>
      <c r="B463" s="81" t="s">
        <v>287</v>
      </c>
      <c r="C463" s="78" t="s">
        <v>195</v>
      </c>
      <c r="D463" s="79">
        <v>1</v>
      </c>
      <c r="E463" s="82"/>
      <c r="F463" s="83">
        <f>D463*E463</f>
        <v>0</v>
      </c>
      <c r="G463" s="135"/>
    </row>
    <row r="464" spans="1:7" s="75" customFormat="1" ht="12.75" customHeight="1">
      <c r="A464" s="86"/>
      <c r="B464" s="81"/>
      <c r="C464" s="78"/>
      <c r="D464" s="79"/>
      <c r="E464" s="82"/>
      <c r="F464" s="83"/>
      <c r="G464" s="135"/>
    </row>
    <row r="465" spans="1:7" s="75" customFormat="1" ht="12.75" customHeight="1">
      <c r="A465" s="86"/>
      <c r="B465" s="81" t="s">
        <v>288</v>
      </c>
      <c r="C465" s="78" t="s">
        <v>195</v>
      </c>
      <c r="D465" s="79">
        <v>1</v>
      </c>
      <c r="E465" s="82"/>
      <c r="F465" s="83">
        <f>D465*E465</f>
        <v>0</v>
      </c>
      <c r="G465" s="135"/>
    </row>
    <row r="466" spans="1:7" s="75" customFormat="1" ht="12.75" customHeight="1">
      <c r="A466" s="86"/>
      <c r="B466" s="81"/>
      <c r="C466" s="78"/>
      <c r="D466" s="79"/>
      <c r="E466" s="82"/>
      <c r="F466" s="83"/>
      <c r="G466" s="135"/>
    </row>
    <row r="467" spans="1:7" s="75" customFormat="1">
      <c r="A467" s="86"/>
      <c r="B467" s="81" t="s">
        <v>289</v>
      </c>
      <c r="C467" s="78" t="s">
        <v>195</v>
      </c>
      <c r="D467" s="79">
        <v>1</v>
      </c>
      <c r="E467" s="82"/>
      <c r="F467" s="83">
        <f>D467*E467</f>
        <v>0</v>
      </c>
      <c r="G467" s="135"/>
    </row>
    <row r="468" spans="1:7" s="75" customFormat="1" ht="12.75" customHeight="1">
      <c r="A468" s="86"/>
      <c r="B468" s="87"/>
      <c r="C468" s="88"/>
      <c r="D468" s="89"/>
      <c r="E468" s="82"/>
      <c r="F468" s="83"/>
      <c r="G468" s="135"/>
    </row>
    <row r="469" spans="1:7" s="75" customFormat="1" ht="12.75" customHeight="1">
      <c r="A469" s="86"/>
      <c r="B469" s="87" t="s">
        <v>290</v>
      </c>
      <c r="C469" s="88" t="s">
        <v>195</v>
      </c>
      <c r="D469" s="89">
        <v>1</v>
      </c>
      <c r="E469" s="82"/>
      <c r="F469" s="83">
        <f>D469*E469</f>
        <v>0</v>
      </c>
      <c r="G469" s="135"/>
    </row>
    <row r="470" spans="1:7" s="75" customFormat="1" ht="12.75" customHeight="1">
      <c r="A470" s="86"/>
      <c r="B470" s="87"/>
      <c r="C470" s="88"/>
      <c r="D470" s="89"/>
      <c r="E470" s="82"/>
      <c r="F470" s="83"/>
      <c r="G470" s="135"/>
    </row>
    <row r="471" spans="1:7" s="75" customFormat="1" ht="12.75" customHeight="1">
      <c r="A471" s="86"/>
      <c r="B471" s="87" t="s">
        <v>291</v>
      </c>
      <c r="C471" s="88" t="s">
        <v>195</v>
      </c>
      <c r="D471" s="89">
        <v>1</v>
      </c>
      <c r="E471" s="82"/>
      <c r="F471" s="83">
        <f>D471*E471</f>
        <v>0</v>
      </c>
      <c r="G471" s="135"/>
    </row>
    <row r="472" spans="1:7" s="75" customFormat="1" ht="12.75" customHeight="1">
      <c r="A472" s="86"/>
      <c r="B472" s="87"/>
      <c r="C472" s="88"/>
      <c r="D472" s="89"/>
      <c r="E472" s="82"/>
      <c r="F472" s="83"/>
      <c r="G472" s="135"/>
    </row>
    <row r="473" spans="1:7" s="75" customFormat="1" ht="12.75" customHeight="1">
      <c r="A473" s="86"/>
      <c r="B473" s="87" t="s">
        <v>292</v>
      </c>
      <c r="C473" s="88" t="s">
        <v>195</v>
      </c>
      <c r="D473" s="89">
        <v>1</v>
      </c>
      <c r="E473" s="82"/>
      <c r="F473" s="83">
        <f>D473*E473</f>
        <v>0</v>
      </c>
      <c r="G473" s="135"/>
    </row>
    <row r="474" spans="1:7" s="75" customFormat="1" ht="12.75" customHeight="1">
      <c r="A474" s="86"/>
      <c r="B474" s="87"/>
      <c r="C474" s="88"/>
      <c r="D474" s="89"/>
      <c r="E474" s="82"/>
      <c r="F474" s="83"/>
      <c r="G474" s="135"/>
    </row>
    <row r="475" spans="1:7" s="75" customFormat="1" ht="25.5" customHeight="1">
      <c r="A475" s="86"/>
      <c r="B475" s="87" t="s">
        <v>293</v>
      </c>
      <c r="C475" s="88" t="s">
        <v>195</v>
      </c>
      <c r="D475" s="89">
        <v>4</v>
      </c>
      <c r="E475" s="82"/>
      <c r="F475" s="83">
        <f>D475*E475</f>
        <v>0</v>
      </c>
      <c r="G475" s="135"/>
    </row>
    <row r="476" spans="1:7" s="75" customFormat="1" ht="12.75" customHeight="1">
      <c r="A476" s="86"/>
      <c r="B476" s="87"/>
      <c r="C476" s="88"/>
      <c r="D476" s="89"/>
      <c r="E476" s="82"/>
      <c r="F476" s="83"/>
      <c r="G476" s="135"/>
    </row>
    <row r="477" spans="1:7" s="75" customFormat="1" ht="12.75" customHeight="1">
      <c r="A477" s="86"/>
      <c r="B477" s="87" t="s">
        <v>294</v>
      </c>
      <c r="C477" s="88" t="s">
        <v>194</v>
      </c>
      <c r="D477" s="89" t="s">
        <v>194</v>
      </c>
      <c r="E477" s="82"/>
      <c r="F477" s="83"/>
      <c r="G477" s="135"/>
    </row>
    <row r="478" spans="1:7" s="75" customFormat="1" ht="12.75" customHeight="1">
      <c r="A478" s="86"/>
      <c r="B478" s="87" t="s">
        <v>295</v>
      </c>
      <c r="C478" s="88" t="s">
        <v>195</v>
      </c>
      <c r="D478" s="89">
        <v>20</v>
      </c>
      <c r="E478" s="82"/>
      <c r="F478" s="83">
        <f>D478*E478</f>
        <v>0</v>
      </c>
      <c r="G478" s="135"/>
    </row>
    <row r="479" spans="1:7" s="75" customFormat="1">
      <c r="A479" s="86"/>
      <c r="B479" s="87"/>
      <c r="C479" s="88"/>
      <c r="D479" s="89"/>
      <c r="E479" s="82"/>
      <c r="F479" s="83"/>
      <c r="G479" s="135"/>
    </row>
    <row r="480" spans="1:7" s="75" customFormat="1" ht="71.25">
      <c r="A480" s="86"/>
      <c r="B480" s="87" t="s">
        <v>296</v>
      </c>
      <c r="C480" s="88" t="s">
        <v>195</v>
      </c>
      <c r="D480" s="89">
        <v>1</v>
      </c>
      <c r="E480" s="82"/>
      <c r="F480" s="83">
        <f>D480*E480</f>
        <v>0</v>
      </c>
      <c r="G480" s="135"/>
    </row>
    <row r="481" spans="1:7" s="75" customFormat="1">
      <c r="A481" s="86"/>
      <c r="B481" s="87"/>
      <c r="C481" s="88"/>
      <c r="D481" s="89"/>
      <c r="E481" s="82"/>
      <c r="F481" s="83"/>
      <c r="G481" s="135"/>
    </row>
    <row r="482" spans="1:7" s="75" customFormat="1">
      <c r="A482" s="86"/>
      <c r="B482" s="87" t="s">
        <v>297</v>
      </c>
      <c r="C482" s="88" t="s">
        <v>195</v>
      </c>
      <c r="D482" s="89">
        <v>1</v>
      </c>
      <c r="E482" s="82"/>
      <c r="F482" s="83">
        <f>D482*E482</f>
        <v>0</v>
      </c>
      <c r="G482" s="135"/>
    </row>
    <row r="483" spans="1:7" s="75" customFormat="1">
      <c r="A483" s="86"/>
      <c r="B483" s="87"/>
      <c r="C483" s="88"/>
      <c r="D483" s="89"/>
      <c r="E483" s="82"/>
      <c r="F483" s="83"/>
      <c r="G483" s="135"/>
    </row>
    <row r="484" spans="1:7" s="75" customFormat="1" ht="28.5">
      <c r="A484" s="86"/>
      <c r="B484" s="87" t="s">
        <v>298</v>
      </c>
      <c r="C484" s="88" t="s">
        <v>195</v>
      </c>
      <c r="D484" s="89">
        <v>1</v>
      </c>
      <c r="E484" s="82"/>
      <c r="F484" s="83">
        <f>D484*E484</f>
        <v>0</v>
      </c>
      <c r="G484" s="135"/>
    </row>
    <row r="485" spans="1:7" s="75" customFormat="1">
      <c r="A485" s="86"/>
      <c r="B485" s="87"/>
      <c r="C485" s="88"/>
      <c r="D485" s="89"/>
      <c r="E485" s="82"/>
      <c r="F485" s="83"/>
      <c r="G485" s="135"/>
    </row>
    <row r="486" spans="1:7" s="75" customFormat="1" ht="28.5">
      <c r="A486" s="86"/>
      <c r="B486" s="87" t="s">
        <v>299</v>
      </c>
      <c r="C486" s="88" t="s">
        <v>195</v>
      </c>
      <c r="D486" s="89">
        <v>4</v>
      </c>
      <c r="E486" s="82"/>
      <c r="F486" s="83">
        <f>D486*E486</f>
        <v>0</v>
      </c>
      <c r="G486" s="135"/>
    </row>
    <row r="487" spans="1:7" s="75" customFormat="1">
      <c r="A487" s="86"/>
      <c r="B487" s="87"/>
      <c r="C487" s="88"/>
      <c r="D487" s="89"/>
      <c r="E487" s="82"/>
      <c r="F487" s="83"/>
      <c r="G487" s="135"/>
    </row>
    <row r="488" spans="1:7" s="75" customFormat="1" ht="71.25">
      <c r="A488" s="86"/>
      <c r="B488" s="87" t="s">
        <v>300</v>
      </c>
      <c r="C488" s="88" t="s">
        <v>195</v>
      </c>
      <c r="D488" s="89">
        <v>1</v>
      </c>
      <c r="E488" s="82"/>
      <c r="F488" s="83">
        <f>D488*E488</f>
        <v>0</v>
      </c>
      <c r="G488" s="135"/>
    </row>
    <row r="489" spans="1:7" s="75" customFormat="1">
      <c r="A489" s="86"/>
      <c r="B489" s="87"/>
      <c r="C489" s="88"/>
      <c r="D489" s="89"/>
      <c r="E489" s="82"/>
      <c r="F489" s="83"/>
      <c r="G489" s="135"/>
    </row>
    <row r="490" spans="1:7" s="75" customFormat="1" ht="71.25">
      <c r="A490" s="86"/>
      <c r="B490" s="87" t="s">
        <v>301</v>
      </c>
      <c r="C490" s="88" t="s">
        <v>195</v>
      </c>
      <c r="D490" s="89">
        <v>2</v>
      </c>
      <c r="E490" s="82"/>
      <c r="F490" s="83">
        <f>D490*E490</f>
        <v>0</v>
      </c>
      <c r="G490" s="135"/>
    </row>
    <row r="491" spans="1:7" s="75" customFormat="1">
      <c r="A491" s="86"/>
      <c r="B491" s="87"/>
      <c r="C491" s="88"/>
      <c r="D491" s="89"/>
      <c r="E491" s="82"/>
      <c r="F491" s="83"/>
      <c r="G491" s="135"/>
    </row>
    <row r="492" spans="1:7" s="75" customFormat="1" ht="28.5">
      <c r="A492" s="86"/>
      <c r="B492" s="87" t="s">
        <v>302</v>
      </c>
      <c r="C492" s="88" t="s">
        <v>195</v>
      </c>
      <c r="D492" s="89">
        <v>6</v>
      </c>
      <c r="E492" s="82"/>
      <c r="F492" s="83">
        <f>D492*E492</f>
        <v>0</v>
      </c>
      <c r="G492" s="135"/>
    </row>
    <row r="493" spans="1:7" s="75" customFormat="1">
      <c r="A493" s="86"/>
      <c r="B493" s="87"/>
      <c r="C493" s="88"/>
      <c r="D493" s="89"/>
      <c r="E493" s="82"/>
      <c r="F493" s="83"/>
      <c r="G493" s="135"/>
    </row>
    <row r="494" spans="1:7" s="75" customFormat="1">
      <c r="A494" s="86"/>
      <c r="B494" s="87" t="s">
        <v>196</v>
      </c>
      <c r="C494" s="88" t="s">
        <v>195</v>
      </c>
      <c r="D494" s="89">
        <v>20</v>
      </c>
      <c r="E494" s="82"/>
      <c r="F494" s="83">
        <f>D494*E494</f>
        <v>0</v>
      </c>
      <c r="G494" s="135"/>
    </row>
    <row r="495" spans="1:7" s="75" customFormat="1">
      <c r="A495" s="86"/>
      <c r="B495" s="87"/>
      <c r="C495" s="88"/>
      <c r="D495" s="89"/>
      <c r="E495" s="82"/>
      <c r="F495" s="83"/>
      <c r="G495" s="135"/>
    </row>
    <row r="496" spans="1:7" s="75" customFormat="1" ht="42.75">
      <c r="A496" s="86"/>
      <c r="B496" s="87" t="s">
        <v>224</v>
      </c>
      <c r="C496" s="88" t="s">
        <v>195</v>
      </c>
      <c r="D496" s="89">
        <v>3</v>
      </c>
      <c r="E496" s="146"/>
      <c r="F496" s="83">
        <f>D496*E496</f>
        <v>0</v>
      </c>
      <c r="G496" s="135"/>
    </row>
    <row r="497" spans="1:7" s="75" customFormat="1">
      <c r="A497" s="86"/>
      <c r="B497" s="87"/>
      <c r="C497" s="88"/>
      <c r="D497" s="89"/>
      <c r="E497" s="146"/>
      <c r="F497" s="135"/>
      <c r="G497" s="135"/>
    </row>
    <row r="498" spans="1:7" s="75" customFormat="1" ht="42.75">
      <c r="A498" s="86"/>
      <c r="B498" s="87" t="s">
        <v>225</v>
      </c>
      <c r="C498" s="88" t="s">
        <v>195</v>
      </c>
      <c r="D498" s="89">
        <v>6</v>
      </c>
      <c r="E498" s="82"/>
      <c r="F498" s="83">
        <f>D496*E498</f>
        <v>0</v>
      </c>
      <c r="G498" s="135"/>
    </row>
    <row r="499" spans="1:7" s="75" customFormat="1">
      <c r="A499" s="86"/>
      <c r="B499" s="87"/>
      <c r="C499" s="88"/>
      <c r="D499" s="89"/>
      <c r="E499" s="82"/>
      <c r="F499" s="83"/>
      <c r="G499" s="135"/>
    </row>
    <row r="500" spans="1:7" s="75" customFormat="1" ht="28.5">
      <c r="A500" s="86"/>
      <c r="B500" s="87" t="s">
        <v>303</v>
      </c>
      <c r="C500" s="88" t="s">
        <v>195</v>
      </c>
      <c r="D500" s="89">
        <v>4</v>
      </c>
      <c r="E500" s="82"/>
      <c r="F500" s="83">
        <f>D498*E500</f>
        <v>0</v>
      </c>
      <c r="G500" s="135"/>
    </row>
    <row r="501" spans="1:7" s="75" customFormat="1">
      <c r="A501" s="86"/>
      <c r="B501" s="87"/>
      <c r="C501" s="88"/>
      <c r="D501" s="89"/>
      <c r="E501" s="82"/>
      <c r="F501" s="83"/>
      <c r="G501" s="135"/>
    </row>
    <row r="502" spans="1:7" s="75" customFormat="1">
      <c r="A502" s="86"/>
      <c r="B502" s="87" t="s">
        <v>226</v>
      </c>
      <c r="C502" s="88" t="s">
        <v>195</v>
      </c>
      <c r="D502" s="89">
        <v>1</v>
      </c>
      <c r="E502" s="82"/>
      <c r="F502" s="83">
        <f>D500*E502</f>
        <v>0</v>
      </c>
      <c r="G502" s="135"/>
    </row>
    <row r="503" spans="1:7" s="75" customFormat="1">
      <c r="A503" s="86"/>
      <c r="B503" s="87"/>
      <c r="C503" s="88"/>
      <c r="D503" s="89"/>
      <c r="E503" s="82"/>
      <c r="F503" s="83"/>
      <c r="G503" s="135"/>
    </row>
    <row r="504" spans="1:7" s="75" customFormat="1">
      <c r="A504" s="86"/>
      <c r="B504" s="87" t="s">
        <v>227</v>
      </c>
      <c r="C504" s="88" t="s">
        <v>195</v>
      </c>
      <c r="D504" s="89">
        <v>2</v>
      </c>
      <c r="E504" s="82"/>
      <c r="F504" s="83">
        <f>D502*E504</f>
        <v>0</v>
      </c>
      <c r="G504" s="135"/>
    </row>
    <row r="505" spans="1:7" s="75" customFormat="1">
      <c r="A505" s="86"/>
      <c r="B505" s="87"/>
      <c r="C505" s="88"/>
      <c r="D505" s="89"/>
      <c r="E505" s="82"/>
      <c r="F505" s="83"/>
      <c r="G505" s="135"/>
    </row>
    <row r="506" spans="1:7" s="75" customFormat="1" ht="28.5">
      <c r="A506" s="86"/>
      <c r="B506" s="87" t="s">
        <v>304</v>
      </c>
      <c r="C506" s="88" t="s">
        <v>195</v>
      </c>
      <c r="D506" s="89">
        <v>12</v>
      </c>
      <c r="E506" s="82"/>
      <c r="F506" s="83">
        <f>D506*E506</f>
        <v>0</v>
      </c>
      <c r="G506" s="135"/>
    </row>
    <row r="507" spans="1:7" s="75" customFormat="1">
      <c r="A507" s="86"/>
      <c r="B507" s="87"/>
      <c r="C507" s="88"/>
      <c r="D507" s="89"/>
      <c r="E507" s="82"/>
      <c r="F507" s="83"/>
      <c r="G507" s="135"/>
    </row>
    <row r="508" spans="1:7" s="75" customFormat="1">
      <c r="A508" s="86"/>
      <c r="B508" s="87" t="s">
        <v>305</v>
      </c>
      <c r="C508" s="88"/>
      <c r="D508" s="89" t="s">
        <v>194</v>
      </c>
      <c r="E508" s="82"/>
      <c r="F508" s="83"/>
      <c r="G508" s="135"/>
    </row>
    <row r="509" spans="1:7" s="75" customFormat="1">
      <c r="A509" s="86"/>
      <c r="B509" s="87" t="s">
        <v>306</v>
      </c>
      <c r="C509" s="88" t="s">
        <v>2</v>
      </c>
      <c r="D509" s="89">
        <v>80</v>
      </c>
      <c r="E509" s="82"/>
      <c r="F509" s="83">
        <f>D509*E509</f>
        <v>0</v>
      </c>
      <c r="G509" s="135"/>
    </row>
    <row r="510" spans="1:7" s="75" customFormat="1">
      <c r="A510" s="86"/>
      <c r="B510" s="87"/>
      <c r="C510" s="88"/>
      <c r="D510" s="89"/>
      <c r="E510" s="82"/>
      <c r="F510" s="83"/>
      <c r="G510" s="135"/>
    </row>
    <row r="511" spans="1:7" s="75" customFormat="1">
      <c r="A511" s="86"/>
      <c r="B511" s="87" t="s">
        <v>307</v>
      </c>
      <c r="C511" s="88" t="s">
        <v>88</v>
      </c>
      <c r="D511" s="89">
        <v>30</v>
      </c>
      <c r="E511" s="82"/>
      <c r="F511" s="83">
        <f>D511*E511</f>
        <v>0</v>
      </c>
      <c r="G511" s="135"/>
    </row>
    <row r="512" spans="1:7" s="75" customFormat="1">
      <c r="A512" s="86"/>
      <c r="B512" s="87"/>
      <c r="C512" s="88"/>
      <c r="D512" s="89"/>
      <c r="E512" s="82"/>
      <c r="F512" s="83"/>
      <c r="G512" s="135"/>
    </row>
    <row r="513" spans="1:7" s="75" customFormat="1">
      <c r="A513" s="86"/>
      <c r="B513" s="87" t="s">
        <v>197</v>
      </c>
      <c r="C513" s="88" t="s">
        <v>195</v>
      </c>
      <c r="D513" s="89">
        <v>1</v>
      </c>
      <c r="E513" s="82"/>
      <c r="F513" s="83">
        <f>D513*E513</f>
        <v>0</v>
      </c>
      <c r="G513" s="135"/>
    </row>
    <row r="514" spans="1:7" s="75" customFormat="1">
      <c r="A514" s="86"/>
      <c r="B514" s="87"/>
      <c r="C514" s="88"/>
      <c r="D514" s="89"/>
      <c r="E514" s="82"/>
      <c r="F514" s="83"/>
      <c r="G514" s="135"/>
    </row>
    <row r="515" spans="1:7" s="75" customFormat="1" ht="28.5">
      <c r="A515" s="86"/>
      <c r="B515" s="87" t="s">
        <v>308</v>
      </c>
      <c r="C515" s="88"/>
      <c r="D515" s="89" t="s">
        <v>194</v>
      </c>
      <c r="E515" s="82"/>
      <c r="F515" s="83"/>
      <c r="G515" s="135"/>
    </row>
    <row r="516" spans="1:7" s="75" customFormat="1">
      <c r="A516" s="86"/>
      <c r="B516" s="87" t="s">
        <v>309</v>
      </c>
      <c r="C516" s="88" t="s">
        <v>2</v>
      </c>
      <c r="D516" s="89">
        <v>16</v>
      </c>
      <c r="E516" s="82"/>
      <c r="F516" s="83">
        <f>D516*E516</f>
        <v>0</v>
      </c>
      <c r="G516" s="135"/>
    </row>
    <row r="517" spans="1:7" s="75" customFormat="1">
      <c r="A517" s="86"/>
      <c r="B517" s="87"/>
      <c r="C517" s="88"/>
      <c r="D517" s="89"/>
      <c r="E517" s="82"/>
      <c r="F517" s="83"/>
      <c r="G517" s="135"/>
    </row>
    <row r="518" spans="1:7" s="75" customFormat="1">
      <c r="A518" s="86"/>
      <c r="B518" s="87" t="s">
        <v>198</v>
      </c>
      <c r="C518" s="88" t="s">
        <v>195</v>
      </c>
      <c r="D518" s="89">
        <v>1</v>
      </c>
      <c r="E518" s="82"/>
      <c r="F518" s="83">
        <f>D518*E518</f>
        <v>0</v>
      </c>
      <c r="G518" s="135"/>
    </row>
    <row r="519" spans="1:7" s="75" customFormat="1">
      <c r="A519" s="86"/>
      <c r="B519" s="87"/>
      <c r="C519" s="88"/>
      <c r="D519" s="89"/>
      <c r="E519" s="82"/>
      <c r="F519" s="83"/>
      <c r="G519" s="135"/>
    </row>
    <row r="520" spans="1:7" s="75" customFormat="1">
      <c r="A520" s="86"/>
      <c r="B520" s="87" t="s">
        <v>199</v>
      </c>
      <c r="C520" s="88" t="s">
        <v>195</v>
      </c>
      <c r="D520" s="89">
        <v>1</v>
      </c>
      <c r="E520" s="82"/>
      <c r="F520" s="83">
        <f>D520*E520</f>
        <v>0</v>
      </c>
      <c r="G520" s="135"/>
    </row>
    <row r="521" spans="1:7" s="75" customFormat="1">
      <c r="A521" s="86"/>
      <c r="B521" s="87"/>
      <c r="C521" s="88"/>
      <c r="D521" s="89"/>
      <c r="E521" s="82"/>
      <c r="F521" s="83"/>
      <c r="G521" s="135"/>
    </row>
    <row r="522" spans="1:7" s="75" customFormat="1" ht="15">
      <c r="A522" s="86"/>
      <c r="B522" s="90" t="s">
        <v>310</v>
      </c>
      <c r="C522" s="88" t="s">
        <v>194</v>
      </c>
      <c r="D522" s="89" t="s">
        <v>194</v>
      </c>
      <c r="E522" s="82"/>
      <c r="F522" s="83"/>
      <c r="G522" s="135"/>
    </row>
    <row r="523" spans="1:7" s="75" customFormat="1">
      <c r="A523" s="80"/>
      <c r="B523" s="87" t="s">
        <v>311</v>
      </c>
      <c r="C523" s="88" t="s">
        <v>194</v>
      </c>
      <c r="D523" s="89" t="s">
        <v>194</v>
      </c>
      <c r="E523" s="82"/>
      <c r="F523" s="83"/>
      <c r="G523" s="135"/>
    </row>
    <row r="524" spans="1:7" s="75" customFormat="1">
      <c r="A524" s="86"/>
      <c r="B524" s="87" t="s">
        <v>200</v>
      </c>
      <c r="C524" s="88" t="s">
        <v>195</v>
      </c>
      <c r="D524" s="89">
        <v>1</v>
      </c>
      <c r="E524" s="82"/>
      <c r="F524" s="83">
        <f>D524*E524</f>
        <v>0</v>
      </c>
      <c r="G524" s="135"/>
    </row>
    <row r="525" spans="1:7" s="75" customFormat="1">
      <c r="A525" s="86"/>
      <c r="B525" s="87"/>
      <c r="C525" s="88"/>
      <c r="D525" s="89"/>
      <c r="E525" s="82"/>
      <c r="F525" s="83"/>
      <c r="G525" s="135"/>
    </row>
    <row r="526" spans="1:7" s="75" customFormat="1" ht="30" customHeight="1">
      <c r="A526" s="86"/>
      <c r="B526" s="87" t="s">
        <v>201</v>
      </c>
      <c r="C526" s="88" t="s">
        <v>195</v>
      </c>
      <c r="D526" s="89">
        <v>2</v>
      </c>
      <c r="E526" s="82"/>
      <c r="F526" s="83">
        <f>D526*E526</f>
        <v>0</v>
      </c>
      <c r="G526" s="135"/>
    </row>
    <row r="527" spans="1:7" s="75" customFormat="1">
      <c r="A527" s="86"/>
      <c r="B527" s="87"/>
      <c r="C527" s="88"/>
      <c r="D527" s="89"/>
      <c r="E527" s="82"/>
      <c r="F527" s="83"/>
      <c r="G527" s="135"/>
    </row>
    <row r="528" spans="1:7" s="75" customFormat="1" ht="28.5">
      <c r="A528" s="86"/>
      <c r="B528" s="87" t="s">
        <v>202</v>
      </c>
      <c r="C528" s="88" t="s">
        <v>195</v>
      </c>
      <c r="D528" s="89">
        <v>1</v>
      </c>
      <c r="E528" s="82"/>
      <c r="F528" s="83">
        <f>D528*E528</f>
        <v>0</v>
      </c>
      <c r="G528" s="135"/>
    </row>
    <row r="529" spans="1:7" s="75" customFormat="1">
      <c r="A529" s="86"/>
      <c r="B529" s="87"/>
      <c r="C529" s="88"/>
      <c r="D529" s="89"/>
      <c r="E529" s="82"/>
      <c r="F529" s="83"/>
      <c r="G529" s="135"/>
    </row>
    <row r="530" spans="1:7" s="75" customFormat="1" ht="28.5">
      <c r="A530" s="86"/>
      <c r="B530" s="87" t="s">
        <v>203</v>
      </c>
      <c r="C530" s="88" t="s">
        <v>195</v>
      </c>
      <c r="D530" s="89">
        <v>1</v>
      </c>
      <c r="E530" s="82"/>
      <c r="F530" s="83">
        <f>D530*E530</f>
        <v>0</v>
      </c>
      <c r="G530" s="135"/>
    </row>
    <row r="531" spans="1:7" s="75" customFormat="1">
      <c r="A531" s="86"/>
      <c r="B531" s="87"/>
      <c r="C531" s="88"/>
      <c r="D531" s="89"/>
      <c r="E531" s="82"/>
      <c r="F531" s="83"/>
      <c r="G531" s="135"/>
    </row>
    <row r="532" spans="1:7" s="75" customFormat="1">
      <c r="A532" s="86"/>
      <c r="B532" s="87" t="s">
        <v>204</v>
      </c>
      <c r="C532" s="88" t="s">
        <v>195</v>
      </c>
      <c r="D532" s="89">
        <v>1</v>
      </c>
      <c r="E532" s="82"/>
      <c r="F532" s="83">
        <f>D532*E532</f>
        <v>0</v>
      </c>
      <c r="G532" s="135"/>
    </row>
    <row r="533" spans="1:7" s="75" customFormat="1">
      <c r="A533" s="86"/>
      <c r="B533" s="87"/>
      <c r="C533" s="88"/>
      <c r="D533" s="89"/>
      <c r="E533" s="82"/>
      <c r="F533" s="83"/>
      <c r="G533" s="135"/>
    </row>
    <row r="534" spans="1:7" s="75" customFormat="1" ht="42.75">
      <c r="A534" s="86"/>
      <c r="B534" s="87" t="s">
        <v>312</v>
      </c>
      <c r="C534" s="88" t="s">
        <v>195</v>
      </c>
      <c r="D534" s="89">
        <v>1</v>
      </c>
      <c r="E534" s="82"/>
      <c r="F534" s="83">
        <f>D534*E534</f>
        <v>0</v>
      </c>
      <c r="G534" s="135"/>
    </row>
    <row r="535" spans="1:7" s="75" customFormat="1">
      <c r="A535" s="86"/>
      <c r="B535" s="87"/>
      <c r="C535" s="88"/>
      <c r="D535" s="89"/>
      <c r="E535" s="82"/>
      <c r="F535" s="83"/>
      <c r="G535" s="135"/>
    </row>
    <row r="536" spans="1:7" s="75" customFormat="1" ht="28.5">
      <c r="A536" s="86"/>
      <c r="B536" s="87" t="s">
        <v>205</v>
      </c>
      <c r="C536" s="88" t="s">
        <v>195</v>
      </c>
      <c r="D536" s="89">
        <v>1</v>
      </c>
      <c r="E536" s="82"/>
      <c r="F536" s="83">
        <f>D536*E536</f>
        <v>0</v>
      </c>
      <c r="G536" s="135"/>
    </row>
    <row r="537" spans="1:7" s="75" customFormat="1">
      <c r="A537" s="86"/>
      <c r="B537" s="87"/>
      <c r="C537" s="88"/>
      <c r="D537" s="89"/>
      <c r="E537" s="82"/>
      <c r="F537" s="83"/>
      <c r="G537" s="135"/>
    </row>
    <row r="538" spans="1:7" s="75" customFormat="1" ht="42.75">
      <c r="A538" s="86"/>
      <c r="B538" s="87" t="s">
        <v>206</v>
      </c>
      <c r="C538" s="88" t="s">
        <v>195</v>
      </c>
      <c r="D538" s="89">
        <v>1</v>
      </c>
      <c r="E538" s="82"/>
      <c r="F538" s="83">
        <f>D538*E538</f>
        <v>0</v>
      </c>
      <c r="G538" s="135"/>
    </row>
    <row r="539" spans="1:7" s="75" customFormat="1">
      <c r="A539" s="80"/>
      <c r="B539" s="91"/>
      <c r="C539" s="71"/>
      <c r="D539" s="72"/>
      <c r="E539" s="82"/>
      <c r="F539" s="83"/>
      <c r="G539" s="135"/>
    </row>
    <row r="540" spans="1:7" s="75" customFormat="1" ht="15">
      <c r="A540" s="86"/>
      <c r="B540" s="90" t="s">
        <v>207</v>
      </c>
      <c r="C540" s="88" t="s">
        <v>194</v>
      </c>
      <c r="D540" s="89" t="s">
        <v>194</v>
      </c>
      <c r="E540" s="82"/>
      <c r="F540" s="83"/>
      <c r="G540" s="135"/>
    </row>
    <row r="541" spans="1:7" s="75" customFormat="1" ht="30" customHeight="1">
      <c r="A541" s="86"/>
      <c r="B541" s="87" t="s">
        <v>313</v>
      </c>
      <c r="C541" s="88" t="s">
        <v>195</v>
      </c>
      <c r="D541" s="89">
        <v>2</v>
      </c>
      <c r="E541" s="82"/>
      <c r="F541" s="83">
        <f>D541*E541</f>
        <v>0</v>
      </c>
      <c r="G541" s="135"/>
    </row>
    <row r="542" spans="1:7" s="75" customFormat="1">
      <c r="A542" s="86"/>
      <c r="B542" s="87"/>
      <c r="C542" s="88"/>
      <c r="D542" s="89"/>
      <c r="E542" s="82"/>
      <c r="F542" s="83"/>
      <c r="G542" s="135"/>
    </row>
    <row r="543" spans="1:7" s="75" customFormat="1" ht="42.75">
      <c r="A543" s="86"/>
      <c r="B543" s="87" t="s">
        <v>314</v>
      </c>
      <c r="C543" s="88" t="s">
        <v>195</v>
      </c>
      <c r="D543" s="89">
        <v>1</v>
      </c>
      <c r="E543" s="82"/>
      <c r="F543" s="83">
        <f>D543*E543</f>
        <v>0</v>
      </c>
      <c r="G543" s="135"/>
    </row>
    <row r="544" spans="1:7" s="75" customFormat="1">
      <c r="A544" s="86"/>
      <c r="B544" s="87"/>
      <c r="C544" s="88"/>
      <c r="D544" s="89"/>
      <c r="E544" s="82"/>
      <c r="F544" s="83"/>
      <c r="G544" s="135"/>
    </row>
    <row r="545" spans="1:7" s="75" customFormat="1" ht="28.5">
      <c r="A545" s="86"/>
      <c r="B545" s="87" t="s">
        <v>237</v>
      </c>
      <c r="C545" s="88" t="s">
        <v>195</v>
      </c>
      <c r="D545" s="89">
        <v>2</v>
      </c>
      <c r="E545" s="82"/>
      <c r="F545" s="83">
        <f>D545*E545</f>
        <v>0</v>
      </c>
      <c r="G545" s="135"/>
    </row>
    <row r="546" spans="1:7" s="75" customFormat="1">
      <c r="A546" s="86"/>
      <c r="B546" s="87"/>
      <c r="C546" s="88"/>
      <c r="D546" s="89"/>
      <c r="E546" s="82"/>
      <c r="F546" s="83"/>
      <c r="G546" s="135"/>
    </row>
    <row r="547" spans="1:7" s="75" customFormat="1" ht="42.75">
      <c r="A547" s="86"/>
      <c r="B547" s="87" t="s">
        <v>208</v>
      </c>
      <c r="C547" s="88" t="s">
        <v>195</v>
      </c>
      <c r="D547" s="89">
        <v>1</v>
      </c>
      <c r="E547" s="82"/>
      <c r="F547" s="83">
        <f>D547*E547</f>
        <v>0</v>
      </c>
      <c r="G547" s="135"/>
    </row>
    <row r="548" spans="1:7" s="75" customFormat="1">
      <c r="A548" s="86"/>
      <c r="B548" s="87"/>
      <c r="C548" s="88"/>
      <c r="D548" s="89"/>
      <c r="E548" s="82"/>
      <c r="F548" s="83"/>
      <c r="G548" s="135"/>
    </row>
    <row r="549" spans="1:7" s="75" customFormat="1">
      <c r="A549" s="86"/>
      <c r="B549" s="87" t="s">
        <v>209</v>
      </c>
      <c r="C549" s="88" t="s">
        <v>195</v>
      </c>
      <c r="D549" s="89">
        <v>3</v>
      </c>
      <c r="E549" s="82"/>
      <c r="F549" s="83">
        <f>D549*E549</f>
        <v>0</v>
      </c>
      <c r="G549" s="135"/>
    </row>
    <row r="550" spans="1:7" s="75" customFormat="1">
      <c r="A550" s="80"/>
      <c r="B550" s="91"/>
      <c r="C550" s="71"/>
      <c r="D550" s="72"/>
      <c r="E550" s="82"/>
      <c r="F550" s="83"/>
      <c r="G550" s="135"/>
    </row>
    <row r="551" spans="1:7" s="75" customFormat="1" ht="28.5">
      <c r="A551" s="80"/>
      <c r="B551" s="91" t="s">
        <v>210</v>
      </c>
      <c r="C551" s="88" t="s">
        <v>195</v>
      </c>
      <c r="D551" s="89">
        <v>2</v>
      </c>
      <c r="E551" s="82"/>
      <c r="F551" s="83">
        <f>D551*E551</f>
        <v>0</v>
      </c>
      <c r="G551" s="135"/>
    </row>
    <row r="552" spans="1:7" s="75" customFormat="1">
      <c r="A552" s="80"/>
      <c r="B552" s="91"/>
      <c r="C552" s="71"/>
      <c r="D552" s="72"/>
      <c r="E552" s="82"/>
      <c r="F552" s="83"/>
      <c r="G552" s="135"/>
    </row>
    <row r="553" spans="1:7" s="75" customFormat="1">
      <c r="A553" s="80"/>
      <c r="B553" s="91" t="s">
        <v>211</v>
      </c>
      <c r="C553" s="71" t="s">
        <v>195</v>
      </c>
      <c r="D553" s="72">
        <v>3</v>
      </c>
      <c r="E553" s="82"/>
      <c r="F553" s="83">
        <f>D553*E553</f>
        <v>0</v>
      </c>
      <c r="G553" s="135"/>
    </row>
    <row r="554" spans="1:7" s="75" customFormat="1">
      <c r="A554" s="80"/>
      <c r="B554" s="91"/>
      <c r="C554" s="71"/>
      <c r="D554" s="72"/>
      <c r="E554" s="82"/>
      <c r="F554" s="83"/>
      <c r="G554" s="135"/>
    </row>
    <row r="555" spans="1:7" s="75" customFormat="1" ht="28.5">
      <c r="A555" s="80"/>
      <c r="B555" s="87" t="s">
        <v>212</v>
      </c>
      <c r="C555" s="88" t="s">
        <v>195</v>
      </c>
      <c r="D555" s="89">
        <v>2</v>
      </c>
      <c r="E555" s="82"/>
      <c r="F555" s="83">
        <f>D555*E555</f>
        <v>0</v>
      </c>
      <c r="G555" s="135"/>
    </row>
    <row r="556" spans="1:7" s="75" customFormat="1">
      <c r="A556" s="80"/>
      <c r="B556" s="87"/>
      <c r="C556" s="88"/>
      <c r="D556" s="89"/>
      <c r="E556" s="82"/>
      <c r="F556" s="83"/>
      <c r="G556" s="135"/>
    </row>
    <row r="557" spans="1:7" s="75" customFormat="1" ht="28.5">
      <c r="A557" s="80"/>
      <c r="B557" s="87" t="s">
        <v>213</v>
      </c>
      <c r="C557" s="92" t="s">
        <v>195</v>
      </c>
      <c r="D557" s="93">
        <v>1</v>
      </c>
      <c r="E557" s="82"/>
      <c r="F557" s="83">
        <f>D557*E557</f>
        <v>0</v>
      </c>
      <c r="G557" s="135"/>
    </row>
    <row r="558" spans="1:7" s="75" customFormat="1">
      <c r="A558" s="80"/>
      <c r="B558" s="91"/>
      <c r="C558" s="71"/>
      <c r="D558" s="72"/>
      <c r="E558" s="82"/>
      <c r="F558" s="83"/>
      <c r="G558" s="135"/>
    </row>
    <row r="559" spans="1:7" s="95" customFormat="1" ht="30">
      <c r="A559" s="94"/>
      <c r="B559" s="90" t="s">
        <v>214</v>
      </c>
      <c r="C559" s="88"/>
      <c r="D559" s="89"/>
      <c r="E559" s="82"/>
      <c r="F559" s="83"/>
      <c r="G559" s="138"/>
    </row>
    <row r="560" spans="1:7" s="95" customFormat="1">
      <c r="A560" s="96"/>
      <c r="B560" s="87" t="s">
        <v>315</v>
      </c>
      <c r="C560" s="88" t="s">
        <v>194</v>
      </c>
      <c r="D560" s="89" t="s">
        <v>194</v>
      </c>
      <c r="E560" s="82"/>
      <c r="F560" s="83"/>
      <c r="G560" s="138"/>
    </row>
    <row r="561" spans="1:7" s="95" customFormat="1" ht="30" customHeight="1">
      <c r="A561" s="94"/>
      <c r="B561" s="87" t="s">
        <v>228</v>
      </c>
      <c r="C561" s="88" t="s">
        <v>88</v>
      </c>
      <c r="D561" s="89">
        <v>20</v>
      </c>
      <c r="E561" s="82"/>
      <c r="F561" s="83">
        <f>D561*E561</f>
        <v>0</v>
      </c>
      <c r="G561" s="138"/>
    </row>
    <row r="562" spans="1:7" s="95" customFormat="1">
      <c r="A562" s="94"/>
      <c r="B562" s="87"/>
      <c r="C562" s="88"/>
      <c r="D562" s="89"/>
      <c r="E562" s="82"/>
      <c r="F562" s="83"/>
      <c r="G562" s="138"/>
    </row>
    <row r="563" spans="1:7" s="95" customFormat="1" ht="28.5">
      <c r="A563" s="94"/>
      <c r="B563" s="87" t="s">
        <v>316</v>
      </c>
      <c r="C563" s="88" t="s">
        <v>195</v>
      </c>
      <c r="D563" s="89">
        <v>1</v>
      </c>
      <c r="E563" s="82"/>
      <c r="F563" s="83">
        <f>D563*E563</f>
        <v>0</v>
      </c>
      <c r="G563" s="138"/>
    </row>
    <row r="564" spans="1:7" s="95" customFormat="1">
      <c r="A564" s="94"/>
      <c r="B564" s="87"/>
      <c r="C564" s="88"/>
      <c r="D564" s="89"/>
      <c r="E564" s="82"/>
      <c r="F564" s="83"/>
      <c r="G564" s="138"/>
    </row>
    <row r="565" spans="1:7" s="95" customFormat="1" ht="57">
      <c r="A565" s="94"/>
      <c r="B565" s="87" t="s">
        <v>317</v>
      </c>
      <c r="C565" s="88" t="s">
        <v>88</v>
      </c>
      <c r="D565" s="89">
        <v>13</v>
      </c>
      <c r="E565" s="82"/>
      <c r="F565" s="83">
        <f>D565*E565</f>
        <v>0</v>
      </c>
      <c r="G565" s="138"/>
    </row>
    <row r="566" spans="1:7" s="95" customFormat="1">
      <c r="A566" s="94"/>
      <c r="B566" s="87"/>
      <c r="C566" s="88"/>
      <c r="D566" s="89"/>
      <c r="E566" s="82"/>
      <c r="F566" s="83"/>
      <c r="G566" s="138"/>
    </row>
    <row r="567" spans="1:7" s="95" customFormat="1">
      <c r="A567" s="94"/>
      <c r="B567" s="87" t="s">
        <v>318</v>
      </c>
      <c r="C567" s="88" t="s">
        <v>88</v>
      </c>
      <c r="D567" s="89">
        <v>13</v>
      </c>
      <c r="E567" s="82"/>
      <c r="F567" s="83">
        <f>D567*E567</f>
        <v>0</v>
      </c>
      <c r="G567" s="138"/>
    </row>
    <row r="568" spans="1:7" s="95" customFormat="1">
      <c r="A568" s="94"/>
      <c r="B568" s="87"/>
      <c r="C568" s="88"/>
      <c r="D568" s="89"/>
      <c r="E568" s="82"/>
      <c r="F568" s="83"/>
      <c r="G568" s="138"/>
    </row>
    <row r="569" spans="1:7" s="95" customFormat="1" ht="142.5">
      <c r="A569" s="94"/>
      <c r="B569" s="87" t="s">
        <v>229</v>
      </c>
      <c r="C569" s="88" t="s">
        <v>13</v>
      </c>
      <c r="D569" s="89">
        <v>13</v>
      </c>
      <c r="E569" s="82"/>
      <c r="F569" s="83">
        <f>D569*E569</f>
        <v>0</v>
      </c>
      <c r="G569" s="138"/>
    </row>
    <row r="570" spans="1:7" s="95" customFormat="1">
      <c r="A570" s="94"/>
      <c r="B570" s="87"/>
      <c r="C570" s="88"/>
      <c r="D570" s="89"/>
      <c r="E570" s="82"/>
      <c r="F570" s="83"/>
      <c r="G570" s="138"/>
    </row>
    <row r="571" spans="1:7" s="95" customFormat="1" ht="85.5">
      <c r="A571" s="94"/>
      <c r="B571" s="87" t="s">
        <v>215</v>
      </c>
      <c r="C571" s="88" t="s">
        <v>195</v>
      </c>
      <c r="D571" s="89">
        <v>1</v>
      </c>
      <c r="E571" s="82"/>
      <c r="F571" s="83">
        <f>D571*E571</f>
        <v>0</v>
      </c>
      <c r="G571" s="138"/>
    </row>
    <row r="572" spans="1:7" s="95" customFormat="1">
      <c r="A572" s="96"/>
      <c r="B572" s="91"/>
      <c r="C572" s="71"/>
      <c r="D572" s="72"/>
      <c r="E572" s="82"/>
      <c r="F572" s="83"/>
      <c r="G572" s="138"/>
    </row>
    <row r="573" spans="1:7" s="75" customFormat="1" ht="15">
      <c r="A573" s="86"/>
      <c r="B573" s="90" t="s">
        <v>216</v>
      </c>
      <c r="C573" s="88"/>
      <c r="D573" s="89"/>
      <c r="E573" s="82"/>
      <c r="F573" s="83"/>
      <c r="G573" s="135"/>
    </row>
    <row r="574" spans="1:7" s="75" customFormat="1" ht="28.5">
      <c r="A574" s="86"/>
      <c r="B574" s="87" t="s">
        <v>319</v>
      </c>
      <c r="C574" s="88" t="s">
        <v>195</v>
      </c>
      <c r="D574" s="89">
        <v>4</v>
      </c>
      <c r="E574" s="82"/>
      <c r="F574" s="83">
        <f>D574*E574</f>
        <v>0</v>
      </c>
      <c r="G574" s="135"/>
    </row>
    <row r="575" spans="1:7" s="75" customFormat="1">
      <c r="A575" s="86"/>
      <c r="B575" s="87"/>
      <c r="C575" s="88"/>
      <c r="D575" s="89"/>
      <c r="E575" s="82"/>
      <c r="F575" s="83"/>
      <c r="G575" s="135"/>
    </row>
    <row r="576" spans="1:7" s="75" customFormat="1" ht="18.75" customHeight="1">
      <c r="A576" s="86"/>
      <c r="B576" s="87" t="s">
        <v>320</v>
      </c>
      <c r="C576" s="88" t="s">
        <v>195</v>
      </c>
      <c r="D576" s="89">
        <v>1</v>
      </c>
      <c r="E576" s="82"/>
      <c r="F576" s="83">
        <f>D576*E576</f>
        <v>0</v>
      </c>
      <c r="G576" s="135"/>
    </row>
    <row r="577" spans="1:7" s="75" customFormat="1">
      <c r="A577" s="86"/>
      <c r="B577" s="87"/>
      <c r="C577" s="88"/>
      <c r="D577" s="89"/>
      <c r="E577" s="82"/>
      <c r="F577" s="83"/>
      <c r="G577" s="135"/>
    </row>
    <row r="578" spans="1:7" s="75" customFormat="1">
      <c r="A578" s="86"/>
      <c r="B578" s="87" t="s">
        <v>321</v>
      </c>
      <c r="C578" s="88" t="s">
        <v>322</v>
      </c>
      <c r="D578" s="89">
        <v>3</v>
      </c>
      <c r="E578" s="82"/>
      <c r="F578" s="83">
        <f>D578*E578</f>
        <v>0</v>
      </c>
      <c r="G578" s="135"/>
    </row>
    <row r="579" spans="1:7" s="75" customFormat="1">
      <c r="A579" s="86"/>
      <c r="B579" s="87"/>
      <c r="C579" s="88"/>
      <c r="D579" s="89"/>
      <c r="E579" s="82"/>
      <c r="F579" s="83"/>
      <c r="G579" s="135"/>
    </row>
    <row r="580" spans="1:7" s="75" customFormat="1">
      <c r="A580" s="86"/>
      <c r="B580" s="87" t="s">
        <v>323</v>
      </c>
      <c r="C580" s="88" t="s">
        <v>322</v>
      </c>
      <c r="D580" s="89">
        <v>10</v>
      </c>
      <c r="E580" s="82"/>
      <c r="F580" s="83">
        <f>D580*E580</f>
        <v>0</v>
      </c>
      <c r="G580" s="135"/>
    </row>
    <row r="581" spans="1:7" s="75" customFormat="1">
      <c r="A581" s="86"/>
      <c r="B581" s="87"/>
      <c r="C581" s="88"/>
      <c r="D581" s="89"/>
      <c r="E581" s="82"/>
      <c r="F581" s="83"/>
      <c r="G581" s="135"/>
    </row>
    <row r="582" spans="1:7" s="75" customFormat="1">
      <c r="A582" s="86"/>
      <c r="B582" s="87" t="s">
        <v>324</v>
      </c>
      <c r="C582" s="88" t="s">
        <v>195</v>
      </c>
      <c r="D582" s="89">
        <v>1</v>
      </c>
      <c r="E582" s="82"/>
      <c r="F582" s="83">
        <f>D582*E582</f>
        <v>0</v>
      </c>
      <c r="G582" s="135"/>
    </row>
    <row r="583" spans="1:7" s="75" customFormat="1">
      <c r="A583" s="86"/>
      <c r="B583" s="87"/>
      <c r="C583" s="88"/>
      <c r="D583" s="89"/>
      <c r="E583" s="82"/>
      <c r="F583" s="83"/>
      <c r="G583" s="135"/>
    </row>
    <row r="584" spans="1:7" s="75" customFormat="1">
      <c r="A584" s="86"/>
      <c r="B584" s="87" t="s">
        <v>325</v>
      </c>
      <c r="C584" s="88" t="s">
        <v>322</v>
      </c>
      <c r="D584" s="89">
        <v>4</v>
      </c>
      <c r="E584" s="82"/>
      <c r="F584" s="83">
        <f>D584*E584</f>
        <v>0</v>
      </c>
      <c r="G584" s="135"/>
    </row>
    <row r="585" spans="1:7" s="75" customFormat="1">
      <c r="A585" s="86"/>
      <c r="B585" s="87"/>
      <c r="C585" s="88"/>
      <c r="D585" s="89"/>
      <c r="E585" s="82"/>
      <c r="F585" s="83"/>
      <c r="G585" s="135"/>
    </row>
    <row r="586" spans="1:7" s="75" customFormat="1">
      <c r="A586" s="86"/>
      <c r="B586" s="87" t="s">
        <v>326</v>
      </c>
      <c r="C586" s="88" t="s">
        <v>322</v>
      </c>
      <c r="D586" s="89">
        <v>2</v>
      </c>
      <c r="E586" s="82"/>
      <c r="F586" s="83">
        <f>D586*E586</f>
        <v>0</v>
      </c>
      <c r="G586" s="135"/>
    </row>
    <row r="587" spans="1:7" s="75" customFormat="1">
      <c r="A587" s="86"/>
      <c r="B587" s="87"/>
      <c r="C587" s="88"/>
      <c r="D587" s="89"/>
      <c r="E587" s="82"/>
      <c r="F587" s="83"/>
      <c r="G587" s="135"/>
    </row>
    <row r="588" spans="1:7" s="75" customFormat="1">
      <c r="A588" s="86"/>
      <c r="B588" s="87" t="s">
        <v>327</v>
      </c>
      <c r="C588" s="88" t="s">
        <v>88</v>
      </c>
      <c r="D588" s="89">
        <v>16</v>
      </c>
      <c r="E588" s="82"/>
      <c r="F588" s="83">
        <f>D588*E588</f>
        <v>0</v>
      </c>
      <c r="G588" s="135"/>
    </row>
    <row r="589" spans="1:7" s="75" customFormat="1">
      <c r="A589" s="86"/>
      <c r="B589" s="87"/>
      <c r="C589" s="88"/>
      <c r="D589" s="89"/>
      <c r="E589" s="82"/>
      <c r="F589" s="83"/>
      <c r="G589" s="135"/>
    </row>
    <row r="590" spans="1:7" s="75" customFormat="1">
      <c r="A590" s="86"/>
      <c r="B590" s="87" t="s">
        <v>328</v>
      </c>
      <c r="C590" s="88" t="s">
        <v>88</v>
      </c>
      <c r="D590" s="89">
        <v>16</v>
      </c>
      <c r="E590" s="82"/>
      <c r="F590" s="83">
        <f>D590*E590</f>
        <v>0</v>
      </c>
      <c r="G590" s="135"/>
    </row>
    <row r="591" spans="1:7" s="75" customFormat="1">
      <c r="A591" s="86"/>
      <c r="B591" s="87"/>
      <c r="C591" s="88"/>
      <c r="D591" s="89"/>
      <c r="E591" s="82"/>
      <c r="F591" s="83"/>
      <c r="G591" s="135"/>
    </row>
    <row r="592" spans="1:7" s="75" customFormat="1">
      <c r="A592" s="86"/>
      <c r="B592" s="87" t="s">
        <v>217</v>
      </c>
      <c r="C592" s="88" t="s">
        <v>88</v>
      </c>
      <c r="D592" s="89">
        <v>60</v>
      </c>
      <c r="E592" s="82"/>
      <c r="F592" s="83">
        <f>D592*E592</f>
        <v>0</v>
      </c>
      <c r="G592" s="135"/>
    </row>
    <row r="593" spans="1:7" s="75" customFormat="1">
      <c r="A593" s="86"/>
      <c r="B593" s="87"/>
      <c r="C593" s="88"/>
      <c r="D593" s="89"/>
      <c r="E593" s="82"/>
      <c r="F593" s="83"/>
      <c r="G593" s="135"/>
    </row>
    <row r="594" spans="1:7" s="75" customFormat="1">
      <c r="A594" s="86"/>
      <c r="B594" s="87" t="s">
        <v>329</v>
      </c>
      <c r="C594" s="88" t="s">
        <v>88</v>
      </c>
      <c r="D594" s="89">
        <v>80</v>
      </c>
      <c r="E594" s="82"/>
      <c r="F594" s="83">
        <f>D594*E594</f>
        <v>0</v>
      </c>
      <c r="G594" s="135"/>
    </row>
    <row r="595" spans="1:7" s="75" customFormat="1">
      <c r="A595" s="86"/>
      <c r="B595" s="87"/>
      <c r="C595" s="88"/>
      <c r="D595" s="89"/>
      <c r="E595" s="82"/>
      <c r="F595" s="83"/>
      <c r="G595" s="135"/>
    </row>
    <row r="596" spans="1:7" s="75" customFormat="1">
      <c r="A596" s="86"/>
      <c r="B596" s="87" t="s">
        <v>330</v>
      </c>
      <c r="C596" s="88" t="s">
        <v>88</v>
      </c>
      <c r="D596" s="89">
        <v>50</v>
      </c>
      <c r="E596" s="82"/>
      <c r="F596" s="83">
        <f>D596*E596</f>
        <v>0</v>
      </c>
      <c r="G596" s="135"/>
    </row>
    <row r="597" spans="1:7" s="75" customFormat="1">
      <c r="A597" s="86"/>
      <c r="B597" s="87"/>
      <c r="C597" s="88"/>
      <c r="D597" s="89"/>
      <c r="E597" s="82"/>
      <c r="F597" s="83"/>
      <c r="G597" s="135"/>
    </row>
    <row r="598" spans="1:7" s="75" customFormat="1">
      <c r="A598" s="86"/>
      <c r="B598" s="87" t="s">
        <v>331</v>
      </c>
      <c r="C598" s="88" t="s">
        <v>88</v>
      </c>
      <c r="D598" s="89">
        <v>40</v>
      </c>
      <c r="E598" s="82"/>
      <c r="F598" s="83">
        <f>D598*E598</f>
        <v>0</v>
      </c>
      <c r="G598" s="135"/>
    </row>
    <row r="599" spans="1:7" s="75" customFormat="1">
      <c r="A599" s="86"/>
      <c r="B599" s="87"/>
      <c r="C599" s="88"/>
      <c r="D599" s="89"/>
      <c r="E599" s="82"/>
      <c r="F599" s="83"/>
      <c r="G599" s="135"/>
    </row>
    <row r="600" spans="1:7" s="75" customFormat="1">
      <c r="A600" s="86"/>
      <c r="B600" s="87" t="s">
        <v>332</v>
      </c>
      <c r="C600" s="88" t="s">
        <v>88</v>
      </c>
      <c r="D600" s="89">
        <v>25</v>
      </c>
      <c r="E600" s="82"/>
      <c r="F600" s="83">
        <f>D600*E600</f>
        <v>0</v>
      </c>
      <c r="G600" s="135"/>
    </row>
    <row r="601" spans="1:7" s="75" customFormat="1">
      <c r="A601" s="86"/>
      <c r="B601" s="87"/>
      <c r="C601" s="88"/>
      <c r="D601" s="89"/>
      <c r="E601" s="82"/>
      <c r="F601" s="83"/>
      <c r="G601" s="135"/>
    </row>
    <row r="602" spans="1:7" s="75" customFormat="1">
      <c r="A602" s="86"/>
      <c r="B602" s="87" t="s">
        <v>333</v>
      </c>
      <c r="C602" s="88" t="s">
        <v>88</v>
      </c>
      <c r="D602" s="89">
        <v>12</v>
      </c>
      <c r="E602" s="82"/>
      <c r="F602" s="83">
        <f>D602*E602</f>
        <v>0</v>
      </c>
      <c r="G602" s="135"/>
    </row>
    <row r="603" spans="1:7" s="75" customFormat="1">
      <c r="A603" s="86"/>
      <c r="B603" s="87"/>
      <c r="C603" s="88"/>
      <c r="D603" s="89"/>
      <c r="E603" s="82"/>
      <c r="F603" s="83"/>
      <c r="G603" s="135"/>
    </row>
    <row r="604" spans="1:7" s="75" customFormat="1">
      <c r="A604" s="86"/>
      <c r="B604" s="87" t="s">
        <v>334</v>
      </c>
      <c r="C604" s="88" t="s">
        <v>88</v>
      </c>
      <c r="D604" s="89">
        <v>6</v>
      </c>
      <c r="E604" s="82"/>
      <c r="F604" s="83">
        <f>D604*E604</f>
        <v>0</v>
      </c>
      <c r="G604" s="135"/>
    </row>
    <row r="605" spans="1:7" s="75" customFormat="1">
      <c r="A605" s="86"/>
      <c r="B605" s="87"/>
      <c r="C605" s="88"/>
      <c r="D605" s="89"/>
      <c r="E605" s="82"/>
      <c r="F605" s="83"/>
      <c r="G605" s="135"/>
    </row>
    <row r="606" spans="1:7" s="75" customFormat="1">
      <c r="A606" s="86"/>
      <c r="B606" s="87" t="s">
        <v>335</v>
      </c>
      <c r="C606" s="88" t="s">
        <v>88</v>
      </c>
      <c r="D606" s="89">
        <v>40</v>
      </c>
      <c r="E606" s="82"/>
      <c r="F606" s="83">
        <f>D606*E606</f>
        <v>0</v>
      </c>
      <c r="G606" s="135"/>
    </row>
    <row r="607" spans="1:7" s="75" customFormat="1">
      <c r="A607" s="86"/>
      <c r="B607" s="87"/>
      <c r="C607" s="88"/>
      <c r="D607" s="89"/>
      <c r="E607" s="82"/>
      <c r="F607" s="83"/>
      <c r="G607" s="135"/>
    </row>
    <row r="608" spans="1:7" s="75" customFormat="1">
      <c r="A608" s="86"/>
      <c r="B608" s="87" t="s">
        <v>336</v>
      </c>
      <c r="C608" s="88" t="s">
        <v>88</v>
      </c>
      <c r="D608" s="89">
        <v>40</v>
      </c>
      <c r="E608" s="82"/>
      <c r="F608" s="83">
        <f>D608*E608</f>
        <v>0</v>
      </c>
      <c r="G608" s="135"/>
    </row>
    <row r="609" spans="1:7" s="75" customFormat="1">
      <c r="A609" s="86"/>
      <c r="B609" s="87"/>
      <c r="C609" s="88"/>
      <c r="D609" s="89"/>
      <c r="E609" s="82"/>
      <c r="F609" s="83"/>
      <c r="G609" s="135"/>
    </row>
    <row r="610" spans="1:7" s="75" customFormat="1">
      <c r="A610" s="86"/>
      <c r="B610" s="87" t="s">
        <v>337</v>
      </c>
      <c r="C610" s="88" t="s">
        <v>88</v>
      </c>
      <c r="D610" s="89">
        <v>6</v>
      </c>
      <c r="E610" s="82"/>
      <c r="F610" s="83">
        <f>D610*E610</f>
        <v>0</v>
      </c>
      <c r="G610" s="135"/>
    </row>
    <row r="611" spans="1:7" s="75" customFormat="1">
      <c r="A611" s="86"/>
      <c r="B611" s="87"/>
      <c r="C611" s="88"/>
      <c r="D611" s="89"/>
      <c r="E611" s="82"/>
      <c r="F611" s="83"/>
      <c r="G611" s="135"/>
    </row>
    <row r="612" spans="1:7" s="75" customFormat="1">
      <c r="A612" s="86"/>
      <c r="B612" s="87" t="s">
        <v>338</v>
      </c>
      <c r="C612" s="88" t="s">
        <v>88</v>
      </c>
      <c r="D612" s="89">
        <v>12</v>
      </c>
      <c r="E612" s="82"/>
      <c r="F612" s="83">
        <f>D612*E612</f>
        <v>0</v>
      </c>
      <c r="G612" s="135"/>
    </row>
    <row r="613" spans="1:7" s="75" customFormat="1">
      <c r="A613" s="86"/>
      <c r="B613" s="87"/>
      <c r="C613" s="88"/>
      <c r="D613" s="89"/>
      <c r="E613" s="82"/>
      <c r="F613" s="83"/>
      <c r="G613" s="135"/>
    </row>
    <row r="614" spans="1:7" s="75" customFormat="1">
      <c r="A614" s="86"/>
      <c r="B614" s="87" t="s">
        <v>339</v>
      </c>
      <c r="C614" s="88" t="s">
        <v>195</v>
      </c>
      <c r="D614" s="89">
        <v>1</v>
      </c>
      <c r="E614" s="82"/>
      <c r="F614" s="83">
        <f>D614*E614</f>
        <v>0</v>
      </c>
      <c r="G614" s="135"/>
    </row>
    <row r="615" spans="1:7" s="75" customFormat="1">
      <c r="A615" s="86"/>
      <c r="B615" s="87"/>
      <c r="C615" s="88"/>
      <c r="D615" s="89"/>
      <c r="E615" s="82"/>
      <c r="F615" s="83"/>
      <c r="G615" s="135"/>
    </row>
    <row r="616" spans="1:7" s="75" customFormat="1">
      <c r="A616" s="86"/>
      <c r="B616" s="87" t="s">
        <v>340</v>
      </c>
      <c r="C616" s="88" t="s">
        <v>195</v>
      </c>
      <c r="D616" s="89">
        <v>2</v>
      </c>
      <c r="E616" s="82"/>
      <c r="F616" s="83">
        <f>D616*E616</f>
        <v>0</v>
      </c>
      <c r="G616" s="135"/>
    </row>
    <row r="617" spans="1:7" s="75" customFormat="1">
      <c r="A617" s="86"/>
      <c r="B617" s="87"/>
      <c r="C617" s="88"/>
      <c r="D617" s="89"/>
      <c r="E617" s="82"/>
      <c r="F617" s="83"/>
      <c r="G617" s="135"/>
    </row>
    <row r="618" spans="1:7" s="75" customFormat="1" ht="28.5">
      <c r="A618" s="86"/>
      <c r="B618" s="87" t="s">
        <v>341</v>
      </c>
      <c r="C618" s="88" t="s">
        <v>88</v>
      </c>
      <c r="D618" s="89">
        <v>50</v>
      </c>
      <c r="E618" s="82"/>
      <c r="F618" s="83">
        <f>D618*E618</f>
        <v>0</v>
      </c>
      <c r="G618" s="135"/>
    </row>
    <row r="619" spans="1:7" s="75" customFormat="1">
      <c r="A619" s="86"/>
      <c r="B619" s="87"/>
      <c r="C619" s="88"/>
      <c r="D619" s="89"/>
      <c r="E619" s="82"/>
      <c r="F619" s="83"/>
      <c r="G619" s="135"/>
    </row>
    <row r="620" spans="1:7" s="75" customFormat="1">
      <c r="A620" s="86"/>
      <c r="B620" s="87" t="s">
        <v>342</v>
      </c>
      <c r="C620" s="88" t="s">
        <v>88</v>
      </c>
      <c r="D620" s="89">
        <v>40</v>
      </c>
      <c r="E620" s="82"/>
      <c r="F620" s="83">
        <f>D620*E620</f>
        <v>0</v>
      </c>
      <c r="G620" s="135"/>
    </row>
    <row r="621" spans="1:7" s="75" customFormat="1">
      <c r="A621" s="86"/>
      <c r="B621" s="87"/>
      <c r="C621" s="88"/>
      <c r="D621" s="89"/>
      <c r="E621" s="82"/>
      <c r="F621" s="83"/>
      <c r="G621" s="135"/>
    </row>
    <row r="622" spans="1:7" s="75" customFormat="1">
      <c r="A622" s="86"/>
      <c r="B622" s="87" t="s">
        <v>343</v>
      </c>
      <c r="C622" s="88" t="s">
        <v>322</v>
      </c>
      <c r="D622" s="89">
        <v>8</v>
      </c>
      <c r="E622" s="82"/>
      <c r="F622" s="83">
        <f>D622*E622</f>
        <v>0</v>
      </c>
      <c r="G622" s="135"/>
    </row>
    <row r="623" spans="1:7" s="75" customFormat="1">
      <c r="A623" s="86"/>
      <c r="B623" s="87"/>
      <c r="C623" s="88"/>
      <c r="D623" s="89"/>
      <c r="E623" s="82"/>
      <c r="F623" s="83"/>
      <c r="G623" s="135"/>
    </row>
    <row r="624" spans="1:7" s="75" customFormat="1">
      <c r="A624" s="86"/>
      <c r="B624" s="87" t="s">
        <v>344</v>
      </c>
      <c r="C624" s="88" t="s">
        <v>322</v>
      </c>
      <c r="D624" s="89">
        <v>3</v>
      </c>
      <c r="E624" s="82"/>
      <c r="F624" s="83">
        <f>D624*E624</f>
        <v>0</v>
      </c>
      <c r="G624" s="135"/>
    </row>
    <row r="625" spans="1:7" s="75" customFormat="1">
      <c r="A625" s="86"/>
      <c r="B625" s="87"/>
      <c r="C625" s="88"/>
      <c r="D625" s="89"/>
      <c r="E625" s="82"/>
      <c r="F625" s="83"/>
      <c r="G625" s="135"/>
    </row>
    <row r="626" spans="1:7" s="75" customFormat="1">
      <c r="A626" s="86"/>
      <c r="B626" s="87" t="s">
        <v>345</v>
      </c>
      <c r="C626" s="88" t="s">
        <v>322</v>
      </c>
      <c r="D626" s="89">
        <v>5</v>
      </c>
      <c r="E626" s="82"/>
      <c r="F626" s="83">
        <f>D626*E626</f>
        <v>0</v>
      </c>
      <c r="G626" s="135"/>
    </row>
    <row r="627" spans="1:7" s="75" customFormat="1">
      <c r="A627" s="86"/>
      <c r="B627" s="87"/>
      <c r="C627" s="88"/>
      <c r="D627" s="89"/>
      <c r="E627" s="82"/>
      <c r="F627" s="83"/>
      <c r="G627" s="135"/>
    </row>
    <row r="628" spans="1:7" s="75" customFormat="1">
      <c r="A628" s="86"/>
      <c r="B628" s="87"/>
      <c r="C628" s="88"/>
      <c r="D628" s="89"/>
      <c r="E628" s="82"/>
      <c r="F628" s="83"/>
      <c r="G628" s="135"/>
    </row>
    <row r="629" spans="1:7" s="75" customFormat="1" ht="42.75">
      <c r="A629" s="86"/>
      <c r="B629" s="87" t="s">
        <v>346</v>
      </c>
      <c r="C629" s="88" t="s">
        <v>322</v>
      </c>
      <c r="D629" s="89">
        <v>5</v>
      </c>
      <c r="E629" s="82"/>
      <c r="F629" s="83">
        <f>D629*E629</f>
        <v>0</v>
      </c>
      <c r="G629" s="135"/>
    </row>
    <row r="630" spans="1:7" s="75" customFormat="1">
      <c r="A630" s="86"/>
      <c r="B630" s="87"/>
      <c r="C630" s="88"/>
      <c r="D630" s="89"/>
      <c r="E630" s="82"/>
      <c r="F630" s="83"/>
      <c r="G630" s="135"/>
    </row>
    <row r="631" spans="1:7" s="75" customFormat="1" ht="42.75">
      <c r="A631" s="86"/>
      <c r="B631" s="87" t="s">
        <v>347</v>
      </c>
      <c r="C631" s="88" t="s">
        <v>322</v>
      </c>
      <c r="D631" s="89">
        <v>20</v>
      </c>
      <c r="E631" s="82"/>
      <c r="F631" s="83">
        <f>D631*E631</f>
        <v>0</v>
      </c>
      <c r="G631" s="135"/>
    </row>
    <row r="632" spans="1:7" s="75" customFormat="1">
      <c r="A632" s="86"/>
      <c r="B632" s="87"/>
      <c r="C632" s="88"/>
      <c r="D632" s="89"/>
      <c r="E632" s="82"/>
      <c r="F632" s="83"/>
      <c r="G632" s="135"/>
    </row>
    <row r="633" spans="1:7" s="75" customFormat="1" ht="42.75">
      <c r="A633" s="86"/>
      <c r="B633" s="87" t="s">
        <v>348</v>
      </c>
      <c r="C633" s="88" t="s">
        <v>322</v>
      </c>
      <c r="D633" s="89">
        <v>15</v>
      </c>
      <c r="E633" s="82"/>
      <c r="F633" s="83">
        <f>D633*E633</f>
        <v>0</v>
      </c>
      <c r="G633" s="135"/>
    </row>
    <row r="634" spans="1:7" s="75" customFormat="1">
      <c r="A634" s="86"/>
      <c r="B634" s="87"/>
      <c r="C634" s="88"/>
      <c r="D634" s="89"/>
      <c r="E634" s="82"/>
      <c r="F634" s="83"/>
      <c r="G634" s="135"/>
    </row>
    <row r="635" spans="1:7" s="75" customFormat="1" ht="42.75">
      <c r="A635" s="86"/>
      <c r="B635" s="87" t="s">
        <v>348</v>
      </c>
      <c r="C635" s="88" t="s">
        <v>322</v>
      </c>
      <c r="D635" s="89">
        <v>20</v>
      </c>
      <c r="E635" s="82"/>
      <c r="F635" s="83">
        <f>D635*E635</f>
        <v>0</v>
      </c>
      <c r="G635" s="135"/>
    </row>
    <row r="636" spans="1:7" s="75" customFormat="1">
      <c r="A636" s="86"/>
      <c r="B636" s="87"/>
      <c r="C636" s="88"/>
      <c r="D636" s="89"/>
      <c r="E636" s="82"/>
      <c r="F636" s="83"/>
      <c r="G636" s="135"/>
    </row>
    <row r="637" spans="1:7" s="75" customFormat="1" ht="42.75">
      <c r="A637" s="86"/>
      <c r="B637" s="87" t="s">
        <v>349</v>
      </c>
      <c r="C637" s="88" t="s">
        <v>88</v>
      </c>
      <c r="D637" s="89">
        <v>40</v>
      </c>
      <c r="E637" s="82"/>
      <c r="F637" s="83">
        <f>D637*E637</f>
        <v>0</v>
      </c>
      <c r="G637" s="135"/>
    </row>
    <row r="638" spans="1:7" s="75" customFormat="1">
      <c r="A638" s="86"/>
      <c r="B638" s="87"/>
      <c r="C638" s="88"/>
      <c r="D638" s="89"/>
      <c r="E638" s="82"/>
      <c r="F638" s="83"/>
      <c r="G638" s="135"/>
    </row>
    <row r="639" spans="1:7" s="75" customFormat="1">
      <c r="A639" s="86"/>
      <c r="B639" s="87" t="s">
        <v>350</v>
      </c>
      <c r="C639" s="88" t="s">
        <v>195</v>
      </c>
      <c r="D639" s="89">
        <v>8</v>
      </c>
      <c r="E639" s="82"/>
      <c r="F639" s="83">
        <f>D639*E639</f>
        <v>0</v>
      </c>
      <c r="G639" s="135"/>
    </row>
    <row r="640" spans="1:7" s="75" customFormat="1">
      <c r="A640" s="86"/>
      <c r="B640" s="87"/>
      <c r="C640" s="88"/>
      <c r="D640" s="89"/>
      <c r="E640" s="82"/>
      <c r="F640" s="83"/>
      <c r="G640" s="135"/>
    </row>
    <row r="641" spans="1:7" s="75" customFormat="1">
      <c r="A641" s="86"/>
      <c r="B641" s="87" t="s">
        <v>351</v>
      </c>
      <c r="C641" s="88" t="s">
        <v>195</v>
      </c>
      <c r="D641" s="89">
        <v>2</v>
      </c>
      <c r="E641" s="82"/>
      <c r="F641" s="83">
        <f>D641*E641</f>
        <v>0</v>
      </c>
      <c r="G641" s="135"/>
    </row>
    <row r="642" spans="1:7" s="75" customFormat="1">
      <c r="A642" s="86"/>
      <c r="B642" s="87"/>
      <c r="C642" s="88"/>
      <c r="D642" s="89"/>
      <c r="E642" s="82"/>
      <c r="F642" s="83"/>
      <c r="G642" s="135"/>
    </row>
    <row r="643" spans="1:7" s="75" customFormat="1">
      <c r="A643" s="86"/>
      <c r="B643" s="87" t="s">
        <v>352</v>
      </c>
      <c r="C643" s="88" t="s">
        <v>195</v>
      </c>
      <c r="D643" s="89">
        <v>2</v>
      </c>
      <c r="E643" s="82"/>
      <c r="F643" s="83"/>
      <c r="G643" s="135"/>
    </row>
    <row r="644" spans="1:7" s="75" customFormat="1">
      <c r="A644" s="80"/>
      <c r="B644" s="87"/>
      <c r="C644" s="88"/>
      <c r="D644" s="89"/>
      <c r="E644" s="82"/>
      <c r="F644" s="83"/>
      <c r="G644" s="135"/>
    </row>
    <row r="645" spans="1:7" s="75" customFormat="1" ht="57">
      <c r="A645" s="80"/>
      <c r="B645" s="87" t="s">
        <v>353</v>
      </c>
      <c r="C645" s="88" t="s">
        <v>194</v>
      </c>
      <c r="D645" s="89" t="s">
        <v>194</v>
      </c>
      <c r="E645" s="82"/>
      <c r="F645" s="83"/>
      <c r="G645" s="135"/>
    </row>
    <row r="646" spans="1:7" s="75" customFormat="1" ht="28.5">
      <c r="A646" s="80"/>
      <c r="B646" s="87" t="s">
        <v>354</v>
      </c>
      <c r="C646" s="88" t="s">
        <v>194</v>
      </c>
      <c r="D646" s="89" t="s">
        <v>194</v>
      </c>
      <c r="E646" s="82"/>
      <c r="F646" s="83"/>
      <c r="G646" s="135"/>
    </row>
    <row r="647" spans="1:7" s="75" customFormat="1">
      <c r="A647" s="80"/>
      <c r="B647" s="87" t="s">
        <v>355</v>
      </c>
      <c r="C647" s="88" t="s">
        <v>194</v>
      </c>
      <c r="D647" s="89" t="s">
        <v>194</v>
      </c>
      <c r="E647" s="82"/>
      <c r="F647" s="83"/>
      <c r="G647" s="135"/>
    </row>
    <row r="648" spans="1:7" s="75" customFormat="1">
      <c r="A648" s="80"/>
      <c r="B648" s="87" t="s">
        <v>356</v>
      </c>
      <c r="C648" s="88" t="s">
        <v>194</v>
      </c>
      <c r="D648" s="89" t="s">
        <v>194</v>
      </c>
      <c r="E648" s="82"/>
      <c r="F648" s="83"/>
      <c r="G648" s="135"/>
    </row>
    <row r="649" spans="1:7" s="75" customFormat="1">
      <c r="A649" s="80"/>
      <c r="B649" s="87" t="s">
        <v>357</v>
      </c>
      <c r="C649" s="88" t="s">
        <v>194</v>
      </c>
      <c r="D649" s="89" t="s">
        <v>194</v>
      </c>
      <c r="E649" s="82"/>
      <c r="F649" s="83"/>
      <c r="G649" s="135"/>
    </row>
    <row r="650" spans="1:7" s="75" customFormat="1">
      <c r="A650" s="80"/>
      <c r="B650" s="87" t="s">
        <v>358</v>
      </c>
      <c r="C650" s="88" t="s">
        <v>194</v>
      </c>
      <c r="D650" s="89" t="s">
        <v>194</v>
      </c>
      <c r="E650" s="82"/>
      <c r="F650" s="83"/>
      <c r="G650" s="135"/>
    </row>
    <row r="651" spans="1:7" s="75" customFormat="1" ht="28.5">
      <c r="A651" s="86"/>
      <c r="B651" s="87" t="s">
        <v>359</v>
      </c>
      <c r="C651" s="88" t="s">
        <v>88</v>
      </c>
      <c r="D651" s="89">
        <v>15</v>
      </c>
      <c r="E651" s="82"/>
      <c r="F651" s="83">
        <f>D651*E651</f>
        <v>0</v>
      </c>
      <c r="G651" s="135"/>
    </row>
    <row r="652" spans="1:7" s="75" customFormat="1">
      <c r="A652" s="86"/>
      <c r="B652" s="87"/>
      <c r="C652" s="88"/>
      <c r="D652" s="89"/>
      <c r="E652" s="82"/>
      <c r="F652" s="83"/>
      <c r="G652" s="135"/>
    </row>
    <row r="653" spans="1:7" s="75" customFormat="1">
      <c r="A653" s="86"/>
      <c r="B653" s="87" t="s">
        <v>360</v>
      </c>
      <c r="C653" s="88" t="s">
        <v>195</v>
      </c>
      <c r="D653" s="89">
        <v>4</v>
      </c>
      <c r="E653" s="82"/>
      <c r="F653" s="83">
        <f>D653*E653</f>
        <v>0</v>
      </c>
      <c r="G653" s="135"/>
    </row>
    <row r="654" spans="1:7" s="75" customFormat="1">
      <c r="A654" s="86"/>
      <c r="B654" s="87"/>
      <c r="C654" s="88"/>
      <c r="D654" s="89"/>
      <c r="E654" s="82"/>
      <c r="F654" s="83"/>
      <c r="G654" s="135"/>
    </row>
    <row r="655" spans="1:7" s="75" customFormat="1" ht="28.5">
      <c r="A655" s="86"/>
      <c r="B655" s="87" t="s">
        <v>361</v>
      </c>
      <c r="C655" s="88" t="s">
        <v>195</v>
      </c>
      <c r="D655" s="89">
        <v>1</v>
      </c>
      <c r="E655" s="82"/>
      <c r="F655" s="83">
        <f>D655*E655</f>
        <v>0</v>
      </c>
      <c r="G655" s="135"/>
    </row>
    <row r="656" spans="1:7" s="75" customFormat="1">
      <c r="A656" s="80"/>
      <c r="B656" s="87"/>
      <c r="C656" s="88"/>
      <c r="D656" s="89"/>
      <c r="E656" s="82"/>
      <c r="F656" s="83"/>
      <c r="G656" s="135"/>
    </row>
    <row r="657" spans="1:7" s="75" customFormat="1" ht="15">
      <c r="A657" s="86"/>
      <c r="B657" s="90" t="s">
        <v>230</v>
      </c>
      <c r="C657" s="88" t="s">
        <v>194</v>
      </c>
      <c r="D657" s="89" t="s">
        <v>194</v>
      </c>
      <c r="E657" s="82"/>
      <c r="F657" s="83"/>
      <c r="G657" s="135"/>
    </row>
    <row r="658" spans="1:7" s="75" customFormat="1" ht="71.25" customHeight="1">
      <c r="A658" s="86"/>
      <c r="B658" s="87" t="s">
        <v>362</v>
      </c>
      <c r="C658" s="88" t="s">
        <v>195</v>
      </c>
      <c r="D658" s="89">
        <v>1</v>
      </c>
      <c r="E658" s="82"/>
      <c r="F658" s="83">
        <f>D658*E658</f>
        <v>0</v>
      </c>
      <c r="G658" s="135"/>
    </row>
    <row r="659" spans="1:7" s="75" customFormat="1">
      <c r="A659" s="80"/>
      <c r="B659" s="87"/>
      <c r="C659" s="88"/>
      <c r="D659" s="89"/>
      <c r="E659" s="82"/>
      <c r="F659" s="83"/>
      <c r="G659" s="135"/>
    </row>
    <row r="660" spans="1:7" s="75" customFormat="1" ht="15">
      <c r="A660" s="86"/>
      <c r="B660" s="90" t="s">
        <v>218</v>
      </c>
      <c r="C660" s="88" t="s">
        <v>194</v>
      </c>
      <c r="D660" s="89" t="s">
        <v>194</v>
      </c>
      <c r="E660" s="82"/>
      <c r="F660" s="83"/>
      <c r="G660" s="135"/>
    </row>
    <row r="661" spans="1:7" s="75" customFormat="1" ht="52.5" customHeight="1">
      <c r="A661" s="86"/>
      <c r="B661" s="87" t="s">
        <v>363</v>
      </c>
      <c r="C661" s="88" t="s">
        <v>195</v>
      </c>
      <c r="D661" s="89">
        <v>1</v>
      </c>
      <c r="E661" s="82"/>
      <c r="F661" s="83">
        <f>D661*E661</f>
        <v>0</v>
      </c>
      <c r="G661" s="135"/>
    </row>
    <row r="662" spans="1:7" s="75" customFormat="1">
      <c r="A662" s="86"/>
      <c r="B662" s="87"/>
      <c r="C662" s="88"/>
      <c r="D662" s="89"/>
      <c r="E662" s="82"/>
      <c r="F662" s="83"/>
      <c r="G662" s="135"/>
    </row>
    <row r="663" spans="1:7" s="75" customFormat="1" ht="28.5">
      <c r="A663" s="86"/>
      <c r="B663" s="87" t="s">
        <v>364</v>
      </c>
      <c r="C663" s="88" t="s">
        <v>195</v>
      </c>
      <c r="D663" s="89">
        <v>1</v>
      </c>
      <c r="E663" s="82"/>
      <c r="F663" s="83">
        <f>D663*E663</f>
        <v>0</v>
      </c>
      <c r="G663" s="135"/>
    </row>
    <row r="664" spans="1:7" s="75" customFormat="1">
      <c r="A664" s="86"/>
      <c r="B664" s="87"/>
      <c r="C664" s="88"/>
      <c r="D664" s="89"/>
      <c r="E664" s="82"/>
      <c r="F664" s="83"/>
      <c r="G664" s="135"/>
    </row>
    <row r="665" spans="1:7" s="75" customFormat="1" ht="71.25">
      <c r="A665" s="86"/>
      <c r="B665" s="87" t="s">
        <v>365</v>
      </c>
      <c r="C665" s="88" t="s">
        <v>195</v>
      </c>
      <c r="D665" s="89">
        <v>1</v>
      </c>
      <c r="E665" s="82"/>
      <c r="F665" s="83">
        <f>D665*E665</f>
        <v>0</v>
      </c>
      <c r="G665" s="135"/>
    </row>
    <row r="666" spans="1:7" s="75" customFormat="1">
      <c r="A666" s="86"/>
      <c r="B666" s="87"/>
      <c r="C666" s="88"/>
      <c r="D666" s="89"/>
      <c r="E666" s="82"/>
      <c r="F666" s="83"/>
      <c r="G666" s="135"/>
    </row>
    <row r="667" spans="1:7" s="97" customFormat="1" ht="28.5">
      <c r="A667" s="86"/>
      <c r="B667" s="87" t="s">
        <v>231</v>
      </c>
      <c r="C667" s="92" t="s">
        <v>195</v>
      </c>
      <c r="D667" s="93">
        <v>1</v>
      </c>
      <c r="E667" s="82"/>
      <c r="F667" s="83">
        <f>D667*E667</f>
        <v>0</v>
      </c>
      <c r="G667" s="160"/>
    </row>
    <row r="668" spans="1:7" s="75" customFormat="1">
      <c r="A668" s="86"/>
      <c r="B668" s="87"/>
      <c r="C668" s="88"/>
      <c r="D668" s="89"/>
      <c r="E668" s="82"/>
      <c r="F668" s="83"/>
      <c r="G668" s="135"/>
    </row>
    <row r="669" spans="1:7" s="75" customFormat="1" ht="15">
      <c r="A669" s="86"/>
      <c r="B669" s="90" t="s">
        <v>219</v>
      </c>
      <c r="C669" s="71"/>
      <c r="D669" s="72"/>
      <c r="E669" s="82"/>
      <c r="F669" s="83"/>
      <c r="G669" s="135"/>
    </row>
    <row r="670" spans="1:7" s="75" customFormat="1" ht="15">
      <c r="A670" s="86"/>
      <c r="B670" s="90"/>
      <c r="C670" s="71"/>
      <c r="D670" s="72"/>
      <c r="E670" s="82"/>
      <c r="F670" s="83"/>
      <c r="G670" s="135"/>
    </row>
    <row r="671" spans="1:7" s="84" customFormat="1">
      <c r="A671" s="86"/>
      <c r="B671" s="81" t="s">
        <v>220</v>
      </c>
      <c r="C671" s="88" t="s">
        <v>195</v>
      </c>
      <c r="D671" s="79">
        <v>1</v>
      </c>
      <c r="E671" s="82"/>
      <c r="F671" s="83">
        <f>D671*E671</f>
        <v>0</v>
      </c>
      <c r="G671" s="159"/>
    </row>
    <row r="672" spans="1:7" s="84" customFormat="1">
      <c r="A672" s="86"/>
      <c r="B672" s="98"/>
      <c r="C672" s="78"/>
      <c r="D672" s="79"/>
      <c r="E672" s="82"/>
      <c r="F672" s="72"/>
      <c r="G672" s="159"/>
    </row>
    <row r="673" spans="1:7" s="84" customFormat="1">
      <c r="A673" s="86"/>
      <c r="B673" s="81" t="s">
        <v>221</v>
      </c>
      <c r="C673" s="88" t="s">
        <v>195</v>
      </c>
      <c r="D673" s="79">
        <v>1</v>
      </c>
      <c r="E673" s="82"/>
      <c r="F673" s="83">
        <f>D673*E673</f>
        <v>0</v>
      </c>
      <c r="G673" s="159"/>
    </row>
    <row r="674" spans="1:7" s="84" customFormat="1">
      <c r="A674" s="86"/>
      <c r="B674" s="98"/>
      <c r="C674" s="78"/>
      <c r="D674" s="79"/>
      <c r="E674" s="82"/>
      <c r="F674" s="72"/>
      <c r="G674" s="159"/>
    </row>
    <row r="675" spans="1:7" s="84" customFormat="1">
      <c r="A675" s="86"/>
      <c r="B675" s="81" t="s">
        <v>222</v>
      </c>
      <c r="C675" s="88" t="s">
        <v>195</v>
      </c>
      <c r="D675" s="89">
        <v>1</v>
      </c>
      <c r="E675" s="82"/>
      <c r="F675" s="83">
        <f>D675*E675</f>
        <v>0</v>
      </c>
      <c r="G675" s="159"/>
    </row>
    <row r="676" spans="1:7" s="84" customFormat="1">
      <c r="A676" s="86"/>
      <c r="B676" s="81"/>
      <c r="C676" s="88"/>
      <c r="D676" s="89"/>
      <c r="E676" s="82"/>
      <c r="F676" s="83"/>
      <c r="G676" s="159"/>
    </row>
    <row r="677" spans="1:7" s="84" customFormat="1">
      <c r="A677" s="86"/>
      <c r="B677" s="81"/>
      <c r="C677" s="88"/>
      <c r="D677" s="89"/>
      <c r="E677" s="82"/>
      <c r="F677" s="72"/>
      <c r="G677" s="159"/>
    </row>
    <row r="678" spans="1:7" ht="15.75" thickBot="1">
      <c r="A678" s="140"/>
      <c r="B678" s="141" t="s">
        <v>223</v>
      </c>
      <c r="C678" s="132"/>
      <c r="D678" s="133"/>
      <c r="E678" s="134"/>
      <c r="F678" s="142">
        <f>SUM(F461:F677)</f>
        <v>0</v>
      </c>
    </row>
    <row r="679" spans="1:7" s="75" customFormat="1">
      <c r="A679" s="80"/>
      <c r="B679" s="91"/>
      <c r="C679" s="71"/>
      <c r="D679" s="72"/>
      <c r="E679" s="82"/>
      <c r="F679" s="83"/>
      <c r="G679" s="135"/>
    </row>
    <row r="680" spans="1:7" s="75" customFormat="1">
      <c r="A680" s="80"/>
      <c r="B680" s="91"/>
      <c r="C680" s="71"/>
      <c r="D680" s="72"/>
      <c r="E680" s="82"/>
      <c r="F680" s="83"/>
      <c r="G680" s="135"/>
    </row>
    <row r="681" spans="1:7" s="40" customFormat="1" ht="15">
      <c r="A681" s="139">
        <v>5</v>
      </c>
      <c r="B681" s="179" t="s">
        <v>238</v>
      </c>
      <c r="C681" s="179"/>
      <c r="D681" s="179"/>
      <c r="E681" s="161"/>
      <c r="F681" s="161"/>
      <c r="G681" s="138"/>
    </row>
    <row r="682" spans="1:7" s="75" customFormat="1">
      <c r="A682" s="80"/>
      <c r="B682" s="91"/>
      <c r="C682" s="71"/>
      <c r="D682" s="72"/>
      <c r="E682" s="82"/>
      <c r="F682" s="83"/>
      <c r="G682" s="135"/>
    </row>
    <row r="683" spans="1:7" s="75" customFormat="1" ht="42.75">
      <c r="A683" s="99">
        <v>1</v>
      </c>
      <c r="B683" s="100" t="s">
        <v>239</v>
      </c>
      <c r="C683" s="99" t="s">
        <v>2</v>
      </c>
      <c r="D683" s="101">
        <v>1</v>
      </c>
      <c r="E683" s="102"/>
      <c r="F683" s="103">
        <f>E683*D683</f>
        <v>0</v>
      </c>
      <c r="G683" s="135"/>
    </row>
    <row r="684" spans="1:7" s="75" customFormat="1">
      <c r="A684" s="99">
        <v>2</v>
      </c>
      <c r="B684" s="100" t="s">
        <v>240</v>
      </c>
      <c r="C684" s="99" t="s">
        <v>2</v>
      </c>
      <c r="D684" s="101">
        <v>1</v>
      </c>
      <c r="E684" s="102"/>
      <c r="F684" s="103">
        <f t="shared" ref="F684:F702" si="16">E684*D684</f>
        <v>0</v>
      </c>
      <c r="G684" s="135"/>
    </row>
    <row r="685" spans="1:7" s="75" customFormat="1">
      <c r="A685" s="99">
        <v>3</v>
      </c>
      <c r="B685" s="100" t="s">
        <v>241</v>
      </c>
      <c r="C685" s="99" t="s">
        <v>2</v>
      </c>
      <c r="D685" s="101">
        <v>1</v>
      </c>
      <c r="E685" s="102"/>
      <c r="F685" s="103">
        <f t="shared" si="16"/>
        <v>0</v>
      </c>
      <c r="G685" s="135"/>
    </row>
    <row r="686" spans="1:7" s="75" customFormat="1">
      <c r="A686" s="99">
        <v>4</v>
      </c>
      <c r="B686" s="100" t="s">
        <v>242</v>
      </c>
      <c r="C686" s="99" t="s">
        <v>2</v>
      </c>
      <c r="D686" s="101">
        <v>1</v>
      </c>
      <c r="E686" s="102"/>
      <c r="F686" s="103">
        <f t="shared" si="16"/>
        <v>0</v>
      </c>
      <c r="G686" s="135"/>
    </row>
    <row r="687" spans="1:7" s="75" customFormat="1">
      <c r="A687" s="99">
        <v>5</v>
      </c>
      <c r="B687" s="100" t="s">
        <v>243</v>
      </c>
      <c r="C687" s="99" t="s">
        <v>2</v>
      </c>
      <c r="D687" s="101">
        <v>1</v>
      </c>
      <c r="E687" s="102"/>
      <c r="F687" s="103">
        <f t="shared" si="16"/>
        <v>0</v>
      </c>
      <c r="G687" s="135"/>
    </row>
    <row r="688" spans="1:7" s="75" customFormat="1">
      <c r="A688" s="99">
        <v>6</v>
      </c>
      <c r="B688" s="100" t="s">
        <v>244</v>
      </c>
      <c r="C688" s="99" t="s">
        <v>2</v>
      </c>
      <c r="D688" s="101">
        <v>4</v>
      </c>
      <c r="E688" s="102"/>
      <c r="F688" s="103">
        <f t="shared" si="16"/>
        <v>0</v>
      </c>
      <c r="G688" s="135"/>
    </row>
    <row r="689" spans="1:7" s="75" customFormat="1">
      <c r="A689" s="99">
        <v>7</v>
      </c>
      <c r="B689" s="100" t="s">
        <v>245</v>
      </c>
      <c r="C689" s="99" t="s">
        <v>2</v>
      </c>
      <c r="D689" s="101">
        <v>1</v>
      </c>
      <c r="E689" s="102"/>
      <c r="F689" s="103">
        <f t="shared" si="16"/>
        <v>0</v>
      </c>
      <c r="G689" s="135"/>
    </row>
    <row r="690" spans="1:7" s="75" customFormat="1" ht="28.5">
      <c r="A690" s="99">
        <v>8</v>
      </c>
      <c r="B690" s="100" t="s">
        <v>246</v>
      </c>
      <c r="C690" s="99" t="s">
        <v>2</v>
      </c>
      <c r="D690" s="101">
        <v>1</v>
      </c>
      <c r="E690" s="102"/>
      <c r="F690" s="103">
        <f t="shared" si="16"/>
        <v>0</v>
      </c>
      <c r="G690" s="135"/>
    </row>
    <row r="691" spans="1:7" s="75" customFormat="1">
      <c r="A691" s="99">
        <v>9</v>
      </c>
      <c r="B691" s="100" t="s">
        <v>247</v>
      </c>
      <c r="C691" s="99" t="s">
        <v>2</v>
      </c>
      <c r="D691" s="101">
        <v>3</v>
      </c>
      <c r="E691" s="102"/>
      <c r="F691" s="103">
        <f t="shared" si="16"/>
        <v>0</v>
      </c>
      <c r="G691" s="135"/>
    </row>
    <row r="692" spans="1:7" s="75" customFormat="1" ht="28.5">
      <c r="A692" s="99">
        <v>10</v>
      </c>
      <c r="B692" s="100" t="s">
        <v>248</v>
      </c>
      <c r="C692" s="99" t="s">
        <v>2</v>
      </c>
      <c r="D692" s="101">
        <v>2</v>
      </c>
      <c r="E692" s="102"/>
      <c r="F692" s="103">
        <f t="shared" si="16"/>
        <v>0</v>
      </c>
      <c r="G692" s="135"/>
    </row>
    <row r="693" spans="1:7" s="75" customFormat="1" ht="28.5">
      <c r="A693" s="99">
        <v>11</v>
      </c>
      <c r="B693" s="100" t="s">
        <v>249</v>
      </c>
      <c r="C693" s="99" t="s">
        <v>2</v>
      </c>
      <c r="D693" s="101">
        <v>1</v>
      </c>
      <c r="E693" s="102"/>
      <c r="F693" s="103">
        <f t="shared" si="16"/>
        <v>0</v>
      </c>
      <c r="G693" s="135"/>
    </row>
    <row r="694" spans="1:7" s="75" customFormat="1">
      <c r="A694" s="99">
        <v>12</v>
      </c>
      <c r="B694" s="100" t="s">
        <v>250</v>
      </c>
      <c r="C694" s="99" t="s">
        <v>2</v>
      </c>
      <c r="D694" s="101">
        <v>1</v>
      </c>
      <c r="E694" s="102"/>
      <c r="F694" s="103">
        <f t="shared" si="16"/>
        <v>0</v>
      </c>
      <c r="G694" s="135"/>
    </row>
    <row r="695" spans="1:7" s="75" customFormat="1">
      <c r="A695" s="99">
        <v>13</v>
      </c>
      <c r="B695" s="100" t="s">
        <v>251</v>
      </c>
      <c r="C695" s="99" t="s">
        <v>2</v>
      </c>
      <c r="D695" s="101">
        <v>0</v>
      </c>
      <c r="E695" s="102"/>
      <c r="F695" s="103">
        <f t="shared" si="16"/>
        <v>0</v>
      </c>
      <c r="G695" s="135"/>
    </row>
    <row r="696" spans="1:7" s="75" customFormat="1" ht="28.5">
      <c r="A696" s="99">
        <v>14</v>
      </c>
      <c r="B696" s="100" t="s">
        <v>252</v>
      </c>
      <c r="C696" s="99" t="s">
        <v>2</v>
      </c>
      <c r="D696" s="101">
        <v>2</v>
      </c>
      <c r="E696" s="102"/>
      <c r="F696" s="103">
        <f t="shared" si="16"/>
        <v>0</v>
      </c>
      <c r="G696" s="135"/>
    </row>
    <row r="697" spans="1:7" s="75" customFormat="1">
      <c r="A697" s="99">
        <v>15</v>
      </c>
      <c r="B697" s="100" t="s">
        <v>253</v>
      </c>
      <c r="C697" s="99" t="s">
        <v>13</v>
      </c>
      <c r="D697" s="101">
        <v>300</v>
      </c>
      <c r="E697" s="102"/>
      <c r="F697" s="103">
        <f t="shared" si="16"/>
        <v>0</v>
      </c>
      <c r="G697" s="135"/>
    </row>
    <row r="698" spans="1:7" s="75" customFormat="1">
      <c r="A698" s="99">
        <v>16</v>
      </c>
      <c r="B698" s="100" t="s">
        <v>254</v>
      </c>
      <c r="C698" s="99" t="s">
        <v>2</v>
      </c>
      <c r="D698" s="101">
        <v>2</v>
      </c>
      <c r="E698" s="102"/>
      <c r="F698" s="103">
        <f t="shared" si="16"/>
        <v>0</v>
      </c>
      <c r="G698" s="135"/>
    </row>
    <row r="699" spans="1:7" s="75" customFormat="1">
      <c r="A699" s="99">
        <v>17</v>
      </c>
      <c r="B699" s="100" t="s">
        <v>255</v>
      </c>
      <c r="C699" s="99" t="s">
        <v>2</v>
      </c>
      <c r="D699" s="101">
        <v>1</v>
      </c>
      <c r="E699" s="102"/>
      <c r="F699" s="103">
        <f t="shared" si="16"/>
        <v>0</v>
      </c>
      <c r="G699" s="135"/>
    </row>
    <row r="700" spans="1:7" s="75" customFormat="1">
      <c r="A700" s="99">
        <v>18</v>
      </c>
      <c r="B700" s="100" t="s">
        <v>256</v>
      </c>
      <c r="C700" s="99" t="s">
        <v>2</v>
      </c>
      <c r="D700" s="101">
        <v>1</v>
      </c>
      <c r="E700" s="102"/>
      <c r="F700" s="103">
        <f t="shared" si="16"/>
        <v>0</v>
      </c>
      <c r="G700" s="135"/>
    </row>
    <row r="701" spans="1:7" s="75" customFormat="1">
      <c r="A701" s="99">
        <v>19</v>
      </c>
      <c r="B701" s="100" t="s">
        <v>257</v>
      </c>
      <c r="C701" s="99" t="s">
        <v>2</v>
      </c>
      <c r="D701" s="101">
        <v>1</v>
      </c>
      <c r="E701" s="102"/>
      <c r="F701" s="103">
        <f t="shared" si="16"/>
        <v>0</v>
      </c>
      <c r="G701" s="135"/>
    </row>
    <row r="702" spans="1:7" s="75" customFormat="1">
      <c r="A702" s="99">
        <v>20</v>
      </c>
      <c r="B702" s="100" t="s">
        <v>258</v>
      </c>
      <c r="C702" s="99" t="s">
        <v>17</v>
      </c>
      <c r="D702" s="101">
        <v>1</v>
      </c>
      <c r="E702" s="102"/>
      <c r="F702" s="103">
        <f t="shared" si="16"/>
        <v>0</v>
      </c>
      <c r="G702" s="135"/>
    </row>
    <row r="703" spans="1:7" s="75" customFormat="1" ht="15">
      <c r="A703" s="104" t="s">
        <v>194</v>
      </c>
      <c r="B703" s="105" t="s">
        <v>259</v>
      </c>
      <c r="C703" s="106" t="s">
        <v>194</v>
      </c>
      <c r="D703" s="107"/>
      <c r="E703" s="108"/>
      <c r="F703" s="109">
        <f>SUM(F683:F702)</f>
        <v>0</v>
      </c>
      <c r="G703" s="135"/>
    </row>
    <row r="704" spans="1:7" s="75" customFormat="1" ht="15">
      <c r="A704" s="104"/>
      <c r="B704" s="105"/>
      <c r="C704" s="106"/>
      <c r="D704" s="107"/>
      <c r="E704" s="108"/>
      <c r="F704" s="109"/>
      <c r="G704" s="135"/>
    </row>
    <row r="705" spans="1:7" s="75" customFormat="1">
      <c r="A705" s="104"/>
      <c r="B705" s="105"/>
      <c r="C705" s="105"/>
      <c r="D705" s="110"/>
      <c r="E705" s="111"/>
      <c r="F705" s="112"/>
      <c r="G705" s="135"/>
    </row>
    <row r="706" spans="1:7" s="75" customFormat="1">
      <c r="A706" s="105" t="s">
        <v>260</v>
      </c>
      <c r="B706" s="106"/>
      <c r="C706" s="106"/>
      <c r="D706" s="113"/>
      <c r="E706" s="114"/>
      <c r="F706" s="115" t="s">
        <v>261</v>
      </c>
      <c r="G706" s="135"/>
    </row>
    <row r="707" spans="1:7" s="75" customFormat="1" ht="42.75">
      <c r="A707" s="99">
        <v>1</v>
      </c>
      <c r="B707" s="116" t="s">
        <v>262</v>
      </c>
      <c r="C707" s="104" t="s">
        <v>17</v>
      </c>
      <c r="D707" s="117">
        <v>1</v>
      </c>
      <c r="E707" s="102"/>
      <c r="F707" s="103">
        <f>E707*D707</f>
        <v>0</v>
      </c>
      <c r="G707" s="135"/>
    </row>
    <row r="708" spans="1:7" s="75" customFormat="1" ht="15">
      <c r="A708" s="106"/>
      <c r="B708" s="118" t="s">
        <v>263</v>
      </c>
      <c r="C708" s="106"/>
      <c r="D708" s="113"/>
      <c r="E708" s="119"/>
      <c r="F708" s="109">
        <f>F707</f>
        <v>0</v>
      </c>
      <c r="G708" s="135"/>
    </row>
    <row r="709" spans="1:7" s="75" customFormat="1" ht="15">
      <c r="A709" s="106"/>
      <c r="B709" s="118"/>
      <c r="C709" s="106"/>
      <c r="D709" s="113"/>
      <c r="E709" s="119"/>
      <c r="F709" s="113"/>
      <c r="G709" s="135"/>
    </row>
    <row r="710" spans="1:7" s="75" customFormat="1">
      <c r="A710" s="106"/>
      <c r="B710" s="118"/>
      <c r="C710" s="118"/>
      <c r="D710" s="120"/>
      <c r="E710" s="121"/>
      <c r="F710" s="120"/>
      <c r="G710" s="135"/>
    </row>
    <row r="711" spans="1:7" s="75" customFormat="1" ht="15">
      <c r="A711" s="122"/>
      <c r="B711" s="122"/>
      <c r="C711" s="122"/>
      <c r="D711" s="123"/>
      <c r="E711" s="124"/>
      <c r="F711" s="109"/>
      <c r="G711" s="135"/>
    </row>
    <row r="712" spans="1:7" s="75" customFormat="1">
      <c r="A712" s="105" t="s">
        <v>264</v>
      </c>
      <c r="B712" s="106"/>
      <c r="C712" s="162"/>
      <c r="D712" s="163"/>
      <c r="E712" s="108"/>
      <c r="F712" s="113"/>
      <c r="G712" s="135"/>
    </row>
    <row r="713" spans="1:7" s="75" customFormat="1">
      <c r="A713" s="99">
        <v>1</v>
      </c>
      <c r="B713" s="164" t="s">
        <v>265</v>
      </c>
      <c r="C713" s="104" t="s">
        <v>13</v>
      </c>
      <c r="D713" s="104">
        <v>10</v>
      </c>
      <c r="E713" s="165"/>
      <c r="F713" s="103">
        <f t="shared" ref="F713:F722" si="17">E713*D713</f>
        <v>0</v>
      </c>
      <c r="G713" s="135"/>
    </row>
    <row r="714" spans="1:7" s="75" customFormat="1">
      <c r="A714" s="99">
        <v>2</v>
      </c>
      <c r="B714" s="164" t="s">
        <v>266</v>
      </c>
      <c r="C714" s="104" t="s">
        <v>13</v>
      </c>
      <c r="D714" s="104">
        <v>80</v>
      </c>
      <c r="E714" s="165"/>
      <c r="F714" s="103">
        <f t="shared" si="17"/>
        <v>0</v>
      </c>
      <c r="G714" s="135"/>
    </row>
    <row r="715" spans="1:7" s="75" customFormat="1">
      <c r="A715" s="99">
        <v>3</v>
      </c>
      <c r="B715" s="164" t="s">
        <v>267</v>
      </c>
      <c r="C715" s="104" t="s">
        <v>13</v>
      </c>
      <c r="D715" s="104">
        <v>75</v>
      </c>
      <c r="E715" s="165"/>
      <c r="F715" s="103">
        <f t="shared" si="17"/>
        <v>0</v>
      </c>
      <c r="G715" s="135"/>
    </row>
    <row r="716" spans="1:7" s="75" customFormat="1">
      <c r="A716" s="99">
        <v>4</v>
      </c>
      <c r="B716" s="164" t="s">
        <v>268</v>
      </c>
      <c r="C716" s="104" t="s">
        <v>13</v>
      </c>
      <c r="D716" s="104">
        <v>180</v>
      </c>
      <c r="E716" s="165"/>
      <c r="F716" s="103">
        <f t="shared" si="17"/>
        <v>0</v>
      </c>
      <c r="G716" s="135"/>
    </row>
    <row r="717" spans="1:7" s="75" customFormat="1">
      <c r="A717" s="99">
        <v>5</v>
      </c>
      <c r="B717" s="164" t="s">
        <v>269</v>
      </c>
      <c r="C717" s="104" t="s">
        <v>13</v>
      </c>
      <c r="D717" s="104">
        <v>180</v>
      </c>
      <c r="E717" s="165"/>
      <c r="F717" s="103">
        <f t="shared" si="17"/>
        <v>0</v>
      </c>
      <c r="G717" s="135"/>
    </row>
    <row r="718" spans="1:7" s="75" customFormat="1">
      <c r="A718" s="99">
        <v>6</v>
      </c>
      <c r="B718" s="164" t="s">
        <v>270</v>
      </c>
      <c r="C718" s="104" t="s">
        <v>13</v>
      </c>
      <c r="D718" s="104">
        <v>40</v>
      </c>
      <c r="E718" s="165"/>
      <c r="F718" s="103">
        <f t="shared" si="17"/>
        <v>0</v>
      </c>
      <c r="G718" s="135"/>
    </row>
    <row r="719" spans="1:7" s="75" customFormat="1">
      <c r="A719" s="99">
        <v>7</v>
      </c>
      <c r="B719" s="164" t="s">
        <v>271</v>
      </c>
      <c r="C719" s="104" t="s">
        <v>13</v>
      </c>
      <c r="D719" s="104">
        <v>30</v>
      </c>
      <c r="E719" s="165"/>
      <c r="F719" s="103">
        <f t="shared" si="17"/>
        <v>0</v>
      </c>
      <c r="G719" s="135"/>
    </row>
    <row r="720" spans="1:7" s="75" customFormat="1">
      <c r="A720" s="99">
        <v>8</v>
      </c>
      <c r="B720" s="164" t="s">
        <v>272</v>
      </c>
      <c r="C720" s="104" t="s">
        <v>2</v>
      </c>
      <c r="D720" s="104">
        <v>3</v>
      </c>
      <c r="E720" s="165"/>
      <c r="F720" s="103">
        <f t="shared" si="17"/>
        <v>0</v>
      </c>
      <c r="G720" s="135"/>
    </row>
    <row r="721" spans="1:7" s="75" customFormat="1">
      <c r="A721" s="99">
        <v>9</v>
      </c>
      <c r="B721" s="164" t="s">
        <v>273</v>
      </c>
      <c r="C721" s="104" t="s">
        <v>2</v>
      </c>
      <c r="D721" s="104">
        <v>10</v>
      </c>
      <c r="E721" s="165"/>
      <c r="F721" s="103">
        <f t="shared" si="17"/>
        <v>0</v>
      </c>
      <c r="G721" s="135"/>
    </row>
    <row r="722" spans="1:7" s="75" customFormat="1">
      <c r="A722" s="99">
        <v>10</v>
      </c>
      <c r="B722" s="100" t="s">
        <v>274</v>
      </c>
      <c r="C722" s="99" t="s">
        <v>17</v>
      </c>
      <c r="D722" s="99">
        <v>1</v>
      </c>
      <c r="E722" s="102"/>
      <c r="F722" s="103">
        <f t="shared" si="17"/>
        <v>0</v>
      </c>
      <c r="G722" s="135"/>
    </row>
    <row r="723" spans="1:7" s="75" customFormat="1" ht="15">
      <c r="A723" s="104" t="s">
        <v>194</v>
      </c>
      <c r="B723" s="125" t="s">
        <v>275</v>
      </c>
      <c r="C723" s="162"/>
      <c r="D723" s="163"/>
      <c r="E723" s="108"/>
      <c r="F723" s="126">
        <f>SUM(F712:F722)</f>
        <v>0</v>
      </c>
      <c r="G723" s="135"/>
    </row>
    <row r="724" spans="1:7" s="75" customFormat="1">
      <c r="A724" s="80"/>
      <c r="B724" s="91"/>
      <c r="C724" s="71"/>
      <c r="D724" s="127"/>
      <c r="E724" s="128"/>
      <c r="F724" s="128"/>
      <c r="G724" s="135"/>
    </row>
    <row r="725" spans="1:7" s="40" customFormat="1" ht="15.75" thickBot="1">
      <c r="A725" s="166"/>
      <c r="B725" s="141"/>
      <c r="C725" s="167"/>
      <c r="D725" s="168"/>
      <c r="E725" s="169"/>
      <c r="F725" s="170">
        <f>F723+F708+F703</f>
        <v>0</v>
      </c>
      <c r="G725" s="146"/>
    </row>
    <row r="726" spans="1:7" s="75" customFormat="1">
      <c r="A726" s="80"/>
      <c r="B726" s="91"/>
      <c r="C726" s="71"/>
      <c r="D726" s="72"/>
      <c r="E726" s="83"/>
      <c r="F726" s="83"/>
      <c r="G726" s="135"/>
    </row>
    <row r="727" spans="1:7" s="75" customFormat="1">
      <c r="A727" s="80"/>
      <c r="B727" s="91"/>
      <c r="C727" s="71"/>
      <c r="D727" s="72"/>
      <c r="E727" s="83"/>
      <c r="F727" s="83"/>
      <c r="G727" s="135"/>
    </row>
    <row r="728" spans="1:7" s="37" customFormat="1" ht="15">
      <c r="A728" s="139">
        <v>6</v>
      </c>
      <c r="B728" s="179" t="s">
        <v>189</v>
      </c>
      <c r="C728" s="179"/>
      <c r="D728" s="179"/>
      <c r="E728" s="130"/>
      <c r="F728" s="137"/>
      <c r="G728" s="138"/>
    </row>
    <row r="729" spans="1:7" s="37" customFormat="1" ht="15">
      <c r="A729" s="139"/>
      <c r="B729" s="130"/>
      <c r="C729" s="130"/>
      <c r="D729" s="130"/>
      <c r="E729" s="137"/>
      <c r="F729" s="137"/>
      <c r="G729" s="138"/>
    </row>
    <row r="730" spans="1:7" s="40" customFormat="1" ht="28.5">
      <c r="A730" s="144">
        <f>1</f>
        <v>1</v>
      </c>
      <c r="B730" s="12" t="s">
        <v>381</v>
      </c>
      <c r="C730" s="145"/>
      <c r="D730" s="38"/>
      <c r="E730" s="39"/>
      <c r="F730" s="39"/>
      <c r="G730" s="146"/>
    </row>
    <row r="731" spans="1:7" s="40" customFormat="1">
      <c r="A731" s="144"/>
      <c r="B731" s="12"/>
      <c r="C731" s="145" t="s">
        <v>88</v>
      </c>
      <c r="D731" s="10">
        <f>D155+D233+D426+D427+D561</f>
        <v>75</v>
      </c>
      <c r="E731" s="11"/>
      <c r="G731" s="11">
        <f>D731*E731</f>
        <v>0</v>
      </c>
    </row>
    <row r="732" spans="1:7" s="37" customFormat="1" ht="15">
      <c r="A732" s="147"/>
      <c r="B732" s="12"/>
      <c r="C732" s="60"/>
      <c r="D732" s="10"/>
      <c r="E732" s="11"/>
      <c r="F732" s="11"/>
      <c r="G732" s="138"/>
    </row>
    <row r="733" spans="1:7" s="40" customFormat="1">
      <c r="A733" s="144">
        <f>A730+1</f>
        <v>2</v>
      </c>
      <c r="B733" s="12" t="s">
        <v>382</v>
      </c>
      <c r="C733" s="145"/>
      <c r="D733" s="10"/>
      <c r="E733" s="11"/>
      <c r="F733" s="11"/>
      <c r="G733" s="146"/>
    </row>
    <row r="734" spans="1:7" s="40" customFormat="1">
      <c r="A734" s="144"/>
      <c r="B734" s="12"/>
      <c r="C734" s="145" t="s">
        <v>2</v>
      </c>
      <c r="D734" s="10">
        <v>1</v>
      </c>
      <c r="E734" s="11"/>
      <c r="G734" s="11">
        <f>D734*E734</f>
        <v>0</v>
      </c>
    </row>
    <row r="735" spans="1:7" s="40" customFormat="1">
      <c r="A735" s="144"/>
      <c r="B735" s="12"/>
      <c r="C735" s="145"/>
      <c r="D735" s="10"/>
      <c r="E735" s="11"/>
      <c r="F735" s="11"/>
      <c r="G735" s="146"/>
    </row>
    <row r="736" spans="1:7" s="40" customFormat="1" ht="42.75">
      <c r="A736" s="144">
        <f>A733+1</f>
        <v>3</v>
      </c>
      <c r="B736" s="12" t="s">
        <v>367</v>
      </c>
      <c r="C736" s="145"/>
      <c r="D736" s="10"/>
      <c r="E736" s="11"/>
      <c r="F736" s="11"/>
      <c r="G736" s="146"/>
    </row>
    <row r="737" spans="1:7" s="40" customFormat="1">
      <c r="A737" s="144"/>
      <c r="B737" s="12"/>
      <c r="C737" s="145" t="s">
        <v>368</v>
      </c>
      <c r="D737" s="10">
        <v>96</v>
      </c>
      <c r="E737" s="11"/>
      <c r="F737" s="11">
        <f>D737*E737</f>
        <v>0</v>
      </c>
      <c r="G737" s="146"/>
    </row>
    <row r="738" spans="1:7" s="40" customFormat="1">
      <c r="A738" s="144"/>
      <c r="B738" s="12"/>
      <c r="C738" s="145"/>
      <c r="D738" s="10"/>
      <c r="E738" s="11"/>
      <c r="F738" s="11"/>
      <c r="G738" s="146"/>
    </row>
    <row r="739" spans="1:7" s="40" customFormat="1" ht="12.75" customHeight="1">
      <c r="A739" s="144">
        <f>A736+1</f>
        <v>4</v>
      </c>
      <c r="B739" s="12" t="s">
        <v>190</v>
      </c>
      <c r="C739" s="145"/>
      <c r="D739" s="10"/>
      <c r="E739" s="11"/>
      <c r="F739" s="11"/>
      <c r="G739" s="146"/>
    </row>
    <row r="740" spans="1:7" s="40" customFormat="1">
      <c r="A740" s="144"/>
      <c r="B740" s="12"/>
      <c r="C740" s="145" t="s">
        <v>2</v>
      </c>
      <c r="D740" s="10">
        <v>1</v>
      </c>
      <c r="E740" s="11"/>
      <c r="F740" s="11">
        <f>D740*E740</f>
        <v>0</v>
      </c>
    </row>
    <row r="741" spans="1:7" s="40" customFormat="1">
      <c r="A741" s="144"/>
      <c r="B741" s="12"/>
      <c r="C741" s="145"/>
      <c r="D741" s="10"/>
      <c r="E741" s="11"/>
      <c r="F741" s="11"/>
      <c r="G741" s="146"/>
    </row>
    <row r="742" spans="1:7" s="40" customFormat="1" ht="28.5">
      <c r="A742" s="144">
        <f>A739+1</f>
        <v>5</v>
      </c>
      <c r="B742" s="129" t="s">
        <v>283</v>
      </c>
      <c r="C742" s="145"/>
      <c r="D742" s="10"/>
      <c r="E742" s="11"/>
      <c r="F742" s="11"/>
      <c r="G742" s="146"/>
    </row>
    <row r="743" spans="1:7" s="40" customFormat="1">
      <c r="A743" s="144"/>
      <c r="B743" s="12"/>
      <c r="C743" s="145" t="s">
        <v>2</v>
      </c>
      <c r="D743" s="10">
        <v>1</v>
      </c>
      <c r="E743" s="11"/>
      <c r="G743" s="11">
        <f>D743*E743</f>
        <v>0</v>
      </c>
    </row>
    <row r="744" spans="1:7" s="40" customFormat="1">
      <c r="A744" s="144"/>
      <c r="B744" s="41"/>
      <c r="C744" s="145"/>
      <c r="D744" s="38"/>
      <c r="E744" s="39"/>
      <c r="F744" s="39"/>
      <c r="G744" s="146"/>
    </row>
    <row r="745" spans="1:7" ht="15.75" thickBot="1">
      <c r="A745" s="140"/>
      <c r="B745" s="141"/>
      <c r="C745" s="132"/>
      <c r="D745" s="133"/>
      <c r="E745" s="134"/>
      <c r="F745" s="142">
        <f>SUM(F731:F744)</f>
        <v>0</v>
      </c>
      <c r="G745" s="142">
        <f>SUM(G731:G744)</f>
        <v>0</v>
      </c>
    </row>
    <row r="746" spans="1:7" s="40" customFormat="1">
      <c r="A746" s="171"/>
      <c r="B746" s="45"/>
      <c r="C746" s="145"/>
      <c r="D746" s="145"/>
      <c r="E746" s="39"/>
      <c r="F746" s="39"/>
      <c r="G746" s="146"/>
    </row>
  </sheetData>
  <mergeCells count="32">
    <mergeCell ref="B681:D681"/>
    <mergeCell ref="B456:D456"/>
    <mergeCell ref="B333:D333"/>
    <mergeCell ref="B230:F230"/>
    <mergeCell ref="B273:D273"/>
    <mergeCell ref="B17:D17"/>
    <mergeCell ref="B5:D5"/>
    <mergeCell ref="B6:D6"/>
    <mergeCell ref="B7:D7"/>
    <mergeCell ref="B8:D8"/>
    <mergeCell ref="B9:D9"/>
    <mergeCell ref="B11:D11"/>
    <mergeCell ref="B12:D12"/>
    <mergeCell ref="B13:D13"/>
    <mergeCell ref="B14:D14"/>
    <mergeCell ref="B15:D15"/>
    <mergeCell ref="B728:D728"/>
    <mergeCell ref="B10:D10"/>
    <mergeCell ref="B108:D108"/>
    <mergeCell ref="B130:D130"/>
    <mergeCell ref="B152:D152"/>
    <mergeCell ref="B228:D228"/>
    <mergeCell ref="B24:D24"/>
    <mergeCell ref="B42:D42"/>
    <mergeCell ref="B44:F44"/>
    <mergeCell ref="B26:F26"/>
    <mergeCell ref="B72:D72"/>
    <mergeCell ref="B19:D19"/>
    <mergeCell ref="B16:D16"/>
    <mergeCell ref="B298:D298"/>
    <mergeCell ref="B308:D308"/>
    <mergeCell ref="B286:D286"/>
  </mergeCells>
  <pageMargins left="0.70866141732283472" right="0.70866141732283472" top="0.74803149606299213" bottom="0.74803149606299213" header="0.31496062992125984" footer="0.31496062992125984"/>
  <pageSetup scale="73" orientation="portrait" horizontalDpi="1200" verticalDpi="1200" r:id="rId1"/>
  <headerFooter>
    <oddFooter>Stran &amp;P od &amp;N</oddFooter>
  </headerFooter>
  <rowBreaks count="7" manualBreakCount="7">
    <brk id="40" max="16383" man="1"/>
    <brk id="70" max="16383" man="1"/>
    <brk id="272" max="16383" man="1"/>
    <brk id="297" max="16383" man="1"/>
    <brk id="332" max="16383" man="1"/>
    <brk id="415" max="5" man="1"/>
    <brk id="7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 2b</vt:lpstr>
      <vt:lpstr>ČP Dobro Polje</vt:lpstr>
      <vt:lpstr>'Rekapitulacija 2b'!Področje_tiskanja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2020-09-07T11:17:48Z</cp:lastPrinted>
  <dcterms:created xsi:type="dcterms:W3CDTF">2018-10-15T16:25:56Z</dcterms:created>
  <dcterms:modified xsi:type="dcterms:W3CDTF">2021-04-01T08:22:07Z</dcterms:modified>
</cp:coreProperties>
</file>