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/>
  <mc:AlternateContent xmlns:mc="http://schemas.openxmlformats.org/markup-compatibility/2006">
    <mc:Choice Requires="x15">
      <x15ac:absPath xmlns:x15ac="http://schemas.microsoft.com/office/spreadsheetml/2010/11/ac" url="C:\Users\MitjaB\Documents\MitjaBožič\PROJEKTI 2021\kanalizacija Čelje 3. faza\"/>
    </mc:Choice>
  </mc:AlternateContent>
  <xr:revisionPtr revIDLastSave="0" documentId="13_ncr:1_{100932FE-08FC-49E9-88F2-5783A684D18D}" xr6:coauthVersionLast="46" xr6:coauthVersionMax="46" xr10:uidLastSave="{00000000-0000-0000-0000-000000000000}"/>
  <bookViews>
    <workbookView xWindow="-120" yWindow="-120" windowWidth="29040" windowHeight="15840" tabRatio="827" xr2:uid="{00000000-000D-0000-FFFF-FFFF00000000}"/>
  </bookViews>
  <sheets>
    <sheet name="0_Rekapitulacija" sheetId="20" r:id="rId1"/>
    <sheet name="A1_Preddela" sheetId="22" r:id="rId2"/>
    <sheet name="A2_Kanali" sheetId="25" r:id="rId3"/>
    <sheet name="A3_HP" sheetId="26" r:id="rId4"/>
    <sheet name="A4_ČN" sheetId="19" r:id="rId5"/>
    <sheet name="A5_Jarek" sheetId="28" r:id="rId6"/>
    <sheet name="A5_Cesta" sheetId="27" r:id="rId7"/>
    <sheet name="A6_Zidovi" sheetId="23" r:id="rId8"/>
  </sheets>
  <definedNames>
    <definedName name="_xlnm.Print_Area" localSheetId="0">'0_Rekapitulacija'!$A$1:$F$39</definedName>
    <definedName name="_xlnm.Print_Area" localSheetId="2">A2_Kanali!$A$1:$F$89</definedName>
    <definedName name="_xlnm.Print_Area" localSheetId="3">A3_HP!$A$1:$F$67</definedName>
    <definedName name="_xlnm.Print_Area" localSheetId="4">A4_ČN!$A$1:$F$117</definedName>
    <definedName name="_xlnm.Print_Area" localSheetId="6">A5_Cesta!$A$1:$F$59</definedName>
    <definedName name="_xlnm.Print_Area" localSheetId="5">A5_Jarek!$A$1:$F$58</definedName>
    <definedName name="_xlnm.Print_Area" localSheetId="7">A6_Zidovi!$A$1:$F$66</definedName>
    <definedName name="SHARED_FORMULA_0_16_0_16_2" localSheetId="0">+#REF!+1</definedName>
    <definedName name="SHARED_FORMULA_0_16_0_16_2" localSheetId="1">+#REF!+1</definedName>
    <definedName name="SHARED_FORMULA_0_16_0_16_2" localSheetId="2">+#REF!+1</definedName>
    <definedName name="SHARED_FORMULA_0_16_0_16_2" localSheetId="3">+#REF!+1</definedName>
    <definedName name="SHARED_FORMULA_0_16_0_16_2" localSheetId="6">+#REF!+1</definedName>
    <definedName name="SHARED_FORMULA_0_16_0_16_2" localSheetId="5">+#REF!+1</definedName>
    <definedName name="SHARED_FORMULA_0_16_0_16_2" localSheetId="7">+#REF!+1</definedName>
    <definedName name="SHARED_FORMULA_0_16_0_16_2">+#REF!+1</definedName>
    <definedName name="SHARED_FORMULA_0_16_0_16_3" localSheetId="0">1+#REF!</definedName>
    <definedName name="SHARED_FORMULA_0_16_0_16_3" localSheetId="1">1+#REF!</definedName>
    <definedName name="SHARED_FORMULA_0_16_0_16_3" localSheetId="2">1+#REF!</definedName>
    <definedName name="SHARED_FORMULA_0_16_0_16_3" localSheetId="3">1+#REF!</definedName>
    <definedName name="SHARED_FORMULA_0_16_0_16_3" localSheetId="6">1+#REF!</definedName>
    <definedName name="SHARED_FORMULA_0_16_0_16_3" localSheetId="5">1+#REF!</definedName>
    <definedName name="SHARED_FORMULA_0_16_0_16_3" localSheetId="7">1+#REF!</definedName>
    <definedName name="SHARED_FORMULA_0_16_0_16_3">1+#REF!</definedName>
    <definedName name="SHARED_FORMULA_0_16_0_16_4" localSheetId="0">1+#REF!</definedName>
    <definedName name="SHARED_FORMULA_0_16_0_16_4" localSheetId="1">1+#REF!</definedName>
    <definedName name="SHARED_FORMULA_0_16_0_16_4" localSheetId="2">1+#REF!</definedName>
    <definedName name="SHARED_FORMULA_0_16_0_16_4" localSheetId="3">1+#REF!</definedName>
    <definedName name="SHARED_FORMULA_0_16_0_16_4" localSheetId="6">1+#REF!</definedName>
    <definedName name="SHARED_FORMULA_0_16_0_16_4" localSheetId="5">1+#REF!</definedName>
    <definedName name="SHARED_FORMULA_0_16_0_16_4" localSheetId="7">1+#REF!</definedName>
    <definedName name="SHARED_FORMULA_0_16_0_16_4">1+#REF!</definedName>
    <definedName name="SHARED_FORMULA_0_19_0_19_1" localSheetId="0">1+#REF!</definedName>
    <definedName name="SHARED_FORMULA_0_19_0_19_1" localSheetId="1">1+#REF!</definedName>
    <definedName name="SHARED_FORMULA_0_19_0_19_1" localSheetId="2">1+#REF!</definedName>
    <definedName name="SHARED_FORMULA_0_19_0_19_1" localSheetId="3">1+#REF!</definedName>
    <definedName name="SHARED_FORMULA_0_19_0_19_1" localSheetId="6">1+#REF!</definedName>
    <definedName name="SHARED_FORMULA_0_19_0_19_1" localSheetId="5">1+#REF!</definedName>
    <definedName name="SHARED_FORMULA_0_19_0_19_1" localSheetId="7">1+#REF!</definedName>
    <definedName name="SHARED_FORMULA_0_19_0_19_1">1+#REF!</definedName>
    <definedName name="SHARED_FORMULA_0_23_0_23_10" localSheetId="0">1+#REF!</definedName>
    <definedName name="SHARED_FORMULA_0_23_0_23_10" localSheetId="1">1+#REF!</definedName>
    <definedName name="SHARED_FORMULA_0_23_0_23_10" localSheetId="2">1+#REF!</definedName>
    <definedName name="SHARED_FORMULA_0_23_0_23_10" localSheetId="3">1+#REF!</definedName>
    <definedName name="SHARED_FORMULA_0_23_0_23_10" localSheetId="6">1+#REF!</definedName>
    <definedName name="SHARED_FORMULA_0_23_0_23_10" localSheetId="5">1+#REF!</definedName>
    <definedName name="SHARED_FORMULA_0_23_0_23_10" localSheetId="7">1+#REF!</definedName>
    <definedName name="SHARED_FORMULA_0_23_0_23_10">1+#REF!</definedName>
    <definedName name="SHARED_FORMULA_0_23_0_23_11" localSheetId="0">1+#REF!</definedName>
    <definedName name="SHARED_FORMULA_0_23_0_23_11" localSheetId="1">1+#REF!</definedName>
    <definedName name="SHARED_FORMULA_0_23_0_23_11" localSheetId="2">1+#REF!</definedName>
    <definedName name="SHARED_FORMULA_0_23_0_23_11" localSheetId="3">1+#REF!</definedName>
    <definedName name="SHARED_FORMULA_0_23_0_23_11" localSheetId="6">1+#REF!</definedName>
    <definedName name="SHARED_FORMULA_0_23_0_23_11" localSheetId="5">1+#REF!</definedName>
    <definedName name="SHARED_FORMULA_0_23_0_23_11" localSheetId="7">1+#REF!</definedName>
    <definedName name="SHARED_FORMULA_0_23_0_23_11">1+#REF!</definedName>
    <definedName name="SHARED_FORMULA_0_23_0_23_6" localSheetId="0">1+#REF!</definedName>
    <definedName name="SHARED_FORMULA_0_23_0_23_6" localSheetId="1">1+#REF!</definedName>
    <definedName name="SHARED_FORMULA_0_23_0_23_6" localSheetId="2">1+#REF!</definedName>
    <definedName name="SHARED_FORMULA_0_23_0_23_6" localSheetId="3">1+#REF!</definedName>
    <definedName name="SHARED_FORMULA_0_23_0_23_6" localSheetId="6">1+#REF!</definedName>
    <definedName name="SHARED_FORMULA_0_23_0_23_6" localSheetId="5">1+#REF!</definedName>
    <definedName name="SHARED_FORMULA_0_23_0_23_6" localSheetId="7">1+#REF!</definedName>
    <definedName name="SHARED_FORMULA_0_23_0_23_6">1+#REF!</definedName>
    <definedName name="SHARED_FORMULA_0_23_0_23_7" localSheetId="0">1+#REF!</definedName>
    <definedName name="SHARED_FORMULA_0_23_0_23_7" localSheetId="1">1+#REF!</definedName>
    <definedName name="SHARED_FORMULA_0_23_0_23_7" localSheetId="2">1+#REF!</definedName>
    <definedName name="SHARED_FORMULA_0_23_0_23_7" localSheetId="3">1+#REF!</definedName>
    <definedName name="SHARED_FORMULA_0_23_0_23_7" localSheetId="6">1+#REF!</definedName>
    <definedName name="SHARED_FORMULA_0_23_0_23_7" localSheetId="5">1+#REF!</definedName>
    <definedName name="SHARED_FORMULA_0_23_0_23_7" localSheetId="7">1+#REF!</definedName>
    <definedName name="SHARED_FORMULA_0_23_0_23_7">1+#REF!</definedName>
    <definedName name="SHARED_FORMULA_0_23_0_23_8" localSheetId="0">1+#REF!</definedName>
    <definedName name="SHARED_FORMULA_0_23_0_23_8" localSheetId="1">1+#REF!</definedName>
    <definedName name="SHARED_FORMULA_0_23_0_23_8" localSheetId="2">1+#REF!</definedName>
    <definedName name="SHARED_FORMULA_0_23_0_23_8" localSheetId="3">1+#REF!</definedName>
    <definedName name="SHARED_FORMULA_0_23_0_23_8" localSheetId="6">1+#REF!</definedName>
    <definedName name="SHARED_FORMULA_0_23_0_23_8" localSheetId="5">1+#REF!</definedName>
    <definedName name="SHARED_FORMULA_0_23_0_23_8" localSheetId="7">1+#REF!</definedName>
    <definedName name="SHARED_FORMULA_0_23_0_23_8">1+#REF!</definedName>
    <definedName name="SHARED_FORMULA_0_23_0_23_9" localSheetId="0">1+#REF!</definedName>
    <definedName name="SHARED_FORMULA_0_23_0_23_9" localSheetId="1">1+#REF!</definedName>
    <definedName name="SHARED_FORMULA_0_23_0_23_9" localSheetId="2">1+#REF!</definedName>
    <definedName name="SHARED_FORMULA_0_23_0_23_9" localSheetId="3">1+#REF!</definedName>
    <definedName name="SHARED_FORMULA_0_23_0_23_9" localSheetId="6">1+#REF!</definedName>
    <definedName name="SHARED_FORMULA_0_23_0_23_9" localSheetId="5">1+#REF!</definedName>
    <definedName name="SHARED_FORMULA_0_23_0_23_9" localSheetId="7">1+#REF!</definedName>
    <definedName name="SHARED_FORMULA_0_23_0_23_9">1+#REF!</definedName>
    <definedName name="SHARED_FORMULA_0_24_0_24_5" localSheetId="0">1+#REF!</definedName>
    <definedName name="SHARED_FORMULA_0_24_0_24_5" localSheetId="1">1+#REF!</definedName>
    <definedName name="SHARED_FORMULA_0_24_0_24_5" localSheetId="2">1+#REF!</definedName>
    <definedName name="SHARED_FORMULA_0_24_0_24_5" localSheetId="3">1+#REF!</definedName>
    <definedName name="SHARED_FORMULA_0_24_0_24_5" localSheetId="6">1+#REF!</definedName>
    <definedName name="SHARED_FORMULA_0_24_0_24_5" localSheetId="5">1+#REF!</definedName>
    <definedName name="SHARED_FORMULA_0_24_0_24_5" localSheetId="7">1+#REF!</definedName>
    <definedName name="SHARED_FORMULA_0_24_0_24_5">1+#REF!</definedName>
    <definedName name="SHARED_FORMULA_0_31_0_31_2" localSheetId="0">+#REF!+1</definedName>
    <definedName name="SHARED_FORMULA_0_31_0_31_2" localSheetId="1">+#REF!+1</definedName>
    <definedName name="SHARED_FORMULA_0_31_0_31_2" localSheetId="2">+#REF!+1</definedName>
    <definedName name="SHARED_FORMULA_0_31_0_31_2" localSheetId="3">+#REF!+1</definedName>
    <definedName name="SHARED_FORMULA_0_31_0_31_2" localSheetId="6">+#REF!+1</definedName>
    <definedName name="SHARED_FORMULA_0_31_0_31_2" localSheetId="5">+#REF!+1</definedName>
    <definedName name="SHARED_FORMULA_0_31_0_31_2" localSheetId="7">+#REF!+1</definedName>
    <definedName name="SHARED_FORMULA_0_31_0_31_2">+#REF!+1</definedName>
    <definedName name="SHARED_FORMULA_0_35_0_35_3" localSheetId="0">1+#REF!</definedName>
    <definedName name="SHARED_FORMULA_0_35_0_35_3" localSheetId="1">1+#REF!</definedName>
    <definedName name="SHARED_FORMULA_0_35_0_35_3" localSheetId="2">1+#REF!</definedName>
    <definedName name="SHARED_FORMULA_0_35_0_35_3" localSheetId="3">1+#REF!</definedName>
    <definedName name="SHARED_FORMULA_0_35_0_35_3" localSheetId="6">1+#REF!</definedName>
    <definedName name="SHARED_FORMULA_0_35_0_35_3" localSheetId="5">1+#REF!</definedName>
    <definedName name="SHARED_FORMULA_0_35_0_35_3" localSheetId="7">1+#REF!</definedName>
    <definedName name="SHARED_FORMULA_0_35_0_35_3">1+#REF!</definedName>
    <definedName name="SHARED_FORMULA_0_35_0_35_4" localSheetId="0">1+#REF!</definedName>
    <definedName name="SHARED_FORMULA_0_35_0_35_4" localSheetId="1">1+#REF!</definedName>
    <definedName name="SHARED_FORMULA_0_35_0_35_4" localSheetId="2">1+#REF!</definedName>
    <definedName name="SHARED_FORMULA_0_35_0_35_4" localSheetId="3">1+#REF!</definedName>
    <definedName name="SHARED_FORMULA_0_35_0_35_4" localSheetId="6">1+#REF!</definedName>
    <definedName name="SHARED_FORMULA_0_35_0_35_4" localSheetId="5">1+#REF!</definedName>
    <definedName name="SHARED_FORMULA_0_35_0_35_4" localSheetId="7">1+#REF!</definedName>
    <definedName name="SHARED_FORMULA_0_35_0_35_4">1+#REF!</definedName>
    <definedName name="SHARED_FORMULA_0_36_0_36_1" localSheetId="0">1+#REF!</definedName>
    <definedName name="SHARED_FORMULA_0_36_0_36_1" localSheetId="1">1+#REF!</definedName>
    <definedName name="SHARED_FORMULA_0_36_0_36_1" localSheetId="2">1+#REF!</definedName>
    <definedName name="SHARED_FORMULA_0_36_0_36_1" localSheetId="3">1+#REF!</definedName>
    <definedName name="SHARED_FORMULA_0_36_0_36_1" localSheetId="6">1+#REF!</definedName>
    <definedName name="SHARED_FORMULA_0_36_0_36_1" localSheetId="5">1+#REF!</definedName>
    <definedName name="SHARED_FORMULA_0_36_0_36_1" localSheetId="7">1+#REF!</definedName>
    <definedName name="SHARED_FORMULA_0_36_0_36_1">1+#REF!</definedName>
    <definedName name="SHARED_FORMULA_0_42_0_42_10" localSheetId="0">1+#REF!</definedName>
    <definedName name="SHARED_FORMULA_0_42_0_42_10" localSheetId="1">1+#REF!</definedName>
    <definedName name="SHARED_FORMULA_0_42_0_42_10" localSheetId="2">1+#REF!</definedName>
    <definedName name="SHARED_FORMULA_0_42_0_42_10" localSheetId="3">1+#REF!</definedName>
    <definedName name="SHARED_FORMULA_0_42_0_42_10" localSheetId="6">1+#REF!</definedName>
    <definedName name="SHARED_FORMULA_0_42_0_42_10" localSheetId="5">1+#REF!</definedName>
    <definedName name="SHARED_FORMULA_0_42_0_42_10" localSheetId="7">1+#REF!</definedName>
    <definedName name="SHARED_FORMULA_0_42_0_42_10">1+#REF!</definedName>
    <definedName name="SHARED_FORMULA_0_42_0_42_11" localSheetId="0">1+#REF!</definedName>
    <definedName name="SHARED_FORMULA_0_42_0_42_11" localSheetId="1">1+#REF!</definedName>
    <definedName name="SHARED_FORMULA_0_42_0_42_11" localSheetId="2">1+#REF!</definedName>
    <definedName name="SHARED_FORMULA_0_42_0_42_11" localSheetId="3">1+#REF!</definedName>
    <definedName name="SHARED_FORMULA_0_42_0_42_11" localSheetId="6">1+#REF!</definedName>
    <definedName name="SHARED_FORMULA_0_42_0_42_11" localSheetId="5">1+#REF!</definedName>
    <definedName name="SHARED_FORMULA_0_42_0_42_11" localSheetId="7">1+#REF!</definedName>
    <definedName name="SHARED_FORMULA_0_42_0_42_11">1+#REF!</definedName>
    <definedName name="SHARED_FORMULA_0_43_0_43_5" localSheetId="0">1+#REF!</definedName>
    <definedName name="SHARED_FORMULA_0_43_0_43_5" localSheetId="1">1+#REF!</definedName>
    <definedName name="SHARED_FORMULA_0_43_0_43_5" localSheetId="2">1+#REF!</definedName>
    <definedName name="SHARED_FORMULA_0_43_0_43_5" localSheetId="3">1+#REF!</definedName>
    <definedName name="SHARED_FORMULA_0_43_0_43_5" localSheetId="6">1+#REF!</definedName>
    <definedName name="SHARED_FORMULA_0_43_0_43_5" localSheetId="5">1+#REF!</definedName>
    <definedName name="SHARED_FORMULA_0_43_0_43_5" localSheetId="7">1+#REF!</definedName>
    <definedName name="SHARED_FORMULA_0_43_0_43_5">1+#REF!</definedName>
    <definedName name="SHARED_FORMULA_0_43_0_43_6" localSheetId="0">1+#REF!</definedName>
    <definedName name="SHARED_FORMULA_0_43_0_43_6" localSheetId="1">1+#REF!</definedName>
    <definedName name="SHARED_FORMULA_0_43_0_43_6" localSheetId="2">1+#REF!</definedName>
    <definedName name="SHARED_FORMULA_0_43_0_43_6" localSheetId="3">1+#REF!</definedName>
    <definedName name="SHARED_FORMULA_0_43_0_43_6" localSheetId="6">1+#REF!</definedName>
    <definedName name="SHARED_FORMULA_0_43_0_43_6" localSheetId="5">1+#REF!</definedName>
    <definedName name="SHARED_FORMULA_0_43_0_43_6" localSheetId="7">1+#REF!</definedName>
    <definedName name="SHARED_FORMULA_0_43_0_43_6">1+#REF!</definedName>
    <definedName name="SHARED_FORMULA_0_43_0_43_7" localSheetId="0">1+#REF!</definedName>
    <definedName name="SHARED_FORMULA_0_43_0_43_7" localSheetId="1">1+#REF!</definedName>
    <definedName name="SHARED_FORMULA_0_43_0_43_7" localSheetId="2">1+#REF!</definedName>
    <definedName name="SHARED_FORMULA_0_43_0_43_7" localSheetId="3">1+#REF!</definedName>
    <definedName name="SHARED_FORMULA_0_43_0_43_7" localSheetId="6">1+#REF!</definedName>
    <definedName name="SHARED_FORMULA_0_43_0_43_7" localSheetId="5">1+#REF!</definedName>
    <definedName name="SHARED_FORMULA_0_43_0_43_7" localSheetId="7">1+#REF!</definedName>
    <definedName name="SHARED_FORMULA_0_43_0_43_7">1+#REF!</definedName>
    <definedName name="SHARED_FORMULA_0_43_0_43_8" localSheetId="0">1+#REF!</definedName>
    <definedName name="SHARED_FORMULA_0_43_0_43_8" localSheetId="1">1+#REF!</definedName>
    <definedName name="SHARED_FORMULA_0_43_0_43_8" localSheetId="2">1+#REF!</definedName>
    <definedName name="SHARED_FORMULA_0_43_0_43_8" localSheetId="3">1+#REF!</definedName>
    <definedName name="SHARED_FORMULA_0_43_0_43_8" localSheetId="6">1+#REF!</definedName>
    <definedName name="SHARED_FORMULA_0_43_0_43_8" localSheetId="5">1+#REF!</definedName>
    <definedName name="SHARED_FORMULA_0_43_0_43_8" localSheetId="7">1+#REF!</definedName>
    <definedName name="SHARED_FORMULA_0_43_0_43_8">1+#REF!</definedName>
    <definedName name="SHARED_FORMULA_0_43_0_43_9" localSheetId="0">1+#REF!</definedName>
    <definedName name="SHARED_FORMULA_0_43_0_43_9" localSheetId="1">1+#REF!</definedName>
    <definedName name="SHARED_FORMULA_0_43_0_43_9" localSheetId="2">1+#REF!</definedName>
    <definedName name="SHARED_FORMULA_0_43_0_43_9" localSheetId="3">1+#REF!</definedName>
    <definedName name="SHARED_FORMULA_0_43_0_43_9" localSheetId="6">1+#REF!</definedName>
    <definedName name="SHARED_FORMULA_0_43_0_43_9" localSheetId="5">1+#REF!</definedName>
    <definedName name="SHARED_FORMULA_0_43_0_43_9" localSheetId="7">1+#REF!</definedName>
    <definedName name="SHARED_FORMULA_0_43_0_43_9">1+#REF!</definedName>
    <definedName name="SHARED_FORMULA_0_49_0_49_3" localSheetId="0">1+#REF!</definedName>
    <definedName name="SHARED_FORMULA_0_49_0_49_3" localSheetId="1">1+#REF!</definedName>
    <definedName name="SHARED_FORMULA_0_49_0_49_3" localSheetId="2">1+#REF!</definedName>
    <definedName name="SHARED_FORMULA_0_49_0_49_3" localSheetId="3">1+#REF!</definedName>
    <definedName name="SHARED_FORMULA_0_49_0_49_3" localSheetId="6">1+#REF!</definedName>
    <definedName name="SHARED_FORMULA_0_49_0_49_3" localSheetId="5">1+#REF!</definedName>
    <definedName name="SHARED_FORMULA_0_49_0_49_3" localSheetId="7">1+#REF!</definedName>
    <definedName name="SHARED_FORMULA_0_49_0_49_3">1+#REF!</definedName>
    <definedName name="SHARED_FORMULA_0_49_0_49_4" localSheetId="0">1+#REF!</definedName>
    <definedName name="SHARED_FORMULA_0_49_0_49_4" localSheetId="1">1+#REF!</definedName>
    <definedName name="SHARED_FORMULA_0_49_0_49_4" localSheetId="2">1+#REF!</definedName>
    <definedName name="SHARED_FORMULA_0_49_0_49_4" localSheetId="3">1+#REF!</definedName>
    <definedName name="SHARED_FORMULA_0_49_0_49_4" localSheetId="6">1+#REF!</definedName>
    <definedName name="SHARED_FORMULA_0_49_0_49_4" localSheetId="5">1+#REF!</definedName>
    <definedName name="SHARED_FORMULA_0_49_0_49_4" localSheetId="7">1+#REF!</definedName>
    <definedName name="SHARED_FORMULA_0_49_0_49_4">1+#REF!</definedName>
    <definedName name="SHARED_FORMULA_0_50_0_50_1" localSheetId="0">1+#REF!</definedName>
    <definedName name="SHARED_FORMULA_0_50_0_50_1" localSheetId="1">1+#REF!</definedName>
    <definedName name="SHARED_FORMULA_0_50_0_50_1" localSheetId="2">1+#REF!</definedName>
    <definedName name="SHARED_FORMULA_0_50_0_50_1" localSheetId="3">1+#REF!</definedName>
    <definedName name="SHARED_FORMULA_0_50_0_50_1" localSheetId="6">1+#REF!</definedName>
    <definedName name="SHARED_FORMULA_0_50_0_50_1" localSheetId="5">1+#REF!</definedName>
    <definedName name="SHARED_FORMULA_0_50_0_50_1" localSheetId="7">1+#REF!</definedName>
    <definedName name="SHARED_FORMULA_0_50_0_50_1">1+#REF!</definedName>
    <definedName name="SHARED_FORMULA_0_57_0_57_5" localSheetId="0">1+#REF!</definedName>
    <definedName name="SHARED_FORMULA_0_57_0_57_5" localSheetId="1">1+#REF!</definedName>
    <definedName name="SHARED_FORMULA_0_57_0_57_5" localSheetId="2">1+#REF!</definedName>
    <definedName name="SHARED_FORMULA_0_57_0_57_5" localSheetId="3">1+#REF!</definedName>
    <definedName name="SHARED_FORMULA_0_57_0_57_5" localSheetId="6">1+#REF!</definedName>
    <definedName name="SHARED_FORMULA_0_57_0_57_5" localSheetId="5">1+#REF!</definedName>
    <definedName name="SHARED_FORMULA_0_57_0_57_5" localSheetId="7">1+#REF!</definedName>
    <definedName name="SHARED_FORMULA_0_57_0_57_5">1+#REF!</definedName>
    <definedName name="SHARED_FORMULA_0_6_0_6_10" localSheetId="0">1+#REF!</definedName>
    <definedName name="SHARED_FORMULA_0_6_0_6_10" localSheetId="1">1+#REF!</definedName>
    <definedName name="SHARED_FORMULA_0_6_0_6_10" localSheetId="2">1+#REF!</definedName>
    <definedName name="SHARED_FORMULA_0_6_0_6_10" localSheetId="3">1+#REF!</definedName>
    <definedName name="SHARED_FORMULA_0_6_0_6_10" localSheetId="6">1+#REF!</definedName>
    <definedName name="SHARED_FORMULA_0_6_0_6_10" localSheetId="5">1+#REF!</definedName>
    <definedName name="SHARED_FORMULA_0_6_0_6_10" localSheetId="7">1+#REF!</definedName>
    <definedName name="SHARED_FORMULA_0_6_0_6_10">1+#REF!</definedName>
    <definedName name="SHARED_FORMULA_0_6_0_6_6" localSheetId="0">1+#REF!</definedName>
    <definedName name="SHARED_FORMULA_0_6_0_6_6" localSheetId="1">1+#REF!</definedName>
    <definedName name="SHARED_FORMULA_0_6_0_6_6" localSheetId="2">1+#REF!</definedName>
    <definedName name="SHARED_FORMULA_0_6_0_6_6" localSheetId="3">1+#REF!</definedName>
    <definedName name="SHARED_FORMULA_0_6_0_6_6" localSheetId="6">1+#REF!</definedName>
    <definedName name="SHARED_FORMULA_0_6_0_6_6" localSheetId="5">1+#REF!</definedName>
    <definedName name="SHARED_FORMULA_0_6_0_6_6" localSheetId="7">1+#REF!</definedName>
    <definedName name="SHARED_FORMULA_0_6_0_6_6">1+#REF!</definedName>
    <definedName name="SHARED_FORMULA_0_6_0_6_7" localSheetId="0">1+#REF!</definedName>
    <definedName name="SHARED_FORMULA_0_6_0_6_7" localSheetId="1">1+#REF!</definedName>
    <definedName name="SHARED_FORMULA_0_6_0_6_7" localSheetId="2">1+#REF!</definedName>
    <definedName name="SHARED_FORMULA_0_6_0_6_7" localSheetId="3">1+#REF!</definedName>
    <definedName name="SHARED_FORMULA_0_6_0_6_7" localSheetId="6">1+#REF!</definedName>
    <definedName name="SHARED_FORMULA_0_6_0_6_7" localSheetId="5">1+#REF!</definedName>
    <definedName name="SHARED_FORMULA_0_6_0_6_7" localSheetId="7">1+#REF!</definedName>
    <definedName name="SHARED_FORMULA_0_6_0_6_7">1+#REF!</definedName>
    <definedName name="SHARED_FORMULA_0_6_0_6_8" localSheetId="0">1+#REF!</definedName>
    <definedName name="SHARED_FORMULA_0_6_0_6_8" localSheetId="1">1+#REF!</definedName>
    <definedName name="SHARED_FORMULA_0_6_0_6_8" localSheetId="2">1+#REF!</definedName>
    <definedName name="SHARED_FORMULA_0_6_0_6_8" localSheetId="3">1+#REF!</definedName>
    <definedName name="SHARED_FORMULA_0_6_0_6_8" localSheetId="6">1+#REF!</definedName>
    <definedName name="SHARED_FORMULA_0_6_0_6_8" localSheetId="5">1+#REF!</definedName>
    <definedName name="SHARED_FORMULA_0_6_0_6_8" localSheetId="7">1+#REF!</definedName>
    <definedName name="SHARED_FORMULA_0_6_0_6_8">1+#REF!</definedName>
    <definedName name="SHARED_FORMULA_0_6_0_6_9" localSheetId="0">1+#REF!</definedName>
    <definedName name="SHARED_FORMULA_0_6_0_6_9" localSheetId="1">1+#REF!</definedName>
    <definedName name="SHARED_FORMULA_0_6_0_6_9" localSheetId="2">1+#REF!</definedName>
    <definedName name="SHARED_FORMULA_0_6_0_6_9" localSheetId="3">1+#REF!</definedName>
    <definedName name="SHARED_FORMULA_0_6_0_6_9" localSheetId="6">1+#REF!</definedName>
    <definedName name="SHARED_FORMULA_0_6_0_6_9" localSheetId="5">1+#REF!</definedName>
    <definedName name="SHARED_FORMULA_0_6_0_6_9" localSheetId="7">1+#REF!</definedName>
    <definedName name="SHARED_FORMULA_0_6_0_6_9">1+#REF!</definedName>
    <definedName name="SHARED_FORMULA_6_16_6_16_2" localSheetId="0">#REF!*#REF!</definedName>
    <definedName name="SHARED_FORMULA_6_16_6_16_2" localSheetId="1">#REF!*#REF!</definedName>
    <definedName name="SHARED_FORMULA_6_16_6_16_2" localSheetId="2">#REF!*#REF!</definedName>
    <definedName name="SHARED_FORMULA_6_16_6_16_2" localSheetId="3">#REF!*#REF!</definedName>
    <definedName name="SHARED_FORMULA_6_16_6_16_2" localSheetId="6">#REF!*#REF!</definedName>
    <definedName name="SHARED_FORMULA_6_16_6_16_2" localSheetId="5">#REF!*#REF!</definedName>
    <definedName name="SHARED_FORMULA_6_16_6_16_2" localSheetId="7">#REF!*#REF!</definedName>
    <definedName name="SHARED_FORMULA_6_16_6_16_2">#REF!*#REF!</definedName>
    <definedName name="SHARED_FORMULA_6_22_6_22_3" localSheetId="0">#REF!*#REF!</definedName>
    <definedName name="SHARED_FORMULA_6_22_6_22_3" localSheetId="1">#REF!*#REF!</definedName>
    <definedName name="SHARED_FORMULA_6_22_6_22_3" localSheetId="2">#REF!*#REF!</definedName>
    <definedName name="SHARED_FORMULA_6_22_6_22_3" localSheetId="3">#REF!*#REF!</definedName>
    <definedName name="SHARED_FORMULA_6_22_6_22_3" localSheetId="6">#REF!*#REF!</definedName>
    <definedName name="SHARED_FORMULA_6_22_6_22_3" localSheetId="5">#REF!*#REF!</definedName>
    <definedName name="SHARED_FORMULA_6_22_6_22_3" localSheetId="7">#REF!*#REF!</definedName>
    <definedName name="SHARED_FORMULA_6_22_6_22_3">#REF!*#REF!</definedName>
    <definedName name="SHARED_FORMULA_6_22_6_22_4" localSheetId="0">#REF!*#REF!</definedName>
    <definedName name="SHARED_FORMULA_6_22_6_22_4" localSheetId="1">#REF!*#REF!</definedName>
    <definedName name="SHARED_FORMULA_6_22_6_22_4" localSheetId="2">#REF!*#REF!</definedName>
    <definedName name="SHARED_FORMULA_6_22_6_22_4" localSheetId="3">#REF!*#REF!</definedName>
    <definedName name="SHARED_FORMULA_6_22_6_22_4" localSheetId="6">#REF!*#REF!</definedName>
    <definedName name="SHARED_FORMULA_6_22_6_22_4" localSheetId="5">#REF!*#REF!</definedName>
    <definedName name="SHARED_FORMULA_6_22_6_22_4" localSheetId="7">#REF!*#REF!</definedName>
    <definedName name="SHARED_FORMULA_6_22_6_22_4">#REF!*#REF!</definedName>
    <definedName name="SHARED_FORMULA_6_25_6_25_1" localSheetId="0">#REF!*#REF!</definedName>
    <definedName name="SHARED_FORMULA_6_25_6_25_1" localSheetId="1">#REF!*#REF!</definedName>
    <definedName name="SHARED_FORMULA_6_25_6_25_1" localSheetId="2">#REF!*#REF!</definedName>
    <definedName name="SHARED_FORMULA_6_25_6_25_1" localSheetId="3">#REF!*#REF!</definedName>
    <definedName name="SHARED_FORMULA_6_25_6_25_1" localSheetId="6">#REF!*#REF!</definedName>
    <definedName name="SHARED_FORMULA_6_25_6_25_1" localSheetId="5">#REF!*#REF!</definedName>
    <definedName name="SHARED_FORMULA_6_25_6_25_1" localSheetId="7">#REF!*#REF!</definedName>
    <definedName name="SHARED_FORMULA_6_25_6_25_1">#REF!*#REF!</definedName>
    <definedName name="SHARED_FORMULA_6_30_6_30_10" localSheetId="0">#REF!*#REF!</definedName>
    <definedName name="SHARED_FORMULA_6_30_6_30_10" localSheetId="1">#REF!*#REF!</definedName>
    <definedName name="SHARED_FORMULA_6_30_6_30_10" localSheetId="2">#REF!*#REF!</definedName>
    <definedName name="SHARED_FORMULA_6_30_6_30_10" localSheetId="3">#REF!*#REF!</definedName>
    <definedName name="SHARED_FORMULA_6_30_6_30_10" localSheetId="6">#REF!*#REF!</definedName>
    <definedName name="SHARED_FORMULA_6_30_6_30_10" localSheetId="5">#REF!*#REF!</definedName>
    <definedName name="SHARED_FORMULA_6_30_6_30_10" localSheetId="7">#REF!*#REF!</definedName>
    <definedName name="SHARED_FORMULA_6_30_6_30_10">#REF!*#REF!</definedName>
    <definedName name="SHARED_FORMULA_6_30_6_30_11" localSheetId="0">#REF!*#REF!</definedName>
    <definedName name="SHARED_FORMULA_6_30_6_30_11" localSheetId="1">#REF!*#REF!</definedName>
    <definedName name="SHARED_FORMULA_6_30_6_30_11" localSheetId="2">#REF!*#REF!</definedName>
    <definedName name="SHARED_FORMULA_6_30_6_30_11" localSheetId="3">#REF!*#REF!</definedName>
    <definedName name="SHARED_FORMULA_6_30_6_30_11" localSheetId="6">#REF!*#REF!</definedName>
    <definedName name="SHARED_FORMULA_6_30_6_30_11" localSheetId="5">#REF!*#REF!</definedName>
    <definedName name="SHARED_FORMULA_6_30_6_30_11" localSheetId="7">#REF!*#REF!</definedName>
    <definedName name="SHARED_FORMULA_6_30_6_30_11">#REF!*#REF!</definedName>
    <definedName name="SHARED_FORMULA_6_30_6_30_5" localSheetId="0">#REF!*#REF!</definedName>
    <definedName name="SHARED_FORMULA_6_30_6_30_5" localSheetId="1">#REF!*#REF!</definedName>
    <definedName name="SHARED_FORMULA_6_30_6_30_5" localSheetId="2">#REF!*#REF!</definedName>
    <definedName name="SHARED_FORMULA_6_30_6_30_5" localSheetId="3">#REF!*#REF!</definedName>
    <definedName name="SHARED_FORMULA_6_30_6_30_5" localSheetId="6">#REF!*#REF!</definedName>
    <definedName name="SHARED_FORMULA_6_30_6_30_5" localSheetId="5">#REF!*#REF!</definedName>
    <definedName name="SHARED_FORMULA_6_30_6_30_5" localSheetId="7">#REF!*#REF!</definedName>
    <definedName name="SHARED_FORMULA_6_30_6_30_5">#REF!*#REF!</definedName>
    <definedName name="SHARED_FORMULA_6_30_6_30_6" localSheetId="0">#REF!*#REF!</definedName>
    <definedName name="SHARED_FORMULA_6_30_6_30_6" localSheetId="1">#REF!*#REF!</definedName>
    <definedName name="SHARED_FORMULA_6_30_6_30_6" localSheetId="2">#REF!*#REF!</definedName>
    <definedName name="SHARED_FORMULA_6_30_6_30_6" localSheetId="3">#REF!*#REF!</definedName>
    <definedName name="SHARED_FORMULA_6_30_6_30_6" localSheetId="6">#REF!*#REF!</definedName>
    <definedName name="SHARED_FORMULA_6_30_6_30_6" localSheetId="5">#REF!*#REF!</definedName>
    <definedName name="SHARED_FORMULA_6_30_6_30_6" localSheetId="7">#REF!*#REF!</definedName>
    <definedName name="SHARED_FORMULA_6_30_6_30_6">#REF!*#REF!</definedName>
    <definedName name="SHARED_FORMULA_6_30_6_30_7" localSheetId="0">#REF!*#REF!</definedName>
    <definedName name="SHARED_FORMULA_6_30_6_30_7" localSheetId="1">#REF!*#REF!</definedName>
    <definedName name="SHARED_FORMULA_6_30_6_30_7" localSheetId="2">#REF!*#REF!</definedName>
    <definedName name="SHARED_FORMULA_6_30_6_30_7" localSheetId="3">#REF!*#REF!</definedName>
    <definedName name="SHARED_FORMULA_6_30_6_30_7" localSheetId="6">#REF!*#REF!</definedName>
    <definedName name="SHARED_FORMULA_6_30_6_30_7" localSheetId="5">#REF!*#REF!</definedName>
    <definedName name="SHARED_FORMULA_6_30_6_30_7" localSheetId="7">#REF!*#REF!</definedName>
    <definedName name="SHARED_FORMULA_6_30_6_30_7">#REF!*#REF!</definedName>
    <definedName name="SHARED_FORMULA_6_30_6_30_8" localSheetId="0">#REF!*#REF!</definedName>
    <definedName name="SHARED_FORMULA_6_30_6_30_8" localSheetId="1">#REF!*#REF!</definedName>
    <definedName name="SHARED_FORMULA_6_30_6_30_8" localSheetId="2">#REF!*#REF!</definedName>
    <definedName name="SHARED_FORMULA_6_30_6_30_8" localSheetId="3">#REF!*#REF!</definedName>
    <definedName name="SHARED_FORMULA_6_30_6_30_8" localSheetId="6">#REF!*#REF!</definedName>
    <definedName name="SHARED_FORMULA_6_30_6_30_8" localSheetId="5">#REF!*#REF!</definedName>
    <definedName name="SHARED_FORMULA_6_30_6_30_8" localSheetId="7">#REF!*#REF!</definedName>
    <definedName name="SHARED_FORMULA_6_30_6_30_8">#REF!*#REF!</definedName>
    <definedName name="SHARED_FORMULA_6_30_6_30_9" localSheetId="0">#REF!*#REF!</definedName>
    <definedName name="SHARED_FORMULA_6_30_6_30_9" localSheetId="1">#REF!*#REF!</definedName>
    <definedName name="SHARED_FORMULA_6_30_6_30_9" localSheetId="2">#REF!*#REF!</definedName>
    <definedName name="SHARED_FORMULA_6_30_6_30_9" localSheetId="3">#REF!*#REF!</definedName>
    <definedName name="SHARED_FORMULA_6_30_6_30_9" localSheetId="6">#REF!*#REF!</definedName>
    <definedName name="SHARED_FORMULA_6_30_6_30_9" localSheetId="5">#REF!*#REF!</definedName>
    <definedName name="SHARED_FORMULA_6_30_6_30_9" localSheetId="7">#REF!*#REF!</definedName>
    <definedName name="SHARED_FORMULA_6_30_6_30_9">#REF!*#REF!</definedName>
    <definedName name="SHARED_FORMULA_6_35_6_35_3" localSheetId="0">#REF!*#REF!</definedName>
    <definedName name="SHARED_FORMULA_6_35_6_35_3" localSheetId="1">#REF!*#REF!</definedName>
    <definedName name="SHARED_FORMULA_6_35_6_35_3" localSheetId="2">#REF!*#REF!</definedName>
    <definedName name="SHARED_FORMULA_6_35_6_35_3" localSheetId="3">#REF!*#REF!</definedName>
    <definedName name="SHARED_FORMULA_6_35_6_35_3" localSheetId="6">#REF!*#REF!</definedName>
    <definedName name="SHARED_FORMULA_6_35_6_35_3" localSheetId="5">#REF!*#REF!</definedName>
    <definedName name="SHARED_FORMULA_6_35_6_35_3" localSheetId="7">#REF!*#REF!</definedName>
    <definedName name="SHARED_FORMULA_6_35_6_35_3">#REF!*#REF!</definedName>
    <definedName name="SHARED_FORMULA_6_35_6_35_4" localSheetId="0">#REF!*#REF!</definedName>
    <definedName name="SHARED_FORMULA_6_35_6_35_4" localSheetId="1">#REF!*#REF!</definedName>
    <definedName name="SHARED_FORMULA_6_35_6_35_4" localSheetId="2">#REF!*#REF!</definedName>
    <definedName name="SHARED_FORMULA_6_35_6_35_4" localSheetId="3">#REF!*#REF!</definedName>
    <definedName name="SHARED_FORMULA_6_35_6_35_4" localSheetId="6">#REF!*#REF!</definedName>
    <definedName name="SHARED_FORMULA_6_35_6_35_4" localSheetId="5">#REF!*#REF!</definedName>
    <definedName name="SHARED_FORMULA_6_35_6_35_4" localSheetId="7">#REF!*#REF!</definedName>
    <definedName name="SHARED_FORMULA_6_35_6_35_4">#REF!*#REF!</definedName>
    <definedName name="SHARED_FORMULA_6_36_6_36_1" localSheetId="0">#REF!*#REF!</definedName>
    <definedName name="SHARED_FORMULA_6_36_6_36_1" localSheetId="1">#REF!*#REF!</definedName>
    <definedName name="SHARED_FORMULA_6_36_6_36_1" localSheetId="2">#REF!*#REF!</definedName>
    <definedName name="SHARED_FORMULA_6_36_6_36_1" localSheetId="3">#REF!*#REF!</definedName>
    <definedName name="SHARED_FORMULA_6_36_6_36_1" localSheetId="6">#REF!*#REF!</definedName>
    <definedName name="SHARED_FORMULA_6_36_6_36_1" localSheetId="5">#REF!*#REF!</definedName>
    <definedName name="SHARED_FORMULA_6_36_6_36_1" localSheetId="7">#REF!*#REF!</definedName>
    <definedName name="SHARED_FORMULA_6_36_6_36_1">#REF!*#REF!</definedName>
    <definedName name="SHARED_FORMULA_6_39_6_39_2" localSheetId="0">#REF!*#REF!</definedName>
    <definedName name="SHARED_FORMULA_6_39_6_39_2" localSheetId="1">#REF!*#REF!</definedName>
    <definedName name="SHARED_FORMULA_6_39_6_39_2" localSheetId="2">#REF!*#REF!</definedName>
    <definedName name="SHARED_FORMULA_6_39_6_39_2" localSheetId="3">#REF!*#REF!</definedName>
    <definedName name="SHARED_FORMULA_6_39_6_39_2" localSheetId="6">#REF!*#REF!</definedName>
    <definedName name="SHARED_FORMULA_6_39_6_39_2" localSheetId="5">#REF!*#REF!</definedName>
    <definedName name="SHARED_FORMULA_6_39_6_39_2" localSheetId="7">#REF!*#REF!</definedName>
    <definedName name="SHARED_FORMULA_6_39_6_39_2">#REF!*#REF!</definedName>
    <definedName name="SHARED_FORMULA_6_43_6_43_5" localSheetId="0">#REF!*#REF!</definedName>
    <definedName name="SHARED_FORMULA_6_43_6_43_5" localSheetId="1">#REF!*#REF!</definedName>
    <definedName name="SHARED_FORMULA_6_43_6_43_5" localSheetId="2">#REF!*#REF!</definedName>
    <definedName name="SHARED_FORMULA_6_43_6_43_5" localSheetId="3">#REF!*#REF!</definedName>
    <definedName name="SHARED_FORMULA_6_43_6_43_5" localSheetId="6">#REF!*#REF!</definedName>
    <definedName name="SHARED_FORMULA_6_43_6_43_5" localSheetId="5">#REF!*#REF!</definedName>
    <definedName name="SHARED_FORMULA_6_43_6_43_5" localSheetId="7">#REF!*#REF!</definedName>
    <definedName name="SHARED_FORMULA_6_43_6_43_5">#REF!*#REF!</definedName>
    <definedName name="SHARED_FORMULA_6_50_6_50_3" localSheetId="0">#REF!*#REF!</definedName>
    <definedName name="SHARED_FORMULA_6_50_6_50_3" localSheetId="1">#REF!*#REF!</definedName>
    <definedName name="SHARED_FORMULA_6_50_6_50_3" localSheetId="2">#REF!*#REF!</definedName>
    <definedName name="SHARED_FORMULA_6_50_6_50_3" localSheetId="3">#REF!*#REF!</definedName>
    <definedName name="SHARED_FORMULA_6_50_6_50_3" localSheetId="6">#REF!*#REF!</definedName>
    <definedName name="SHARED_FORMULA_6_50_6_50_3" localSheetId="5">#REF!*#REF!</definedName>
    <definedName name="SHARED_FORMULA_6_50_6_50_3" localSheetId="7">#REF!*#REF!</definedName>
    <definedName name="SHARED_FORMULA_6_50_6_50_3">#REF!*#REF!</definedName>
    <definedName name="SHARED_FORMULA_6_50_6_50_4" localSheetId="0">#REF!*#REF!</definedName>
    <definedName name="SHARED_FORMULA_6_50_6_50_4" localSheetId="1">#REF!*#REF!</definedName>
    <definedName name="SHARED_FORMULA_6_50_6_50_4" localSheetId="2">#REF!*#REF!</definedName>
    <definedName name="SHARED_FORMULA_6_50_6_50_4" localSheetId="3">#REF!*#REF!</definedName>
    <definedName name="SHARED_FORMULA_6_50_6_50_4" localSheetId="6">#REF!*#REF!</definedName>
    <definedName name="SHARED_FORMULA_6_50_6_50_4" localSheetId="5">#REF!*#REF!</definedName>
    <definedName name="SHARED_FORMULA_6_50_6_50_4" localSheetId="7">#REF!*#REF!</definedName>
    <definedName name="SHARED_FORMULA_6_50_6_50_4">#REF!*#REF!</definedName>
    <definedName name="SHARED_FORMULA_6_51_6_51_1" localSheetId="0">#REF!*#REF!</definedName>
    <definedName name="SHARED_FORMULA_6_51_6_51_1" localSheetId="1">#REF!*#REF!</definedName>
    <definedName name="SHARED_FORMULA_6_51_6_51_1" localSheetId="2">#REF!*#REF!</definedName>
    <definedName name="SHARED_FORMULA_6_51_6_51_1" localSheetId="3">#REF!*#REF!</definedName>
    <definedName name="SHARED_FORMULA_6_51_6_51_1" localSheetId="6">#REF!*#REF!</definedName>
    <definedName name="SHARED_FORMULA_6_51_6_51_1" localSheetId="5">#REF!*#REF!</definedName>
    <definedName name="SHARED_FORMULA_6_51_6_51_1" localSheetId="7">#REF!*#REF!</definedName>
    <definedName name="SHARED_FORMULA_6_51_6_51_1">#REF!*#REF!</definedName>
    <definedName name="SHARED_FORMULA_6_58_6_58_5" localSheetId="0">#REF!*#REF!</definedName>
    <definedName name="SHARED_FORMULA_6_58_6_58_5" localSheetId="1">#REF!*#REF!</definedName>
    <definedName name="SHARED_FORMULA_6_58_6_58_5" localSheetId="2">#REF!*#REF!</definedName>
    <definedName name="SHARED_FORMULA_6_58_6_58_5" localSheetId="3">#REF!*#REF!</definedName>
    <definedName name="SHARED_FORMULA_6_58_6_58_5" localSheetId="6">#REF!*#REF!</definedName>
    <definedName name="SHARED_FORMULA_6_58_6_58_5" localSheetId="5">#REF!*#REF!</definedName>
    <definedName name="SHARED_FORMULA_6_58_6_58_5" localSheetId="7">#REF!*#REF!</definedName>
    <definedName name="SHARED_FORMULA_6_58_6_58_5">#REF!*#REF!</definedName>
    <definedName name="SHARED_FORMULA_6_63_6_63_10" localSheetId="0">#REF!*#REF!</definedName>
    <definedName name="SHARED_FORMULA_6_63_6_63_10" localSheetId="1">#REF!*#REF!</definedName>
    <definedName name="SHARED_FORMULA_6_63_6_63_10" localSheetId="2">#REF!*#REF!</definedName>
    <definedName name="SHARED_FORMULA_6_63_6_63_10" localSheetId="3">#REF!*#REF!</definedName>
    <definedName name="SHARED_FORMULA_6_63_6_63_10" localSheetId="6">#REF!*#REF!</definedName>
    <definedName name="SHARED_FORMULA_6_63_6_63_10" localSheetId="5">#REF!*#REF!</definedName>
    <definedName name="SHARED_FORMULA_6_63_6_63_10" localSheetId="7">#REF!*#REF!</definedName>
    <definedName name="SHARED_FORMULA_6_63_6_63_10">#REF!*#REF!</definedName>
    <definedName name="SHARED_FORMULA_6_63_6_63_11" localSheetId="0">#REF!*#REF!</definedName>
    <definedName name="SHARED_FORMULA_6_63_6_63_11" localSheetId="1">#REF!*#REF!</definedName>
    <definedName name="SHARED_FORMULA_6_63_6_63_11" localSheetId="2">#REF!*#REF!</definedName>
    <definedName name="SHARED_FORMULA_6_63_6_63_11" localSheetId="3">#REF!*#REF!</definedName>
    <definedName name="SHARED_FORMULA_6_63_6_63_11" localSheetId="6">#REF!*#REF!</definedName>
    <definedName name="SHARED_FORMULA_6_63_6_63_11" localSheetId="5">#REF!*#REF!</definedName>
    <definedName name="SHARED_FORMULA_6_63_6_63_11" localSheetId="7">#REF!*#REF!</definedName>
    <definedName name="SHARED_FORMULA_6_63_6_63_11">#REF!*#REF!</definedName>
    <definedName name="SHARED_FORMULA_6_66_6_66_6" localSheetId="0">#REF!*#REF!</definedName>
    <definedName name="SHARED_FORMULA_6_66_6_66_6" localSheetId="1">#REF!*#REF!</definedName>
    <definedName name="SHARED_FORMULA_6_66_6_66_6" localSheetId="2">#REF!*#REF!</definedName>
    <definedName name="SHARED_FORMULA_6_66_6_66_6" localSheetId="3">#REF!*#REF!</definedName>
    <definedName name="SHARED_FORMULA_6_66_6_66_6" localSheetId="6">#REF!*#REF!</definedName>
    <definedName name="SHARED_FORMULA_6_66_6_66_6" localSheetId="5">#REF!*#REF!</definedName>
    <definedName name="SHARED_FORMULA_6_66_6_66_6" localSheetId="7">#REF!*#REF!</definedName>
    <definedName name="SHARED_FORMULA_6_66_6_66_6">#REF!*#REF!</definedName>
    <definedName name="SHARED_FORMULA_6_66_6_66_7" localSheetId="0">#REF!*#REF!</definedName>
    <definedName name="SHARED_FORMULA_6_66_6_66_7" localSheetId="1">#REF!*#REF!</definedName>
    <definedName name="SHARED_FORMULA_6_66_6_66_7" localSheetId="2">#REF!*#REF!</definedName>
    <definedName name="SHARED_FORMULA_6_66_6_66_7" localSheetId="3">#REF!*#REF!</definedName>
    <definedName name="SHARED_FORMULA_6_66_6_66_7" localSheetId="6">#REF!*#REF!</definedName>
    <definedName name="SHARED_FORMULA_6_66_6_66_7" localSheetId="5">#REF!*#REF!</definedName>
    <definedName name="SHARED_FORMULA_6_66_6_66_7" localSheetId="7">#REF!*#REF!</definedName>
    <definedName name="SHARED_FORMULA_6_66_6_66_7">#REF!*#REF!</definedName>
    <definedName name="SHARED_FORMULA_6_66_6_66_8" localSheetId="0">#REF!*#REF!</definedName>
    <definedName name="SHARED_FORMULA_6_66_6_66_8" localSheetId="1">#REF!*#REF!</definedName>
    <definedName name="SHARED_FORMULA_6_66_6_66_8" localSheetId="2">#REF!*#REF!</definedName>
    <definedName name="SHARED_FORMULA_6_66_6_66_8" localSheetId="3">#REF!*#REF!</definedName>
    <definedName name="SHARED_FORMULA_6_66_6_66_8" localSheetId="6">#REF!*#REF!</definedName>
    <definedName name="SHARED_FORMULA_6_66_6_66_8" localSheetId="5">#REF!*#REF!</definedName>
    <definedName name="SHARED_FORMULA_6_66_6_66_8" localSheetId="7">#REF!*#REF!</definedName>
    <definedName name="SHARED_FORMULA_6_66_6_66_8">#REF!*#REF!</definedName>
    <definedName name="SHARED_FORMULA_6_66_6_66_9" localSheetId="0">#REF!*#REF!</definedName>
    <definedName name="SHARED_FORMULA_6_66_6_66_9" localSheetId="1">#REF!*#REF!</definedName>
    <definedName name="SHARED_FORMULA_6_66_6_66_9" localSheetId="2">#REF!*#REF!</definedName>
    <definedName name="SHARED_FORMULA_6_66_6_66_9" localSheetId="3">#REF!*#REF!</definedName>
    <definedName name="SHARED_FORMULA_6_66_6_66_9" localSheetId="6">#REF!*#REF!</definedName>
    <definedName name="SHARED_FORMULA_6_66_6_66_9" localSheetId="5">#REF!*#REF!</definedName>
    <definedName name="SHARED_FORMULA_6_66_6_66_9" localSheetId="7">#REF!*#REF!</definedName>
    <definedName name="SHARED_FORMULA_6_66_6_66_9">#REF!*#REF!</definedName>
    <definedName name="SHARED_FORMULA_6_8_6_8_10" localSheetId="0">#REF!*#REF!</definedName>
    <definedName name="SHARED_FORMULA_6_8_6_8_10" localSheetId="1">#REF!*#REF!</definedName>
    <definedName name="SHARED_FORMULA_6_8_6_8_10" localSheetId="2">#REF!*#REF!</definedName>
    <definedName name="SHARED_FORMULA_6_8_6_8_10" localSheetId="3">#REF!*#REF!</definedName>
    <definedName name="SHARED_FORMULA_6_8_6_8_10" localSheetId="6">#REF!*#REF!</definedName>
    <definedName name="SHARED_FORMULA_6_8_6_8_10" localSheetId="5">#REF!*#REF!</definedName>
    <definedName name="SHARED_FORMULA_6_8_6_8_10" localSheetId="7">#REF!*#REF!</definedName>
    <definedName name="SHARED_FORMULA_6_8_6_8_10">#REF!*#REF!</definedName>
    <definedName name="SHARED_FORMULA_6_8_6_8_11" localSheetId="0">#REF!*#REF!</definedName>
    <definedName name="SHARED_FORMULA_6_8_6_8_11" localSheetId="1">#REF!*#REF!</definedName>
    <definedName name="SHARED_FORMULA_6_8_6_8_11" localSheetId="2">#REF!*#REF!</definedName>
    <definedName name="SHARED_FORMULA_6_8_6_8_11" localSheetId="3">#REF!*#REF!</definedName>
    <definedName name="SHARED_FORMULA_6_8_6_8_11" localSheetId="6">#REF!*#REF!</definedName>
    <definedName name="SHARED_FORMULA_6_8_6_8_11" localSheetId="5">#REF!*#REF!</definedName>
    <definedName name="SHARED_FORMULA_6_8_6_8_11" localSheetId="7">#REF!*#REF!</definedName>
    <definedName name="SHARED_FORMULA_6_8_6_8_11">#REF!*#REF!</definedName>
    <definedName name="SHARED_FORMULA_6_8_6_8_5" localSheetId="0">#REF!*#REF!</definedName>
    <definedName name="SHARED_FORMULA_6_8_6_8_5" localSheetId="1">#REF!*#REF!</definedName>
    <definedName name="SHARED_FORMULA_6_8_6_8_5" localSheetId="2">#REF!*#REF!</definedName>
    <definedName name="SHARED_FORMULA_6_8_6_8_5" localSheetId="3">#REF!*#REF!</definedName>
    <definedName name="SHARED_FORMULA_6_8_6_8_5" localSheetId="6">#REF!*#REF!</definedName>
    <definedName name="SHARED_FORMULA_6_8_6_8_5" localSheetId="5">#REF!*#REF!</definedName>
    <definedName name="SHARED_FORMULA_6_8_6_8_5" localSheetId="7">#REF!*#REF!</definedName>
    <definedName name="SHARED_FORMULA_6_8_6_8_5">#REF!*#REF!</definedName>
    <definedName name="SHARED_FORMULA_6_8_6_8_6" localSheetId="0">#REF!*#REF!</definedName>
    <definedName name="SHARED_FORMULA_6_8_6_8_6" localSheetId="1">#REF!*#REF!</definedName>
    <definedName name="SHARED_FORMULA_6_8_6_8_6" localSheetId="2">#REF!*#REF!</definedName>
    <definedName name="SHARED_FORMULA_6_8_6_8_6" localSheetId="3">#REF!*#REF!</definedName>
    <definedName name="SHARED_FORMULA_6_8_6_8_6" localSheetId="6">#REF!*#REF!</definedName>
    <definedName name="SHARED_FORMULA_6_8_6_8_6" localSheetId="5">#REF!*#REF!</definedName>
    <definedName name="SHARED_FORMULA_6_8_6_8_6" localSheetId="7">#REF!*#REF!</definedName>
    <definedName name="SHARED_FORMULA_6_8_6_8_6">#REF!*#REF!</definedName>
    <definedName name="SHARED_FORMULA_6_8_6_8_7" localSheetId="0">#REF!*#REF!</definedName>
    <definedName name="SHARED_FORMULA_6_8_6_8_7" localSheetId="1">#REF!*#REF!</definedName>
    <definedName name="SHARED_FORMULA_6_8_6_8_7" localSheetId="2">#REF!*#REF!</definedName>
    <definedName name="SHARED_FORMULA_6_8_6_8_7" localSheetId="3">#REF!*#REF!</definedName>
    <definedName name="SHARED_FORMULA_6_8_6_8_7" localSheetId="6">#REF!*#REF!</definedName>
    <definedName name="SHARED_FORMULA_6_8_6_8_7" localSheetId="5">#REF!*#REF!</definedName>
    <definedName name="SHARED_FORMULA_6_8_6_8_7" localSheetId="7">#REF!*#REF!</definedName>
    <definedName name="SHARED_FORMULA_6_8_6_8_7">#REF!*#REF!</definedName>
    <definedName name="SHARED_FORMULA_6_8_6_8_8" localSheetId="0">#REF!*#REF!</definedName>
    <definedName name="SHARED_FORMULA_6_8_6_8_8" localSheetId="1">#REF!*#REF!</definedName>
    <definedName name="SHARED_FORMULA_6_8_6_8_8" localSheetId="2">#REF!*#REF!</definedName>
    <definedName name="SHARED_FORMULA_6_8_6_8_8" localSheetId="3">#REF!*#REF!</definedName>
    <definedName name="SHARED_FORMULA_6_8_6_8_8" localSheetId="6">#REF!*#REF!</definedName>
    <definedName name="SHARED_FORMULA_6_8_6_8_8" localSheetId="5">#REF!*#REF!</definedName>
    <definedName name="SHARED_FORMULA_6_8_6_8_8" localSheetId="7">#REF!*#REF!</definedName>
    <definedName name="SHARED_FORMULA_6_8_6_8_8">#REF!*#REF!</definedName>
    <definedName name="SHARED_FORMULA_6_8_6_8_9" localSheetId="0">#REF!*#REF!</definedName>
    <definedName name="SHARED_FORMULA_6_8_6_8_9" localSheetId="1">#REF!*#REF!</definedName>
    <definedName name="SHARED_FORMULA_6_8_6_8_9" localSheetId="2">#REF!*#REF!</definedName>
    <definedName name="SHARED_FORMULA_6_8_6_8_9" localSheetId="3">#REF!*#REF!</definedName>
    <definedName name="SHARED_FORMULA_6_8_6_8_9" localSheetId="6">#REF!*#REF!</definedName>
    <definedName name="SHARED_FORMULA_6_8_6_8_9" localSheetId="5">#REF!*#REF!</definedName>
    <definedName name="SHARED_FORMULA_6_8_6_8_9" localSheetId="7">#REF!*#REF!</definedName>
    <definedName name="SHARED_FORMULA_6_8_6_8_9">#REF!*#REF!</definedName>
    <definedName name="_xlnm.Print_Titles" localSheetId="0">'0_Rekapitulacija'!$1:$9</definedName>
    <definedName name="_xlnm.Print_Titles" localSheetId="1">A1_Preddela!$1:$4</definedName>
    <definedName name="_xlnm.Print_Titles" localSheetId="2">A2_Kanali!$1:$4</definedName>
    <definedName name="_xlnm.Print_Titles" localSheetId="3">A3_HP!$1:$4</definedName>
    <definedName name="_xlnm.Print_Titles" localSheetId="4">A4_ČN!$1:$4</definedName>
    <definedName name="_xlnm.Print_Titles" localSheetId="6">A5_Cesta!$1:$4</definedName>
    <definedName name="_xlnm.Print_Titles" localSheetId="5">A5_Jarek!$1:$4</definedName>
    <definedName name="_xlnm.Print_Titles" localSheetId="7">A6_Zidovi!$1:$4</definedName>
  </definedNames>
  <calcPr calcId="181029"/>
</workbook>
</file>

<file path=xl/calcChain.xml><?xml version="1.0" encoding="utf-8"?>
<calcChain xmlns="http://schemas.openxmlformats.org/spreadsheetml/2006/main">
  <c r="F45" i="19" l="1"/>
  <c r="F44" i="19"/>
  <c r="A35" i="23"/>
  <c r="A29" i="23"/>
  <c r="A15" i="23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81" i="19"/>
  <c r="A58" i="19"/>
  <c r="A30" i="19"/>
  <c r="A15" i="19"/>
  <c r="A47" i="26"/>
  <c r="A37" i="26"/>
  <c r="A15" i="26"/>
  <c r="A57" i="25"/>
  <c r="A40" i="25"/>
  <c r="A15" i="25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14" i="25"/>
  <c r="A7" i="23"/>
  <c r="A8" i="23" s="1"/>
  <c r="A9" i="23" s="1"/>
  <c r="A10" i="23" s="1"/>
  <c r="A11" i="23" s="1"/>
  <c r="D25" i="23"/>
  <c r="A30" i="23" l="1"/>
  <c r="A31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F76" i="19" l="1"/>
  <c r="F74" i="19"/>
  <c r="F72" i="19"/>
  <c r="F71" i="19"/>
  <c r="F70" i="19"/>
  <c r="F67" i="19"/>
  <c r="F66" i="19"/>
  <c r="F65" i="19"/>
  <c r="F64" i="19"/>
  <c r="F63" i="19"/>
  <c r="F62" i="19"/>
  <c r="F61" i="19"/>
  <c r="F60" i="19"/>
  <c r="F59" i="19"/>
  <c r="F58" i="19"/>
  <c r="F57" i="19"/>
  <c r="B41" i="19"/>
  <c r="F80" i="19"/>
  <c r="F73" i="19" l="1"/>
  <c r="F68" i="19"/>
  <c r="F77" i="19" l="1"/>
  <c r="F111" i="19" s="1"/>
  <c r="F8" i="26"/>
  <c r="F43" i="26" l="1"/>
  <c r="F61" i="25" l="1"/>
  <c r="F46" i="25" l="1"/>
  <c r="F15" i="23" l="1"/>
  <c r="F24" i="23"/>
  <c r="F25" i="23"/>
  <c r="F50" i="23" l="1"/>
  <c r="F49" i="23"/>
  <c r="F48" i="23"/>
  <c r="F39" i="23" l="1"/>
  <c r="B32" i="23" l="1"/>
  <c r="F22" i="23"/>
  <c r="F30" i="20"/>
  <c r="B45" i="27"/>
  <c r="B54" i="27" s="1"/>
  <c r="B44" i="27"/>
  <c r="B42" i="27"/>
  <c r="B53" i="27" s="1"/>
  <c r="F41" i="27"/>
  <c r="F40" i="27"/>
  <c r="F39" i="27"/>
  <c r="A39" i="27"/>
  <c r="A40" i="27" s="1"/>
  <c r="A41" i="27" s="1"/>
  <c r="F38" i="27"/>
  <c r="F37" i="27"/>
  <c r="B35" i="27"/>
  <c r="B52" i="27" s="1"/>
  <c r="F34" i="27"/>
  <c r="F33" i="27"/>
  <c r="F32" i="27"/>
  <c r="F31" i="27"/>
  <c r="B29" i="27"/>
  <c r="B51" i="27" s="1"/>
  <c r="F28" i="27"/>
  <c r="F27" i="27"/>
  <c r="A27" i="27"/>
  <c r="F26" i="27"/>
  <c r="F25" i="27"/>
  <c r="F24" i="27"/>
  <c r="B22" i="27"/>
  <c r="B50" i="27" s="1"/>
  <c r="F21" i="27"/>
  <c r="F20" i="27"/>
  <c r="F19" i="27"/>
  <c r="F18" i="27"/>
  <c r="F17" i="27"/>
  <c r="F16" i="27"/>
  <c r="F15" i="27"/>
  <c r="F14" i="27"/>
  <c r="F13" i="27"/>
  <c r="F12" i="27"/>
  <c r="F11" i="27"/>
  <c r="B9" i="27"/>
  <c r="B49" i="27" s="1"/>
  <c r="A9" i="27"/>
  <c r="A10" i="27" s="1"/>
  <c r="A22" i="27" s="1"/>
  <c r="F8" i="27"/>
  <c r="F7" i="27"/>
  <c r="A7" i="27"/>
  <c r="F6" i="27"/>
  <c r="B46" i="28"/>
  <c r="B53" i="28" s="1"/>
  <c r="B45" i="28"/>
  <c r="B43" i="28"/>
  <c r="B52" i="28" s="1"/>
  <c r="F42" i="28"/>
  <c r="F41" i="28"/>
  <c r="F39" i="28"/>
  <c r="F38" i="28"/>
  <c r="F37" i="28"/>
  <c r="F36" i="28"/>
  <c r="F35" i="28"/>
  <c r="A35" i="28"/>
  <c r="A36" i="28" s="1"/>
  <c r="A37" i="28" s="1"/>
  <c r="A38" i="28" s="1"/>
  <c r="A39" i="28" s="1"/>
  <c r="A40" i="28" s="1"/>
  <c r="A41" i="28" s="1"/>
  <c r="A42" i="28" s="1"/>
  <c r="B29" i="28"/>
  <c r="B51" i="28" s="1"/>
  <c r="F28" i="28"/>
  <c r="F27" i="28"/>
  <c r="F26" i="28"/>
  <c r="F25" i="28"/>
  <c r="F24" i="28"/>
  <c r="F23" i="28"/>
  <c r="F22" i="28"/>
  <c r="F21" i="28"/>
  <c r="F20" i="28"/>
  <c r="F19" i="28"/>
  <c r="F18" i="28"/>
  <c r="A18" i="28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F17" i="28"/>
  <c r="B14" i="28"/>
  <c r="B50" i="28" s="1"/>
  <c r="A14" i="28"/>
  <c r="A15" i="28" s="1"/>
  <c r="A29" i="28" s="1"/>
  <c r="F13" i="28"/>
  <c r="F12" i="28"/>
  <c r="F11" i="28"/>
  <c r="F10" i="28"/>
  <c r="F9" i="28"/>
  <c r="F8" i="28"/>
  <c r="A8" i="28"/>
  <c r="A9" i="28" s="1"/>
  <c r="A10" i="28" s="1"/>
  <c r="A11" i="28" s="1"/>
  <c r="A12" i="28" s="1"/>
  <c r="A13" i="28" s="1"/>
  <c r="F7" i="28"/>
  <c r="A7" i="28"/>
  <c r="F6" i="28"/>
  <c r="B62" i="26"/>
  <c r="A62" i="26"/>
  <c r="B61" i="26"/>
  <c r="A61" i="26"/>
  <c r="B60" i="26"/>
  <c r="A60" i="26"/>
  <c r="B59" i="26"/>
  <c r="A59" i="26"/>
  <c r="B58" i="26"/>
  <c r="B54" i="26"/>
  <c r="A54" i="26"/>
  <c r="B53" i="26"/>
  <c r="B51" i="26"/>
  <c r="A51" i="26"/>
  <c r="F50" i="26"/>
  <c r="F49" i="26"/>
  <c r="F48" i="26"/>
  <c r="F47" i="26"/>
  <c r="F46" i="26"/>
  <c r="B44" i="26"/>
  <c r="A44" i="26"/>
  <c r="F42" i="26"/>
  <c r="F41" i="26"/>
  <c r="F40" i="26"/>
  <c r="F39" i="26"/>
  <c r="F38" i="26"/>
  <c r="F37" i="26"/>
  <c r="F36" i="26"/>
  <c r="B31" i="26"/>
  <c r="A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B10" i="26"/>
  <c r="A10" i="26"/>
  <c r="A58" i="26" s="1"/>
  <c r="F9" i="26"/>
  <c r="F7" i="26"/>
  <c r="A7" i="26"/>
  <c r="A8" i="26" s="1"/>
  <c r="A9" i="26" s="1"/>
  <c r="A16" i="26" s="1"/>
  <c r="A17" i="26" s="1"/>
  <c r="A18" i="26" s="1"/>
  <c r="A19" i="26" s="1"/>
  <c r="F6" i="26"/>
  <c r="B76" i="25"/>
  <c r="B84" i="25" s="1"/>
  <c r="A76" i="25"/>
  <c r="A84" i="25" s="1"/>
  <c r="B75" i="25"/>
  <c r="B73" i="25"/>
  <c r="B83" i="25" s="1"/>
  <c r="A73" i="25"/>
  <c r="A83" i="25" s="1"/>
  <c r="F72" i="25"/>
  <c r="F71" i="25"/>
  <c r="F70" i="25"/>
  <c r="F69" i="25"/>
  <c r="F68" i="25"/>
  <c r="F66" i="25"/>
  <c r="F65" i="25"/>
  <c r="F64" i="25"/>
  <c r="F60" i="25"/>
  <c r="F58" i="25"/>
  <c r="F57" i="25"/>
  <c r="F56" i="25"/>
  <c r="B54" i="25"/>
  <c r="B82" i="25" s="1"/>
  <c r="A54" i="25"/>
  <c r="A82" i="25" s="1"/>
  <c r="F52" i="25"/>
  <c r="F51" i="25"/>
  <c r="F50" i="25"/>
  <c r="F49" i="25"/>
  <c r="F48" i="25"/>
  <c r="F47" i="25"/>
  <c r="F44" i="25"/>
  <c r="F43" i="25"/>
  <c r="F42" i="25"/>
  <c r="F41" i="25"/>
  <c r="F40" i="25"/>
  <c r="F39" i="25"/>
  <c r="B34" i="25"/>
  <c r="B81" i="25" s="1"/>
  <c r="A34" i="25"/>
  <c r="A81" i="25" s="1"/>
  <c r="F33" i="25"/>
  <c r="F32" i="25"/>
  <c r="F31" i="25"/>
  <c r="F30" i="25"/>
  <c r="F29" i="25"/>
  <c r="F28" i="25"/>
  <c r="F27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B9" i="25"/>
  <c r="B80" i="25" s="1"/>
  <c r="A9" i="25"/>
  <c r="A80" i="25" s="1"/>
  <c r="F8" i="25"/>
  <c r="F7" i="25"/>
  <c r="A7" i="25"/>
  <c r="A8" i="25" s="1"/>
  <c r="F6" i="25"/>
  <c r="A20" i="26" l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F54" i="25"/>
  <c r="F82" i="25" s="1"/>
  <c r="F9" i="25"/>
  <c r="F80" i="25" s="1"/>
  <c r="F73" i="25"/>
  <c r="F83" i="25" s="1"/>
  <c r="F34" i="25"/>
  <c r="F81" i="25" s="1"/>
  <c r="F10" i="26"/>
  <c r="F58" i="26" s="1"/>
  <c r="F31" i="26"/>
  <c r="F59" i="26" s="1"/>
  <c r="F14" i="28"/>
  <c r="F50" i="28" s="1"/>
  <c r="F29" i="28"/>
  <c r="F51" i="28" s="1"/>
  <c r="F43" i="28"/>
  <c r="F52" i="28" s="1"/>
  <c r="F44" i="26"/>
  <c r="F60" i="26" s="1"/>
  <c r="F51" i="26"/>
  <c r="F61" i="26" s="1"/>
  <c r="F22" i="27"/>
  <c r="F50" i="27" s="1"/>
  <c r="F42" i="27"/>
  <c r="F53" i="27" s="1"/>
  <c r="A49" i="27"/>
  <c r="F9" i="27"/>
  <c r="F49" i="27" s="1"/>
  <c r="F35" i="27"/>
  <c r="F52" i="27" s="1"/>
  <c r="F29" i="27"/>
  <c r="F51" i="27" s="1"/>
  <c r="A50" i="27"/>
  <c r="A23" i="27"/>
  <c r="A29" i="27" s="1"/>
  <c r="A30" i="28"/>
  <c r="A43" i="28" s="1"/>
  <c r="A51" i="28"/>
  <c r="A50" i="28"/>
  <c r="E44" i="27" l="1"/>
  <c r="F44" i="27" s="1"/>
  <c r="F45" i="27" s="1"/>
  <c r="F54" i="27" s="1"/>
  <c r="F56" i="27" s="1"/>
  <c r="F18" i="20" s="1"/>
  <c r="E45" i="28"/>
  <c r="F45" i="28" s="1"/>
  <c r="F46" i="28" s="1"/>
  <c r="F53" i="28" s="1"/>
  <c r="F55" i="28" s="1"/>
  <c r="F56" i="28" s="1"/>
  <c r="F57" i="28" s="1"/>
  <c r="A38" i="26"/>
  <c r="A39" i="26" s="1"/>
  <c r="A40" i="26" s="1"/>
  <c r="A41" i="26" s="1"/>
  <c r="A42" i="26" s="1"/>
  <c r="A43" i="26" s="1"/>
  <c r="A48" i="26" s="1"/>
  <c r="A49" i="26" s="1"/>
  <c r="A50" i="26" s="1"/>
  <c r="A28" i="25"/>
  <c r="A29" i="25" s="1"/>
  <c r="A30" i="25" s="1"/>
  <c r="A31" i="25" s="1"/>
  <c r="A32" i="25" s="1"/>
  <c r="A33" i="25" s="1"/>
  <c r="A41" i="25" s="1"/>
  <c r="A42" i="25" s="1"/>
  <c r="A43" i="25" s="1"/>
  <c r="A44" i="25" s="1"/>
  <c r="A46" i="25" s="1"/>
  <c r="A47" i="25" s="1"/>
  <c r="A48" i="25" s="1"/>
  <c r="A49" i="25" s="1"/>
  <c r="A50" i="25" s="1"/>
  <c r="E53" i="26"/>
  <c r="F53" i="26" s="1"/>
  <c r="F54" i="26" s="1"/>
  <c r="F62" i="26" s="1"/>
  <c r="F64" i="26" s="1"/>
  <c r="F15" i="20" s="1"/>
  <c r="E75" i="25"/>
  <c r="F75" i="25" s="1"/>
  <c r="F76" i="25" s="1"/>
  <c r="F84" i="25" s="1"/>
  <c r="F86" i="25" s="1"/>
  <c r="F14" i="20" s="1"/>
  <c r="F57" i="27"/>
  <c r="F58" i="27" s="1"/>
  <c r="A51" i="27"/>
  <c r="A30" i="27"/>
  <c r="A35" i="27" s="1"/>
  <c r="A52" i="28"/>
  <c r="A44" i="28"/>
  <c r="A46" i="28" s="1"/>
  <c r="A53" i="28" s="1"/>
  <c r="A51" i="25" l="1"/>
  <c r="A52" i="25" s="1"/>
  <c r="A58" i="25" s="1"/>
  <c r="A60" i="25" s="1"/>
  <c r="F65" i="26"/>
  <c r="F66" i="26" s="1"/>
  <c r="F87" i="25"/>
  <c r="F88" i="25" s="1"/>
  <c r="A52" i="27"/>
  <c r="A36" i="27"/>
  <c r="A42" i="27" s="1"/>
  <c r="A61" i="25" l="1"/>
  <c r="A64" i="25"/>
  <c r="A65" i="25" s="1"/>
  <c r="A66" i="25" s="1"/>
  <c r="A68" i="25" s="1"/>
  <c r="A69" i="25" s="1"/>
  <c r="A70" i="25" s="1"/>
  <c r="A71" i="25" s="1"/>
  <c r="A72" i="25" s="1"/>
  <c r="A53" i="27"/>
  <c r="A43" i="27"/>
  <c r="A45" i="27" s="1"/>
  <c r="A54" i="27" s="1"/>
  <c r="F10" i="19" l="1"/>
  <c r="A7" i="19"/>
  <c r="A8" i="19" s="1"/>
  <c r="A9" i="19" s="1"/>
  <c r="A10" i="19" s="1"/>
  <c r="A11" i="19" s="1"/>
  <c r="F10" i="23"/>
  <c r="F19" i="23" l="1"/>
  <c r="F20" i="23"/>
  <c r="F17" i="23"/>
  <c r="B102" i="19" l="1"/>
  <c r="B53" i="23"/>
  <c r="F11" i="23" l="1"/>
  <c r="F9" i="23"/>
  <c r="F7" i="23"/>
  <c r="F6" i="23"/>
  <c r="A24" i="22"/>
  <c r="A12" i="23"/>
  <c r="A12" i="19"/>
  <c r="F7" i="19"/>
  <c r="A30" i="20"/>
  <c r="F25" i="20"/>
  <c r="A25" i="20"/>
  <c r="A20" i="20"/>
  <c r="B54" i="23"/>
  <c r="B62" i="23" s="1"/>
  <c r="B18" i="20"/>
  <c r="B113" i="19"/>
  <c r="B103" i="19"/>
  <c r="B17" i="20"/>
  <c r="B15" i="20"/>
  <c r="B14" i="20"/>
  <c r="F30" i="19"/>
  <c r="F46" i="19"/>
  <c r="B19" i="20"/>
  <c r="B13" i="20"/>
  <c r="B16" i="20"/>
  <c r="F8" i="19"/>
  <c r="F9" i="19"/>
  <c r="F32" i="19"/>
  <c r="F35" i="19"/>
  <c r="F36" i="19"/>
  <c r="F99" i="19"/>
  <c r="F33" i="19"/>
  <c r="F34" i="19"/>
  <c r="F40" i="19"/>
  <c r="F43" i="19"/>
  <c r="F47" i="19"/>
  <c r="F48" i="19"/>
  <c r="F49" i="19"/>
  <c r="F50" i="19"/>
  <c r="F51" i="19"/>
  <c r="F38" i="19"/>
  <c r="F39" i="19"/>
  <c r="B100" i="19"/>
  <c r="F12" i="23" l="1"/>
  <c r="F37" i="19"/>
  <c r="F98" i="19"/>
  <c r="F86" i="19"/>
  <c r="F85" i="19"/>
  <c r="F84" i="19"/>
  <c r="F90" i="19"/>
  <c r="F89" i="19"/>
  <c r="F25" i="19"/>
  <c r="D24" i="19"/>
  <c r="F17" i="20" l="1"/>
  <c r="F18" i="19" l="1"/>
  <c r="F20" i="19"/>
  <c r="F21" i="19"/>
  <c r="F22" i="19"/>
  <c r="F23" i="19"/>
  <c r="F24" i="19"/>
  <c r="F53" i="19"/>
  <c r="F54" i="19" s="1"/>
  <c r="F110" i="19" s="1"/>
  <c r="F17" i="19"/>
  <c r="F15" i="19"/>
  <c r="F16" i="19"/>
  <c r="A16" i="19"/>
  <c r="A17" i="19" s="1"/>
  <c r="A18" i="19" s="1"/>
  <c r="A19" i="19" s="1"/>
  <c r="A20" i="19" s="1"/>
  <c r="A21" i="19" s="1"/>
  <c r="A22" i="19" s="1"/>
  <c r="A23" i="19" s="1"/>
  <c r="A24" i="19" s="1"/>
  <c r="A25" i="19" s="1"/>
  <c r="A31" i="19" s="1"/>
  <c r="A32" i="19" s="1"/>
  <c r="F11" i="19"/>
  <c r="F18" i="22"/>
  <c r="A11" i="22"/>
  <c r="F22" i="22"/>
  <c r="F17" i="22"/>
  <c r="F20" i="22"/>
  <c r="F21" i="22"/>
  <c r="F23" i="22"/>
  <c r="B51" i="23"/>
  <c r="B61" i="23" s="1"/>
  <c r="F46" i="23"/>
  <c r="F45" i="23"/>
  <c r="F44" i="23"/>
  <c r="F42" i="23"/>
  <c r="F41" i="23"/>
  <c r="F38" i="23"/>
  <c r="F37" i="23"/>
  <c r="F35" i="23"/>
  <c r="B60" i="23"/>
  <c r="F30" i="23"/>
  <c r="F29" i="23"/>
  <c r="F28" i="23"/>
  <c r="B26" i="23"/>
  <c r="B59" i="23" s="1"/>
  <c r="F31" i="23"/>
  <c r="F23" i="23"/>
  <c r="F18" i="23"/>
  <c r="F16" i="23"/>
  <c r="B12" i="23"/>
  <c r="B58" i="23" s="1"/>
  <c r="A13" i="23"/>
  <c r="A26" i="23" s="1"/>
  <c r="F13" i="22"/>
  <c r="F14" i="22"/>
  <c r="F15" i="22"/>
  <c r="F12" i="22"/>
  <c r="F11" i="22"/>
  <c r="A34" i="19" l="1"/>
  <c r="A35" i="19" s="1"/>
  <c r="A112" i="19"/>
  <c r="F26" i="23"/>
  <c r="F32" i="23"/>
  <c r="F60" i="23" s="1"/>
  <c r="F51" i="23"/>
  <c r="F61" i="23" s="1"/>
  <c r="F58" i="23"/>
  <c r="F26" i="19"/>
  <c r="F24" i="22"/>
  <c r="F28" i="22" s="1"/>
  <c r="F30" i="22" s="1"/>
  <c r="A59" i="23"/>
  <c r="A27" i="23"/>
  <c r="A32" i="23" s="1"/>
  <c r="A58" i="23"/>
  <c r="A37" i="19" l="1"/>
  <c r="A38" i="19" s="1"/>
  <c r="A39" i="19" s="1"/>
  <c r="A40" i="19" s="1"/>
  <c r="A47" i="19" s="1"/>
  <c r="A48" i="19" s="1"/>
  <c r="A49" i="19" s="1"/>
  <c r="A50" i="19" s="1"/>
  <c r="A51" i="19" s="1"/>
  <c r="A52" i="19" s="1"/>
  <c r="A53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70" i="19" s="1"/>
  <c r="A71" i="19" s="1"/>
  <c r="A72" i="19" s="1"/>
  <c r="A73" i="19" s="1"/>
  <c r="A74" i="19" s="1"/>
  <c r="A76" i="19" s="1"/>
  <c r="F31" i="22"/>
  <c r="F32" i="22" s="1"/>
  <c r="F13" i="20"/>
  <c r="A60" i="23"/>
  <c r="A33" i="23"/>
  <c r="A51" i="23" s="1"/>
  <c r="A52" i="23" s="1"/>
  <c r="A61" i="23" l="1"/>
  <c r="A54" i="23" l="1"/>
  <c r="A62" i="23" s="1"/>
  <c r="B24" i="22"/>
  <c r="B28" i="22" s="1"/>
  <c r="A28" i="22"/>
  <c r="A12" i="22"/>
  <c r="A13" i="22" s="1"/>
  <c r="A14" i="22" l="1"/>
  <c r="A15" i="22" s="1"/>
  <c r="A16" i="22" s="1"/>
  <c r="A17" i="22" s="1"/>
  <c r="A18" i="22" l="1"/>
  <c r="A19" i="22" s="1"/>
  <c r="A20" i="22" s="1"/>
  <c r="A21" i="22" s="1"/>
  <c r="A22" i="22" l="1"/>
  <c r="A23" i="22" s="1"/>
  <c r="F97" i="19" l="1"/>
  <c r="F96" i="19"/>
  <c r="F88" i="19"/>
  <c r="F83" i="19"/>
  <c r="F82" i="19" l="1"/>
  <c r="F81" i="19"/>
  <c r="A82" i="19"/>
  <c r="A83" i="19" s="1"/>
  <c r="A84" i="19" s="1"/>
  <c r="A85" i="19" s="1"/>
  <c r="A86" i="19" s="1"/>
  <c r="A88" i="19" s="1"/>
  <c r="F29" i="19"/>
  <c r="F31" i="19"/>
  <c r="B109" i="19"/>
  <c r="F41" i="19" l="1"/>
  <c r="F92" i="19"/>
  <c r="F93" i="19"/>
  <c r="F94" i="19"/>
  <c r="B12" i="19"/>
  <c r="B107" i="19" s="1"/>
  <c r="A107" i="19"/>
  <c r="B112" i="19"/>
  <c r="B26" i="19"/>
  <c r="F100" i="19" l="1"/>
  <c r="F112" i="19" s="1"/>
  <c r="B108" i="19"/>
  <c r="A89" i="19"/>
  <c r="A90" i="19" s="1"/>
  <c r="A13" i="19"/>
  <c r="A26" i="19" s="1"/>
  <c r="F12" i="19"/>
  <c r="F107" i="19" s="1"/>
  <c r="A92" i="19" l="1"/>
  <c r="A93" i="19" s="1"/>
  <c r="A94" i="19" s="1"/>
  <c r="A27" i="19"/>
  <c r="A41" i="19"/>
  <c r="A109" i="19" s="1"/>
  <c r="A108" i="19"/>
  <c r="A96" i="19" l="1"/>
  <c r="A97" i="19" s="1"/>
  <c r="A98" i="19" s="1"/>
  <c r="A99" i="19" s="1"/>
  <c r="F108" i="19"/>
  <c r="F59" i="23" l="1"/>
  <c r="E53" i="23"/>
  <c r="F53" i="23" s="1"/>
  <c r="F54" i="23" s="1"/>
  <c r="F62" i="23" s="1"/>
  <c r="F64" i="23" l="1"/>
  <c r="F19" i="20" l="1"/>
  <c r="F65" i="23"/>
  <c r="F66" i="23" s="1"/>
  <c r="F109" i="19" l="1"/>
  <c r="E102" i="19" l="1"/>
  <c r="F102" i="19" s="1"/>
  <c r="F103" i="19" s="1"/>
  <c r="F113" i="19" s="1"/>
  <c r="F115" i="19" s="1"/>
  <c r="F16" i="20" l="1"/>
  <c r="F20" i="20" s="1"/>
  <c r="F116" i="19"/>
  <c r="F117" i="19" s="1"/>
  <c r="F34" i="20" l="1"/>
  <c r="F35" i="20" s="1"/>
  <c r="F33" i="20"/>
</calcChain>
</file>

<file path=xl/sharedStrings.xml><?xml version="1.0" encoding="utf-8"?>
<sst xmlns="http://schemas.openxmlformats.org/spreadsheetml/2006/main" count="708" uniqueCount="319">
  <si>
    <t>žapuže 19 5270 ajdovščina / +386 (0)5 3002020 / info@corusinzenirji.si</t>
  </si>
  <si>
    <t>kos</t>
  </si>
  <si>
    <t>Zap.št.</t>
  </si>
  <si>
    <t>Opis</t>
  </si>
  <si>
    <t>EM</t>
  </si>
  <si>
    <t>Kol.</t>
  </si>
  <si>
    <t>Cena/EM</t>
  </si>
  <si>
    <t>Vrednost</t>
  </si>
  <si>
    <t>PREDDELA</t>
  </si>
  <si>
    <t>m2</t>
  </si>
  <si>
    <t>m1</t>
  </si>
  <si>
    <t>m3</t>
  </si>
  <si>
    <t>ZEMELJSKA DELA</t>
  </si>
  <si>
    <t>Izkopi</t>
  </si>
  <si>
    <t>SKUPAJ</t>
  </si>
  <si>
    <t>Zasipi</t>
  </si>
  <si>
    <t>Izkop vezljive zemljine/zrnate kamnine – 2. in 3. kategorije, strojno in ročno z odmetom na rob gradbene jame
Izkop ob komunalni infrastrukturi</t>
  </si>
  <si>
    <t>kpl</t>
  </si>
  <si>
    <t>GRADBENA DELA</t>
  </si>
  <si>
    <r>
      <t>c</t>
    </r>
    <r>
      <rPr>
        <b/>
        <sz val="12"/>
        <color indexed="53"/>
        <rFont val="Arial"/>
        <family val="2"/>
        <charset val="238"/>
      </rPr>
      <t>o</t>
    </r>
    <r>
      <rPr>
        <b/>
        <sz val="12"/>
        <color indexed="63"/>
        <rFont val="Arial"/>
        <family val="2"/>
        <charset val="238"/>
      </rPr>
      <t>rus inženirji d.o.o.</t>
    </r>
  </si>
  <si>
    <t>kg</t>
  </si>
  <si>
    <t>DDV 22%</t>
  </si>
  <si>
    <t>SKUPAJ z DDV</t>
  </si>
  <si>
    <t>Vgradnja nevezljive zemljine iz začasne deponije</t>
  </si>
  <si>
    <t>ODVODNJAVANJE</t>
  </si>
  <si>
    <t>Rušitvena dela</t>
  </si>
  <si>
    <t>Tesarska dela</t>
  </si>
  <si>
    <t>Dela z jeklom za ojačitev</t>
  </si>
  <si>
    <t>Dela s cementnim betonom</t>
  </si>
  <si>
    <t>Projektantski nadzor</t>
  </si>
  <si>
    <t>ur</t>
  </si>
  <si>
    <t>Ključavničarska dela</t>
  </si>
  <si>
    <t>43/12 KANALIZACIJA IN ČISTILNA NAPRAVA ČELJE</t>
  </si>
  <si>
    <t>Zakoličenje in zavarovanje obstoječih komunalnih vodov v prisotnosti upravljalca posameznega komunalnega voda</t>
  </si>
  <si>
    <t>ocena</t>
  </si>
  <si>
    <t>Priprava gradbišča, odstranitev eventualnih ovir in ureditev delovnega platoja. Izvajanje skupnih ukrepov za zagotavljanje varnosti zdravja pri delu.
(skladno z varnostnim načrtom)</t>
  </si>
  <si>
    <t>Zavarovanje prometa med gradnjo z ustrezno dokumentacijo, pridobitev dovoljenja za cestno zaporo z izdelavo morebitno potrebnih eleboratov prometne ureditve, z ureditvijo prometnega režima v času gradnje (s postavitvijo vse potrebne opreme in prometne  signalizacije, obvestil, zavarovanje gradbene jame in gradbišča, postavitev zaščitnih ograj, premostitvenih objektov za pesce in ostali promet), z usmerjanjem prometa v času gradnje.
Po končanih delih odstranitev opreme in signalizacije ter vzpostavitev prometnega režima v prvotno stanje.</t>
  </si>
  <si>
    <t>Geomehanski nadzor</t>
  </si>
  <si>
    <t>Izdelava projekta izvedenih del</t>
  </si>
  <si>
    <t>Geodetski posnetek novega stanja in vris v kataster</t>
  </si>
  <si>
    <t>Sprotno čiščenje povoznih površin</t>
  </si>
  <si>
    <t>Nadzor upravljavcev posameznih komunalnih vodov</t>
  </si>
  <si>
    <t>Priprava gradbišča</t>
  </si>
  <si>
    <t>Geodetska dela</t>
  </si>
  <si>
    <t>Tuje storitve</t>
  </si>
  <si>
    <t>Izdelava varnostnega načrta in koordinacija iz varstva pri delu</t>
  </si>
  <si>
    <t>Pri gradbenih delih v bližini objektov mora izvajalec evidentirati stanje okoliških objektov in obstoječe infrastrukture in ga zapisniško dokumentirati z lastniki objektov. (plombe, fotodokumentacija, zapisnik) in to vkalkulirati v enotne cene.</t>
  </si>
  <si>
    <t>Med gradnjo voditi geodetsko spremljavo in sprotno izdelovati geodetske posnetke. V posnetke se evidentira tudi vse ostale inštalacije, na katere se naleti med gradnjo (vzporedni poteki, križanja itd.)</t>
  </si>
  <si>
    <t>Med gradnjo dokumentirati izvedbo del s fotodokumentacijo in jo posredovati naročniku.</t>
  </si>
  <si>
    <t>Geodetska spremljava med gradnjo z evidentiranjem in vrisom obstoječih vodov komunalne infrastrukture.</t>
  </si>
  <si>
    <t>Odstranitev grmovja na redko porasli površini (do 50 % pokritega tlorisa) - ročno</t>
  </si>
  <si>
    <t>Površinski izkop plodne zemljine – 1. kategorije – strojno z odrivom do 50 m</t>
  </si>
  <si>
    <t>Izkop vezljive zemljine/zrnate kamnine – 2. in 3. kategorije, strojno z odmetom na rob gradbene jame
Izkop za črpalni jašek, bazen in ponikovalnico</t>
  </si>
  <si>
    <t>Izkop mehke kamnine – 4. kategorije, strojno in ročno z odmetom na rob gradbene jame</t>
  </si>
  <si>
    <t>Dobava in vgradnja tamponskega drobljenca z utrjevanjem 0/32 pod objekt</t>
  </si>
  <si>
    <t>Zasip z izkopanim materialom z utrjevanjem</t>
  </si>
  <si>
    <t>Humuziranje brežine brez valjanja, v debelini do 20cm - ročno</t>
  </si>
  <si>
    <t>Doplačilo za zatravitev s semenom</t>
  </si>
  <si>
    <t>Ločilne in drenažne plasti</t>
  </si>
  <si>
    <t>Izdelava enostranskega opaža temeljne plošče bazena.</t>
  </si>
  <si>
    <t>Izdelava dvostranskega opaža sten višine do 4,0m. Viden beton.</t>
  </si>
  <si>
    <t>Izdelava podprtega opaža krovne plošče bazena. Viden beton.</t>
  </si>
  <si>
    <t>Dobava, montaža in demontaža škatel za pripravo prebojev v stenah bazena. Odprtine do 50cm.</t>
  </si>
  <si>
    <t>Dobava in vgradnja armaturnih palic do fi12.
Kvaliteta jekla B 500B.</t>
  </si>
  <si>
    <t>Dobava in vgradnja armaturnih palic nad fi14.
Kvaliteta jekla B 500B.</t>
  </si>
  <si>
    <t>Dobava in vgradnja armaturnih mrež.
Kvaliteta jekla B 500B.</t>
  </si>
  <si>
    <t>Dobava in vgranja tesnilnih trakov.
Npr SikaSwell S2 ali Mapei Idrostop B25</t>
  </si>
  <si>
    <t xml:space="preserve">Izdelava podložnega betona pod temeljno ploščo z betonom C12/15 X0  prereza do 0,12 m3/m2,m1. 
(dobava in vgradnja materiala)                                                                                  </t>
  </si>
  <si>
    <t>Betoniranje AB konstrukcij z betonom C30/37 XC2 XD2 XA2 PV-II Dmax 16 prereza do 0,30 m3/m2,m1.
(temeljna in krovna plošča)
(dobava in vgradnja materiala)</t>
  </si>
  <si>
    <t>Betoniranje AB konstrukcij z betonom C30/37 XC2 XD2 XA2 PV-II Dmax 16 prereza do 0,30 m3/m2,m1.
(stene)
(dobava in vgradnja materiala)</t>
  </si>
  <si>
    <t>Dobava in polaganje PVC folije pod temeljno ploščo objekta.</t>
  </si>
  <si>
    <t>Dobava in vgradnja trikotne letvice 3/3cm po robovih AB konstrukcije</t>
  </si>
  <si>
    <t>Dobava in motaža pravokotnih nerjavnih pokrovov plošče bazena z vgrajevanjem nosilnega okvirja.
Svetla odprtina 700/700mm. Nosilnost 125kN.</t>
  </si>
  <si>
    <t>Dobava in montaža dvokrilnih vrat v ograji platoja ČN.
Višina 2,0 m, dolžine 2x2,0 m s ključavnico. Skupaj z vsemi potrebni deli.</t>
  </si>
  <si>
    <t>Dobava in montaža panelne ograje platoja ČN, višine 2,0 m z alumijastimi stebrički in aluminijastim žičnim pletivom, zelena barva. Z vsemi potrebnimi deli in dobavo materiala.</t>
  </si>
  <si>
    <t>TK kanalizacija</t>
  </si>
  <si>
    <t>Dobava in vgradnja kabelske kanalizacije za vodenje TK kabla do ČN, PVC cev DN110mm in distančniki.</t>
  </si>
  <si>
    <t>Dobava in vgradnja opozorilnega nemetaliziranega traku.</t>
  </si>
  <si>
    <t>Dobava in vgradnja TK jaškov globine do 1,0m.</t>
  </si>
  <si>
    <t>Dodatek za izdelavo križanj TK trase z ostalimi komunalnimi vodi v skladu z navodili in sprejetimi pravili in zakonodajo.</t>
  </si>
  <si>
    <t>Dobava in vgradnja cevi za vodovod do ČN
PE100 PN10 17 SDR DN63.</t>
  </si>
  <si>
    <t>Izdelava sidrnih blokov iz betona C16/20, komplet z opaženjem in sidranjem cevovoda.</t>
  </si>
  <si>
    <t>Preizkus vodotesnosti cevovoda s tlačnim preizkusom.</t>
  </si>
  <si>
    <t>Izpiranje, dezinfekcija in sanitarni preizkus vodovoda, vključno z nevtralizacijo</t>
  </si>
  <si>
    <t>Izdelava zaščite vodovoda pod državno cesto skupaj z zaščitno cevjo in drsnimi podporami (po detajlu)</t>
  </si>
  <si>
    <t>Zadrževalnik in ponikovalno rebro</t>
  </si>
  <si>
    <t>Dobava in vgraditev geotekstilije za filtrsko plast, zadrževani bazen in ponikovalno rebro (po načrtu), karakteristična velikost por do 0,05 mm</t>
  </si>
  <si>
    <t>KANALIZACIJA IN ODVODNJAVANJE</t>
  </si>
  <si>
    <t>Dobava in vgradnja kanalizacijskih cevi PEHD DN150, SN8</t>
  </si>
  <si>
    <t>Izvedba kontrolnega jaška na iztoku iz ČN, z dostopom in LTŽ pokrovom nosilnosti 125kN.</t>
  </si>
  <si>
    <t>Dobava in vgradnja kamnitega materiala za izvedbo ponikovalnega rebra (60/120mm), prečni prerez 2m2.</t>
  </si>
  <si>
    <t>Dobava in vgradnja PE drenažne cevi DN 130/180° ob bazenu z iztokom ob zadrževalnik</t>
  </si>
  <si>
    <t>Cevi za kanalizacijo in odvodnjavanje - podani premer cevi se smatra kot najmanjši notranji premer.</t>
  </si>
  <si>
    <t>Dobava in vgradnja zadrževalnega objekta neto volumna vsaj 24m3, skupaj s kontrolnim jaškom in pokrovom ter navezavo na ČN in iztokom na ponikovalno rebro ter varnostnim prelivom.
(npr ACO Stormbrixx)</t>
  </si>
  <si>
    <t>Kompletna izdelava tipskega vodomernega termo jaška (npr tip Zagožen ali enakovredni) vključno z dobavo in vgradnjo LTŽ pokrova 600x600 nosilnosti 250 kN, komplet z vsemi deli .
OPREMA VODOMERNEGA JAŠKA:
- 2 x krogelna pipa DN 25,
- čistilni kos DN 25,
- nepovratna loputa DN 20,
- vodomer DN 20 z daljinskim odčitovanjem (po zahtevi upravljalca),
- izpustni ventil DN 15</t>
  </si>
  <si>
    <t>Ročno planiranje terena ±3cm</t>
  </si>
  <si>
    <t>Dobava in vgradnja filtrskega materiala za izvedbo drenaže ob  bazenu v debelini 50cm (po načrtu)</t>
  </si>
  <si>
    <t>Nakladanje in odvoz viška materiala na trajno deponijo.
Postavka vključuje tudi razprostiranje na deponiji in plačilo vseh taks.</t>
  </si>
  <si>
    <t>Planiranje in utrditev dna kanalizacijskih jarkov s točnostjo ±3cm. Utrditev do modula 40N/mm2.</t>
  </si>
  <si>
    <t>Zakoličenje trase kanalizacije z niveliranjem</t>
  </si>
  <si>
    <t>Zakoličenje jaškov</t>
  </si>
  <si>
    <t>Naprava in postavitev gradbenih profilov za izvedbo kanalizacije</t>
  </si>
  <si>
    <t>Rušenje obstoječih armiranobetonskih konstrukcij, komplet z nakladanjem in odvozom ruševin v ustrezno deponijo (skupaj z vsemi potrebnimi pristojbinami in dokazili)</t>
  </si>
  <si>
    <t>Pri odvozu iz gradbišča upoštevati tudi plačilo vseh komunalnih taks in drugih stroškov z deponiranjem.</t>
  </si>
  <si>
    <t>Rušitev nevarnih gradbenih odpadkov je potrebno izvajati z ustreznimi zaščitnimi sredstvi. V skladu z navodili koordinatorja za varstvo pri delu.</t>
  </si>
  <si>
    <t>Rezanje asfaltnih površin vozišča, komplet z vsemi pomožnimi deli</t>
  </si>
  <si>
    <t>Rušenje asfaltnih površin vozišča, z nakladanjem na transportno sredstvo in odvoz na trajno deponijo do 10km  (skupaj z vsemi potrebnimi pristojbinami in dokazili)</t>
  </si>
  <si>
    <t>Površinski izkop humusa do globine 20cm z odrivom in razgrnitvijo ob strani do 10m</t>
  </si>
  <si>
    <r>
      <t>Strojni izkop jarkov za kanalizacijo v terenu 60% II.ktg. in 40% III. ktg. Širine dna jarka 1.95m, globine do 3.0m,
naklon brežin 75</t>
    </r>
    <r>
      <rPr>
        <sz val="10"/>
        <rFont val="Calibri"/>
        <family val="2"/>
      </rPr>
      <t>˚</t>
    </r>
    <r>
      <rPr>
        <sz val="10"/>
        <rFont val="Arial Narrow"/>
        <family val="2"/>
        <charset val="238"/>
      </rPr>
      <t>.
Zemljina se odlaga 1.0m od roba gradbene jame</t>
    </r>
  </si>
  <si>
    <r>
      <t>Strojni izkop jarkov za kanalizacijo v terenu IV ktg. Širine dna jarka 1.95m, globine do 3.0m,
naklon brežin 75</t>
    </r>
    <r>
      <rPr>
        <sz val="10"/>
        <rFont val="Calibri"/>
        <family val="2"/>
      </rPr>
      <t>˚</t>
    </r>
    <r>
      <rPr>
        <sz val="10"/>
        <rFont val="Arial Narrow"/>
        <family val="2"/>
        <charset val="238"/>
      </rPr>
      <t>.
Zemljina se odlaga 1.0m od roba gradbene jame</t>
    </r>
  </si>
  <si>
    <r>
      <t>Dodatni strojni izkop za  jaške v terenu III. ktg. Globine do 3.0m, naklon brežin 75</t>
    </r>
    <r>
      <rPr>
        <sz val="10"/>
        <color indexed="8"/>
        <rFont val="Calibri"/>
        <family val="2"/>
      </rPr>
      <t>˚,</t>
    </r>
    <r>
      <rPr>
        <sz val="10"/>
        <color indexed="8"/>
        <rFont val="Arial Narrow"/>
        <family val="2"/>
        <charset val="238"/>
      </rPr>
      <t xml:space="preserve"> z odmetom izkopanega materiala 1,0m od roba izkopa</t>
    </r>
  </si>
  <si>
    <r>
      <t>Dodatni strojni izkop za jaške v terenu IV. ktg. Globine do 3.0m, naklon brežin 75</t>
    </r>
    <r>
      <rPr>
        <sz val="10"/>
        <color indexed="8"/>
        <rFont val="Calibri"/>
        <family val="2"/>
      </rPr>
      <t xml:space="preserve">˚, </t>
    </r>
    <r>
      <rPr>
        <sz val="10"/>
        <color indexed="8"/>
        <rFont val="Arial Narrow"/>
        <family val="2"/>
        <charset val="238"/>
      </rPr>
      <t>z odmetom izkopanega materiala 1,0m od roba izkopa</t>
    </r>
  </si>
  <si>
    <r>
      <t>Dodatni strojni izkop za  jaške v terenu III. ktg. Globine do 4.0m, naklon brežin 75</t>
    </r>
    <r>
      <rPr>
        <sz val="10"/>
        <color indexed="8"/>
        <rFont val="Calibri"/>
        <family val="2"/>
      </rPr>
      <t xml:space="preserve">˚, </t>
    </r>
    <r>
      <rPr>
        <sz val="10"/>
        <color indexed="8"/>
        <rFont val="Arial Narrow"/>
        <family val="2"/>
        <charset val="238"/>
      </rPr>
      <t>z odmetom izkopanega materiala 1,0m od roba izkopa</t>
    </r>
  </si>
  <si>
    <r>
      <t>Dodatni ročni izkop za jaške v terenu II. in III. ktg. Globine do 3.0m, naklon brežin 75</t>
    </r>
    <r>
      <rPr>
        <sz val="10"/>
        <color indexed="8"/>
        <rFont val="Calibri"/>
        <family val="2"/>
      </rPr>
      <t>˚.</t>
    </r>
  </si>
  <si>
    <r>
      <t>Dodatni ročni izkop za jaške v terenu IV. ktg. Globine do 3.0m, naklon brežin 75</t>
    </r>
    <r>
      <rPr>
        <sz val="10"/>
        <color indexed="8"/>
        <rFont val="Calibri"/>
        <family val="2"/>
      </rPr>
      <t>˚.</t>
    </r>
  </si>
  <si>
    <t>Ročni izkop zemljine II. in III.ktg. globine do 3.0m na križanjih z ostalimi komunalnimi vodi, z odmetom izkopanega materiala 1m od roba izkopa</t>
  </si>
  <si>
    <t>Ročni izkop zemljine IV.ktg. globine do 3.0m na križanjih z ostalimi komunalnimi vodi, z odmetom izkopanega materiala 1m od roba izkopa</t>
  </si>
  <si>
    <r>
      <t xml:space="preserve">Fino planiranje dna gredbenega jarka po globinski zakoličbi s točnostjo </t>
    </r>
    <r>
      <rPr>
        <sz val="10"/>
        <rFont val="Calibri"/>
        <family val="2"/>
      </rPr>
      <t>±</t>
    </r>
    <r>
      <rPr>
        <sz val="10"/>
        <rFont val="Arial Narrow"/>
        <family val="2"/>
        <charset val="238"/>
      </rPr>
      <t>3.0cm</t>
    </r>
  </si>
  <si>
    <t>Zasip kanalizacijskih cevi s peščenim materialom  granulacije 0/4mm (z dobavo materiala) ter ročno kompriminiranje v plasteh po 15cm do višine 30cm nad temenom cevi (zbitost 40MPa)</t>
  </si>
  <si>
    <t>Zasip kanalizacijskih cevi z materialom od izkopa ter ročno kompriminiranje v plasteh po 30cm do višine 40cm pod koto nivelete ceste (zbitost 40MPa)</t>
  </si>
  <si>
    <t>Zasip revizijskih jaškov s tamponskim drobljencem 0/32
(z dobavo materiala) ter ročno kompriminiranje v plasteh po 30cm</t>
  </si>
  <si>
    <t xml:space="preserve">Nakladanje in odvoz viška izkopanega materiala na začasno deponijo na gradbišču
</t>
  </si>
  <si>
    <t xml:space="preserve">Nakladanje in odvoz viška izkopanega materiala na trajno deponijo (skupaj z vsemi potrebnimi pristojbinami in dokazili)
</t>
  </si>
  <si>
    <t>Razpiranje gradbene jame s pomičnimi razpirali; povprečna globina 2,0 do 3,0m</t>
  </si>
  <si>
    <t>Humusiranje, planiranje in zatravitev zelenic s humusnim materialom od izkopa, v sloju debeline 20cm</t>
  </si>
  <si>
    <t>MONTAŽNA DELA</t>
  </si>
  <si>
    <t xml:space="preserve">V ceni vseh postavk zajeti vsa pomožna dela in material, vse prenose, napravo in vgradnjo betona. </t>
  </si>
  <si>
    <t>Pri izvajanju betonskih del je potrebno nujno upoštevati vsa navodila projektanta načrta gradbenih konstrukcij, ki so podana v njegovem tehničnem poročilu. Vse po detajlih projekta PZI.</t>
  </si>
  <si>
    <t>V ceni vseh postavk je potrebno zajeti vso potrebno delovno opremo.</t>
  </si>
  <si>
    <t>Dobava in polaganje PVC kanalizacijskih cevi DN160 SN8 na peščeno posteljico debeline 12cm (fekalna kanalizacija)</t>
  </si>
  <si>
    <r>
      <t>Dobava in polaganje PVC kanalizacijskih cevi DN200 SN8 na betonsko posteljico debeline 12cm z obbetoniranjem (po detajlu) - 0.14m</t>
    </r>
    <r>
      <rPr>
        <sz val="10"/>
        <rFont val="Arial Narrow"/>
        <family val="2"/>
      </rPr>
      <t>3</t>
    </r>
    <r>
      <rPr>
        <sz val="10"/>
        <rFont val="Arial Narrow"/>
        <family val="2"/>
        <charset val="238"/>
      </rPr>
      <t>/m, polno obbetonirana.</t>
    </r>
  </si>
  <si>
    <t>Dobava in montaža LTŽ pokrovov nosilnosti 125kN, premera 600mm, vključno z AB obročem in razbremenilno ploščo - v zelenici</t>
  </si>
  <si>
    <t>Dobava in montaža LTŽ pokrovov nosilnosti 250kN, premera 600mm, vključno z AB obročem in razbremenilno ploščo - pod voznimi površinami v vasi</t>
  </si>
  <si>
    <t>ZAKLJUČNA DELA</t>
  </si>
  <si>
    <t>Izdelava nevezane nosilne plasti voziščne konstrukcije debeline 30cm s tamponskim drobljencem 0/32 (z dobavo materiala) ter ročno kompriminiranje v plasteh po 15cm, zbitost 80MPa</t>
  </si>
  <si>
    <t>Izdelava nevezane nosilne plasti voziščne konstrukcije debeline 35cm s tamponskim drobljencem 0/32 (z dobavo materiala) ter ročno kompriminiranje v plasteh po 15cm, zbitost 80MPa</t>
  </si>
  <si>
    <t>Izdelava nevezane nosilne plasti voziščne konstrukcije debeline 40cm s kamnitim gruščnatim materialom 0/64 (z dobavo materiala) ter ročno kompriminiranje v plasteh po 15cm, zbitost 80MPa - kamnita greda iz zmrzljinsko odpornega materiala</t>
  </si>
  <si>
    <t>Izdelava nosilne plasti bituminiziranega drobljenca zrnavosti 0/16 mm v debelini 6 cm AC16 base B50/70, A3 (pod voznimi površinami na regionalni cesti)</t>
  </si>
  <si>
    <t>Izdelava nosilne plasti bituminiziranega drobljenca zrnavosti 0/16 mm v debelini 5 cm AC16 base B50/70, A3 (pod voznimi površinami v vasi)</t>
  </si>
  <si>
    <t>Izdelava obrabno zaporne plasti bituminiziranega drobljenca zrnavosti 0/8 mm v debelini 3 cm AC8 surf B50/70, A3</t>
  </si>
  <si>
    <t>Izdelava poševne iztočne glave kanalizacije krožnega prereza iz cementnega betona s premerom 30 do 50 cm - iztok meteorne kanalizacije</t>
  </si>
  <si>
    <t>Izpiranje kanala in jaškov po končanih delih</t>
  </si>
  <si>
    <t>Pregled zgrajene kanalizacije s kamero</t>
  </si>
  <si>
    <t>Preizkus tesnosti cevovoda po cevnih odsekih od jaška do jaška vključno z vsemi priključki po SIST EN1610. Preskus tesnosti mora izvesti akreditiran (registriran, usposobljen in od izvajalca neodvisen) preskusni laboratorij. izvajalec preskusov mora poročilu priložiti veljavno akreditacijsko listino ter veljavno dokazilo o umerjenosti merilnih instrumentov (kalibracijski test).</t>
  </si>
  <si>
    <t>Preizkus tesnosti vseh jaškov vključno z vsemi priključki po SIST EN1610. Preskus tesnosti mora izvesti akreditiran (registriran, usposobljen in od izvajalca neodvisen) preskusni laboratorij. izvajalec preskusov mora poročilu priložiti veljavno akreditacijsko listino ter veljavno dokazilo o umerjenosti merilnih instrumentov (kalibracijski test).</t>
  </si>
  <si>
    <t>Izdelava tankoslojne vzdolžne označbe na vozišču z enokomponentno belo barvo, vključno 250 g/m2 posipa z drobci / kroglicami stekla, strojno, debelina plasti suhe snovi 250  m, širina črte 10 cm</t>
  </si>
  <si>
    <t>Čiščenje delovišča po zaključku del</t>
  </si>
  <si>
    <t>OSTALA DELA</t>
  </si>
  <si>
    <t>REKAPITULACIJA</t>
  </si>
  <si>
    <t>Nakladanje in odvoz viška izkopanega materiala na začasno deponijo na gradbišču</t>
  </si>
  <si>
    <t>Nakladanje in odvoz viška izkopanega materiala na trajno deponijo (skupaj z vsemi potrebnimi pristojbinami in dokazili)</t>
  </si>
  <si>
    <t>PRIPRAVLJALNA DELA</t>
  </si>
  <si>
    <t>Zakoličenje tras hišnih priključkov z niveliranjem</t>
  </si>
  <si>
    <t>Ročni izkop zemljine II. in III.ktg. globine do 1.5m na križanjih z ostalimi komunalnimi vodi, z odmetom izkopanega materiala 1m od roba izkopa</t>
  </si>
  <si>
    <t>Razpiranje gradbene jame s pomičnimi razpirali; povprečna globina 1,0 do 2,0m</t>
  </si>
  <si>
    <t>Izdelava jaška iz cementnega betona, krožnega prereza s premerom 60 cm, globokega do 1,5m (priklop kanalizacije, čelni vtok) - z izvedbo peskolova</t>
  </si>
  <si>
    <t>Zavarovanje dna kadunjastega jarka (mulda) z plastjo AC 8 surf B50/70, A3 debeline 3 cm na podložni plasti AC 16 base B50/70, A3 v debelini 5cm- širine 50 cm</t>
  </si>
  <si>
    <t>Strojni izkop jarkov za kanalizacijo v terenu 60% II.ktg. in 40% III. ktg. Širine dna jarka 0.90m, globine do 1.5m,
naklon brežin 75˚.
Zemljina se odlaga 1.0m od roba gradbene jame</t>
  </si>
  <si>
    <t>Strojni izkop jarkov za kanalizacijo v terenu IV ktg. Širine dna jarka 0.90m, globine do 1.5m,
naklon brežin 75˚.
Zemljina se odlaga 1.0m od roba gradbene jame</t>
  </si>
  <si>
    <t>Dodatni strojni izkop za  jaške v terenu III. ktg. Globine do 1.5m, naklon brežin 75˚, z odmetom izkopanega materiala 1,0m od roba izkopa</t>
  </si>
  <si>
    <t>Dodatni ročni izkop za jaške v terenu II. in III. ktg. Globine do 1.5m, naklon brežin 75˚.</t>
  </si>
  <si>
    <t>Dodatni ročni izkop za jaške v terenu IV. ktg. Globine do 1.5m, naklon brežin 75˚.</t>
  </si>
  <si>
    <t>Fino planiranje dna gredbenega jarka po globinski zakoličbi s točnostjo ±3.0cm</t>
  </si>
  <si>
    <t>Dobava in vgradnja tipskih PVC fazonskih kosov za kanalizacijske cevi; DN160 - 45˚-koleno</t>
  </si>
  <si>
    <t>Zakoličba osi od S1 do S14</t>
  </si>
  <si>
    <t>Postavitev gradbenih prečnih profilov, dvostranski - veliki</t>
  </si>
  <si>
    <t>Posek grmovja s spravilom in odstranitvijo</t>
  </si>
  <si>
    <t>Posek dreves do fi10 cm</t>
  </si>
  <si>
    <t>Posek dreves nad fi10 cm</t>
  </si>
  <si>
    <t>Strojno ruvanje panjev z nakladanjem na kamion in prevoz do mesta zakopa in zakopom; do fi 25 cm</t>
  </si>
  <si>
    <t>Strojno ruvanje panjev z nakladanjem na kamion in prevoz do mesta zakopa in zakopom; nad fi 25 cm</t>
  </si>
  <si>
    <t>Izkopi za preusmeritev vode v času gradnje v terenu II. in III. ktg.</t>
  </si>
  <si>
    <t>Strojni izkop do predvidene nivelete v terenu II. in III. ktg. z odmetom v dosegu ročice</t>
  </si>
  <si>
    <t>Strojni izkop v zemljini II. ktg. za razširitev struge z odmetom na dosegu ročice</t>
  </si>
  <si>
    <t>Strojni izkop v zemljini III. ktg. za razširitev struge z odmetom na dosegu ročice</t>
  </si>
  <si>
    <t>Strojni izkop v zemljini II. ktg. za zavarovanje brežin in dna struge z odmetom na dosegu ročice</t>
  </si>
  <si>
    <t>Strojni izkop v zemljini III. ktg. za zavarovanje brežin in dna struge z odmetom na dosegu ročice</t>
  </si>
  <si>
    <t xml:space="preserve">Strojni izkop zemlje za talni prag v terenu II. in III.ktg. z odmetom v dosegu ročice </t>
  </si>
  <si>
    <t>Strojno zasipanje za skalometom z izkopano zemljo deponirano na brežini v plasteh po 40cm</t>
  </si>
  <si>
    <t>Strojno razprostiranje izkopanega materiala ob brežinah struge</t>
  </si>
  <si>
    <t xml:space="preserve">Strojno planiranje poševnih površin II. in III. ktg. s planirno žlico </t>
  </si>
  <si>
    <t>Humusiranje in zatravitev zelenic s humusnim materialom od izkopa, v sloju debeline 20cm</t>
  </si>
  <si>
    <t>Strojna izdelava skalometa v suho z globokim stičenjem iz lomljenca nad fi 30 cm, vključno z dobavo materiala; stiki zatravljeni (izdelava utrditve brežin in dna struge)</t>
  </si>
  <si>
    <t>Ureditev planuma temeljnih tal iz vezljive zemljine - vse kategorije (skalomet, utrditve in talni prag)</t>
  </si>
  <si>
    <t>Utrditev struge iz kamna nad fi 40cm, položenega v svež beton (70% kamen, 30% beton) z globokim stičenjem; stiki zapolnjeni z drobljencem; vključno z dobavo materiala (na iztokih meteorne kanalizacije, prečkanje struge s kanalizacijo, v območju prepusta, izdelava podslapja in gorvodnega dela talnega praga)</t>
  </si>
  <si>
    <t>Strojna izdelava talnega praga širine 50cm in dolžine 1,0m iz kamna nad fi40cm položenega v svež beton (70% kamen, 30% beton) - stiki zaliti z betonom</t>
  </si>
  <si>
    <t>Izdelava prepusta krožnega prereza iz cevi iz cementnega betona s premerom 100 cm na betonsko posteljico skupaj z obbetoniranjem 0,90m3/m1</t>
  </si>
  <si>
    <t>Zatravitev površin s travnim semenom</t>
  </si>
  <si>
    <t>Zasaditev raznih drevesnih in grmovnih vrst na brežini, visokih 40 do 80cm</t>
  </si>
  <si>
    <t>Zavarovalna in ureditvena dela</t>
  </si>
  <si>
    <t>Zaključna dela</t>
  </si>
  <si>
    <t>OSTALO</t>
  </si>
  <si>
    <t>Odstranitev grmovja in dreves z debli premera do 10 cm ter vej na redko porasli površini - ročno</t>
  </si>
  <si>
    <t>Posek in odstranitev drevesa z deblom premera 11 do 40 cm ter odstranitev vej</t>
  </si>
  <si>
    <t>Postavitev in zavarovanje prečnega profila ceste v gričevnatem terenu</t>
  </si>
  <si>
    <t>Izkop vezljive zemljine II.ktg. - (obstoječa voziščna konstrukcija, lokalne sanacije, razširitve, mulda) z odmetom, strojno</t>
  </si>
  <si>
    <t>Izkop vezljive zemljine - III.ktg. - (obstoječa voziščna konstrukcija, lokalne sanacije, razširitve, mulda) z odmetom, strojno</t>
  </si>
  <si>
    <t>Izkop vezljive zemljine - IV.ktg. - (obstoječa voziščna konstrukcija, lokalne sanacije, razširitve, mulda) z odmetom, strojno</t>
  </si>
  <si>
    <t>Nasip z zrnato kamnino - 4. kategorije z dobavo iz kamnoloma, po plasteh 40cm</t>
  </si>
  <si>
    <t>Zasip iz vezljive zemljine III. In IV.ktg. z dobavo iz začasne deponije po plasteh 40cm, po plasteh 40cm</t>
  </si>
  <si>
    <t>Humuziranje brežine brez valjanja, v debelini do 20 cm - strojno, z zatravitvijo</t>
  </si>
  <si>
    <t>VOZIŠČNE KONSTRUKCIJE</t>
  </si>
  <si>
    <t>Izdelava nevezane nosilne plasti voziščne konstrukcije debeline 30cm s kamnitim gruščnatim materialom 0/64 (z dobavo materiala) ter ročno kompriminiranje v plasteh po 15cm, zbitost 80MPa - kamnita greda iz zmrzljinsko odpornega materiala</t>
  </si>
  <si>
    <t>Izdelava bankine iz drobljenca, široke do 0,50 m</t>
  </si>
  <si>
    <t>Izdelava jaška iz cementnega betona, krožnega prereza s premerom 50 cm, globokega do 1,0m (priklop kanalizacije, stranski vtok iz mulde)</t>
  </si>
  <si>
    <t>Dobava in montaža LTŽ pokrovov nosilnosti 250kN, premera 500mmm, vključno z AB obročem in razbremenilno ploščo - pod voznimi površinami</t>
  </si>
  <si>
    <r>
      <t>Dobava in polaganje PEHD kanalizacijskih cevi (po standardu EN1401-1) DN250 SN8 na betonsko posteljico debeline 12cm z obbetoniranjem (po detajlu) - 0.19m</t>
    </r>
    <r>
      <rPr>
        <sz val="10"/>
        <rFont val="Arial Narrow"/>
        <family val="2"/>
      </rPr>
      <t>3</t>
    </r>
    <r>
      <rPr>
        <sz val="10"/>
        <rFont val="Arial Narrow"/>
        <family val="2"/>
        <charset val="238"/>
      </rPr>
      <t>/m, polno obbetonirana.</t>
    </r>
  </si>
  <si>
    <t>OPREMA CEST</t>
  </si>
  <si>
    <t>Izdelava temelja iz cementnega betona C 16/20 od 0,21 do 0,40 m3 / temelj</t>
  </si>
  <si>
    <t>Dobava in pritrditev okroglega prometnega znaka, podloga iz aluminijaste pločevine, znak z odsevno folijo 1. vrste, premera 600 mm (stop znak in znak za prepoved vožnje)</t>
  </si>
  <si>
    <t>Dobava in pritrditev pravokotne dopolnilne table, podloga iz aluminijaste pločevine, znak z odsevno folijo 1. vrste, dimenzij 600x400 mm</t>
  </si>
  <si>
    <t>Dobava in vgraditev stebrička za prometni znak iz vroče cinkane jeklene cevi s premerom 64 mm, dolge 2500 mm</t>
  </si>
  <si>
    <t>ODVODNJAVANE</t>
  </si>
  <si>
    <t>Ureditev planuma temeljnih tal iz vezljive zemljine 3. in 4. kategorije</t>
  </si>
  <si>
    <t>SKUPNA DELA</t>
  </si>
  <si>
    <t>KANALIZACIJA</t>
  </si>
  <si>
    <t>IN</t>
  </si>
  <si>
    <t>ČISTILNA NAPRAVA</t>
  </si>
  <si>
    <t>ČELJE</t>
  </si>
  <si>
    <t>A GRADBENE KONSTRUKCIJE</t>
  </si>
  <si>
    <t>B ELEKTRO OPREMA</t>
  </si>
  <si>
    <t>C STROJNA OPREMA</t>
  </si>
  <si>
    <t>SKUPAJ CELOTA</t>
  </si>
  <si>
    <t>A.1 SKUPNA DELA</t>
  </si>
  <si>
    <t>A.2 FEKALNI IN METEORNI KANALI</t>
  </si>
  <si>
    <t>A.3 HIŠNI PRIKLJUČKI</t>
  </si>
  <si>
    <t>A.4 ČISTILNA NAPRAVA</t>
  </si>
  <si>
    <t>A.5 UREDITEV STRUGE ODVODNIKA</t>
  </si>
  <si>
    <t>A.5 CESTA</t>
  </si>
  <si>
    <t>A.6 PODPORNI IN OPORNI ZIDOVI</t>
  </si>
  <si>
    <t>Odstranitev grmovja na gosto porasli površini (nad 50 % pokritega tlorisa) - ročno</t>
  </si>
  <si>
    <t xml:space="preserve">Odstranitev dreves z debli premera do 35 cm. </t>
  </si>
  <si>
    <t>Postavitev in zavarovanje profilov za zakoličbo podpornih, opornih konstrukcij in škarpiranj brežin</t>
  </si>
  <si>
    <t>Odvoz ločenih gradbenih odpadkov na trajno deponijo, s plačilom vseh taks.</t>
  </si>
  <si>
    <t>Rušitev obstoječih AB opornih in podpornih konstrukcij z mletjem in odvozom na začasno deponijo (vgradnja v zasipe upoštevana v postavki 2.6).</t>
  </si>
  <si>
    <t>Odvoz viška materiala na trajno deponijo (skupaj s plačili vseh potrebnih taks)</t>
  </si>
  <si>
    <t>Planiranje dna gradbene jame, natančnost ±3cm.</t>
  </si>
  <si>
    <t>Zakoličenje osi podpornih in opornih konstrukcij</t>
  </si>
  <si>
    <t>m</t>
  </si>
  <si>
    <t>Zakoličenje vhodnega črpališča, ČN in ponikovalnice z višinsko navezavo in zavarovanjem zakoličbe</t>
  </si>
  <si>
    <t>Zakoličenje vodovoda do ČN</t>
  </si>
  <si>
    <t>Zakoličenje TK kabelske kanalizacije do ČN</t>
  </si>
  <si>
    <t>Določitev in preverjanje položajev, višin in smeri pri gradnji objekta s površino do 500 m2</t>
  </si>
  <si>
    <t>Dobava in namestitev montažnega objekta:
Dimenzije (max): l x b x h = 4500 x 3000 x 2500-2900 mm
Fasada:
- gladka
- svetle barve (RAL 1013, 9001, 9002, 9003 ali 9010)
- U &lt; 0,380 W/m2K
Streha:
- dvokapna, profilirana
- temnejša barva ali rdeča
- U &lt; 0,200 W/m2K
- nosilnost za obremenitev snega sk &gt; 1,0 kN/m2
Stavbno pohištvo:
- PVC
- bele barve
- okno: 1000 x 1200mm U &lt; 1,10 W/m2K
- vrata: 1900 x 2100mm, dvokrilna, U &lt; 1,40W/m2K
(ostale specifikacije skladno s projektom)</t>
  </si>
  <si>
    <t>Izdelava izcednice iz gibljive plastične cevi, premera 100mm, dolžine do 100 cm</t>
  </si>
  <si>
    <t>Izdelava zaledne drenaže objektov s PEHD cevmi notranjega premera 150 mm/270° (vključno s priključnimi elementi)</t>
  </si>
  <si>
    <t>Nabava in vgradnja drenažnega betona ob zaledni drenaži</t>
  </si>
  <si>
    <t>Dobava in polaganje PVC kanalizacijskih cevi DN200 SN8 na peščeno posteljico debeline 12cm (fekalna kanalizacija)</t>
  </si>
  <si>
    <t>Dobava in polaganje PE-HD kanalizacijskih cevi DN300 SN8 na peščeno posteljico debeline 12cm (meteorna kanalizacija)</t>
  </si>
  <si>
    <t>Dobava in polaganje PE-HD kanalizacijskih cevi DN500 SN8 na peščeno posteljico debeline 12cm (meteorna kanalizacija)</t>
  </si>
  <si>
    <r>
      <t>Dobava in polaganje PE-HD kanalizacijskih cevi DN300 SN8 na betonsko posteljico debeline 12cm z obbetoniranjem (po detajlu) - 0.20m</t>
    </r>
    <r>
      <rPr>
        <sz val="10"/>
        <rFont val="Arial Narrow"/>
        <family val="2"/>
      </rPr>
      <t>3</t>
    </r>
    <r>
      <rPr>
        <sz val="10"/>
        <rFont val="Arial Narrow"/>
        <family val="2"/>
        <charset val="238"/>
      </rPr>
      <t>/m, polno obbetonirana.</t>
    </r>
  </si>
  <si>
    <r>
      <t>Dobava in polaganje PE-HD kanalizacijskih cevi DN500 SN8 na betonsko posteljico debeline 12cm z obbetoniranjem (po detajlu) - 0.22m</t>
    </r>
    <r>
      <rPr>
        <sz val="10"/>
        <rFont val="Arial Narrow"/>
        <family val="2"/>
      </rPr>
      <t>3</t>
    </r>
    <r>
      <rPr>
        <sz val="10"/>
        <rFont val="Arial Narrow"/>
        <family val="2"/>
        <charset val="238"/>
      </rPr>
      <t>/m, polno obbetonirana.</t>
    </r>
  </si>
  <si>
    <t>Dobava in vgradnja poliestrskih prefabriciranih revizijskih jaškov DN800 s priključki za cevi, tesnili, muldo ter podlitjem (jaški na fekalni kanalizaciji)
- betonski temelj C 16/20
- globina od 1250mm do 2500mm</t>
  </si>
  <si>
    <t>Dobava in vgradnja PE-HD prefabriciranih revizijskih jaškov DN800 s priključki za cevi, tesnili, muldo ter podlitjem (jaški na meteorni kanalizaciji)
- betonski temelj C 16/20
- globina od 1250mm do 2500mm</t>
  </si>
  <si>
    <t>Dobava in vgradnja poliestrskih prefabriciranih revizijskih jaškov DN1000 s priključki za cevi, tesnili, muldo ter podlitjem (jaški na fekalni kanalizaciji)
- betonski temelj C 16/20
- globina od 2500mm do 4000mm</t>
  </si>
  <si>
    <t>Dobava in vgradnja PE-HD prefabriciranih revizijskih jaškov DN1000 s priključki za cevi, tesnili, muldo ter podlitjem (jaški na meteorni kanalizaciji)
- betonski temelj C 16/20
- globina od 2500mm do 4000mm</t>
  </si>
  <si>
    <t>Dobava in polaganje PE-HD kanalizacijskih cevi DN160 SN8 na peščeno posteljico debeline 12cm (meteorna kanalizacija)</t>
  </si>
  <si>
    <t>Dobava in vgradnja poliestrskih prefabriciranih revizijskih jaškov DN600 za hišne priključke, s priključki za cevi, tesnili, muldo ter podlitjem (fekalni hišni priključki)
- betonski temelj C 16/20
- globina od 1000mm do 1500mm</t>
  </si>
  <si>
    <t>Dobava in vgradnja PE-HD prefabriciranih revizijskih jaškov DN600 za hišne priključke, s priključki za cevi, tesnili, muldo ter podlitjem (meteorni hišni priključki)
- betonski temelj C 16/20
- globina od 1000mm do 1500mm</t>
  </si>
  <si>
    <t>Izdelava nosilne plasti bituminiziranega drobljenca zrnavosti 0/16 mm v debelini 5 cm AC16 base B50/70, A3</t>
  </si>
  <si>
    <t>C.1 (ocena)</t>
  </si>
  <si>
    <t>B.1 (ocena)</t>
  </si>
  <si>
    <t>Dobava in vgradnja armaturnih palic</t>
  </si>
  <si>
    <t>Dobava in vgradnja armaturnih mrež</t>
  </si>
  <si>
    <t xml:space="preserve">Izdelava enostranskega opaža temeljev z vsemi pomožnimi deli.                                                                                                        </t>
  </si>
  <si>
    <t>Izdelava dvostranskega opaža sten zidov z vsemi pomožnimi deli. V ceno je vključena tudi izdelava delovnih odrov, če so le-ti potrebni.</t>
  </si>
  <si>
    <t>Trikotne letvice 3/3 za za vse zunanje robove.
(dobava in vgradnja materiala)</t>
  </si>
  <si>
    <t xml:space="preserve">Izdelava podložnega betona pod temelji z betonom C 12/15 X0  prereza do 0,12 m3/m2,m1. 
(dobava in vgradnja materiala)                                                                                  </t>
  </si>
  <si>
    <t>Betoniranje AB konstrukcij C25/30  XC4 XD3 PV-II Dmax 16 prereza nad 0,50 m3/m2,m1.
(pasovni temelji)
(dobava in vgradnja materiala)</t>
  </si>
  <si>
    <t>Betoniranje AB konstrukcij C25/30  XC4 XD3 PV-II Dmax 16 prereza nad 0,50 m3/m2,m1.
(stene)
(dobava in vgradnja materiala)</t>
  </si>
  <si>
    <t>Zidarska in kamnoseška dela</t>
  </si>
  <si>
    <t>Fugiranje zidu s cementno malto</t>
  </si>
  <si>
    <t>Zidanje z lomljencem iz karbonatnih kamnin  (zmrzlinsko odporen kamen) v cementni malti (C25/30 XC4, XD3, XF2, PV-II), na eno lice, prerez 0,36 do 0,50 m3/m2
(podporna kamnita zložba)
(dobava in vgradnja materiala)</t>
  </si>
  <si>
    <t>Zidanje z lomljencem iz karbonatnih kamnin  (zmrzlinsko odporen kamen) v cementni malti (C25/30 XC4, XD3, XF2, PV-II), na eno lice, prerez do  0,2 m3/m2
(Obzidanje AB zidov)
(dobava in vgradnja materiala)</t>
  </si>
  <si>
    <t>Izkop vezljive zemljine/zrnate kamnine – 2. in 3. kategorije, strojno z odmetom na rob gradbene jame
Izkop za AB zidove</t>
  </si>
  <si>
    <t>Izkop mehke kamnine – 4. kategorije, strojno z odmetom na rob gradbene jame
Izkop za AB zidove</t>
  </si>
  <si>
    <t>Nabava in vgradnja filtrskega materiala v debelini 50 cm za stenami zidov
(granulacija 8-32mm)</t>
  </si>
  <si>
    <t>Humuziranje brežine brez valjanja, v debelini do 15 cm - ročno</t>
  </si>
  <si>
    <t xml:space="preserve">Površinski izkop plodne zemljine - 1. kategorije - strojno z odrivom do 50m </t>
  </si>
  <si>
    <t>Dobava in vgradnja geotekstila za filtrsko plast, gostota vsaj 250g/m2, karakteristična velikost por do 0,2 mm</t>
  </si>
  <si>
    <t>Jaški</t>
  </si>
  <si>
    <t>Vodovod</t>
  </si>
  <si>
    <t>Izdelava obrabno zaporne plasti bituminiziranega drobljenca zrnavosti 0/8 mm v debelini 3 cm AC8 surf B50/70, A3 (pod voznimi površinami v vasi)</t>
  </si>
  <si>
    <t>Regionalna cesta</t>
  </si>
  <si>
    <t>Javna pot (asfaltne površine v vasi)</t>
  </si>
  <si>
    <t>Pregled in čiščenje kanalov</t>
  </si>
  <si>
    <t>Dobava in vgradnja PE-HD prefabriciranih revizijskih jaškov DN600 s priključki za cevi, tesnili, muldo ter podlitjem (jaški na meteorni kanalizaciji)
- betonski temelj C 16/20
- globina od 1250mm do 2500mm</t>
  </si>
  <si>
    <t xml:space="preserve">Izdelava obrabno zaporne plasti bituminiziranega drobljenca
AC8 surf B50/70, A3
debelina 3 cm
(pod voznimi površinami na regionalni cesti)
</t>
  </si>
  <si>
    <t>gradbena dela</t>
  </si>
  <si>
    <t>Dobava in polaganje tračnega ozemljila Fe/Zn 25/4mm, komplet z bitumensko zaščito v jaških.</t>
  </si>
  <si>
    <t>Polaganje opozorilnega traku "POZOR-ENERGETSKI KABEL".</t>
  </si>
  <si>
    <t>Izvedba izenačitvene zbiralke v jašku komplet s povezavo okvirja LTŽ pokrovom.</t>
  </si>
  <si>
    <t>Izkop in komplet izdelava tipskega temelja za prostostoječo razdelilno omaro (PMO-ČN), Dim: vxšxg: 700x800x400mm, z uvodom cevi v temelju 3xfi100mm</t>
  </si>
  <si>
    <t>Tehnični nadzor upravljavca</t>
  </si>
  <si>
    <t>Zakoličba nove trase NN kanalizacije.</t>
  </si>
  <si>
    <t>Drobni in spoji material</t>
  </si>
  <si>
    <t>%</t>
  </si>
  <si>
    <t>elektromontažna dela</t>
  </si>
  <si>
    <t>Dobava in montaža križne sponke Fe/Zn 25/4mm.</t>
  </si>
  <si>
    <t>Priklop kabla v PMO.</t>
  </si>
  <si>
    <t>Meritve električnih instalacij</t>
  </si>
  <si>
    <t>stikalni bloki</t>
  </si>
  <si>
    <t>Priključno merilna omara- dvodelna (ločen razvodni in merilni del) v izvedbi primerni za zunanjo montažo, v inox izvedbi,   opremljena s steklom in ključavnico elektrodistribucije primerna za montažo na betonski temelj, IP 54 (vključena ostala oprema; varovalke, odvodnik prenapetosti, števec električne energije, komunikator, vrstne sponke, ožičenje)</t>
  </si>
  <si>
    <t>kompl</t>
  </si>
  <si>
    <t>Stigmaflex cev - f 110 mm</t>
  </si>
  <si>
    <t>VODOVOD DO ČN</t>
  </si>
  <si>
    <t>ELEKTRO PRIKLJUČEK ZA ČN</t>
  </si>
  <si>
    <t>Strojni in deloma ročni izkop kabelskega kanala v terenu III do IV. ktg.dim 0,4 x 1,0 m, izdelava podloge iz suhega betona MB10 v sloju 10 cm, polaganje 2x stigmaflex cevi 110 mm, zasip nad cevmi s peskom v sloju 15cm nad cevmi, zasip s tamponskim gramozom, utrjevanje v slojih do 20 cm, polaganje ozemljilnega valjanca in PVC opozorilnega traka, odvoz materiala na deponijo</t>
  </si>
  <si>
    <t>Strojni in deloma ročni izkop kabelskega kanala v terenu III do IV. ktg.dim 0,4 x 1,0 m, izdelava podloge iz suhega betona MB10 v sloju 10 cm, polaganje 2x stigmaflex cevi 110 mm, obbetoniranje z betonom MB10 v sloju 15 cm, zasip s tamponskim gramozom, utrjevanje v slojih do 20 cm, polaganje ozemljilnega valjanca in PVC opozorilnega traka, odvoz materiala na deponijo</t>
  </si>
  <si>
    <t>Izkop  v terenu III do IV. kat. in komplet izgradnja tipskega manipulativnega kabelskega jaška notranje mere fi 100cm, z betonom MB 30, litoželeznim pokrovom za težki promet 250kN 600 mm, z napisom ELEKTRIKA, odvoz materiala v predelavo gradbenih odpadkov</t>
  </si>
  <si>
    <t>Izkop  v terenu III do IV. kat. in komplet izgradnja tipskega manipulativnega kabelskega jaška notranje mere 100x100x100cm, z betonom MB 30, LTŽ pokrovom nosilnosti 250kN, 600 mm, z napisom ELEKTRIKA, odvoz materiala v predelavo gradbenih odpadkov</t>
  </si>
  <si>
    <t>Kabel ALU 4x70mm² vpeljan v kabelsko kanalizacijo, komplet s kabelskimi končniki, za povezavo PMO in ČN</t>
  </si>
  <si>
    <t>Drobni in spojni material</t>
  </si>
  <si>
    <t>ELEKTRO PRIKLJUČEK ZA ČN - skupaj</t>
  </si>
  <si>
    <t>VODOVOD DO ČN - skupaj</t>
  </si>
  <si>
    <t>ELEKTRO PRIKLJUČEK DO ČN</t>
  </si>
  <si>
    <t>projektantski popis del</t>
  </si>
  <si>
    <t>Dobava in vgradnja cevi za vodovod do hiše Čelje 1
PE100 PN10 17 SDR DN90</t>
  </si>
  <si>
    <t xml:space="preserve">Izvedba  hišnih priključkov (vse komplet)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</si>
</sst>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&quot;       &quot;;\-#,##0.00&quot;       &quot;;&quot; -&quot;#&quot;       &quot;;@\ "/>
    <numFmt numFmtId="165" formatCode="#,##0.00&quot; SIT &quot;;\-#,##0.00&quot; SIT &quot;;&quot; -&quot;#&quot; SIT &quot;;@\ "/>
    <numFmt numFmtId="166" formatCode="_-* #,##0.00\ &quot;SIT&quot;_-;\-* #,##0.00\ &quot;SIT&quot;_-;_-* &quot;-&quot;??\ &quot;SIT&quot;_-;_-@_-"/>
    <numFmt numFmtId="167" formatCode="_-* #,##0.00\ _S_I_T_-;\-* #,##0.00\ _S_I_T_-;_-* &quot;-&quot;??\ _S_I_T_-;_-@_-"/>
    <numFmt numFmtId="168" formatCode="#,##0.000"/>
    <numFmt numFmtId="169" formatCode="#,##0.00\ _€"/>
  </numFmts>
  <fonts count="48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 Narrow"/>
      <family val="2"/>
      <charset val="238"/>
    </font>
    <font>
      <sz val="10"/>
      <color indexed="8"/>
      <name val="Arial Narrow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 Narrow"/>
      <family val="2"/>
    </font>
    <font>
      <sz val="7"/>
      <name val="Arial Narrow"/>
      <family val="2"/>
      <charset val="238"/>
    </font>
    <font>
      <b/>
      <sz val="12"/>
      <color indexed="63"/>
      <name val="Arial"/>
      <family val="2"/>
      <charset val="238"/>
    </font>
    <font>
      <b/>
      <sz val="12"/>
      <color indexed="53"/>
      <name val="Arial"/>
      <family val="2"/>
      <charset val="238"/>
    </font>
    <font>
      <b/>
      <sz val="11"/>
      <color indexed="63"/>
      <name val="Arial"/>
      <family val="2"/>
      <charset val="238"/>
    </font>
    <font>
      <b/>
      <i/>
      <sz val="9"/>
      <name val="Arial"/>
      <family val="2"/>
    </font>
    <font>
      <i/>
      <sz val="9"/>
      <name val="Arial"/>
      <family val="2"/>
    </font>
    <font>
      <b/>
      <i/>
      <sz val="10"/>
      <name val="Arial Narrow"/>
      <family val="2"/>
    </font>
    <font>
      <b/>
      <i/>
      <sz val="12"/>
      <name val="Arial Narrow"/>
      <family val="2"/>
    </font>
    <font>
      <b/>
      <i/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 Narrow"/>
      <family val="2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2"/>
      <name val="Arial Narrow"/>
      <family val="2"/>
      <charset val="238"/>
    </font>
    <font>
      <sz val="10"/>
      <color indexed="8"/>
      <name val="Arial Narrow"/>
      <family val="2"/>
      <charset val="238"/>
    </font>
    <font>
      <i/>
      <sz val="10"/>
      <name val="Arial Narrow"/>
      <family val="2"/>
      <charset val="238"/>
    </font>
    <font>
      <sz val="12"/>
      <name val="Times New Roman CE"/>
      <family val="1"/>
      <charset val="238"/>
    </font>
    <font>
      <i/>
      <sz val="10"/>
      <color indexed="8"/>
      <name val="Arial Narrow"/>
      <family val="2"/>
      <charset val="238"/>
    </font>
    <font>
      <sz val="10"/>
      <name val="Calibri"/>
      <family val="2"/>
    </font>
    <font>
      <sz val="10"/>
      <color indexed="8"/>
      <name val="Calibri"/>
      <family val="2"/>
    </font>
    <font>
      <b/>
      <sz val="11"/>
      <name val="Arial"/>
      <family val="2"/>
      <charset val="238"/>
    </font>
    <font>
      <sz val="12"/>
      <name val="Times New Roman"/>
      <family val="1"/>
    </font>
    <font>
      <i/>
      <sz val="10"/>
      <name val="SL Dutch"/>
    </font>
    <font>
      <b/>
      <sz val="14"/>
      <name val="Arial Narrow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i/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0"/>
      <color indexed="8"/>
      <name val="Arial Narrow"/>
      <family val="2"/>
      <charset val="238"/>
    </font>
    <font>
      <sz val="9"/>
      <name val="Arial"/>
      <family val="2"/>
      <charset val="238"/>
    </font>
    <font>
      <sz val="10"/>
      <name val="Arial CE"/>
    </font>
    <font>
      <sz val="10"/>
      <name val="MS Sans Serif"/>
      <family val="2"/>
      <charset val="238"/>
    </font>
    <font>
      <sz val="10"/>
      <name val="Arial CE"/>
      <family val="2"/>
      <charset val="238"/>
    </font>
    <font>
      <sz val="10"/>
      <name val="YUHelv"/>
      <charset val="238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</fills>
  <borders count="18">
    <border>
      <left/>
      <right/>
      <top/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 style="thin">
        <color indexed="59"/>
      </top>
      <bottom/>
      <diagonal/>
    </border>
    <border>
      <left/>
      <right style="thin">
        <color indexed="64"/>
      </right>
      <top style="thin">
        <color indexed="59"/>
      </top>
      <bottom style="thin">
        <color indexed="59"/>
      </bottom>
      <diagonal/>
    </border>
    <border>
      <left/>
      <right style="thin">
        <color indexed="64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3">
    <xf numFmtId="0" fontId="0" fillId="0" borderId="0"/>
    <xf numFmtId="165" fontId="9" fillId="0" borderId="0" applyFill="0" applyBorder="0" applyAlignment="0" applyProtection="0"/>
    <xf numFmtId="0" fontId="9" fillId="0" borderId="0"/>
    <xf numFmtId="0" fontId="2" fillId="0" borderId="0"/>
    <xf numFmtId="0" fontId="9" fillId="0" borderId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3" fillId="0" borderId="0"/>
    <xf numFmtId="164" fontId="9" fillId="0" borderId="0" applyFill="0" applyBorder="0" applyAlignment="0" applyProtection="0"/>
    <xf numFmtId="9" fontId="9" fillId="0" borderId="0" applyFont="0" applyFill="0" applyBorder="0" applyAlignment="0" applyProtection="0"/>
    <xf numFmtId="0" fontId="3" fillId="0" borderId="0"/>
    <xf numFmtId="0" fontId="24" fillId="0" borderId="0"/>
    <xf numFmtId="39" fontId="9" fillId="0" borderId="4">
      <alignment horizontal="right" vertical="top" wrapText="1"/>
    </xf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9" fillId="0" borderId="5">
      <alignment horizontal="left" vertical="top" wrapText="1"/>
    </xf>
    <xf numFmtId="0" fontId="34" fillId="0" borderId="0"/>
    <xf numFmtId="0" fontId="9" fillId="0" borderId="0"/>
    <xf numFmtId="0" fontId="1" fillId="0" borderId="0"/>
    <xf numFmtId="167" fontId="3" fillId="0" borderId="0" applyFont="0" applyFill="0" applyBorder="0" applyAlignment="0" applyProtection="0"/>
    <xf numFmtId="166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" fillId="0" borderId="0" applyFont="0" applyBorder="0"/>
    <xf numFmtId="1" fontId="35" fillId="0" borderId="0"/>
    <xf numFmtId="0" fontId="3" fillId="0" borderId="0"/>
    <xf numFmtId="0" fontId="3" fillId="0" borderId="0"/>
    <xf numFmtId="0" fontId="3" fillId="0" borderId="0" applyFont="0" applyBorder="0"/>
    <xf numFmtId="0" fontId="3" fillId="0" borderId="0" applyFill="0" applyBorder="0"/>
    <xf numFmtId="0" fontId="43" fillId="0" borderId="0">
      <alignment vertical="top" wrapText="1"/>
    </xf>
    <xf numFmtId="0" fontId="3" fillId="0" borderId="0"/>
    <xf numFmtId="0" fontId="44" fillId="0" borderId="0"/>
    <xf numFmtId="0" fontId="24" fillId="0" borderId="0"/>
    <xf numFmtId="0" fontId="45" fillId="0" borderId="0"/>
    <xf numFmtId="0" fontId="46" fillId="0" borderId="0"/>
  </cellStyleXfs>
  <cellXfs count="417">
    <xf numFmtId="0" fontId="0" fillId="0" borderId="0" xfId="0"/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4" fillId="0" borderId="0" xfId="2" applyFont="1" applyFill="1" applyBorder="1" applyAlignment="1">
      <alignment vertical="top"/>
    </xf>
    <xf numFmtId="4" fontId="5" fillId="0" borderId="0" xfId="2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4" fontId="6" fillId="0" borderId="0" xfId="2" applyNumberFormat="1" applyFont="1" applyFill="1" applyBorder="1" applyAlignment="1">
      <alignment vertical="top"/>
    </xf>
    <xf numFmtId="0" fontId="4" fillId="0" borderId="0" xfId="2" applyFont="1" applyFill="1" applyBorder="1" applyAlignment="1">
      <alignment horizontal="left" vertical="top"/>
    </xf>
    <xf numFmtId="0" fontId="6" fillId="0" borderId="1" xfId="2" applyFont="1" applyFill="1" applyBorder="1" applyAlignment="1">
      <alignment vertical="center"/>
    </xf>
    <xf numFmtId="4" fontId="6" fillId="2" borderId="2" xfId="2" applyNumberFormat="1" applyFont="1" applyFill="1" applyBorder="1" applyAlignment="1">
      <alignment vertical="top"/>
    </xf>
    <xf numFmtId="0" fontId="6" fillId="0" borderId="1" xfId="2" applyFont="1" applyFill="1" applyBorder="1" applyAlignment="1">
      <alignment vertical="top"/>
    </xf>
    <xf numFmtId="0" fontId="6" fillId="0" borderId="2" xfId="2" applyFont="1" applyFill="1" applyBorder="1" applyAlignment="1">
      <alignment vertical="top" wrapText="1"/>
    </xf>
    <xf numFmtId="4" fontId="6" fillId="0" borderId="2" xfId="2" applyNumberFormat="1" applyFont="1" applyFill="1" applyBorder="1" applyAlignment="1">
      <alignment vertical="top"/>
    </xf>
    <xf numFmtId="4" fontId="6" fillId="0" borderId="3" xfId="2" applyNumberFormat="1" applyFont="1" applyFill="1" applyBorder="1" applyAlignment="1">
      <alignment vertical="top"/>
    </xf>
    <xf numFmtId="4" fontId="8" fillId="0" borderId="2" xfId="1" applyNumberFormat="1" applyFont="1" applyFill="1" applyBorder="1" applyAlignment="1" applyProtection="1">
      <alignment horizontal="right" vertical="top"/>
    </xf>
    <xf numFmtId="4" fontId="6" fillId="0" borderId="2" xfId="2" applyNumberFormat="1" applyFont="1" applyFill="1" applyBorder="1" applyAlignment="1">
      <alignment horizontal="right" vertical="center"/>
    </xf>
    <xf numFmtId="4" fontId="6" fillId="0" borderId="3" xfId="2" applyNumberFormat="1" applyFont="1" applyFill="1" applyBorder="1" applyAlignment="1">
      <alignment horizontal="right" vertical="center"/>
    </xf>
    <xf numFmtId="0" fontId="5" fillId="0" borderId="1" xfId="2" applyFont="1" applyFill="1" applyBorder="1" applyAlignment="1">
      <alignment vertical="top"/>
    </xf>
    <xf numFmtId="4" fontId="5" fillId="0" borderId="3" xfId="2" applyNumberFormat="1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49" fontId="5" fillId="0" borderId="2" xfId="17" applyNumberFormat="1" applyFont="1" applyBorder="1" applyAlignment="1">
      <alignment vertical="top" wrapText="1"/>
    </xf>
    <xf numFmtId="4" fontId="5" fillId="0" borderId="2" xfId="2" applyNumberFormat="1" applyFont="1" applyFill="1" applyBorder="1" applyAlignment="1">
      <alignment vertical="top"/>
    </xf>
    <xf numFmtId="4" fontId="12" fillId="0" borderId="2" xfId="1" applyNumberFormat="1" applyFont="1" applyFill="1" applyBorder="1" applyAlignment="1" applyProtection="1">
      <alignment horizontal="right" vertical="top"/>
    </xf>
    <xf numFmtId="0" fontId="13" fillId="0" borderId="0" xfId="2" applyFont="1" applyFill="1" applyBorder="1" applyAlignment="1">
      <alignment vertical="top"/>
    </xf>
    <xf numFmtId="0" fontId="14" fillId="0" borderId="0" xfId="2" applyFont="1" applyFill="1" applyBorder="1" applyAlignment="1">
      <alignment vertical="top"/>
    </xf>
    <xf numFmtId="0" fontId="16" fillId="0" borderId="0" xfId="2" applyFont="1" applyFill="1" applyBorder="1" applyAlignment="1">
      <alignment vertical="top"/>
    </xf>
    <xf numFmtId="4" fontId="7" fillId="0" borderId="2" xfId="0" applyNumberFormat="1" applyFont="1" applyBorder="1" applyAlignment="1">
      <alignment vertical="top" wrapText="1"/>
    </xf>
    <xf numFmtId="0" fontId="6" fillId="0" borderId="0" xfId="2" applyFont="1" applyFill="1" applyBorder="1" applyAlignment="1">
      <alignment horizontal="right" vertical="top"/>
    </xf>
    <xf numFmtId="0" fontId="6" fillId="0" borderId="2" xfId="2" applyFont="1" applyFill="1" applyBorder="1" applyAlignment="1">
      <alignment horizontal="right" vertical="top"/>
    </xf>
    <xf numFmtId="0" fontId="6" fillId="0" borderId="2" xfId="0" applyFont="1" applyFill="1" applyBorder="1" applyAlignment="1">
      <alignment horizontal="right" vertical="top"/>
    </xf>
    <xf numFmtId="0" fontId="5" fillId="0" borderId="2" xfId="0" applyFont="1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0" fontId="17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vertical="top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top"/>
    </xf>
    <xf numFmtId="0" fontId="20" fillId="0" borderId="0" xfId="0" applyFont="1"/>
    <xf numFmtId="4" fontId="19" fillId="0" borderId="0" xfId="0" applyNumberFormat="1" applyFont="1" applyFill="1" applyBorder="1" applyAlignment="1">
      <alignment vertical="top"/>
    </xf>
    <xf numFmtId="0" fontId="21" fillId="0" borderId="0" xfId="0" applyFont="1" applyFill="1" applyBorder="1" applyAlignment="1">
      <alignment vertical="top"/>
    </xf>
    <xf numFmtId="9" fontId="8" fillId="0" borderId="2" xfId="20" applyFont="1" applyFill="1" applyBorder="1" applyAlignment="1" applyProtection="1">
      <alignment horizontal="right" vertical="top"/>
    </xf>
    <xf numFmtId="0" fontId="6" fillId="3" borderId="1" xfId="2" applyFont="1" applyFill="1" applyBorder="1" applyAlignment="1">
      <alignment vertical="center"/>
    </xf>
    <xf numFmtId="0" fontId="6" fillId="3" borderId="2" xfId="2" applyFont="1" applyFill="1" applyBorder="1" applyAlignment="1">
      <alignment vertical="center" wrapText="1"/>
    </xf>
    <xf numFmtId="0" fontId="6" fillId="3" borderId="2" xfId="2" applyFont="1" applyFill="1" applyBorder="1" applyAlignment="1">
      <alignment horizontal="right" vertical="center"/>
    </xf>
    <xf numFmtId="4" fontId="6" fillId="3" borderId="2" xfId="2" applyNumberFormat="1" applyFont="1" applyFill="1" applyBorder="1" applyAlignment="1">
      <alignment horizontal="right" vertical="center"/>
    </xf>
    <xf numFmtId="4" fontId="6" fillId="3" borderId="3" xfId="2" applyNumberFormat="1" applyFont="1" applyFill="1" applyBorder="1" applyAlignment="1">
      <alignment horizontal="right" vertical="center"/>
    </xf>
    <xf numFmtId="0" fontId="23" fillId="0" borderId="0" xfId="0" applyFont="1" applyFill="1"/>
    <xf numFmtId="0" fontId="6" fillId="0" borderId="2" xfId="2" applyFont="1" applyFill="1" applyBorder="1" applyAlignment="1">
      <alignment horizontal="center" vertical="top"/>
    </xf>
    <xf numFmtId="0" fontId="6" fillId="0" borderId="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top"/>
    </xf>
    <xf numFmtId="0" fontId="6" fillId="2" borderId="2" xfId="2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33" fillId="0" borderId="0" xfId="0" applyFont="1"/>
    <xf numFmtId="0" fontId="6" fillId="0" borderId="2" xfId="2" applyFont="1" applyFill="1" applyBorder="1" applyAlignment="1">
      <alignment horizontal="left" vertical="top" wrapText="1"/>
    </xf>
    <xf numFmtId="4" fontId="6" fillId="0" borderId="0" xfId="0" applyNumberFormat="1" applyFont="1" applyFill="1" applyBorder="1" applyAlignment="1">
      <alignment vertical="top"/>
    </xf>
    <xf numFmtId="0" fontId="20" fillId="0" borderId="0" xfId="0" applyFont="1" applyFill="1"/>
    <xf numFmtId="4" fontId="7" fillId="0" borderId="2" xfId="0" applyNumberFormat="1" applyFont="1" applyFill="1" applyBorder="1" applyAlignment="1">
      <alignment vertical="top" wrapText="1"/>
    </xf>
    <xf numFmtId="0" fontId="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168" fontId="28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7" fillId="0" borderId="0" xfId="0" applyFont="1" applyAlignment="1"/>
    <xf numFmtId="0" fontId="28" fillId="0" borderId="0" xfId="0" applyFont="1" applyAlignment="1"/>
    <xf numFmtId="168" fontId="28" fillId="0" borderId="0" xfId="0" applyNumberFormat="1" applyFont="1" applyAlignment="1"/>
    <xf numFmtId="0" fontId="26" fillId="0" borderId="0" xfId="0" applyFont="1" applyAlignment="1"/>
    <xf numFmtId="0" fontId="28" fillId="0" borderId="0" xfId="0" applyFont="1" applyAlignment="1">
      <alignment horizontal="center"/>
    </xf>
    <xf numFmtId="168" fontId="28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168" fontId="28" fillId="0" borderId="0" xfId="0" applyNumberFormat="1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28" fillId="0" borderId="0" xfId="0" applyFont="1" applyFill="1" applyAlignment="1">
      <alignment horizontal="center" wrapText="1"/>
    </xf>
    <xf numFmtId="168" fontId="28" fillId="0" borderId="0" xfId="0" applyNumberFormat="1" applyFont="1" applyFill="1" applyAlignment="1">
      <alignment horizontal="center" wrapText="1"/>
    </xf>
    <xf numFmtId="0" fontId="26" fillId="0" borderId="0" xfId="0" applyFont="1" applyFill="1" applyAlignment="1">
      <alignment horizontal="center" wrapText="1"/>
    </xf>
    <xf numFmtId="0" fontId="26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168" fontId="28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4" fontId="26" fillId="0" borderId="0" xfId="0" applyNumberFormat="1" applyFont="1" applyAlignment="1">
      <alignment vertical="top"/>
    </xf>
    <xf numFmtId="0" fontId="26" fillId="0" borderId="0" xfId="0" applyFont="1" applyAlignment="1">
      <alignment horizontal="center" vertical="top"/>
    </xf>
    <xf numFmtId="4" fontId="7" fillId="0" borderId="3" xfId="0" applyNumberFormat="1" applyFont="1" applyFill="1" applyBorder="1" applyAlignment="1">
      <alignment vertical="top" wrapText="1"/>
    </xf>
    <xf numFmtId="0" fontId="25" fillId="0" borderId="2" xfId="0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right" vertical="center"/>
    </xf>
    <xf numFmtId="4" fontId="7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top"/>
    </xf>
    <xf numFmtId="4" fontId="27" fillId="0" borderId="2" xfId="0" applyNumberFormat="1" applyFont="1" applyFill="1" applyBorder="1" applyAlignment="1">
      <alignment horizontal="right" vertical="top"/>
    </xf>
    <xf numFmtId="4" fontId="7" fillId="0" borderId="3" xfId="0" applyNumberFormat="1" applyFont="1" applyFill="1" applyBorder="1" applyAlignment="1">
      <alignment horizontal="right" vertical="top"/>
    </xf>
    <xf numFmtId="0" fontId="4" fillId="0" borderId="0" xfId="2" applyFont="1" applyFill="1" applyBorder="1" applyAlignment="1">
      <alignment horizontal="right" vertical="top"/>
    </xf>
    <xf numFmtId="4" fontId="6" fillId="2" borderId="2" xfId="2" applyNumberFormat="1" applyFont="1" applyFill="1" applyBorder="1" applyAlignment="1">
      <alignment horizontal="right" vertical="top"/>
    </xf>
    <xf numFmtId="4" fontId="6" fillId="2" borderId="3" xfId="2" applyNumberFormat="1" applyFont="1" applyFill="1" applyBorder="1" applyAlignment="1">
      <alignment horizontal="right" vertical="top"/>
    </xf>
    <xf numFmtId="4" fontId="6" fillId="0" borderId="3" xfId="2" applyNumberFormat="1" applyFont="1" applyFill="1" applyBorder="1" applyAlignment="1">
      <alignment horizontal="right" vertical="top"/>
    </xf>
    <xf numFmtId="0" fontId="6" fillId="0" borderId="2" xfId="2" applyFont="1" applyFill="1" applyBorder="1" applyAlignment="1">
      <alignment horizontal="right" vertical="top" wrapText="1"/>
    </xf>
    <xf numFmtId="4" fontId="6" fillId="0" borderId="2" xfId="2" applyNumberFormat="1" applyFont="1" applyFill="1" applyBorder="1" applyAlignment="1">
      <alignment horizontal="right" vertical="top"/>
    </xf>
    <xf numFmtId="4" fontId="5" fillId="2" borderId="3" xfId="2" applyNumberFormat="1" applyFont="1" applyFill="1" applyBorder="1" applyAlignment="1">
      <alignment horizontal="right" vertical="top"/>
    </xf>
    <xf numFmtId="4" fontId="5" fillId="0" borderId="3" xfId="2" applyNumberFormat="1" applyFont="1" applyFill="1" applyBorder="1" applyAlignment="1">
      <alignment horizontal="right" vertical="top"/>
    </xf>
    <xf numFmtId="4" fontId="7" fillId="0" borderId="2" xfId="0" applyNumberFormat="1" applyFont="1" applyBorder="1" applyAlignment="1">
      <alignment horizontal="right" vertical="top" wrapText="1"/>
    </xf>
    <xf numFmtId="4" fontId="7" fillId="0" borderId="2" xfId="0" applyNumberFormat="1" applyFont="1" applyFill="1" applyBorder="1" applyAlignment="1">
      <alignment horizontal="right" vertical="top" wrapText="1"/>
    </xf>
    <xf numFmtId="4" fontId="25" fillId="2" borderId="3" xfId="2" applyNumberFormat="1" applyFont="1" applyFill="1" applyBorder="1" applyAlignment="1">
      <alignment horizontal="right" vertical="top"/>
    </xf>
    <xf numFmtId="4" fontId="7" fillId="0" borderId="3" xfId="0" applyNumberFormat="1" applyFont="1" applyFill="1" applyBorder="1" applyAlignment="1">
      <alignment horizontal="right" vertical="top" wrapText="1"/>
    </xf>
    <xf numFmtId="0" fontId="21" fillId="0" borderId="0" xfId="0" applyFont="1" applyFill="1" applyBorder="1" applyAlignment="1">
      <alignment horizontal="right" vertical="top"/>
    </xf>
    <xf numFmtId="0" fontId="25" fillId="0" borderId="2" xfId="0" applyFont="1" applyFill="1" applyBorder="1" applyAlignment="1">
      <alignment horizontal="center" vertical="top"/>
    </xf>
    <xf numFmtId="3" fontId="7" fillId="0" borderId="2" xfId="0" applyNumberFormat="1" applyFont="1" applyFill="1" applyBorder="1" applyAlignment="1">
      <alignment horizontal="right" vertical="top"/>
    </xf>
    <xf numFmtId="4" fontId="7" fillId="0" borderId="2" xfId="0" applyNumberFormat="1" applyFont="1" applyFill="1" applyBorder="1" applyAlignment="1">
      <alignment horizontal="right" vertical="top"/>
    </xf>
    <xf numFmtId="4" fontId="25" fillId="0" borderId="3" xfId="0" applyNumberFormat="1" applyFont="1" applyFill="1" applyBorder="1" applyAlignment="1">
      <alignment horizontal="right" vertical="top"/>
    </xf>
    <xf numFmtId="0" fontId="7" fillId="0" borderId="2" xfId="0" applyNumberFormat="1" applyFont="1" applyFill="1" applyBorder="1" applyAlignment="1">
      <alignment horizontal="left" vertical="top"/>
    </xf>
    <xf numFmtId="0" fontId="7" fillId="0" borderId="0" xfId="0" applyFont="1" applyFill="1" applyAlignment="1"/>
    <xf numFmtId="0" fontId="28" fillId="0" borderId="0" xfId="0" applyFont="1" applyFill="1" applyAlignment="1"/>
    <xf numFmtId="168" fontId="28" fillId="0" borderId="0" xfId="0" applyNumberFormat="1" applyFont="1" applyFill="1" applyAlignment="1">
      <alignment vertical="top"/>
    </xf>
    <xf numFmtId="168" fontId="28" fillId="0" borderId="0" xfId="0" applyNumberFormat="1" applyFont="1" applyFill="1" applyAlignment="1"/>
    <xf numFmtId="0" fontId="26" fillId="0" borderId="0" xfId="0" applyFont="1" applyFill="1" applyAlignment="1"/>
    <xf numFmtId="0" fontId="27" fillId="0" borderId="2" xfId="33" applyNumberFormat="1" applyFont="1" applyFill="1" applyBorder="1" applyAlignment="1">
      <alignment horizontal="justify" vertical="top" wrapText="1"/>
    </xf>
    <xf numFmtId="0" fontId="7" fillId="0" borderId="2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/>
    <xf numFmtId="0" fontId="28" fillId="0" borderId="0" xfId="0" applyFont="1" applyFill="1" applyBorder="1" applyAlignment="1"/>
    <xf numFmtId="168" fontId="28" fillId="0" borderId="0" xfId="0" applyNumberFormat="1" applyFont="1" applyFill="1" applyBorder="1" applyAlignment="1">
      <alignment vertical="top"/>
    </xf>
    <xf numFmtId="168" fontId="28" fillId="0" borderId="0" xfId="0" applyNumberFormat="1" applyFont="1" applyFill="1" applyBorder="1" applyAlignment="1"/>
    <xf numFmtId="0" fontId="26" fillId="0" borderId="0" xfId="0" applyFont="1" applyFill="1" applyBorder="1" applyAlignment="1"/>
    <xf numFmtId="0" fontId="7" fillId="0" borderId="2" xfId="0" applyNumberFormat="1" applyFont="1" applyFill="1" applyBorder="1" applyAlignment="1">
      <alignment vertical="top" wrapText="1"/>
    </xf>
    <xf numFmtId="2" fontId="7" fillId="0" borderId="2" xfId="0" applyNumberFormat="1" applyFont="1" applyFill="1" applyBorder="1" applyAlignment="1">
      <alignment vertical="top" wrapText="1"/>
    </xf>
    <xf numFmtId="2" fontId="7" fillId="0" borderId="2" xfId="0" applyNumberFormat="1" applyFont="1" applyFill="1" applyBorder="1" applyAlignment="1">
      <alignment vertical="top"/>
    </xf>
    <xf numFmtId="0" fontId="7" fillId="0" borderId="2" xfId="18" applyFont="1" applyFill="1" applyBorder="1" applyAlignment="1">
      <alignment horizontal="center" vertical="top"/>
    </xf>
    <xf numFmtId="4" fontId="27" fillId="0" borderId="2" xfId="0" applyNumberFormat="1" applyFont="1" applyFill="1" applyBorder="1" applyAlignment="1">
      <alignment vertical="top"/>
    </xf>
    <xf numFmtId="2" fontId="7" fillId="0" borderId="2" xfId="0" applyNumberFormat="1" applyFont="1" applyFill="1" applyBorder="1" applyAlignment="1">
      <alignment horizontal="right" vertical="top"/>
    </xf>
    <xf numFmtId="0" fontId="14" fillId="0" borderId="0" xfId="2" applyFont="1" applyFill="1" applyBorder="1" applyAlignment="1">
      <alignment horizontal="left" vertical="top"/>
    </xf>
    <xf numFmtId="0" fontId="13" fillId="0" borderId="0" xfId="2" applyFont="1" applyFill="1" applyBorder="1" applyAlignment="1">
      <alignment horizontal="left" vertical="top"/>
    </xf>
    <xf numFmtId="0" fontId="33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/>
    </xf>
    <xf numFmtId="0" fontId="7" fillId="0" borderId="2" xfId="0" applyNumberFormat="1" applyFont="1" applyFill="1" applyBorder="1" applyAlignment="1">
      <alignment horizontal="right" vertical="top"/>
    </xf>
    <xf numFmtId="4" fontId="27" fillId="0" borderId="3" xfId="0" applyNumberFormat="1" applyFont="1" applyFill="1" applyBorder="1" applyAlignment="1">
      <alignment horizontal="right" vertical="top"/>
    </xf>
    <xf numFmtId="4" fontId="7" fillId="0" borderId="2" xfId="0" applyNumberFormat="1" applyFont="1" applyFill="1" applyBorder="1" applyAlignment="1">
      <alignment horizontal="left" vertical="top"/>
    </xf>
    <xf numFmtId="0" fontId="7" fillId="0" borderId="1" xfId="2" applyFont="1" applyFill="1" applyBorder="1" applyAlignment="1">
      <alignment horizontal="right" vertical="center"/>
    </xf>
    <xf numFmtId="0" fontId="7" fillId="0" borderId="2" xfId="2" applyFont="1" applyFill="1" applyBorder="1" applyAlignment="1">
      <alignment horizontal="center" vertical="center"/>
    </xf>
    <xf numFmtId="4" fontId="7" fillId="0" borderId="2" xfId="2" applyNumberFormat="1" applyFont="1" applyFill="1" applyBorder="1" applyAlignment="1">
      <alignment horizontal="right" vertical="center"/>
    </xf>
    <xf numFmtId="4" fontId="7" fillId="0" borderId="3" xfId="2" applyNumberFormat="1" applyFont="1" applyFill="1" applyBorder="1" applyAlignment="1">
      <alignment horizontal="right" vertical="center"/>
    </xf>
    <xf numFmtId="0" fontId="7" fillId="2" borderId="2" xfId="2" applyFont="1" applyFill="1" applyBorder="1" applyAlignment="1">
      <alignment horizontal="center" vertical="top"/>
    </xf>
    <xf numFmtId="4" fontId="7" fillId="2" borderId="2" xfId="2" applyNumberFormat="1" applyFont="1" applyFill="1" applyBorder="1" applyAlignment="1">
      <alignment vertical="top"/>
    </xf>
    <xf numFmtId="4" fontId="7" fillId="2" borderId="2" xfId="2" applyNumberFormat="1" applyFont="1" applyFill="1" applyBorder="1" applyAlignment="1">
      <alignment horizontal="right" vertical="top"/>
    </xf>
    <xf numFmtId="4" fontId="7" fillId="2" borderId="3" xfId="2" applyNumberFormat="1" applyFont="1" applyFill="1" applyBorder="1" applyAlignment="1">
      <alignment horizontal="right" vertical="top"/>
    </xf>
    <xf numFmtId="9" fontId="27" fillId="0" borderId="2" xfId="20" applyFont="1" applyFill="1" applyBorder="1" applyAlignment="1">
      <alignment horizontal="right" vertical="top"/>
    </xf>
    <xf numFmtId="0" fontId="7" fillId="0" borderId="2" xfId="0" applyNumberFormat="1" applyFont="1" applyFill="1" applyBorder="1" applyAlignment="1">
      <alignment horizontal="left" vertical="top" wrapText="1"/>
    </xf>
    <xf numFmtId="168" fontId="28" fillId="0" borderId="0" xfId="0" applyNumberFormat="1" applyFont="1" applyFill="1" applyAlignment="1">
      <alignment horizontal="center" vertical="top"/>
    </xf>
    <xf numFmtId="4" fontId="7" fillId="0" borderId="3" xfId="0" applyNumberFormat="1" applyFont="1" applyFill="1" applyBorder="1" applyAlignment="1">
      <alignment vertical="top"/>
    </xf>
    <xf numFmtId="0" fontId="7" fillId="0" borderId="2" xfId="0" applyFont="1" applyFill="1" applyBorder="1" applyAlignment="1">
      <alignment horizontal="right" vertical="top"/>
    </xf>
    <xf numFmtId="0" fontId="7" fillId="0" borderId="2" xfId="43" applyFont="1" applyFill="1" applyBorder="1" applyAlignment="1">
      <alignment horizontal="center" vertical="top"/>
    </xf>
    <xf numFmtId="0" fontId="7" fillId="0" borderId="2" xfId="0" applyNumberFormat="1" applyFont="1" applyFill="1" applyBorder="1" applyAlignment="1">
      <alignment horizontal="center" vertical="top"/>
    </xf>
    <xf numFmtId="0" fontId="7" fillId="0" borderId="0" xfId="0" applyFont="1" applyFill="1" applyBorder="1"/>
    <xf numFmtId="4" fontId="7" fillId="0" borderId="0" xfId="0" applyNumberFormat="1" applyFont="1" applyFill="1" applyBorder="1"/>
    <xf numFmtId="2" fontId="7" fillId="0" borderId="2" xfId="0" applyNumberFormat="1" applyFont="1" applyFill="1" applyBorder="1" applyAlignment="1">
      <alignment horizontal="center" vertical="top"/>
    </xf>
    <xf numFmtId="4" fontId="7" fillId="0" borderId="2" xfId="0" applyNumberFormat="1" applyFont="1" applyFill="1" applyBorder="1" applyAlignment="1">
      <alignment vertical="top"/>
    </xf>
    <xf numFmtId="4" fontId="7" fillId="0" borderId="2" xfId="21" applyNumberFormat="1" applyFont="1" applyFill="1" applyBorder="1" applyAlignment="1">
      <alignment vertical="top"/>
    </xf>
    <xf numFmtId="4" fontId="7" fillId="0" borderId="3" xfId="21" applyNumberFormat="1" applyFont="1" applyFill="1" applyBorder="1" applyAlignment="1">
      <alignment vertical="top"/>
    </xf>
    <xf numFmtId="0" fontId="7" fillId="0" borderId="2" xfId="21" applyFont="1" applyFill="1" applyBorder="1" applyAlignment="1">
      <alignment horizontal="center" vertical="top"/>
    </xf>
    <xf numFmtId="4" fontId="36" fillId="0" borderId="0" xfId="2" applyNumberFormat="1" applyFont="1" applyFill="1" applyBorder="1" applyAlignment="1">
      <alignment horizontal="right" vertical="top"/>
    </xf>
    <xf numFmtId="0" fontId="37" fillId="0" borderId="0" xfId="0" applyFont="1" applyFill="1" applyBorder="1" applyAlignment="1">
      <alignment vertical="top"/>
    </xf>
    <xf numFmtId="0" fontId="36" fillId="0" borderId="0" xfId="2" applyFont="1" applyFill="1" applyBorder="1" applyAlignment="1">
      <alignment vertical="top"/>
    </xf>
    <xf numFmtId="0" fontId="36" fillId="0" borderId="0" xfId="2" applyFont="1" applyFill="1" applyBorder="1" applyAlignment="1">
      <alignment horizontal="right" vertical="top"/>
    </xf>
    <xf numFmtId="4" fontId="36" fillId="0" borderId="0" xfId="2" applyNumberFormat="1" applyFont="1" applyFill="1" applyBorder="1" applyAlignment="1">
      <alignment vertical="top"/>
    </xf>
    <xf numFmtId="0" fontId="36" fillId="0" borderId="0" xfId="2" applyFont="1" applyFill="1" applyBorder="1" applyAlignment="1">
      <alignment horizontal="left" vertical="top"/>
    </xf>
    <xf numFmtId="0" fontId="38" fillId="0" borderId="0" xfId="0" applyFont="1" applyFill="1" applyBorder="1" applyAlignment="1">
      <alignment vertical="top"/>
    </xf>
    <xf numFmtId="0" fontId="25" fillId="3" borderId="1" xfId="2" applyFont="1" applyFill="1" applyBorder="1" applyAlignment="1">
      <alignment vertical="top"/>
    </xf>
    <xf numFmtId="0" fontId="22" fillId="3" borderId="0" xfId="21" applyFont="1" applyFill="1" applyAlignment="1">
      <alignment horizontal="left" vertical="top" wrapText="1"/>
    </xf>
    <xf numFmtId="0" fontId="6" fillId="3" borderId="2" xfId="2" applyFont="1" applyFill="1" applyBorder="1" applyAlignment="1">
      <alignment horizontal="right" vertical="top"/>
    </xf>
    <xf numFmtId="4" fontId="6" fillId="3" borderId="2" xfId="2" applyNumberFormat="1" applyFont="1" applyFill="1" applyBorder="1" applyAlignment="1">
      <alignment vertical="top"/>
    </xf>
    <xf numFmtId="4" fontId="6" fillId="3" borderId="3" xfId="2" applyNumberFormat="1" applyFont="1" applyFill="1" applyBorder="1" applyAlignment="1">
      <alignment vertical="top"/>
    </xf>
    <xf numFmtId="0" fontId="5" fillId="3" borderId="1" xfId="2" applyFont="1" applyFill="1" applyBorder="1" applyAlignment="1">
      <alignment vertical="top"/>
    </xf>
    <xf numFmtId="49" fontId="5" fillId="3" borderId="2" xfId="17" applyNumberFormat="1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right" vertical="top"/>
    </xf>
    <xf numFmtId="4" fontId="5" fillId="3" borderId="2" xfId="2" applyNumberFormat="1" applyFont="1" applyFill="1" applyBorder="1" applyAlignment="1">
      <alignment vertical="top"/>
    </xf>
    <xf numFmtId="4" fontId="12" fillId="3" borderId="2" xfId="1" applyNumberFormat="1" applyFont="1" applyFill="1" applyBorder="1" applyAlignment="1" applyProtection="1">
      <alignment horizontal="right" vertical="top"/>
    </xf>
    <xf numFmtId="4" fontId="5" fillId="3" borderId="3" xfId="2" applyNumberFormat="1" applyFont="1" applyFill="1" applyBorder="1" applyAlignment="1">
      <alignment vertical="top"/>
    </xf>
    <xf numFmtId="4" fontId="7" fillId="0" borderId="7" xfId="21" applyNumberFormat="1" applyFont="1" applyFill="1" applyBorder="1" applyAlignment="1">
      <alignment vertical="top"/>
    </xf>
    <xf numFmtId="4" fontId="7" fillId="0" borderId="8" xfId="21" applyNumberFormat="1" applyFont="1" applyBorder="1" applyAlignment="1">
      <alignment vertical="top"/>
    </xf>
    <xf numFmtId="0" fontId="7" fillId="0" borderId="2" xfId="31" applyNumberFormat="1" applyFont="1" applyFill="1" applyBorder="1" applyAlignment="1">
      <alignment vertical="top" wrapText="1"/>
    </xf>
    <xf numFmtId="0" fontId="4" fillId="0" borderId="0" xfId="2" applyNumberFormat="1" applyFont="1" applyFill="1" applyBorder="1" applyAlignment="1">
      <alignment vertical="top"/>
    </xf>
    <xf numFmtId="0" fontId="6" fillId="0" borderId="2" xfId="2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top" wrapText="1"/>
    </xf>
    <xf numFmtId="0" fontId="7" fillId="0" borderId="7" xfId="21" applyNumberFormat="1" applyFont="1" applyBorder="1" applyAlignment="1">
      <alignment vertical="top" wrapText="1"/>
    </xf>
    <xf numFmtId="0" fontId="6" fillId="0" borderId="2" xfId="17" applyNumberFormat="1" applyFont="1" applyBorder="1" applyAlignment="1">
      <alignment vertical="top" wrapText="1"/>
    </xf>
    <xf numFmtId="0" fontId="6" fillId="0" borderId="2" xfId="12" applyNumberFormat="1" applyFont="1" applyFill="1" applyBorder="1" applyAlignment="1">
      <alignment vertical="top" wrapText="1"/>
    </xf>
    <xf numFmtId="0" fontId="6" fillId="0" borderId="2" xfId="2" applyNumberFormat="1" applyFont="1" applyFill="1" applyBorder="1" applyAlignment="1">
      <alignment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vertical="top" wrapText="1"/>
    </xf>
    <xf numFmtId="0" fontId="7" fillId="0" borderId="2" xfId="32" applyNumberFormat="1" applyFont="1" applyFill="1" applyBorder="1" applyAlignment="1">
      <alignment horizontal="left" vertical="top" wrapText="1"/>
    </xf>
    <xf numFmtId="0" fontId="7" fillId="0" borderId="2" xfId="21" applyNumberFormat="1" applyFont="1" applyFill="1" applyBorder="1" applyAlignment="1">
      <alignment vertical="top" wrapText="1"/>
    </xf>
    <xf numFmtId="0" fontId="6" fillId="0" borderId="2" xfId="0" applyNumberFormat="1" applyFont="1" applyFill="1" applyBorder="1" applyAlignment="1">
      <alignment vertical="top" wrapText="1"/>
    </xf>
    <xf numFmtId="0" fontId="5" fillId="0" borderId="2" xfId="2" applyNumberFormat="1" applyFont="1" applyFill="1" applyBorder="1" applyAlignment="1">
      <alignment vertical="top" wrapText="1"/>
    </xf>
    <xf numFmtId="0" fontId="6" fillId="0" borderId="2" xfId="0" applyNumberFormat="1" applyFont="1" applyFill="1" applyBorder="1" applyAlignment="1">
      <alignment horizontal="left" vertical="top" wrapText="1"/>
    </xf>
    <xf numFmtId="0" fontId="6" fillId="0" borderId="2" xfId="35" applyNumberFormat="1" applyFont="1" applyFill="1" applyBorder="1" applyAlignment="1">
      <alignment horizontal="left" vertical="top" wrapText="1"/>
    </xf>
    <xf numFmtId="0" fontId="6" fillId="0" borderId="2" xfId="35" applyNumberFormat="1" applyFont="1" applyFill="1" applyBorder="1" applyAlignment="1">
      <alignment horizontal="justify" vertical="top" wrapText="1"/>
    </xf>
    <xf numFmtId="0" fontId="7" fillId="0" borderId="2" xfId="44" applyNumberFormat="1" applyFont="1" applyFill="1" applyBorder="1" applyAlignment="1">
      <alignment horizontal="left" vertical="top" wrapText="1"/>
    </xf>
    <xf numFmtId="0" fontId="25" fillId="0" borderId="2" xfId="35" applyNumberFormat="1" applyFont="1" applyFill="1" applyBorder="1" applyAlignment="1">
      <alignment horizontal="left" vertical="top" wrapText="1"/>
    </xf>
    <xf numFmtId="0" fontId="25" fillId="0" borderId="2" xfId="0" applyNumberFormat="1" applyFont="1" applyFill="1" applyBorder="1" applyAlignment="1">
      <alignment horizontal="left" vertical="top" wrapText="1"/>
    </xf>
    <xf numFmtId="0" fontId="25" fillId="0" borderId="2" xfId="2" applyNumberFormat="1" applyFont="1" applyFill="1" applyBorder="1" applyAlignment="1">
      <alignment vertical="top" wrapText="1"/>
    </xf>
    <xf numFmtId="0" fontId="25" fillId="0" borderId="2" xfId="17" applyNumberFormat="1" applyFont="1" applyFill="1" applyBorder="1" applyAlignment="1">
      <alignment vertical="top" wrapText="1"/>
    </xf>
    <xf numFmtId="0" fontId="6" fillId="0" borderId="2" xfId="17" applyNumberFormat="1" applyFont="1" applyFill="1" applyBorder="1" applyAlignment="1">
      <alignment vertical="top" wrapText="1"/>
    </xf>
    <xf numFmtId="0" fontId="7" fillId="0" borderId="7" xfId="22" applyNumberFormat="1" applyFont="1" applyFill="1" applyBorder="1" applyAlignment="1">
      <alignment vertical="top" wrapText="1"/>
    </xf>
    <xf numFmtId="0" fontId="25" fillId="2" borderId="2" xfId="2" applyNumberFormat="1" applyFont="1" applyFill="1" applyBorder="1" applyAlignment="1">
      <alignment vertical="top" wrapText="1"/>
    </xf>
    <xf numFmtId="0" fontId="4" fillId="0" borderId="0" xfId="2" applyNumberFormat="1" applyFont="1" applyFill="1" applyBorder="1" applyAlignment="1">
      <alignment vertical="top" wrapText="1"/>
    </xf>
    <xf numFmtId="0" fontId="7" fillId="0" borderId="2" xfId="2" applyNumberFormat="1" applyFont="1" applyFill="1" applyBorder="1" applyAlignment="1">
      <alignment vertical="center" wrapText="1"/>
    </xf>
    <xf numFmtId="0" fontId="25" fillId="0" borderId="2" xfId="0" applyNumberFormat="1" applyFont="1" applyFill="1" applyBorder="1" applyAlignment="1">
      <alignment horizontal="left" vertical="center" wrapText="1"/>
    </xf>
    <xf numFmtId="0" fontId="26" fillId="0" borderId="0" xfId="0" applyNumberFormat="1" applyFont="1" applyAlignment="1">
      <alignment vertical="top" wrapText="1"/>
    </xf>
    <xf numFmtId="0" fontId="6" fillId="0" borderId="2" xfId="2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right" vertical="top"/>
    </xf>
    <xf numFmtId="0" fontId="7" fillId="0" borderId="7" xfId="21" applyFont="1" applyBorder="1" applyAlignment="1">
      <alignment vertical="top" wrapText="1"/>
    </xf>
    <xf numFmtId="0" fontId="7" fillId="0" borderId="7" xfId="0" applyFont="1" applyFill="1" applyBorder="1" applyAlignment="1">
      <alignment vertical="top" wrapText="1"/>
    </xf>
    <xf numFmtId="4" fontId="7" fillId="0" borderId="7" xfId="0" applyNumberFormat="1" applyFont="1" applyFill="1" applyBorder="1" applyAlignment="1">
      <alignment vertical="top" wrapText="1"/>
    </xf>
    <xf numFmtId="4" fontId="27" fillId="0" borderId="7" xfId="39" applyNumberFormat="1" applyFont="1" applyFill="1" applyBorder="1" applyAlignment="1">
      <alignment horizontal="right" vertical="top"/>
    </xf>
    <xf numFmtId="4" fontId="7" fillId="0" borderId="8" xfId="39" applyNumberFormat="1" applyFont="1" applyFill="1" applyBorder="1" applyAlignment="1">
      <alignment horizontal="right" vertical="top"/>
    </xf>
    <xf numFmtId="0" fontId="4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/>
    <xf numFmtId="4" fontId="7" fillId="0" borderId="7" xfId="0" applyNumberFormat="1" applyFont="1" applyFill="1" applyBorder="1" applyAlignment="1">
      <alignment vertical="top"/>
    </xf>
    <xf numFmtId="0" fontId="7" fillId="0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horizontal="center" vertical="top"/>
    </xf>
    <xf numFmtId="4" fontId="6" fillId="0" borderId="11" xfId="2" applyNumberFormat="1" applyFont="1" applyFill="1" applyBorder="1" applyAlignment="1">
      <alignment vertical="top"/>
    </xf>
    <xf numFmtId="4" fontId="8" fillId="0" borderId="11" xfId="1" applyNumberFormat="1" applyFont="1" applyFill="1" applyBorder="1" applyAlignment="1" applyProtection="1">
      <alignment horizontal="right" vertical="top"/>
    </xf>
    <xf numFmtId="4" fontId="6" fillId="0" borderId="12" xfId="2" applyNumberFormat="1" applyFont="1" applyFill="1" applyBorder="1" applyAlignment="1">
      <alignment horizontal="right" vertical="top"/>
    </xf>
    <xf numFmtId="4" fontId="7" fillId="0" borderId="7" xfId="21" applyNumberFormat="1" applyFont="1" applyBorder="1" applyAlignment="1">
      <alignment vertical="top"/>
    </xf>
    <xf numFmtId="0" fontId="7" fillId="0" borderId="7" xfId="21" applyFont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/>
    </xf>
    <xf numFmtId="0" fontId="5" fillId="2" borderId="1" xfId="2" applyFont="1" applyFill="1" applyBorder="1" applyAlignment="1">
      <alignment horizontal="left" vertical="top" indent="1"/>
    </xf>
    <xf numFmtId="0" fontId="6" fillId="0" borderId="1" xfId="2" applyFont="1" applyFill="1" applyBorder="1" applyAlignment="1">
      <alignment horizontal="left" vertical="top" indent="1"/>
    </xf>
    <xf numFmtId="0" fontId="5" fillId="0" borderId="1" xfId="2" applyFont="1" applyFill="1" applyBorder="1" applyAlignment="1">
      <alignment horizontal="left" vertical="top" indent="1"/>
    </xf>
    <xf numFmtId="0" fontId="7" fillId="0" borderId="1" xfId="0" applyNumberFormat="1" applyFont="1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 indent="1"/>
    </xf>
    <xf numFmtId="0" fontId="7" fillId="0" borderId="6" xfId="21" applyFont="1" applyBorder="1" applyAlignment="1">
      <alignment horizontal="left" vertical="top" indent="1"/>
    </xf>
    <xf numFmtId="1" fontId="7" fillId="0" borderId="1" xfId="0" applyNumberFormat="1" applyFont="1" applyFill="1" applyBorder="1" applyAlignment="1">
      <alignment horizontal="left" vertical="top" indent="1"/>
    </xf>
    <xf numFmtId="0" fontId="25" fillId="0" borderId="1" xfId="0" applyNumberFormat="1" applyFont="1" applyFill="1" applyBorder="1" applyAlignment="1">
      <alignment horizontal="left" vertical="top" wrapText="1" indent="1"/>
    </xf>
    <xf numFmtId="0" fontId="25" fillId="2" borderId="1" xfId="2" applyFont="1" applyFill="1" applyBorder="1" applyAlignment="1">
      <alignment horizontal="left" vertical="top" indent="1"/>
    </xf>
    <xf numFmtId="0" fontId="7" fillId="0" borderId="1" xfId="0" applyNumberFormat="1" applyFont="1" applyFill="1" applyBorder="1" applyAlignment="1">
      <alignment horizontal="left" vertical="center" indent="1"/>
    </xf>
    <xf numFmtId="0" fontId="26" fillId="0" borderId="0" xfId="0" applyFont="1" applyAlignment="1">
      <alignment horizontal="left" indent="1"/>
    </xf>
    <xf numFmtId="0" fontId="11" fillId="0" borderId="1" xfId="0" applyFont="1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5" fillId="0" borderId="2" xfId="2" applyFont="1" applyFill="1" applyBorder="1" applyAlignment="1">
      <alignment vertical="top"/>
    </xf>
    <xf numFmtId="0" fontId="6" fillId="0" borderId="2" xfId="2" applyFont="1" applyFill="1" applyBorder="1" applyAlignment="1">
      <alignment vertical="top"/>
    </xf>
    <xf numFmtId="0" fontId="5" fillId="3" borderId="1" xfId="2" applyFont="1" applyFill="1" applyBorder="1" applyAlignment="1">
      <alignment vertical="center"/>
    </xf>
    <xf numFmtId="49" fontId="5" fillId="3" borderId="2" xfId="17" applyNumberFormat="1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right" vertical="center"/>
    </xf>
    <xf numFmtId="4" fontId="5" fillId="3" borderId="2" xfId="2" applyNumberFormat="1" applyFont="1" applyFill="1" applyBorder="1" applyAlignment="1">
      <alignment vertical="center"/>
    </xf>
    <xf numFmtId="4" fontId="12" fillId="3" borderId="2" xfId="1" applyNumberFormat="1" applyFont="1" applyFill="1" applyBorder="1" applyAlignment="1" applyProtection="1">
      <alignment horizontal="right" vertical="center"/>
    </xf>
    <xf numFmtId="4" fontId="5" fillId="3" borderId="3" xfId="2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49" fontId="6" fillId="3" borderId="2" xfId="17" applyNumberFormat="1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right" vertical="center"/>
    </xf>
    <xf numFmtId="4" fontId="6" fillId="3" borderId="2" xfId="2" applyNumberFormat="1" applyFont="1" applyFill="1" applyBorder="1" applyAlignment="1">
      <alignment vertical="center"/>
    </xf>
    <xf numFmtId="4" fontId="8" fillId="3" borderId="2" xfId="1" applyNumberFormat="1" applyFont="1" applyFill="1" applyBorder="1" applyAlignment="1" applyProtection="1">
      <alignment horizontal="right" vertical="center"/>
    </xf>
    <xf numFmtId="4" fontId="6" fillId="3" borderId="3" xfId="2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5" fillId="0" borderId="2" xfId="0" applyNumberFormat="1" applyFont="1" applyFill="1" applyBorder="1" applyAlignment="1">
      <alignment vertical="top" wrapText="1"/>
    </xf>
    <xf numFmtId="0" fontId="7" fillId="0" borderId="0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4" fontId="27" fillId="0" borderId="0" xfId="0" applyNumberFormat="1" applyFont="1" applyBorder="1" applyAlignment="1">
      <alignment horizontal="right" vertical="top"/>
    </xf>
    <xf numFmtId="168" fontId="28" fillId="0" borderId="0" xfId="0" applyNumberFormat="1" applyFont="1" applyBorder="1" applyAlignment="1">
      <alignment horizontal="right" vertical="center"/>
    </xf>
    <xf numFmtId="0" fontId="42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168" fontId="7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22" fillId="0" borderId="0" xfId="0" applyFont="1" applyFill="1" applyBorder="1" applyAlignment="1">
      <alignment vertical="top"/>
    </xf>
    <xf numFmtId="2" fontId="7" fillId="0" borderId="0" xfId="0" applyNumberFormat="1" applyFont="1" applyBorder="1" applyAlignment="1">
      <alignment vertical="top"/>
    </xf>
    <xf numFmtId="168" fontId="28" fillId="0" borderId="0" xfId="0" applyNumberFormat="1" applyFont="1" applyFill="1" applyBorder="1" applyAlignment="1">
      <alignment horizontal="center" wrapText="1"/>
    </xf>
    <xf numFmtId="4" fontId="27" fillId="0" borderId="0" xfId="0" applyNumberFormat="1" applyFont="1" applyBorder="1" applyAlignment="1">
      <alignment vertical="top"/>
    </xf>
    <xf numFmtId="168" fontId="28" fillId="0" borderId="0" xfId="0" applyNumberFormat="1" applyFont="1" applyBorder="1" applyAlignment="1">
      <alignment vertical="top"/>
    </xf>
    <xf numFmtId="2" fontId="7" fillId="0" borderId="0" xfId="0" applyNumberFormat="1" applyFont="1" applyFill="1" applyBorder="1" applyAlignment="1">
      <alignment vertical="top"/>
    </xf>
    <xf numFmtId="2" fontId="42" fillId="0" borderId="0" xfId="0" applyNumberFormat="1" applyFont="1" applyFill="1" applyBorder="1" applyAlignment="1">
      <alignment vertical="top"/>
    </xf>
    <xf numFmtId="2" fontId="3" fillId="0" borderId="0" xfId="0" applyNumberFormat="1" applyFont="1" applyFill="1" applyBorder="1" applyAlignment="1">
      <alignment vertical="top"/>
    </xf>
    <xf numFmtId="2" fontId="22" fillId="0" borderId="0" xfId="0" applyNumberFormat="1" applyFont="1" applyFill="1" applyBorder="1" applyAlignment="1">
      <alignment vertical="top"/>
    </xf>
    <xf numFmtId="168" fontId="28" fillId="0" borderId="0" xfId="0" applyNumberFormat="1" applyFont="1" applyBorder="1" applyAlignment="1">
      <alignment horizontal="center"/>
    </xf>
    <xf numFmtId="4" fontId="27" fillId="0" borderId="0" xfId="0" applyNumberFormat="1" applyFont="1" applyFill="1" applyBorder="1" applyAlignment="1">
      <alignment horizontal="right" vertical="top"/>
    </xf>
    <xf numFmtId="168" fontId="28" fillId="0" borderId="0" xfId="0" applyNumberFormat="1" applyFont="1" applyBorder="1" applyAlignment="1"/>
    <xf numFmtId="0" fontId="7" fillId="0" borderId="2" xfId="0" applyNumberFormat="1" applyFont="1" applyFill="1" applyBorder="1" applyAlignment="1">
      <alignment vertical="top"/>
    </xf>
    <xf numFmtId="0" fontId="41" fillId="0" borderId="2" xfId="33" applyNumberFormat="1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vertical="center"/>
    </xf>
    <xf numFmtId="168" fontId="7" fillId="0" borderId="0" xfId="0" applyNumberFormat="1" applyFont="1" applyFill="1" applyAlignment="1"/>
    <xf numFmtId="168" fontId="7" fillId="0" borderId="0" xfId="0" applyNumberFormat="1" applyFont="1" applyAlignment="1">
      <alignment vertical="center"/>
    </xf>
    <xf numFmtId="168" fontId="7" fillId="0" borderId="0" xfId="0" applyNumberFormat="1" applyFont="1" applyFill="1" applyAlignment="1">
      <alignment horizontal="center" wrapText="1"/>
    </xf>
    <xf numFmtId="168" fontId="7" fillId="0" borderId="0" xfId="0" applyNumberFormat="1" applyFont="1" applyFill="1" applyAlignment="1">
      <alignment vertical="top"/>
    </xf>
    <xf numFmtId="168" fontId="7" fillId="0" borderId="0" xfId="0" applyNumberFormat="1" applyFont="1" applyFill="1" applyBorder="1" applyAlignment="1"/>
    <xf numFmtId="168" fontId="7" fillId="0" borderId="0" xfId="0" applyNumberFormat="1" applyFont="1" applyAlignment="1">
      <alignment vertical="top"/>
    </xf>
    <xf numFmtId="168" fontId="7" fillId="0" borderId="0" xfId="0" applyNumberFormat="1" applyFont="1" applyAlignment="1"/>
    <xf numFmtId="0" fontId="7" fillId="0" borderId="1" xfId="0" applyFont="1" applyFill="1" applyBorder="1" applyAlignment="1">
      <alignment horizontal="left" vertical="top" indent="1"/>
    </xf>
    <xf numFmtId="0" fontId="7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top" wrapText="1"/>
    </xf>
    <xf numFmtId="0" fontId="25" fillId="0" borderId="2" xfId="0" applyFont="1" applyFill="1" applyBorder="1" applyAlignment="1">
      <alignment vertical="top" wrapText="1"/>
    </xf>
    <xf numFmtId="2" fontId="7" fillId="0" borderId="0" xfId="0" applyNumberFormat="1" applyFont="1" applyFill="1" applyBorder="1" applyAlignment="1">
      <alignment vertical="center"/>
    </xf>
    <xf numFmtId="2" fontId="7" fillId="0" borderId="0" xfId="0" applyNumberFormat="1" applyFont="1" applyFill="1" applyAlignment="1">
      <alignment vertical="top"/>
    </xf>
    <xf numFmtId="2" fontId="7" fillId="0" borderId="0" xfId="0" applyNumberFormat="1" applyFont="1" applyFill="1" applyAlignment="1"/>
    <xf numFmtId="2" fontId="7" fillId="0" borderId="0" xfId="0" applyNumberFormat="1" applyFont="1" applyAlignment="1">
      <alignment vertical="center"/>
    </xf>
    <xf numFmtId="2" fontId="7" fillId="0" borderId="0" xfId="0" applyNumberFormat="1" applyFont="1" applyFill="1" applyAlignment="1">
      <alignment horizontal="center" wrapText="1"/>
    </xf>
    <xf numFmtId="2" fontId="7" fillId="0" borderId="0" xfId="0" applyNumberFormat="1" applyFont="1" applyAlignment="1">
      <alignment vertical="top"/>
    </xf>
    <xf numFmtId="0" fontId="7" fillId="0" borderId="2" xfId="0" applyNumberFormat="1" applyFont="1" applyFill="1" applyBorder="1" applyAlignment="1">
      <alignment horizontal="justify" vertical="top" wrapText="1"/>
    </xf>
    <xf numFmtId="2" fontId="7" fillId="0" borderId="0" xfId="0" applyNumberFormat="1" applyFont="1" applyFill="1" applyBorder="1" applyAlignment="1"/>
    <xf numFmtId="2" fontId="7" fillId="0" borderId="0" xfId="0" applyNumberFormat="1" applyFont="1" applyAlignment="1"/>
    <xf numFmtId="2" fontId="7" fillId="0" borderId="0" xfId="0" applyNumberFormat="1" applyFont="1" applyFill="1" applyAlignment="1">
      <alignment vertical="top" wrapText="1"/>
    </xf>
    <xf numFmtId="2" fontId="7" fillId="0" borderId="0" xfId="0" applyNumberFormat="1" applyFont="1" applyFill="1" applyBorder="1" applyAlignment="1">
      <alignment horizontal="left" vertical="center"/>
    </xf>
    <xf numFmtId="2" fontId="7" fillId="0" borderId="0" xfId="0" applyNumberFormat="1" applyFont="1" applyAlignment="1">
      <alignment horizontal="center"/>
    </xf>
    <xf numFmtId="2" fontId="42" fillId="0" borderId="0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right" vertical="top"/>
    </xf>
    <xf numFmtId="2" fontId="7" fillId="0" borderId="0" xfId="0" applyNumberFormat="1" applyFont="1" applyFill="1" applyBorder="1" applyAlignment="1">
      <alignment horizontal="right" vertical="top"/>
    </xf>
    <xf numFmtId="2" fontId="3" fillId="0" borderId="0" xfId="0" applyNumberFormat="1" applyFont="1" applyFill="1" applyBorder="1" applyAlignment="1">
      <alignment horizontal="right" vertical="top"/>
    </xf>
    <xf numFmtId="2" fontId="22" fillId="0" borderId="0" xfId="0" applyNumberFormat="1" applyFont="1" applyFill="1" applyBorder="1" applyAlignment="1">
      <alignment horizontal="right" vertical="top"/>
    </xf>
    <xf numFmtId="4" fontId="27" fillId="0" borderId="0" xfId="0" applyNumberFormat="1" applyFont="1" applyFill="1" applyBorder="1" applyAlignment="1">
      <alignment vertical="top"/>
    </xf>
    <xf numFmtId="4" fontId="28" fillId="0" borderId="0" xfId="0" applyNumberFormat="1" applyFont="1" applyFill="1" applyAlignment="1"/>
    <xf numFmtId="0" fontId="7" fillId="0" borderId="2" xfId="24" applyNumberFormat="1" applyFont="1" applyFill="1" applyBorder="1" applyAlignment="1">
      <alignment horizontal="justify" vertical="top" wrapText="1"/>
    </xf>
    <xf numFmtId="2" fontId="28" fillId="0" borderId="0" xfId="0" applyNumberFormat="1" applyFont="1" applyFill="1" applyAlignment="1"/>
    <xf numFmtId="2" fontId="7" fillId="0" borderId="0" xfId="0" applyNumberFormat="1" applyFont="1" applyBorder="1" applyAlignment="1">
      <alignment vertical="center"/>
    </xf>
    <xf numFmtId="0" fontId="7" fillId="0" borderId="2" xfId="0" applyFont="1" applyFill="1" applyBorder="1" applyAlignment="1">
      <alignment horizontal="left" vertical="top" wrapText="1"/>
    </xf>
    <xf numFmtId="0" fontId="7" fillId="4" borderId="2" xfId="2" applyFont="1" applyFill="1" applyBorder="1" applyAlignment="1">
      <alignment horizontal="left" vertical="top"/>
    </xf>
    <xf numFmtId="4" fontId="7" fillId="5" borderId="2" xfId="2" applyNumberFormat="1" applyFont="1" applyFill="1" applyBorder="1" applyAlignment="1">
      <alignment vertical="top"/>
    </xf>
    <xf numFmtId="4" fontId="7" fillId="5" borderId="2" xfId="2" applyNumberFormat="1" applyFont="1" applyFill="1" applyBorder="1" applyAlignment="1">
      <alignment horizontal="right" vertical="top"/>
    </xf>
    <xf numFmtId="4" fontId="25" fillId="5" borderId="3" xfId="2" applyNumberFormat="1" applyFont="1" applyFill="1" applyBorder="1" applyAlignment="1">
      <alignment horizontal="right" vertical="top"/>
    </xf>
    <xf numFmtId="0" fontId="7" fillId="5" borderId="2" xfId="2" applyFont="1" applyFill="1" applyBorder="1" applyAlignment="1">
      <alignment horizontal="left" vertical="top"/>
    </xf>
    <xf numFmtId="0" fontId="27" fillId="0" borderId="2" xfId="24" applyNumberFormat="1" applyFont="1" applyFill="1" applyBorder="1" applyAlignment="1">
      <alignment horizontal="justify" vertical="top" wrapText="1"/>
    </xf>
    <xf numFmtId="168" fontId="28" fillId="0" borderId="0" xfId="0" applyNumberFormat="1" applyFont="1" applyFill="1" applyBorder="1" applyAlignment="1">
      <alignment horizontal="right" vertical="center"/>
    </xf>
    <xf numFmtId="168" fontId="28" fillId="0" borderId="0" xfId="0" applyNumberFormat="1" applyFont="1" applyFill="1" applyBorder="1" applyAlignment="1">
      <alignment vertical="center"/>
    </xf>
    <xf numFmtId="168" fontId="28" fillId="0" borderId="0" xfId="0" applyNumberFormat="1" applyFont="1" applyFill="1" applyBorder="1" applyAlignment="1">
      <alignment horizontal="center"/>
    </xf>
    <xf numFmtId="4" fontId="7" fillId="0" borderId="0" xfId="21" applyNumberFormat="1" applyFont="1" applyFill="1" applyBorder="1" applyAlignment="1">
      <alignment vertical="top"/>
    </xf>
    <xf numFmtId="4" fontId="7" fillId="0" borderId="0" xfId="0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vertical="top"/>
    </xf>
    <xf numFmtId="0" fontId="25" fillId="0" borderId="11" xfId="2" applyNumberFormat="1" applyFont="1" applyFill="1" applyBorder="1" applyAlignment="1">
      <alignment vertical="top" wrapText="1"/>
    </xf>
    <xf numFmtId="0" fontId="6" fillId="0" borderId="11" xfId="2" applyFont="1" applyFill="1" applyBorder="1" applyAlignment="1">
      <alignment horizontal="center" vertical="top"/>
    </xf>
    <xf numFmtId="4" fontId="6" fillId="0" borderId="11" xfId="2" applyNumberFormat="1" applyFont="1" applyFill="1" applyBorder="1" applyAlignment="1">
      <alignment horizontal="right" vertical="top"/>
    </xf>
    <xf numFmtId="0" fontId="25" fillId="4" borderId="2" xfId="2" applyNumberFormat="1" applyFont="1" applyFill="1" applyBorder="1" applyAlignment="1">
      <alignment vertical="top" wrapText="1"/>
    </xf>
    <xf numFmtId="0" fontId="6" fillId="4" borderId="2" xfId="2" applyFont="1" applyFill="1" applyBorder="1" applyAlignment="1">
      <alignment horizontal="center" vertical="top"/>
    </xf>
    <xf numFmtId="4" fontId="6" fillId="4" borderId="2" xfId="2" applyNumberFormat="1" applyFont="1" applyFill="1" applyBorder="1" applyAlignment="1">
      <alignment vertical="top"/>
    </xf>
    <xf numFmtId="4" fontId="6" fillId="4" borderId="2" xfId="2" applyNumberFormat="1" applyFont="1" applyFill="1" applyBorder="1" applyAlignment="1">
      <alignment horizontal="right" vertical="top"/>
    </xf>
    <xf numFmtId="4" fontId="6" fillId="4" borderId="3" xfId="2" applyNumberFormat="1" applyFont="1" applyFill="1" applyBorder="1" applyAlignment="1">
      <alignment horizontal="right" vertical="top"/>
    </xf>
    <xf numFmtId="0" fontId="7" fillId="0" borderId="7" xfId="0" applyFont="1" applyBorder="1" applyAlignment="1">
      <alignment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7" xfId="49" applyFont="1" applyBorder="1" applyAlignment="1">
      <alignment horizontal="left" vertical="top" wrapText="1"/>
    </xf>
    <xf numFmtId="49" fontId="7" fillId="0" borderId="7" xfId="0" applyNumberFormat="1" applyFont="1" applyBorder="1" applyAlignment="1">
      <alignment vertical="top" wrapText="1"/>
    </xf>
    <xf numFmtId="0" fontId="7" fillId="0" borderId="10" xfId="49" applyFont="1" applyBorder="1" applyAlignment="1">
      <alignment horizontal="left" vertical="top" wrapText="1"/>
    </xf>
    <xf numFmtId="0" fontId="25" fillId="0" borderId="7" xfId="2" applyNumberFormat="1" applyFont="1" applyFill="1" applyBorder="1" applyAlignment="1">
      <alignment vertical="top" wrapText="1"/>
    </xf>
    <xf numFmtId="0" fontId="7" fillId="0" borderId="7" xfId="2" applyFont="1" applyFill="1" applyBorder="1" applyAlignment="1">
      <alignment horizontal="center" vertical="top"/>
    </xf>
    <xf numFmtId="4" fontId="7" fillId="0" borderId="7" xfId="2" applyNumberFormat="1" applyFont="1" applyFill="1" applyBorder="1" applyAlignment="1">
      <alignment vertical="top"/>
    </xf>
    <xf numFmtId="4" fontId="7" fillId="0" borderId="7" xfId="2" applyNumberFormat="1" applyFont="1" applyFill="1" applyBorder="1" applyAlignment="1">
      <alignment horizontal="right" vertical="top"/>
    </xf>
    <xf numFmtId="0" fontId="7" fillId="0" borderId="7" xfId="52" applyFont="1" applyBorder="1" applyAlignment="1">
      <alignment vertical="top" wrapText="1"/>
    </xf>
    <xf numFmtId="0" fontId="25" fillId="4" borderId="1" xfId="2" applyFont="1" applyFill="1" applyBorder="1" applyAlignment="1">
      <alignment horizontal="left" vertical="top" indent="1"/>
    </xf>
    <xf numFmtId="4" fontId="25" fillId="4" borderId="3" xfId="2" applyNumberFormat="1" applyFont="1" applyFill="1" applyBorder="1" applyAlignment="1">
      <alignment horizontal="right" vertical="top"/>
    </xf>
    <xf numFmtId="0" fontId="25" fillId="0" borderId="7" xfId="21" applyNumberFormat="1" applyFont="1" applyBorder="1" applyAlignment="1">
      <alignment vertical="top" wrapText="1"/>
    </xf>
    <xf numFmtId="0" fontId="42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right" vertical="top"/>
    </xf>
    <xf numFmtId="0" fontId="26" fillId="0" borderId="0" xfId="0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right" vertical="top"/>
    </xf>
    <xf numFmtId="2" fontId="7" fillId="0" borderId="0" xfId="0" applyNumberFormat="1" applyFont="1" applyBorder="1" applyAlignment="1">
      <alignment horizontal="right" vertical="top"/>
    </xf>
    <xf numFmtId="0" fontId="7" fillId="0" borderId="0" xfId="0" applyFont="1" applyBorder="1" applyAlignment="1">
      <alignment vertical="top"/>
    </xf>
    <xf numFmtId="0" fontId="0" fillId="0" borderId="0" xfId="0" applyBorder="1"/>
    <xf numFmtId="0" fontId="28" fillId="0" borderId="0" xfId="0" applyFont="1" applyFill="1" applyBorder="1" applyAlignment="1">
      <alignment horizontal="center"/>
    </xf>
    <xf numFmtId="2" fontId="7" fillId="0" borderId="0" xfId="0" applyNumberFormat="1" applyFont="1" applyBorder="1" applyAlignment="1">
      <alignment horizontal="center" vertical="top"/>
    </xf>
    <xf numFmtId="2" fontId="7" fillId="0" borderId="0" xfId="0" applyNumberFormat="1" applyFont="1" applyBorder="1" applyAlignment="1">
      <alignment horizont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Border="1" applyAlignment="1">
      <alignment horizontal="center"/>
    </xf>
    <xf numFmtId="0" fontId="28" fillId="0" borderId="0" xfId="0" applyFont="1" applyFill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vertical="top" wrapText="1"/>
    </xf>
    <xf numFmtId="2" fontId="7" fillId="0" borderId="0" xfId="0" applyNumberFormat="1" applyFont="1" applyFill="1" applyBorder="1" applyAlignment="1">
      <alignment horizontal="center" wrapText="1"/>
    </xf>
    <xf numFmtId="168" fontId="28" fillId="0" borderId="0" xfId="0" applyNumberFormat="1" applyFont="1" applyFill="1" applyBorder="1" applyAlignment="1">
      <alignment horizontal="right" vertical="top"/>
    </xf>
    <xf numFmtId="0" fontId="28" fillId="0" borderId="0" xfId="0" applyFont="1" applyBorder="1" applyAlignment="1"/>
    <xf numFmtId="2" fontId="7" fillId="0" borderId="0" xfId="0" applyNumberFormat="1" applyFont="1" applyBorder="1" applyAlignment="1"/>
    <xf numFmtId="0" fontId="40" fillId="0" borderId="0" xfId="0" applyFont="1" applyFill="1" applyAlignment="1">
      <alignment vertical="top"/>
    </xf>
    <xf numFmtId="0" fontId="39" fillId="0" borderId="0" xfId="0" applyFont="1" applyFill="1" applyAlignment="1">
      <alignment vertical="top"/>
    </xf>
    <xf numFmtId="0" fontId="7" fillId="0" borderId="0" xfId="0" applyFont="1" applyFill="1" applyBorder="1" applyAlignment="1">
      <alignment horizontal="center" vertical="center"/>
    </xf>
    <xf numFmtId="4" fontId="7" fillId="0" borderId="0" xfId="2" applyNumberFormat="1" applyFont="1" applyFill="1" applyBorder="1" applyAlignment="1">
      <alignment vertical="top"/>
    </xf>
    <xf numFmtId="2" fontId="7" fillId="0" borderId="0" xfId="0" applyNumberFormat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top"/>
    </xf>
    <xf numFmtId="2" fontId="7" fillId="0" borderId="0" xfId="0" applyNumberFormat="1" applyFont="1" applyFill="1" applyBorder="1"/>
    <xf numFmtId="2" fontId="25" fillId="0" borderId="0" xfId="0" applyNumberFormat="1" applyFont="1" applyFill="1" applyBorder="1" applyAlignment="1">
      <alignment vertical="top"/>
    </xf>
    <xf numFmtId="0" fontId="25" fillId="4" borderId="13" xfId="2" applyFont="1" applyFill="1" applyBorder="1" applyAlignment="1">
      <alignment horizontal="left" vertical="top" indent="1"/>
    </xf>
    <xf numFmtId="0" fontId="6" fillId="0" borderId="14" xfId="2" applyFont="1" applyFill="1" applyBorder="1" applyAlignment="1">
      <alignment horizontal="left" vertical="top" indent="1"/>
    </xf>
    <xf numFmtId="0" fontId="6" fillId="0" borderId="6" xfId="2" applyFont="1" applyFill="1" applyBorder="1" applyAlignment="1">
      <alignment horizontal="left" vertical="top" indent="1"/>
    </xf>
    <xf numFmtId="4" fontId="6" fillId="4" borderId="15" xfId="2" applyNumberFormat="1" applyFont="1" applyFill="1" applyBorder="1" applyAlignment="1">
      <alignment horizontal="right" vertical="top"/>
    </xf>
    <xf numFmtId="4" fontId="6" fillId="0" borderId="16" xfId="2" applyNumberFormat="1" applyFont="1" applyFill="1" applyBorder="1" applyAlignment="1">
      <alignment horizontal="right" vertical="top"/>
    </xf>
    <xf numFmtId="4" fontId="7" fillId="0" borderId="8" xfId="2" applyNumberFormat="1" applyFont="1" applyFill="1" applyBorder="1" applyAlignment="1">
      <alignment horizontal="right" vertical="top"/>
    </xf>
    <xf numFmtId="4" fontId="25" fillId="4" borderId="15" xfId="2" applyNumberFormat="1" applyFont="1" applyFill="1" applyBorder="1" applyAlignment="1">
      <alignment horizontal="right" vertical="top"/>
    </xf>
    <xf numFmtId="0" fontId="7" fillId="0" borderId="7" xfId="0" applyFont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169" fontId="7" fillId="0" borderId="7" xfId="46" applyNumberFormat="1" applyFont="1" applyFill="1" applyBorder="1" applyAlignment="1" applyProtection="1">
      <alignment vertical="top"/>
      <protection locked="0"/>
    </xf>
    <xf numFmtId="169" fontId="7" fillId="0" borderId="8" xfId="46" applyNumberFormat="1" applyFont="1" applyFill="1" applyBorder="1" applyAlignment="1">
      <alignment vertical="top"/>
    </xf>
    <xf numFmtId="0" fontId="7" fillId="0" borderId="7" xfId="0" applyFont="1" applyBorder="1" applyAlignment="1">
      <alignment horizontal="center" vertical="top" wrapText="1"/>
    </xf>
    <xf numFmtId="169" fontId="7" fillId="0" borderId="7" xfId="46" applyNumberFormat="1" applyFont="1" applyBorder="1" applyAlignment="1" applyProtection="1">
      <alignment vertical="top"/>
      <protection locked="0"/>
    </xf>
    <xf numFmtId="169" fontId="7" fillId="0" borderId="8" xfId="46" applyNumberFormat="1" applyFont="1" applyBorder="1" applyAlignment="1">
      <alignment vertical="top"/>
    </xf>
    <xf numFmtId="0" fontId="7" fillId="0" borderId="7" xfId="50" applyFont="1" applyBorder="1" applyAlignment="1">
      <alignment horizontal="center" vertical="top"/>
    </xf>
    <xf numFmtId="2" fontId="7" fillId="0" borderId="7" xfId="50" applyNumberFormat="1" applyFont="1" applyBorder="1" applyAlignment="1">
      <alignment horizontal="center" vertical="top"/>
    </xf>
    <xf numFmtId="169" fontId="7" fillId="0" borderId="7" xfId="2" applyNumberFormat="1" applyFont="1" applyBorder="1" applyAlignment="1" applyProtection="1">
      <alignment horizontal="right" vertical="top"/>
      <protection locked="0"/>
    </xf>
    <xf numFmtId="169" fontId="7" fillId="0" borderId="7" xfId="2" applyNumberFormat="1" applyFont="1" applyFill="1" applyBorder="1" applyAlignment="1" applyProtection="1">
      <alignment horizontal="right" vertical="top"/>
      <protection locked="0"/>
    </xf>
    <xf numFmtId="0" fontId="7" fillId="0" borderId="7" xfId="49" applyFont="1" applyBorder="1" applyAlignment="1">
      <alignment horizontal="center" vertical="top"/>
    </xf>
    <xf numFmtId="2" fontId="7" fillId="0" borderId="7" xfId="49" applyNumberFormat="1" applyFont="1" applyBorder="1" applyAlignment="1">
      <alignment horizontal="center" vertical="top"/>
    </xf>
    <xf numFmtId="0" fontId="7" fillId="0" borderId="10" xfId="50" applyFont="1" applyBorder="1" applyAlignment="1">
      <alignment horizontal="center" vertical="top"/>
    </xf>
    <xf numFmtId="2" fontId="7" fillId="0" borderId="10" xfId="50" applyNumberFormat="1" applyFont="1" applyBorder="1" applyAlignment="1">
      <alignment horizontal="center" vertical="top"/>
    </xf>
    <xf numFmtId="169" fontId="7" fillId="0" borderId="10" xfId="2" applyNumberFormat="1" applyFont="1" applyBorder="1" applyAlignment="1" applyProtection="1">
      <alignment horizontal="right" vertical="top"/>
      <protection locked="0"/>
    </xf>
    <xf numFmtId="169" fontId="7" fillId="0" borderId="17" xfId="46" applyNumberFormat="1" applyFont="1" applyBorder="1" applyAlignment="1">
      <alignment vertical="top"/>
    </xf>
    <xf numFmtId="0" fontId="7" fillId="0" borderId="7" xfId="51" applyFont="1" applyBorder="1" applyAlignment="1">
      <alignment horizontal="center" vertical="top"/>
    </xf>
    <xf numFmtId="2" fontId="7" fillId="0" borderId="7" xfId="51" applyNumberFormat="1" applyFont="1" applyBorder="1" applyAlignment="1">
      <alignment horizontal="center" vertical="top"/>
    </xf>
    <xf numFmtId="169" fontId="7" fillId="0" borderId="7" xfId="2" applyNumberFormat="1" applyFont="1" applyBorder="1" applyAlignment="1">
      <alignment horizontal="right" vertical="top"/>
    </xf>
    <xf numFmtId="169" fontId="7" fillId="0" borderId="8" xfId="2" applyNumberFormat="1" applyFont="1" applyBorder="1" applyAlignment="1">
      <alignment horizontal="right" vertical="top"/>
    </xf>
    <xf numFmtId="0" fontId="7" fillId="0" borderId="7" xfId="49" applyFont="1" applyBorder="1" applyAlignment="1">
      <alignment horizontal="center" vertical="top" wrapText="1"/>
    </xf>
    <xf numFmtId="2" fontId="7" fillId="0" borderId="7" xfId="49" applyNumberFormat="1" applyFont="1" applyBorder="1" applyAlignment="1">
      <alignment horizontal="center" vertical="top" wrapText="1"/>
    </xf>
    <xf numFmtId="0" fontId="6" fillId="0" borderId="1" xfId="2" applyFont="1" applyBorder="1" applyAlignment="1">
      <alignment horizontal="left" vertical="top" indent="1"/>
    </xf>
    <xf numFmtId="0" fontId="7" fillId="0" borderId="6" xfId="0" applyFont="1" applyBorder="1" applyAlignment="1">
      <alignment horizontal="left" vertical="top" indent="1"/>
    </xf>
    <xf numFmtId="0" fontId="6" fillId="0" borderId="9" xfId="2" applyFont="1" applyBorder="1" applyAlignment="1">
      <alignment horizontal="left" vertical="top" indent="1"/>
    </xf>
    <xf numFmtId="0" fontId="6" fillId="0" borderId="2" xfId="2" applyFont="1" applyFill="1" applyBorder="1" applyAlignment="1">
      <alignment horizontal="left" vertical="top" wrapText="1"/>
    </xf>
    <xf numFmtId="0" fontId="30" fillId="0" borderId="2" xfId="0" applyNumberFormat="1" applyFont="1" applyFill="1" applyBorder="1" applyAlignment="1">
      <alignment horizontal="justify" vertical="top" wrapText="1"/>
    </xf>
    <xf numFmtId="4" fontId="28" fillId="0" borderId="2" xfId="0" applyNumberFormat="1" applyFont="1" applyFill="1" applyBorder="1" applyAlignment="1">
      <alignment horizontal="justify" vertical="top" wrapText="1"/>
    </xf>
  </cellXfs>
  <cellStyles count="53">
    <cellStyle name="Keš" xfId="23" xr:uid="{00000000-0005-0000-0000-000001000000}"/>
    <cellStyle name="Navadno" xfId="0" builtinId="0"/>
    <cellStyle name="Navadno 10 2" xfId="48" xr:uid="{F1BFFC35-E4C2-49AB-BE15-6924FB4C09E9}"/>
    <cellStyle name="Navadno 18" xfId="47" xr:uid="{003B638F-1663-471D-8F38-DE7D54162A5A}"/>
    <cellStyle name="Navadno 19" xfId="50" xr:uid="{507CBEA0-B7E9-4019-BAB9-5A1B0AF111AD}"/>
    <cellStyle name="Navadno 2" xfId="2" xr:uid="{00000000-0005-0000-0000-000002000000}"/>
    <cellStyle name="Navadno 2 2" xfId="21" xr:uid="{00000000-0005-0000-0000-000003000000}"/>
    <cellStyle name="Navadno 2 2 2 2" xfId="51" xr:uid="{E2E856B9-CDD1-4ED0-842F-369CB387D073}"/>
    <cellStyle name="Navadno 3" xfId="3" xr:uid="{00000000-0005-0000-0000-000004000000}"/>
    <cellStyle name="Navadno 3 2" xfId="4" xr:uid="{00000000-0005-0000-0000-000005000000}"/>
    <cellStyle name="Navadno 3 3" xfId="5" xr:uid="{00000000-0005-0000-0000-000006000000}"/>
    <cellStyle name="Navadno 4" xfId="6" xr:uid="{00000000-0005-0000-0000-000007000000}"/>
    <cellStyle name="Navadno 4 2" xfId="41" xr:uid="{00000000-0005-0000-0000-000008000000}"/>
    <cellStyle name="Navadno 5" xfId="7" xr:uid="{00000000-0005-0000-0000-000009000000}"/>
    <cellStyle name="Navadno 5 2" xfId="42" xr:uid="{00000000-0005-0000-0000-00000A000000}"/>
    <cellStyle name="Navadno 6" xfId="8" xr:uid="{00000000-0005-0000-0000-00000B000000}"/>
    <cellStyle name="Navadno 7" xfId="22" xr:uid="{00000000-0005-0000-0000-00000C000000}"/>
    <cellStyle name="Navadno_Avšček" xfId="35" xr:uid="{00000000-0005-0000-0000-00000D000000}"/>
    <cellStyle name="Navadno_PRAZ" xfId="49" xr:uid="{5CCFDB4D-4864-4AFC-B4CE-4F8ED9BD202C}"/>
    <cellStyle name="Navadno_RAZDELILCI2" xfId="52" xr:uid="{C97B927C-C346-4108-80B2-94F0C066E53C}"/>
    <cellStyle name="Normal 10" xfId="24" xr:uid="{00000000-0005-0000-0000-00000F000000}"/>
    <cellStyle name="Normal 11" xfId="25" xr:uid="{00000000-0005-0000-0000-000010000000}"/>
    <cellStyle name="Normal 12" xfId="26" xr:uid="{00000000-0005-0000-0000-000011000000}"/>
    <cellStyle name="Normal 13" xfId="36" xr:uid="{00000000-0005-0000-0000-000012000000}"/>
    <cellStyle name="Normal 15" xfId="9" xr:uid="{00000000-0005-0000-0000-000013000000}"/>
    <cellStyle name="Normal 16" xfId="10" xr:uid="{00000000-0005-0000-0000-000014000000}"/>
    <cellStyle name="Normal 17" xfId="11" xr:uid="{00000000-0005-0000-0000-000015000000}"/>
    <cellStyle name="Normal 18" xfId="12" xr:uid="{00000000-0005-0000-0000-000016000000}"/>
    <cellStyle name="Normal 2" xfId="13" xr:uid="{00000000-0005-0000-0000-000017000000}"/>
    <cellStyle name="Normal 2 2" xfId="14" xr:uid="{00000000-0005-0000-0000-000018000000}"/>
    <cellStyle name="Normal 2 2 2" xfId="37" xr:uid="{00000000-0005-0000-0000-000019000000}"/>
    <cellStyle name="Normal 2 3" xfId="15" xr:uid="{00000000-0005-0000-0000-00001A000000}"/>
    <cellStyle name="Normal 2 4" xfId="27" xr:uid="{00000000-0005-0000-0000-00001B000000}"/>
    <cellStyle name="Normal 21" xfId="16" xr:uid="{00000000-0005-0000-0000-00001C000000}"/>
    <cellStyle name="Normal 3" xfId="28" xr:uid="{00000000-0005-0000-0000-00001D000000}"/>
    <cellStyle name="Normal 3 2" xfId="45" xr:uid="{00000000-0005-0000-0000-00001E000000}"/>
    <cellStyle name="Normal 4" xfId="17" xr:uid="{00000000-0005-0000-0000-00001F000000}"/>
    <cellStyle name="Normal 4 2" xfId="29" xr:uid="{00000000-0005-0000-0000-000020000000}"/>
    <cellStyle name="Normal 5" xfId="30" xr:uid="{00000000-0005-0000-0000-000021000000}"/>
    <cellStyle name="Normal 6" xfId="31" xr:uid="{00000000-0005-0000-0000-000022000000}"/>
    <cellStyle name="Normal 7" xfId="18" xr:uid="{00000000-0005-0000-0000-000023000000}"/>
    <cellStyle name="Normal 7 2" xfId="43" xr:uid="{00000000-0005-0000-0000-000024000000}"/>
    <cellStyle name="Normal 8" xfId="32" xr:uid="{00000000-0005-0000-0000-000025000000}"/>
    <cellStyle name="Normal 8 2" xfId="44" xr:uid="{00000000-0005-0000-0000-000026000000}"/>
    <cellStyle name="Normal 9" xfId="33" xr:uid="{00000000-0005-0000-0000-000027000000}"/>
    <cellStyle name="Normal_1.3.2" xfId="46" xr:uid="{F8A367CF-FB38-4903-B9F6-43A46F44DF94}"/>
    <cellStyle name="Odstotek" xfId="20" builtinId="5"/>
    <cellStyle name="Odstotek 2" xfId="40" xr:uid="{00000000-0005-0000-0000-000028000000}"/>
    <cellStyle name="tekst-levo" xfId="34" xr:uid="{00000000-0005-0000-0000-00002A000000}"/>
    <cellStyle name="Valuta" xfId="1" builtinId="4"/>
    <cellStyle name="Valuta 2" xfId="39" xr:uid="{00000000-0005-0000-0000-00002B000000}"/>
    <cellStyle name="Vejica 2" xfId="19" xr:uid="{00000000-0005-0000-0000-00002C000000}"/>
    <cellStyle name="Vejica 2 2" xfId="38" xr:uid="{00000000-0005-0000-0000-00002D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6"/>
  <sheetViews>
    <sheetView tabSelected="1" view="pageBreakPreview" zoomScaleNormal="100" zoomScaleSheetLayoutView="100" workbookViewId="0">
      <selection activeCell="A10" sqref="A10"/>
    </sheetView>
  </sheetViews>
  <sheetFormatPr defaultRowHeight="12.75" customHeight="1"/>
  <cols>
    <col min="1" max="1" width="5.7109375" style="1" customWidth="1"/>
    <col min="2" max="2" width="45.7109375" style="2" customWidth="1"/>
    <col min="3" max="3" width="5.7109375" style="32" customWidth="1"/>
    <col min="4" max="4" width="8.7109375" style="1" customWidth="1"/>
    <col min="5" max="6" width="10.7109375" style="1" customWidth="1"/>
    <col min="7" max="7" width="9.140625" style="39"/>
    <col min="8" max="16384" width="9.140625" style="1"/>
  </cols>
  <sheetData>
    <row r="1" spans="1:29" ht="15.95" customHeight="1">
      <c r="A1" s="25" t="s">
        <v>19</v>
      </c>
      <c r="B1" s="3"/>
      <c r="C1" s="28"/>
      <c r="D1" s="7"/>
      <c r="E1" s="8"/>
      <c r="F1" s="4" t="s">
        <v>32</v>
      </c>
      <c r="G1" s="33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</row>
    <row r="2" spans="1:29" ht="20.100000000000001" customHeight="1">
      <c r="A2" s="24" t="s">
        <v>0</v>
      </c>
      <c r="B2" s="3"/>
      <c r="C2" s="28"/>
      <c r="D2" s="7"/>
      <c r="E2" s="8"/>
      <c r="F2" s="4"/>
      <c r="G2" s="33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</row>
    <row r="3" spans="1:29" ht="15.75" customHeight="1">
      <c r="A3" s="26"/>
      <c r="B3" s="3"/>
      <c r="C3" s="28"/>
      <c r="D3" s="7"/>
      <c r="E3" s="8"/>
      <c r="F3" s="4"/>
      <c r="G3" s="33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</row>
    <row r="4" spans="1:29" s="163" customFormat="1" ht="15.75" customHeight="1">
      <c r="A4" s="159" t="s">
        <v>215</v>
      </c>
      <c r="C4" s="160"/>
      <c r="D4" s="161"/>
      <c r="E4" s="162"/>
      <c r="F4" s="157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</row>
    <row r="5" spans="1:29" s="163" customFormat="1" ht="15.75" customHeight="1">
      <c r="A5" s="159" t="s">
        <v>216</v>
      </c>
      <c r="C5" s="160"/>
      <c r="D5" s="161"/>
      <c r="E5" s="162"/>
      <c r="F5" s="157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</row>
    <row r="6" spans="1:29" s="163" customFormat="1" ht="15.75" customHeight="1">
      <c r="A6" s="159" t="s">
        <v>217</v>
      </c>
      <c r="C6" s="160"/>
      <c r="D6" s="161"/>
      <c r="E6" s="162"/>
      <c r="F6" s="157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</row>
    <row r="7" spans="1:29" s="163" customFormat="1" ht="15.75" customHeight="1">
      <c r="A7" s="159" t="s">
        <v>218</v>
      </c>
      <c r="C7" s="160"/>
      <c r="D7" s="161"/>
      <c r="E7" s="162"/>
      <c r="F7" s="157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</row>
    <row r="8" spans="1:29" ht="15.75" customHeight="1">
      <c r="A8" s="26"/>
      <c r="B8" s="3"/>
      <c r="C8" s="28"/>
      <c r="D8" s="7"/>
      <c r="E8" s="8"/>
      <c r="F8" s="4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</row>
    <row r="9" spans="1:29" ht="15.75" customHeight="1">
      <c r="A9" s="3" t="s">
        <v>316</v>
      </c>
      <c r="C9" s="28"/>
      <c r="D9" s="7"/>
      <c r="E9" s="8"/>
      <c r="F9" s="4"/>
      <c r="G9" s="33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</row>
    <row r="10" spans="1:29" ht="15.75" customHeight="1">
      <c r="A10" s="26"/>
      <c r="B10" s="3"/>
      <c r="C10" s="28"/>
      <c r="D10" s="7"/>
      <c r="E10" s="8"/>
      <c r="F10" s="4"/>
      <c r="G10" s="1"/>
    </row>
    <row r="11" spans="1:29" s="6" customFormat="1" ht="17.25" customHeight="1">
      <c r="A11" s="41"/>
      <c r="B11" s="42"/>
      <c r="C11" s="43"/>
      <c r="D11" s="44"/>
      <c r="E11" s="44"/>
      <c r="F11" s="45" t="s">
        <v>7</v>
      </c>
    </row>
    <row r="12" spans="1:29" s="5" customFormat="1" ht="15.75">
      <c r="A12" s="164" t="s">
        <v>219</v>
      </c>
      <c r="B12" s="165"/>
      <c r="C12" s="166"/>
      <c r="D12" s="167"/>
      <c r="E12" s="167"/>
      <c r="F12" s="168"/>
      <c r="G12" s="46"/>
    </row>
    <row r="13" spans="1:29" s="5" customFormat="1" ht="15.95" customHeight="1">
      <c r="A13" s="11"/>
      <c r="B13" s="12" t="str">
        <f>A1_Preddela!A3</f>
        <v>A.1 SKUPNA DELA</v>
      </c>
      <c r="C13" s="29"/>
      <c r="D13" s="13"/>
      <c r="E13" s="13"/>
      <c r="F13" s="14">
        <f>A1_Preddela!F30</f>
        <v>0</v>
      </c>
      <c r="G13" s="46"/>
    </row>
    <row r="14" spans="1:29" s="5" customFormat="1" ht="15.95" customHeight="1">
      <c r="A14" s="11"/>
      <c r="B14" s="12" t="str">
        <f>A2_Kanali!A3</f>
        <v>A.2 FEKALNI IN METEORNI KANALI</v>
      </c>
      <c r="C14" s="29"/>
      <c r="D14" s="13"/>
      <c r="E14" s="13"/>
      <c r="F14" s="14">
        <f>A2_Kanali!F86</f>
        <v>0</v>
      </c>
      <c r="G14" s="46"/>
    </row>
    <row r="15" spans="1:29" s="5" customFormat="1" ht="15.95" customHeight="1">
      <c r="A15" s="11"/>
      <c r="B15" s="12" t="str">
        <f>A3_HP!A3</f>
        <v>A.3 HIŠNI PRIKLJUČKI</v>
      </c>
      <c r="C15" s="29"/>
      <c r="D15" s="13"/>
      <c r="E15" s="13"/>
      <c r="F15" s="14">
        <f>A3_HP!F64</f>
        <v>0</v>
      </c>
      <c r="G15" s="46"/>
    </row>
    <row r="16" spans="1:29" ht="15.95" customHeight="1">
      <c r="A16" s="11"/>
      <c r="B16" s="12" t="str">
        <f>A4_ČN!A3</f>
        <v>A.4 ČISTILNA NAPRAVA</v>
      </c>
      <c r="C16" s="30"/>
      <c r="D16" s="13"/>
      <c r="E16" s="15"/>
      <c r="F16" s="14">
        <f>A4_ČN!F115</f>
        <v>0</v>
      </c>
      <c r="G16" s="1"/>
    </row>
    <row r="17" spans="1:7" ht="15.95" customHeight="1">
      <c r="A17" s="11"/>
      <c r="B17" s="12" t="str">
        <f>A5_Jarek!A3</f>
        <v>A.5 UREDITEV STRUGE ODVODNIKA</v>
      </c>
      <c r="F17" s="14">
        <f>A5_Jarek!F55</f>
        <v>0</v>
      </c>
      <c r="G17" s="1"/>
    </row>
    <row r="18" spans="1:7" ht="15.95" customHeight="1">
      <c r="A18" s="11"/>
      <c r="B18" s="12" t="str">
        <f>A5_Cesta!A3</f>
        <v>A.5 CESTA</v>
      </c>
      <c r="C18" s="30"/>
      <c r="D18" s="13"/>
      <c r="E18" s="15"/>
      <c r="F18" s="14">
        <f>A5_Cesta!F56</f>
        <v>0</v>
      </c>
      <c r="G18" s="1"/>
    </row>
    <row r="19" spans="1:7" ht="15.95" customHeight="1">
      <c r="A19" s="11"/>
      <c r="B19" s="12" t="str">
        <f>A6_Zidovi!A3</f>
        <v>A.6 PODPORNI IN OPORNI ZIDOVI</v>
      </c>
      <c r="C19" s="30"/>
      <c r="D19" s="13"/>
      <c r="E19" s="15"/>
      <c r="F19" s="14">
        <f>A6_Zidovi!F64</f>
        <v>0</v>
      </c>
      <c r="G19" s="1"/>
    </row>
    <row r="20" spans="1:7" s="20" customFormat="1" ht="15" customHeight="1">
      <c r="A20" s="169" t="str">
        <f>A12&amp;" - skupaj"</f>
        <v>A GRADBENE KONSTRUKCIJE - skupaj</v>
      </c>
      <c r="B20" s="170"/>
      <c r="C20" s="171"/>
      <c r="D20" s="172"/>
      <c r="E20" s="173"/>
      <c r="F20" s="174">
        <f>SUM(F13:F19)</f>
        <v>0</v>
      </c>
    </row>
    <row r="21" spans="1:7" s="20" customFormat="1" ht="15" customHeight="1">
      <c r="A21" s="18"/>
      <c r="B21" s="21"/>
      <c r="C21" s="31"/>
      <c r="D21" s="22"/>
      <c r="E21" s="23"/>
      <c r="F21" s="19"/>
    </row>
    <row r="22" spans="1:7" s="20" customFormat="1" ht="15" customHeight="1">
      <c r="A22" s="18"/>
      <c r="B22" s="21"/>
      <c r="C22" s="31"/>
      <c r="D22" s="22"/>
      <c r="E22" s="23"/>
      <c r="F22" s="19"/>
    </row>
    <row r="23" spans="1:7" s="20" customFormat="1" ht="15" customHeight="1">
      <c r="A23" s="169" t="s">
        <v>220</v>
      </c>
      <c r="B23" s="170"/>
      <c r="C23" s="171"/>
      <c r="D23" s="172"/>
      <c r="E23" s="173"/>
      <c r="F23" s="174"/>
    </row>
    <row r="24" spans="1:7" s="5" customFormat="1" ht="15.95" customHeight="1">
      <c r="A24" s="11"/>
      <c r="B24" s="12" t="s">
        <v>261</v>
      </c>
      <c r="C24" s="29"/>
      <c r="D24" s="13"/>
      <c r="E24" s="13"/>
      <c r="F24" s="14"/>
      <c r="G24" s="46"/>
    </row>
    <row r="25" spans="1:7" s="20" customFormat="1" ht="15" customHeight="1">
      <c r="A25" s="169" t="str">
        <f>A23&amp;" - skupaj"</f>
        <v>B ELEKTRO OPREMA - skupaj</v>
      </c>
      <c r="B25" s="170"/>
      <c r="C25" s="171"/>
      <c r="D25" s="172"/>
      <c r="E25" s="173"/>
      <c r="F25" s="174">
        <f>SUM(F24:F24)</f>
        <v>0</v>
      </c>
    </row>
    <row r="26" spans="1:7" s="20" customFormat="1" ht="15" customHeight="1">
      <c r="A26" s="18"/>
      <c r="B26" s="21"/>
      <c r="C26" s="31"/>
      <c r="D26" s="22"/>
      <c r="E26" s="23"/>
      <c r="F26" s="19"/>
    </row>
    <row r="27" spans="1:7" s="20" customFormat="1" ht="15" customHeight="1">
      <c r="A27" s="18"/>
      <c r="B27" s="21"/>
      <c r="C27" s="31"/>
      <c r="D27" s="22"/>
      <c r="E27" s="23"/>
      <c r="F27" s="19"/>
    </row>
    <row r="28" spans="1:7" s="20" customFormat="1" ht="15" customHeight="1">
      <c r="A28" s="169" t="s">
        <v>221</v>
      </c>
      <c r="B28" s="170"/>
      <c r="C28" s="171"/>
      <c r="D28" s="172"/>
      <c r="E28" s="173"/>
      <c r="F28" s="174"/>
    </row>
    <row r="29" spans="1:7" s="5" customFormat="1" ht="15.95" customHeight="1">
      <c r="A29" s="11"/>
      <c r="B29" s="12" t="s">
        <v>260</v>
      </c>
      <c r="C29" s="29"/>
      <c r="D29" s="13"/>
      <c r="E29" s="13"/>
      <c r="F29" s="14"/>
      <c r="G29" s="46"/>
    </row>
    <row r="30" spans="1:7" s="20" customFormat="1" ht="15" customHeight="1">
      <c r="A30" s="169" t="str">
        <f>A28&amp;" - skupaj"</f>
        <v>C STROJNA OPREMA - skupaj</v>
      </c>
      <c r="B30" s="170"/>
      <c r="C30" s="171"/>
      <c r="D30" s="172"/>
      <c r="E30" s="173"/>
      <c r="F30" s="174">
        <f>SUM(F29:F29)</f>
        <v>0</v>
      </c>
    </row>
    <row r="31" spans="1:7" s="20" customFormat="1" ht="15" customHeight="1">
      <c r="A31" s="18"/>
      <c r="B31" s="21"/>
      <c r="C31" s="31"/>
      <c r="D31" s="22"/>
      <c r="E31" s="23"/>
      <c r="F31" s="19"/>
    </row>
    <row r="32" spans="1:7" s="20" customFormat="1" ht="15" customHeight="1">
      <c r="A32" s="18"/>
      <c r="B32" s="21"/>
      <c r="C32" s="31"/>
      <c r="D32" s="22"/>
      <c r="E32" s="23"/>
      <c r="F32" s="19"/>
    </row>
    <row r="33" spans="1:7" s="247" customFormat="1" ht="20.100000000000001" customHeight="1">
      <c r="A33" s="241" t="s">
        <v>222</v>
      </c>
      <c r="B33" s="242"/>
      <c r="C33" s="243"/>
      <c r="D33" s="244"/>
      <c r="E33" s="245"/>
      <c r="F33" s="246">
        <f>+F20+F25+F30</f>
        <v>0</v>
      </c>
    </row>
    <row r="34" spans="1:7" s="253" customFormat="1" ht="20.100000000000001" customHeight="1">
      <c r="A34" s="41" t="s">
        <v>21</v>
      </c>
      <c r="B34" s="248"/>
      <c r="C34" s="249"/>
      <c r="D34" s="250"/>
      <c r="E34" s="251"/>
      <c r="F34" s="252">
        <f>+F20*0.22</f>
        <v>0</v>
      </c>
    </row>
    <row r="35" spans="1:7" s="253" customFormat="1" ht="20.100000000000001" customHeight="1">
      <c r="A35" s="241" t="s">
        <v>22</v>
      </c>
      <c r="B35" s="242"/>
      <c r="C35" s="243"/>
      <c r="D35" s="244"/>
      <c r="E35" s="245"/>
      <c r="F35" s="246">
        <f>+F20+F34</f>
        <v>0</v>
      </c>
    </row>
    <row r="36" spans="1:7" ht="12.75" customHeight="1">
      <c r="G36" s="1"/>
    </row>
  </sheetData>
  <sheetProtection selectLockedCells="1" selectUnlockedCells="1"/>
  <pageMargins left="0.98425196850393704" right="0.19685039370078741" top="0.39370078740157483" bottom="0.59055118110236227" header="0" footer="0.19685039370078741"/>
  <pageSetup paperSize="9" firstPageNumber="0" fitToHeight="0" orientation="portrait" r:id="rId1"/>
  <headerFooter alignWithMargins="0">
    <oddFooter>&amp;L&amp;8&amp;F | &amp;A&amp;R&amp;8&amp;P |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R683"/>
  <sheetViews>
    <sheetView view="pageBreakPreview" zoomScaleNormal="100" zoomScaleSheetLayoutView="100" workbookViewId="0">
      <pane ySplit="4" topLeftCell="A8" activePane="bottomLeft" state="frozen"/>
      <selection activeCell="B14" sqref="B14"/>
      <selection pane="bottomLeft" activeCell="E11" sqref="E11:E23"/>
    </sheetView>
  </sheetViews>
  <sheetFormatPr defaultRowHeight="12.75" customHeight="1"/>
  <cols>
    <col min="1" max="1" width="5.7109375" style="1" customWidth="1"/>
    <col min="2" max="2" width="45.7109375" style="186" customWidth="1"/>
    <col min="3" max="3" width="5.7109375" style="53" customWidth="1"/>
    <col min="4" max="4" width="8.7109375" style="1" customWidth="1"/>
    <col min="5" max="6" width="10.7109375" style="32" customWidth="1"/>
    <col min="7" max="7" width="9.140625" style="39"/>
    <col min="8" max="16384" width="9.140625" style="1"/>
  </cols>
  <sheetData>
    <row r="1" spans="1:29" ht="15.95" customHeight="1">
      <c r="A1" s="25" t="s">
        <v>19</v>
      </c>
      <c r="B1" s="178"/>
      <c r="C1" s="49"/>
      <c r="D1" s="7"/>
      <c r="E1" s="92"/>
      <c r="F1" s="4" t="s">
        <v>32</v>
      </c>
      <c r="G1" s="33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</row>
    <row r="2" spans="1:29" ht="20.100000000000001" customHeight="1">
      <c r="A2" s="24" t="s">
        <v>0</v>
      </c>
      <c r="B2" s="178"/>
      <c r="C2" s="49"/>
      <c r="D2" s="7"/>
      <c r="E2" s="92"/>
      <c r="F2" s="4"/>
      <c r="G2" s="33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</row>
    <row r="3" spans="1:29" ht="17.100000000000001" customHeight="1">
      <c r="A3" s="54" t="s">
        <v>223</v>
      </c>
      <c r="B3" s="178"/>
      <c r="C3" s="49"/>
      <c r="D3" s="7"/>
      <c r="E3" s="92"/>
      <c r="F3" s="4"/>
      <c r="G3" s="33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</row>
    <row r="4" spans="1:29" s="6" customFormat="1" ht="17.100000000000001" customHeight="1">
      <c r="A4" s="9" t="s">
        <v>2</v>
      </c>
      <c r="B4" s="179" t="s">
        <v>3</v>
      </c>
      <c r="C4" s="48" t="s">
        <v>4</v>
      </c>
      <c r="D4" s="16" t="s">
        <v>5</v>
      </c>
      <c r="E4" s="16" t="s">
        <v>6</v>
      </c>
      <c r="F4" s="17" t="s">
        <v>7</v>
      </c>
      <c r="G4" s="35"/>
    </row>
    <row r="5" spans="1:29" s="5" customFormat="1" ht="12.75" customHeight="1">
      <c r="A5" s="226">
        <v>1</v>
      </c>
      <c r="B5" s="180" t="s">
        <v>214</v>
      </c>
      <c r="C5" s="50"/>
      <c r="D5" s="10"/>
      <c r="E5" s="93"/>
      <c r="F5" s="94"/>
      <c r="G5" s="36"/>
    </row>
    <row r="6" spans="1:29" s="5" customFormat="1" ht="40.5" customHeight="1">
      <c r="A6" s="227"/>
      <c r="B6" s="414" t="s">
        <v>46</v>
      </c>
      <c r="C6" s="414"/>
      <c r="D6" s="414"/>
      <c r="E6" s="414"/>
      <c r="F6" s="95"/>
      <c r="G6" s="36"/>
    </row>
    <row r="7" spans="1:29" s="5" customFormat="1">
      <c r="A7" s="227"/>
      <c r="B7" s="414" t="s">
        <v>48</v>
      </c>
      <c r="C7" s="414"/>
      <c r="D7" s="414"/>
      <c r="E7" s="414"/>
      <c r="F7" s="95"/>
      <c r="G7" s="36"/>
    </row>
    <row r="8" spans="1:29" s="5" customFormat="1" ht="26.25" customHeight="1">
      <c r="A8" s="227"/>
      <c r="B8" s="414" t="s">
        <v>47</v>
      </c>
      <c r="C8" s="414"/>
      <c r="D8" s="414"/>
      <c r="E8" s="414"/>
      <c r="F8" s="95"/>
      <c r="G8" s="36"/>
    </row>
    <row r="9" spans="1:29" s="5" customFormat="1">
      <c r="A9" s="227"/>
      <c r="B9" s="206"/>
      <c r="C9" s="55"/>
      <c r="D9" s="55"/>
      <c r="E9" s="96"/>
      <c r="F9" s="95"/>
      <c r="G9" s="36"/>
    </row>
    <row r="10" spans="1:29" s="5" customFormat="1" ht="12.75" customHeight="1">
      <c r="A10" s="227">
        <v>1</v>
      </c>
      <c r="B10" s="184" t="s">
        <v>42</v>
      </c>
      <c r="C10" s="47"/>
      <c r="D10" s="13"/>
      <c r="E10" s="97"/>
      <c r="F10" s="95"/>
      <c r="G10" s="36"/>
    </row>
    <row r="11" spans="1:29" s="5" customFormat="1" ht="51">
      <c r="A11" s="227">
        <f>1+A10</f>
        <v>2</v>
      </c>
      <c r="B11" s="184" t="s">
        <v>35</v>
      </c>
      <c r="C11" s="47" t="s">
        <v>1</v>
      </c>
      <c r="D11" s="13">
        <v>1</v>
      </c>
      <c r="E11" s="97"/>
      <c r="F11" s="95">
        <f>E11*D11</f>
        <v>0</v>
      </c>
      <c r="G11" s="37"/>
    </row>
    <row r="12" spans="1:29" s="5" customFormat="1">
      <c r="A12" s="227">
        <f>1+A11</f>
        <v>3</v>
      </c>
      <c r="B12" s="184" t="s">
        <v>45</v>
      </c>
      <c r="C12" s="47" t="s">
        <v>1</v>
      </c>
      <c r="D12" s="13">
        <v>1</v>
      </c>
      <c r="E12" s="97"/>
      <c r="F12" s="95">
        <f>E12*D12</f>
        <v>0</v>
      </c>
      <c r="G12" s="36"/>
    </row>
    <row r="13" spans="1:29" s="5" customFormat="1" ht="25.5">
      <c r="A13" s="227">
        <f t="shared" ref="A13:A23" si="0">1+A12</f>
        <v>4</v>
      </c>
      <c r="B13" s="184" t="s">
        <v>33</v>
      </c>
      <c r="C13" s="47" t="s">
        <v>34</v>
      </c>
      <c r="D13" s="13">
        <v>1</v>
      </c>
      <c r="E13" s="97"/>
      <c r="F13" s="95">
        <f t="shared" ref="F13:F23" si="1">E13*D13</f>
        <v>0</v>
      </c>
      <c r="G13" s="36"/>
    </row>
    <row r="14" spans="1:29" s="5" customFormat="1" ht="114.75">
      <c r="A14" s="227">
        <f t="shared" si="0"/>
        <v>5</v>
      </c>
      <c r="B14" s="184" t="s">
        <v>36</v>
      </c>
      <c r="C14" s="47" t="s">
        <v>34</v>
      </c>
      <c r="D14" s="13">
        <v>1</v>
      </c>
      <c r="E14" s="97"/>
      <c r="F14" s="95">
        <f t="shared" si="1"/>
        <v>0</v>
      </c>
      <c r="G14" s="36"/>
    </row>
    <row r="15" spans="1:29" s="5" customFormat="1">
      <c r="A15" s="227">
        <f t="shared" si="0"/>
        <v>6</v>
      </c>
      <c r="B15" s="184" t="s">
        <v>40</v>
      </c>
      <c r="C15" s="47" t="s">
        <v>1</v>
      </c>
      <c r="D15" s="13">
        <v>1</v>
      </c>
      <c r="E15" s="97"/>
      <c r="F15" s="95">
        <f t="shared" si="1"/>
        <v>0</v>
      </c>
      <c r="G15" s="36"/>
    </row>
    <row r="16" spans="1:29" s="5" customFormat="1">
      <c r="A16" s="227">
        <f t="shared" si="0"/>
        <v>7</v>
      </c>
      <c r="B16" s="197" t="s">
        <v>43</v>
      </c>
      <c r="C16" s="47"/>
      <c r="D16" s="13"/>
      <c r="E16" s="97"/>
      <c r="F16" s="95"/>
      <c r="G16" s="36"/>
    </row>
    <row r="17" spans="1:252" s="5" customFormat="1">
      <c r="A17" s="227">
        <f t="shared" si="0"/>
        <v>8</v>
      </c>
      <c r="B17" s="184" t="s">
        <v>39</v>
      </c>
      <c r="C17" s="47" t="s">
        <v>1</v>
      </c>
      <c r="D17" s="13">
        <v>1</v>
      </c>
      <c r="E17" s="97"/>
      <c r="F17" s="95">
        <f t="shared" si="1"/>
        <v>0</v>
      </c>
      <c r="G17" s="36"/>
    </row>
    <row r="18" spans="1:252" s="5" customFormat="1" ht="25.5">
      <c r="A18" s="227">
        <f t="shared" si="0"/>
        <v>9</v>
      </c>
      <c r="B18" s="184" t="s">
        <v>49</v>
      </c>
      <c r="C18" s="47" t="s">
        <v>10</v>
      </c>
      <c r="D18" s="13">
        <v>950</v>
      </c>
      <c r="E18" s="97"/>
      <c r="F18" s="95">
        <f t="shared" si="1"/>
        <v>0</v>
      </c>
      <c r="G18" s="36"/>
    </row>
    <row r="19" spans="1:252" s="5" customFormat="1">
      <c r="A19" s="227">
        <f t="shared" si="0"/>
        <v>10</v>
      </c>
      <c r="B19" s="197" t="s">
        <v>44</v>
      </c>
      <c r="C19" s="47"/>
      <c r="D19" s="13"/>
      <c r="E19" s="97"/>
      <c r="F19" s="95"/>
      <c r="G19" s="36"/>
    </row>
    <row r="20" spans="1:252" s="5" customFormat="1">
      <c r="A20" s="227">
        <f t="shared" si="0"/>
        <v>11</v>
      </c>
      <c r="B20" s="184" t="s">
        <v>37</v>
      </c>
      <c r="C20" s="47" t="s">
        <v>30</v>
      </c>
      <c r="D20" s="13">
        <v>40</v>
      </c>
      <c r="E20" s="97"/>
      <c r="F20" s="95">
        <f t="shared" si="1"/>
        <v>0</v>
      </c>
      <c r="G20" s="36"/>
    </row>
    <row r="21" spans="1:252" s="5" customFormat="1">
      <c r="A21" s="227">
        <f t="shared" si="0"/>
        <v>12</v>
      </c>
      <c r="B21" s="184" t="s">
        <v>29</v>
      </c>
      <c r="C21" s="47" t="s">
        <v>30</v>
      </c>
      <c r="D21" s="13">
        <v>60</v>
      </c>
      <c r="E21" s="97"/>
      <c r="F21" s="95">
        <f t="shared" si="1"/>
        <v>0</v>
      </c>
      <c r="G21" s="36"/>
    </row>
    <row r="22" spans="1:252" s="5" customFormat="1">
      <c r="A22" s="227">
        <f t="shared" si="0"/>
        <v>13</v>
      </c>
      <c r="B22" s="184" t="s">
        <v>41</v>
      </c>
      <c r="C22" s="47" t="s">
        <v>30</v>
      </c>
      <c r="D22" s="13">
        <v>24</v>
      </c>
      <c r="E22" s="97"/>
      <c r="F22" s="95">
        <f t="shared" si="1"/>
        <v>0</v>
      </c>
      <c r="G22" s="36"/>
    </row>
    <row r="23" spans="1:252" s="5" customFormat="1">
      <c r="A23" s="227">
        <f t="shared" si="0"/>
        <v>14</v>
      </c>
      <c r="B23" s="184" t="s">
        <v>38</v>
      </c>
      <c r="C23" s="47" t="s">
        <v>1</v>
      </c>
      <c r="D23" s="13">
        <v>1</v>
      </c>
      <c r="E23" s="97"/>
      <c r="F23" s="95">
        <f t="shared" si="1"/>
        <v>0</v>
      </c>
      <c r="G23" s="36"/>
    </row>
    <row r="24" spans="1:252" s="5" customFormat="1" ht="14.85" customHeight="1">
      <c r="A24" s="226">
        <f>A5</f>
        <v>1</v>
      </c>
      <c r="B24" s="180" t="str">
        <f>B5&amp;" - skupaj"</f>
        <v>SKUPNA DELA - skupaj</v>
      </c>
      <c r="C24" s="50"/>
      <c r="D24" s="10"/>
      <c r="E24" s="93"/>
      <c r="F24" s="98">
        <f>SUM(F11:F23)</f>
        <v>0</v>
      </c>
      <c r="G24" s="36"/>
    </row>
    <row r="25" spans="1:252" s="5" customFormat="1" ht="14.85" customHeight="1">
      <c r="A25" s="228"/>
      <c r="B25" s="190"/>
      <c r="C25" s="47"/>
      <c r="D25" s="13"/>
      <c r="E25" s="97"/>
      <c r="F25" s="99"/>
      <c r="G25" s="36"/>
    </row>
    <row r="26" spans="1:252" s="5" customFormat="1" ht="14.85" customHeight="1">
      <c r="A26" s="228"/>
      <c r="B26" s="190"/>
      <c r="C26" s="47"/>
      <c r="D26" s="13"/>
      <c r="E26" s="97"/>
      <c r="F26" s="99"/>
      <c r="G26" s="36"/>
    </row>
    <row r="27" spans="1:252" s="5" customFormat="1">
      <c r="A27" s="226"/>
      <c r="B27" s="180" t="s">
        <v>148</v>
      </c>
      <c r="C27" s="50"/>
      <c r="D27" s="10"/>
      <c r="E27" s="93"/>
      <c r="F27" s="98"/>
      <c r="G27" s="36"/>
    </row>
    <row r="28" spans="1:252" s="110" customFormat="1" ht="15.75">
      <c r="A28" s="229">
        <f>A24</f>
        <v>1</v>
      </c>
      <c r="B28" s="109" t="str">
        <f>B24</f>
        <v>SKUPNA DELA - skupaj</v>
      </c>
      <c r="C28" s="109"/>
      <c r="D28" s="109"/>
      <c r="E28" s="109"/>
      <c r="F28" s="91">
        <f>F24</f>
        <v>0</v>
      </c>
      <c r="H28" s="111"/>
      <c r="I28" s="112"/>
      <c r="J28" s="112"/>
      <c r="K28" s="112"/>
      <c r="L28" s="112"/>
      <c r="M28" s="112"/>
      <c r="N28" s="112"/>
      <c r="O28" s="112"/>
      <c r="P28" s="112"/>
      <c r="Q28" s="113"/>
      <c r="R28" s="113"/>
      <c r="S28" s="111"/>
      <c r="T28" s="111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4"/>
      <c r="CG28" s="114"/>
      <c r="CH28" s="114"/>
      <c r="CI28" s="114"/>
      <c r="CJ28" s="114"/>
      <c r="CK28" s="114"/>
      <c r="CL28" s="114"/>
      <c r="CM28" s="114"/>
      <c r="CN28" s="114"/>
      <c r="CO28" s="114"/>
      <c r="CP28" s="114"/>
      <c r="CQ28" s="114"/>
      <c r="CR28" s="114"/>
      <c r="CS28" s="114"/>
      <c r="CT28" s="114"/>
      <c r="CU28" s="114"/>
      <c r="CV28" s="114"/>
      <c r="CW28" s="114"/>
      <c r="CX28" s="114"/>
      <c r="CY28" s="114"/>
      <c r="CZ28" s="114"/>
      <c r="DA28" s="114"/>
      <c r="DB28" s="114"/>
      <c r="DC28" s="114"/>
      <c r="DD28" s="114"/>
      <c r="DE28" s="114"/>
      <c r="DF28" s="114"/>
      <c r="DG28" s="114"/>
      <c r="DH28" s="114"/>
      <c r="DI28" s="114"/>
      <c r="DJ28" s="114"/>
      <c r="DK28" s="114"/>
      <c r="DL28" s="114"/>
      <c r="DM28" s="114"/>
      <c r="DN28" s="114"/>
      <c r="DO28" s="114"/>
      <c r="DP28" s="114"/>
      <c r="DQ28" s="114"/>
      <c r="DR28" s="114"/>
      <c r="DS28" s="114"/>
      <c r="DT28" s="114"/>
      <c r="DU28" s="114"/>
      <c r="DV28" s="114"/>
      <c r="DW28" s="114"/>
      <c r="DX28" s="114"/>
      <c r="DY28" s="114"/>
      <c r="DZ28" s="114"/>
      <c r="EA28" s="114"/>
      <c r="EB28" s="114"/>
      <c r="EC28" s="114"/>
      <c r="ED28" s="114"/>
      <c r="EE28" s="114"/>
      <c r="EF28" s="114"/>
      <c r="EG28" s="114"/>
      <c r="EH28" s="114"/>
      <c r="EI28" s="114"/>
      <c r="EJ28" s="114"/>
      <c r="EK28" s="114"/>
      <c r="EL28" s="114"/>
      <c r="EM28" s="114"/>
      <c r="EN28" s="114"/>
      <c r="EO28" s="114"/>
      <c r="EP28" s="114"/>
      <c r="EQ28" s="114"/>
      <c r="ER28" s="114"/>
      <c r="ES28" s="114"/>
      <c r="ET28" s="114"/>
      <c r="EU28" s="114"/>
      <c r="EV28" s="114"/>
      <c r="EW28" s="114"/>
      <c r="EX28" s="114"/>
      <c r="EY28" s="114"/>
      <c r="EZ28" s="114"/>
      <c r="FA28" s="114"/>
      <c r="FB28" s="114"/>
      <c r="FC28" s="114"/>
      <c r="FD28" s="114"/>
      <c r="FE28" s="114"/>
      <c r="FF28" s="114"/>
      <c r="FG28" s="114"/>
      <c r="FH28" s="114"/>
      <c r="FI28" s="114"/>
      <c r="FJ28" s="114"/>
      <c r="FK28" s="114"/>
      <c r="FL28" s="114"/>
      <c r="FM28" s="114"/>
      <c r="FN28" s="114"/>
      <c r="FO28" s="114"/>
      <c r="FP28" s="114"/>
      <c r="FQ28" s="114"/>
      <c r="FR28" s="114"/>
      <c r="FS28" s="114"/>
      <c r="FT28" s="114"/>
      <c r="FU28" s="114"/>
      <c r="FV28" s="114"/>
      <c r="FW28" s="114"/>
      <c r="FX28" s="114"/>
      <c r="FY28" s="114"/>
      <c r="FZ28" s="114"/>
      <c r="GA28" s="114"/>
      <c r="GB28" s="114"/>
      <c r="GC28" s="114"/>
      <c r="GD28" s="114"/>
      <c r="GE28" s="114"/>
      <c r="GF28" s="114"/>
      <c r="GG28" s="114"/>
      <c r="GH28" s="114"/>
      <c r="GI28" s="114"/>
      <c r="GJ28" s="114"/>
      <c r="GK28" s="114"/>
      <c r="GL28" s="114"/>
      <c r="GM28" s="114"/>
      <c r="GN28" s="114"/>
      <c r="GO28" s="114"/>
      <c r="GP28" s="114"/>
      <c r="GQ28" s="114"/>
      <c r="GR28" s="114"/>
      <c r="GS28" s="114"/>
      <c r="GT28" s="114"/>
      <c r="GU28" s="114"/>
      <c r="GV28" s="114"/>
      <c r="GW28" s="114"/>
      <c r="GX28" s="114"/>
      <c r="GY28" s="114"/>
      <c r="GZ28" s="114"/>
      <c r="HA28" s="114"/>
      <c r="HB28" s="114"/>
      <c r="HC28" s="114"/>
      <c r="HD28" s="114"/>
      <c r="HE28" s="114"/>
      <c r="HF28" s="114"/>
      <c r="HG28" s="114"/>
      <c r="HH28" s="114"/>
      <c r="HI28" s="114"/>
      <c r="HJ28" s="114"/>
      <c r="HK28" s="114"/>
      <c r="HL28" s="114"/>
      <c r="HM28" s="114"/>
      <c r="HN28" s="114"/>
      <c r="HO28" s="114"/>
      <c r="HP28" s="114"/>
      <c r="HQ28" s="114"/>
      <c r="HR28" s="114"/>
      <c r="HS28" s="114"/>
      <c r="HT28" s="114"/>
      <c r="HU28" s="114"/>
      <c r="HV28" s="114"/>
      <c r="HW28" s="114"/>
      <c r="HX28" s="114"/>
      <c r="HY28" s="114"/>
      <c r="HZ28" s="114"/>
      <c r="IA28" s="114"/>
      <c r="IB28" s="114"/>
      <c r="IC28" s="114"/>
      <c r="ID28" s="114"/>
      <c r="IE28" s="114"/>
      <c r="IF28" s="114"/>
      <c r="IG28" s="114"/>
      <c r="IH28" s="114"/>
      <c r="II28" s="114"/>
      <c r="IJ28" s="114"/>
      <c r="IK28" s="114"/>
      <c r="IL28" s="114"/>
      <c r="IM28" s="114"/>
      <c r="IN28" s="114"/>
      <c r="IO28" s="114"/>
      <c r="IP28" s="114"/>
      <c r="IQ28" s="114"/>
      <c r="IR28" s="114"/>
    </row>
    <row r="29" spans="1:252">
      <c r="A29" s="227"/>
      <c r="B29" s="182"/>
      <c r="C29" s="51"/>
      <c r="D29" s="13"/>
      <c r="E29" s="15"/>
      <c r="F29" s="95"/>
    </row>
    <row r="30" spans="1:252" s="20" customFormat="1">
      <c r="A30" s="237"/>
      <c r="B30" s="239" t="s">
        <v>14</v>
      </c>
      <c r="C30" s="52"/>
      <c r="D30" s="22"/>
      <c r="E30" s="23"/>
      <c r="F30" s="99">
        <f>SUM(F28:F28)</f>
        <v>0</v>
      </c>
      <c r="G30" s="39"/>
    </row>
    <row r="31" spans="1:252">
      <c r="A31" s="238"/>
      <c r="B31" s="240" t="s">
        <v>21</v>
      </c>
      <c r="C31" s="51"/>
      <c r="D31" s="13"/>
      <c r="E31" s="15"/>
      <c r="F31" s="95">
        <f>+F30*0.22</f>
        <v>0</v>
      </c>
    </row>
    <row r="32" spans="1:252" ht="12.75" customHeight="1">
      <c r="A32" s="238"/>
      <c r="B32" s="239" t="s">
        <v>22</v>
      </c>
      <c r="C32" s="52"/>
      <c r="D32" s="22"/>
      <c r="E32" s="23"/>
      <c r="F32" s="99">
        <f>+F30+F31</f>
        <v>0</v>
      </c>
    </row>
    <row r="33" spans="1:1" ht="12.75" customHeight="1">
      <c r="A33" s="230"/>
    </row>
    <row r="34" spans="1:1" ht="12.75" customHeight="1">
      <c r="A34" s="230"/>
    </row>
    <row r="35" spans="1:1" ht="12.75" customHeight="1">
      <c r="A35" s="230"/>
    </row>
    <row r="36" spans="1:1" ht="12.75" customHeight="1">
      <c r="A36" s="230"/>
    </row>
    <row r="37" spans="1:1" ht="12.75" customHeight="1">
      <c r="A37" s="230"/>
    </row>
    <row r="38" spans="1:1" ht="12.75" customHeight="1">
      <c r="A38" s="230"/>
    </row>
    <row r="39" spans="1:1" ht="12.75" customHeight="1">
      <c r="A39" s="230"/>
    </row>
    <row r="40" spans="1:1" ht="12.75" customHeight="1">
      <c r="A40" s="230"/>
    </row>
    <row r="41" spans="1:1" ht="12.75" customHeight="1">
      <c r="A41" s="230"/>
    </row>
    <row r="42" spans="1:1" ht="12.75" customHeight="1">
      <c r="A42" s="230"/>
    </row>
    <row r="43" spans="1:1" ht="12.75" customHeight="1">
      <c r="A43" s="230"/>
    </row>
    <row r="44" spans="1:1" ht="12.75" customHeight="1">
      <c r="A44" s="230"/>
    </row>
    <row r="45" spans="1:1" ht="12.75" customHeight="1">
      <c r="A45" s="230"/>
    </row>
    <row r="46" spans="1:1" ht="12.75" customHeight="1">
      <c r="A46" s="230"/>
    </row>
    <row r="47" spans="1:1" ht="12.75" customHeight="1">
      <c r="A47" s="230"/>
    </row>
    <row r="48" spans="1:1" ht="12.75" customHeight="1">
      <c r="A48" s="230"/>
    </row>
    <row r="49" spans="1:1" ht="12.75" customHeight="1">
      <c r="A49" s="230"/>
    </row>
    <row r="50" spans="1:1" ht="12.75" customHeight="1">
      <c r="A50" s="230"/>
    </row>
    <row r="51" spans="1:1" ht="12.75" customHeight="1">
      <c r="A51" s="230"/>
    </row>
    <row r="52" spans="1:1" ht="12.75" customHeight="1">
      <c r="A52" s="230"/>
    </row>
    <row r="53" spans="1:1" ht="12.75" customHeight="1">
      <c r="A53" s="230"/>
    </row>
    <row r="54" spans="1:1" ht="12.75" customHeight="1">
      <c r="A54" s="230"/>
    </row>
    <row r="55" spans="1:1" ht="12.75" customHeight="1">
      <c r="A55" s="230"/>
    </row>
    <row r="56" spans="1:1" ht="12.75" customHeight="1">
      <c r="A56" s="230"/>
    </row>
    <row r="57" spans="1:1" ht="12.75" customHeight="1">
      <c r="A57" s="230"/>
    </row>
    <row r="58" spans="1:1" ht="12.75" customHeight="1">
      <c r="A58" s="230"/>
    </row>
    <row r="59" spans="1:1" ht="12.75" customHeight="1">
      <c r="A59" s="230"/>
    </row>
    <row r="60" spans="1:1" ht="12.75" customHeight="1">
      <c r="A60" s="230"/>
    </row>
    <row r="61" spans="1:1" ht="12.75" customHeight="1">
      <c r="A61" s="230"/>
    </row>
    <row r="62" spans="1:1" ht="12.75" customHeight="1">
      <c r="A62" s="230"/>
    </row>
    <row r="63" spans="1:1" ht="12.75" customHeight="1">
      <c r="A63" s="230"/>
    </row>
    <row r="64" spans="1:1" ht="12.75" customHeight="1">
      <c r="A64" s="230"/>
    </row>
    <row r="65" spans="1:1" ht="12.75" customHeight="1">
      <c r="A65" s="230"/>
    </row>
    <row r="66" spans="1:1" ht="12.75" customHeight="1">
      <c r="A66" s="230"/>
    </row>
    <row r="67" spans="1:1" ht="12.75" customHeight="1">
      <c r="A67" s="230"/>
    </row>
    <row r="68" spans="1:1" ht="12.75" customHeight="1">
      <c r="A68" s="230"/>
    </row>
    <row r="69" spans="1:1" ht="12.75" customHeight="1">
      <c r="A69" s="230"/>
    </row>
    <row r="70" spans="1:1" ht="12.75" customHeight="1">
      <c r="A70" s="230"/>
    </row>
    <row r="71" spans="1:1" ht="12.75" customHeight="1">
      <c r="A71" s="230"/>
    </row>
    <row r="72" spans="1:1" ht="12.75" customHeight="1">
      <c r="A72" s="230"/>
    </row>
    <row r="73" spans="1:1" ht="12.75" customHeight="1">
      <c r="A73" s="230"/>
    </row>
    <row r="74" spans="1:1" ht="12.75" customHeight="1">
      <c r="A74" s="230"/>
    </row>
    <row r="75" spans="1:1" ht="12.75" customHeight="1">
      <c r="A75" s="230"/>
    </row>
    <row r="76" spans="1:1" ht="12.75" customHeight="1">
      <c r="A76" s="230"/>
    </row>
    <row r="77" spans="1:1" ht="12.75" customHeight="1">
      <c r="A77" s="230"/>
    </row>
    <row r="78" spans="1:1" ht="12.75" customHeight="1">
      <c r="A78" s="230"/>
    </row>
    <row r="79" spans="1:1" ht="12.75" customHeight="1">
      <c r="A79" s="230"/>
    </row>
    <row r="80" spans="1:1" ht="12.75" customHeight="1">
      <c r="A80" s="230"/>
    </row>
    <row r="81" spans="1:1" ht="12.75" customHeight="1">
      <c r="A81" s="230"/>
    </row>
    <row r="82" spans="1:1" ht="12.75" customHeight="1">
      <c r="A82" s="230"/>
    </row>
    <row r="83" spans="1:1" ht="12.75" customHeight="1">
      <c r="A83" s="230"/>
    </row>
    <row r="84" spans="1:1" ht="12.75" customHeight="1">
      <c r="A84" s="230"/>
    </row>
    <row r="85" spans="1:1" ht="12.75" customHeight="1">
      <c r="A85" s="230"/>
    </row>
    <row r="86" spans="1:1" ht="12.75" customHeight="1">
      <c r="A86" s="230"/>
    </row>
    <row r="87" spans="1:1" ht="12.75" customHeight="1">
      <c r="A87" s="230"/>
    </row>
    <row r="88" spans="1:1" ht="12.75" customHeight="1">
      <c r="A88" s="230"/>
    </row>
    <row r="89" spans="1:1" ht="12.75" customHeight="1">
      <c r="A89" s="230"/>
    </row>
    <row r="90" spans="1:1" ht="12.75" customHeight="1">
      <c r="A90" s="230"/>
    </row>
    <row r="91" spans="1:1" ht="12.75" customHeight="1">
      <c r="A91" s="230"/>
    </row>
    <row r="92" spans="1:1" ht="12.75" customHeight="1">
      <c r="A92" s="230"/>
    </row>
    <row r="93" spans="1:1" ht="12.75" customHeight="1">
      <c r="A93" s="230"/>
    </row>
    <row r="94" spans="1:1" ht="12.75" customHeight="1">
      <c r="A94" s="230"/>
    </row>
    <row r="95" spans="1:1" ht="12.75" customHeight="1">
      <c r="A95" s="230"/>
    </row>
    <row r="96" spans="1:1" ht="12.75" customHeight="1">
      <c r="A96" s="230"/>
    </row>
    <row r="97" spans="1:1" ht="12.75" customHeight="1">
      <c r="A97" s="230"/>
    </row>
    <row r="98" spans="1:1" ht="12.75" customHeight="1">
      <c r="A98" s="230"/>
    </row>
    <row r="99" spans="1:1" ht="12.75" customHeight="1">
      <c r="A99" s="230"/>
    </row>
    <row r="100" spans="1:1" ht="12.75" customHeight="1">
      <c r="A100" s="230"/>
    </row>
    <row r="101" spans="1:1" ht="12.75" customHeight="1">
      <c r="A101" s="230"/>
    </row>
    <row r="102" spans="1:1" ht="12.75" customHeight="1">
      <c r="A102" s="230"/>
    </row>
    <row r="103" spans="1:1" ht="12.75" customHeight="1">
      <c r="A103" s="230"/>
    </row>
    <row r="104" spans="1:1" ht="12.75" customHeight="1">
      <c r="A104" s="230"/>
    </row>
    <row r="105" spans="1:1" ht="12.75" customHeight="1">
      <c r="A105" s="230"/>
    </row>
    <row r="106" spans="1:1" ht="12.75" customHeight="1">
      <c r="A106" s="230"/>
    </row>
    <row r="107" spans="1:1" ht="12.75" customHeight="1">
      <c r="A107" s="230"/>
    </row>
    <row r="108" spans="1:1" ht="12.75" customHeight="1">
      <c r="A108" s="230"/>
    </row>
    <row r="109" spans="1:1" ht="12.75" customHeight="1">
      <c r="A109" s="230"/>
    </row>
    <row r="110" spans="1:1" ht="12.75" customHeight="1">
      <c r="A110" s="230"/>
    </row>
    <row r="111" spans="1:1" ht="12.75" customHeight="1">
      <c r="A111" s="230"/>
    </row>
    <row r="112" spans="1:1" ht="12.75" customHeight="1">
      <c r="A112" s="230"/>
    </row>
    <row r="113" spans="1:1" ht="12.75" customHeight="1">
      <c r="A113" s="230"/>
    </row>
    <row r="114" spans="1:1" ht="12.75" customHeight="1">
      <c r="A114" s="230"/>
    </row>
    <row r="115" spans="1:1" ht="12.75" customHeight="1">
      <c r="A115" s="230"/>
    </row>
    <row r="116" spans="1:1" ht="12.75" customHeight="1">
      <c r="A116" s="230"/>
    </row>
    <row r="117" spans="1:1" ht="12.75" customHeight="1">
      <c r="A117" s="230"/>
    </row>
    <row r="118" spans="1:1" ht="12.75" customHeight="1">
      <c r="A118" s="230"/>
    </row>
    <row r="119" spans="1:1" ht="12.75" customHeight="1">
      <c r="A119" s="230"/>
    </row>
    <row r="120" spans="1:1" ht="12.75" customHeight="1">
      <c r="A120" s="230"/>
    </row>
    <row r="121" spans="1:1" ht="12.75" customHeight="1">
      <c r="A121" s="230"/>
    </row>
    <row r="122" spans="1:1" ht="12.75" customHeight="1">
      <c r="A122" s="230"/>
    </row>
    <row r="123" spans="1:1" ht="12.75" customHeight="1">
      <c r="A123" s="230"/>
    </row>
    <row r="124" spans="1:1" ht="12.75" customHeight="1">
      <c r="A124" s="230"/>
    </row>
    <row r="125" spans="1:1" ht="12.75" customHeight="1">
      <c r="A125" s="230"/>
    </row>
    <row r="126" spans="1:1" ht="12.75" customHeight="1">
      <c r="A126" s="230"/>
    </row>
    <row r="127" spans="1:1" ht="12.75" customHeight="1">
      <c r="A127" s="230"/>
    </row>
    <row r="128" spans="1:1" ht="12.75" customHeight="1">
      <c r="A128" s="230"/>
    </row>
    <row r="129" spans="1:1" ht="12.75" customHeight="1">
      <c r="A129" s="230"/>
    </row>
    <row r="130" spans="1:1" ht="12.75" customHeight="1">
      <c r="A130" s="230"/>
    </row>
    <row r="131" spans="1:1" ht="12.75" customHeight="1">
      <c r="A131" s="230"/>
    </row>
    <row r="132" spans="1:1" ht="12.75" customHeight="1">
      <c r="A132" s="230"/>
    </row>
    <row r="133" spans="1:1" ht="12.75" customHeight="1">
      <c r="A133" s="230"/>
    </row>
    <row r="134" spans="1:1" ht="12.75" customHeight="1">
      <c r="A134" s="230"/>
    </row>
    <row r="135" spans="1:1" ht="12.75" customHeight="1">
      <c r="A135" s="230"/>
    </row>
    <row r="136" spans="1:1" ht="12.75" customHeight="1">
      <c r="A136" s="230"/>
    </row>
    <row r="137" spans="1:1" ht="12.75" customHeight="1">
      <c r="A137" s="230"/>
    </row>
    <row r="138" spans="1:1" ht="12.75" customHeight="1">
      <c r="A138" s="230"/>
    </row>
    <row r="139" spans="1:1" ht="12.75" customHeight="1">
      <c r="A139" s="230"/>
    </row>
    <row r="140" spans="1:1" ht="12.75" customHeight="1">
      <c r="A140" s="230"/>
    </row>
    <row r="141" spans="1:1" ht="12.75" customHeight="1">
      <c r="A141" s="230"/>
    </row>
    <row r="142" spans="1:1" ht="12.75" customHeight="1">
      <c r="A142" s="230"/>
    </row>
    <row r="143" spans="1:1" ht="12.75" customHeight="1">
      <c r="A143" s="230"/>
    </row>
    <row r="144" spans="1:1" ht="12.75" customHeight="1">
      <c r="A144" s="230"/>
    </row>
    <row r="145" spans="1:1" ht="12.75" customHeight="1">
      <c r="A145" s="230"/>
    </row>
    <row r="146" spans="1:1" ht="12.75" customHeight="1">
      <c r="A146" s="230"/>
    </row>
    <row r="147" spans="1:1" ht="12.75" customHeight="1">
      <c r="A147" s="230"/>
    </row>
    <row r="148" spans="1:1" ht="12.75" customHeight="1">
      <c r="A148" s="230"/>
    </row>
    <row r="149" spans="1:1" ht="12.75" customHeight="1">
      <c r="A149" s="230"/>
    </row>
    <row r="150" spans="1:1" ht="12.75" customHeight="1">
      <c r="A150" s="230"/>
    </row>
    <row r="151" spans="1:1" ht="12.75" customHeight="1">
      <c r="A151" s="230"/>
    </row>
    <row r="152" spans="1:1" ht="12.75" customHeight="1">
      <c r="A152" s="230"/>
    </row>
    <row r="153" spans="1:1" ht="12.75" customHeight="1">
      <c r="A153" s="230"/>
    </row>
    <row r="154" spans="1:1" ht="12.75" customHeight="1">
      <c r="A154" s="230"/>
    </row>
    <row r="155" spans="1:1" ht="12.75" customHeight="1">
      <c r="A155" s="230"/>
    </row>
    <row r="156" spans="1:1" ht="12.75" customHeight="1">
      <c r="A156" s="230"/>
    </row>
    <row r="157" spans="1:1" ht="12.75" customHeight="1">
      <c r="A157" s="230"/>
    </row>
    <row r="158" spans="1:1" ht="12.75" customHeight="1">
      <c r="A158" s="230"/>
    </row>
    <row r="159" spans="1:1" ht="12.75" customHeight="1">
      <c r="A159" s="230"/>
    </row>
    <row r="160" spans="1:1" ht="12.75" customHeight="1">
      <c r="A160" s="230"/>
    </row>
    <row r="161" spans="1:1" ht="12.75" customHeight="1">
      <c r="A161" s="230"/>
    </row>
    <row r="162" spans="1:1" ht="12.75" customHeight="1">
      <c r="A162" s="230"/>
    </row>
    <row r="163" spans="1:1" ht="12.75" customHeight="1">
      <c r="A163" s="230"/>
    </row>
    <row r="164" spans="1:1" ht="12.75" customHeight="1">
      <c r="A164" s="230"/>
    </row>
    <row r="165" spans="1:1" ht="12.75" customHeight="1">
      <c r="A165" s="230"/>
    </row>
    <row r="166" spans="1:1" ht="12.75" customHeight="1">
      <c r="A166" s="230"/>
    </row>
    <row r="167" spans="1:1" ht="12.75" customHeight="1">
      <c r="A167" s="230"/>
    </row>
    <row r="168" spans="1:1" ht="12.75" customHeight="1">
      <c r="A168" s="230"/>
    </row>
    <row r="169" spans="1:1" ht="12.75" customHeight="1">
      <c r="A169" s="230"/>
    </row>
    <row r="170" spans="1:1" ht="12.75" customHeight="1">
      <c r="A170" s="230"/>
    </row>
    <row r="171" spans="1:1" ht="12.75" customHeight="1">
      <c r="A171" s="230"/>
    </row>
    <row r="172" spans="1:1" ht="12.75" customHeight="1">
      <c r="A172" s="230"/>
    </row>
    <row r="173" spans="1:1" ht="12.75" customHeight="1">
      <c r="A173" s="230"/>
    </row>
    <row r="174" spans="1:1" ht="12.75" customHeight="1">
      <c r="A174" s="230"/>
    </row>
    <row r="175" spans="1:1" ht="12.75" customHeight="1">
      <c r="A175" s="230"/>
    </row>
    <row r="176" spans="1:1" ht="12.75" customHeight="1">
      <c r="A176" s="230"/>
    </row>
    <row r="177" spans="1:1" ht="12.75" customHeight="1">
      <c r="A177" s="230"/>
    </row>
    <row r="178" spans="1:1" ht="12.75" customHeight="1">
      <c r="A178" s="230"/>
    </row>
    <row r="179" spans="1:1" ht="12.75" customHeight="1">
      <c r="A179" s="230"/>
    </row>
    <row r="180" spans="1:1" ht="12.75" customHeight="1">
      <c r="A180" s="230"/>
    </row>
    <row r="181" spans="1:1" ht="12.75" customHeight="1">
      <c r="A181" s="230"/>
    </row>
    <row r="182" spans="1:1" ht="12.75" customHeight="1">
      <c r="A182" s="230"/>
    </row>
    <row r="183" spans="1:1" ht="12.75" customHeight="1">
      <c r="A183" s="230"/>
    </row>
    <row r="184" spans="1:1" ht="12.75" customHeight="1">
      <c r="A184" s="230"/>
    </row>
    <row r="185" spans="1:1" ht="12.75" customHeight="1">
      <c r="A185" s="230"/>
    </row>
    <row r="186" spans="1:1" ht="12.75" customHeight="1">
      <c r="A186" s="230"/>
    </row>
    <row r="187" spans="1:1" ht="12.75" customHeight="1">
      <c r="A187" s="230"/>
    </row>
    <row r="188" spans="1:1" ht="12.75" customHeight="1">
      <c r="A188" s="230"/>
    </row>
    <row r="189" spans="1:1" ht="12.75" customHeight="1">
      <c r="A189" s="230"/>
    </row>
    <row r="190" spans="1:1" ht="12.75" customHeight="1">
      <c r="A190" s="230"/>
    </row>
    <row r="191" spans="1:1" ht="12.75" customHeight="1">
      <c r="A191" s="230"/>
    </row>
    <row r="192" spans="1:1" ht="12.75" customHeight="1">
      <c r="A192" s="230"/>
    </row>
    <row r="193" spans="1:1" ht="12.75" customHeight="1">
      <c r="A193" s="230"/>
    </row>
    <row r="194" spans="1:1" ht="12.75" customHeight="1">
      <c r="A194" s="230"/>
    </row>
    <row r="195" spans="1:1" ht="12.75" customHeight="1">
      <c r="A195" s="230"/>
    </row>
    <row r="196" spans="1:1" ht="12.75" customHeight="1">
      <c r="A196" s="230"/>
    </row>
    <row r="197" spans="1:1" ht="12.75" customHeight="1">
      <c r="A197" s="230"/>
    </row>
    <row r="198" spans="1:1" ht="12.75" customHeight="1">
      <c r="A198" s="230"/>
    </row>
    <row r="199" spans="1:1" ht="12.75" customHeight="1">
      <c r="A199" s="230"/>
    </row>
    <row r="200" spans="1:1" ht="12.75" customHeight="1">
      <c r="A200" s="230"/>
    </row>
    <row r="201" spans="1:1" ht="12.75" customHeight="1">
      <c r="A201" s="230"/>
    </row>
    <row r="202" spans="1:1" ht="12.75" customHeight="1">
      <c r="A202" s="230"/>
    </row>
    <row r="203" spans="1:1" ht="12.75" customHeight="1">
      <c r="A203" s="230"/>
    </row>
    <row r="204" spans="1:1" ht="12.75" customHeight="1">
      <c r="A204" s="230"/>
    </row>
    <row r="205" spans="1:1" ht="12.75" customHeight="1">
      <c r="A205" s="230"/>
    </row>
    <row r="206" spans="1:1" ht="12.75" customHeight="1">
      <c r="A206" s="230"/>
    </row>
    <row r="207" spans="1:1" ht="12.75" customHeight="1">
      <c r="A207" s="230"/>
    </row>
    <row r="208" spans="1:1" ht="12.75" customHeight="1">
      <c r="A208" s="230"/>
    </row>
    <row r="209" spans="1:1" ht="12.75" customHeight="1">
      <c r="A209" s="230"/>
    </row>
    <row r="210" spans="1:1" ht="12.75" customHeight="1">
      <c r="A210" s="230"/>
    </row>
    <row r="211" spans="1:1" ht="12.75" customHeight="1">
      <c r="A211" s="230"/>
    </row>
    <row r="212" spans="1:1" ht="12.75" customHeight="1">
      <c r="A212" s="230"/>
    </row>
    <row r="213" spans="1:1" ht="12.75" customHeight="1">
      <c r="A213" s="230"/>
    </row>
    <row r="214" spans="1:1" ht="12.75" customHeight="1">
      <c r="A214" s="230"/>
    </row>
    <row r="215" spans="1:1" ht="12.75" customHeight="1">
      <c r="A215" s="230"/>
    </row>
    <row r="216" spans="1:1" ht="12.75" customHeight="1">
      <c r="A216" s="230"/>
    </row>
    <row r="217" spans="1:1" ht="12.75" customHeight="1">
      <c r="A217" s="230"/>
    </row>
    <row r="218" spans="1:1" ht="12.75" customHeight="1">
      <c r="A218" s="230"/>
    </row>
    <row r="219" spans="1:1" ht="12.75" customHeight="1">
      <c r="A219" s="230"/>
    </row>
    <row r="220" spans="1:1" ht="12.75" customHeight="1">
      <c r="A220" s="230"/>
    </row>
    <row r="221" spans="1:1" ht="12.75" customHeight="1">
      <c r="A221" s="230"/>
    </row>
    <row r="222" spans="1:1" ht="12.75" customHeight="1">
      <c r="A222" s="230"/>
    </row>
    <row r="223" spans="1:1" ht="12.75" customHeight="1">
      <c r="A223" s="230"/>
    </row>
    <row r="224" spans="1:1" ht="12.75" customHeight="1">
      <c r="A224" s="230"/>
    </row>
    <row r="225" spans="1:1" ht="12.75" customHeight="1">
      <c r="A225" s="230"/>
    </row>
    <row r="226" spans="1:1" ht="12.75" customHeight="1">
      <c r="A226" s="230"/>
    </row>
    <row r="227" spans="1:1" ht="12.75" customHeight="1">
      <c r="A227" s="230"/>
    </row>
    <row r="228" spans="1:1" ht="12.75" customHeight="1">
      <c r="A228" s="230"/>
    </row>
    <row r="229" spans="1:1" ht="12.75" customHeight="1">
      <c r="A229" s="230"/>
    </row>
    <row r="230" spans="1:1" ht="12.75" customHeight="1">
      <c r="A230" s="230"/>
    </row>
    <row r="231" spans="1:1" ht="12.75" customHeight="1">
      <c r="A231" s="230"/>
    </row>
    <row r="232" spans="1:1" ht="12.75" customHeight="1">
      <c r="A232" s="230"/>
    </row>
    <row r="233" spans="1:1" ht="12.75" customHeight="1">
      <c r="A233" s="230"/>
    </row>
    <row r="234" spans="1:1" ht="12.75" customHeight="1">
      <c r="A234" s="230"/>
    </row>
    <row r="235" spans="1:1" ht="12.75" customHeight="1">
      <c r="A235" s="230"/>
    </row>
    <row r="236" spans="1:1" ht="12.75" customHeight="1">
      <c r="A236" s="230"/>
    </row>
    <row r="237" spans="1:1" ht="12.75" customHeight="1">
      <c r="A237" s="230"/>
    </row>
    <row r="238" spans="1:1" ht="12.75" customHeight="1">
      <c r="A238" s="230"/>
    </row>
    <row r="239" spans="1:1" ht="12.75" customHeight="1">
      <c r="A239" s="230"/>
    </row>
    <row r="240" spans="1:1" ht="12.75" customHeight="1">
      <c r="A240" s="230"/>
    </row>
    <row r="241" spans="1:1" ht="12.75" customHeight="1">
      <c r="A241" s="230"/>
    </row>
    <row r="242" spans="1:1" ht="12.75" customHeight="1">
      <c r="A242" s="230"/>
    </row>
    <row r="243" spans="1:1" ht="12.75" customHeight="1">
      <c r="A243" s="230"/>
    </row>
    <row r="244" spans="1:1" ht="12.75" customHeight="1">
      <c r="A244" s="230"/>
    </row>
    <row r="245" spans="1:1" ht="12.75" customHeight="1">
      <c r="A245" s="230"/>
    </row>
    <row r="246" spans="1:1" ht="12.75" customHeight="1">
      <c r="A246" s="230"/>
    </row>
    <row r="247" spans="1:1" ht="12.75" customHeight="1">
      <c r="A247" s="230"/>
    </row>
    <row r="248" spans="1:1" ht="12.75" customHeight="1">
      <c r="A248" s="230"/>
    </row>
    <row r="249" spans="1:1" ht="12.75" customHeight="1">
      <c r="A249" s="230"/>
    </row>
    <row r="250" spans="1:1" ht="12.75" customHeight="1">
      <c r="A250" s="230"/>
    </row>
    <row r="251" spans="1:1" ht="12.75" customHeight="1">
      <c r="A251" s="230"/>
    </row>
    <row r="252" spans="1:1" ht="12.75" customHeight="1">
      <c r="A252" s="230"/>
    </row>
    <row r="253" spans="1:1" ht="12.75" customHeight="1">
      <c r="A253" s="230"/>
    </row>
    <row r="254" spans="1:1" ht="12.75" customHeight="1">
      <c r="A254" s="230"/>
    </row>
    <row r="255" spans="1:1" ht="12.75" customHeight="1">
      <c r="A255" s="230"/>
    </row>
    <row r="256" spans="1:1" ht="12.75" customHeight="1">
      <c r="A256" s="230"/>
    </row>
    <row r="257" spans="1:1" ht="12.75" customHeight="1">
      <c r="A257" s="230"/>
    </row>
    <row r="258" spans="1:1" ht="12.75" customHeight="1">
      <c r="A258" s="230"/>
    </row>
    <row r="259" spans="1:1" ht="12.75" customHeight="1">
      <c r="A259" s="230"/>
    </row>
    <row r="260" spans="1:1" ht="12.75" customHeight="1">
      <c r="A260" s="230"/>
    </row>
    <row r="261" spans="1:1" ht="12.75" customHeight="1">
      <c r="A261" s="230"/>
    </row>
    <row r="262" spans="1:1" ht="12.75" customHeight="1">
      <c r="A262" s="230"/>
    </row>
    <row r="263" spans="1:1" ht="12.75" customHeight="1">
      <c r="A263" s="230"/>
    </row>
    <row r="264" spans="1:1" ht="12.75" customHeight="1">
      <c r="A264" s="230"/>
    </row>
    <row r="265" spans="1:1" ht="12.75" customHeight="1">
      <c r="A265" s="230"/>
    </row>
    <row r="266" spans="1:1" ht="12.75" customHeight="1">
      <c r="A266" s="230"/>
    </row>
    <row r="267" spans="1:1" ht="12.75" customHeight="1">
      <c r="A267" s="230"/>
    </row>
    <row r="268" spans="1:1" ht="12.75" customHeight="1">
      <c r="A268" s="230"/>
    </row>
    <row r="269" spans="1:1" ht="12.75" customHeight="1">
      <c r="A269" s="230"/>
    </row>
    <row r="270" spans="1:1" ht="12.75" customHeight="1">
      <c r="A270" s="230"/>
    </row>
    <row r="271" spans="1:1" ht="12.75" customHeight="1">
      <c r="A271" s="230"/>
    </row>
    <row r="272" spans="1:1" ht="12.75" customHeight="1">
      <c r="A272" s="230"/>
    </row>
    <row r="273" spans="1:1" ht="12.75" customHeight="1">
      <c r="A273" s="230"/>
    </row>
    <row r="274" spans="1:1" ht="12.75" customHeight="1">
      <c r="A274" s="230"/>
    </row>
    <row r="275" spans="1:1" ht="12.75" customHeight="1">
      <c r="A275" s="230"/>
    </row>
    <row r="276" spans="1:1" ht="12.75" customHeight="1">
      <c r="A276" s="230"/>
    </row>
    <row r="277" spans="1:1" ht="12.75" customHeight="1">
      <c r="A277" s="230"/>
    </row>
    <row r="278" spans="1:1" ht="12.75" customHeight="1">
      <c r="A278" s="230"/>
    </row>
    <row r="279" spans="1:1" ht="12.75" customHeight="1">
      <c r="A279" s="230"/>
    </row>
    <row r="280" spans="1:1" ht="12.75" customHeight="1">
      <c r="A280" s="230"/>
    </row>
    <row r="281" spans="1:1" ht="12.75" customHeight="1">
      <c r="A281" s="230"/>
    </row>
    <row r="282" spans="1:1" ht="12.75" customHeight="1">
      <c r="A282" s="230"/>
    </row>
    <row r="283" spans="1:1" ht="12.75" customHeight="1">
      <c r="A283" s="230"/>
    </row>
    <row r="284" spans="1:1" ht="12.75" customHeight="1">
      <c r="A284" s="230"/>
    </row>
    <row r="285" spans="1:1" ht="12.75" customHeight="1">
      <c r="A285" s="230"/>
    </row>
    <row r="286" spans="1:1" ht="12.75" customHeight="1">
      <c r="A286" s="230"/>
    </row>
    <row r="287" spans="1:1" ht="12.75" customHeight="1">
      <c r="A287" s="230"/>
    </row>
    <row r="288" spans="1:1" ht="12.75" customHeight="1">
      <c r="A288" s="230"/>
    </row>
    <row r="289" spans="1:1" ht="12.75" customHeight="1">
      <c r="A289" s="230"/>
    </row>
    <row r="290" spans="1:1" ht="12.75" customHeight="1">
      <c r="A290" s="230"/>
    </row>
    <row r="291" spans="1:1" ht="12.75" customHeight="1">
      <c r="A291" s="230"/>
    </row>
    <row r="292" spans="1:1" ht="12.75" customHeight="1">
      <c r="A292" s="230"/>
    </row>
    <row r="293" spans="1:1" ht="12.75" customHeight="1">
      <c r="A293" s="230"/>
    </row>
    <row r="294" spans="1:1" ht="12.75" customHeight="1">
      <c r="A294" s="230"/>
    </row>
    <row r="295" spans="1:1" ht="12.75" customHeight="1">
      <c r="A295" s="230"/>
    </row>
    <row r="296" spans="1:1" ht="12.75" customHeight="1">
      <c r="A296" s="230"/>
    </row>
    <row r="297" spans="1:1" ht="12.75" customHeight="1">
      <c r="A297" s="230"/>
    </row>
    <row r="298" spans="1:1" ht="12.75" customHeight="1">
      <c r="A298" s="230"/>
    </row>
    <row r="299" spans="1:1" ht="12.75" customHeight="1">
      <c r="A299" s="230"/>
    </row>
    <row r="300" spans="1:1" ht="12.75" customHeight="1">
      <c r="A300" s="230"/>
    </row>
    <row r="301" spans="1:1" ht="12.75" customHeight="1">
      <c r="A301" s="230"/>
    </row>
    <row r="302" spans="1:1" ht="12.75" customHeight="1">
      <c r="A302" s="230"/>
    </row>
    <row r="303" spans="1:1" ht="12.75" customHeight="1">
      <c r="A303" s="230"/>
    </row>
    <row r="304" spans="1:1" ht="12.75" customHeight="1">
      <c r="A304" s="230"/>
    </row>
    <row r="305" spans="1:1" ht="12.75" customHeight="1">
      <c r="A305" s="230"/>
    </row>
    <row r="306" spans="1:1" ht="12.75" customHeight="1">
      <c r="A306" s="230"/>
    </row>
    <row r="307" spans="1:1" ht="12.75" customHeight="1">
      <c r="A307" s="230"/>
    </row>
    <row r="308" spans="1:1" ht="12.75" customHeight="1">
      <c r="A308" s="230"/>
    </row>
    <row r="309" spans="1:1" ht="12.75" customHeight="1">
      <c r="A309" s="230"/>
    </row>
    <row r="310" spans="1:1" ht="12.75" customHeight="1">
      <c r="A310" s="230"/>
    </row>
    <row r="311" spans="1:1" ht="12.75" customHeight="1">
      <c r="A311" s="230"/>
    </row>
    <row r="312" spans="1:1" ht="12.75" customHeight="1">
      <c r="A312" s="230"/>
    </row>
    <row r="313" spans="1:1" ht="12.75" customHeight="1">
      <c r="A313" s="230"/>
    </row>
    <row r="314" spans="1:1" ht="12.75" customHeight="1">
      <c r="A314" s="230"/>
    </row>
    <row r="315" spans="1:1" ht="12.75" customHeight="1">
      <c r="A315" s="230"/>
    </row>
    <row r="316" spans="1:1" ht="12.75" customHeight="1">
      <c r="A316" s="230"/>
    </row>
    <row r="317" spans="1:1" ht="12.75" customHeight="1">
      <c r="A317" s="230"/>
    </row>
    <row r="318" spans="1:1" ht="12.75" customHeight="1">
      <c r="A318" s="230"/>
    </row>
    <row r="319" spans="1:1" ht="12.75" customHeight="1">
      <c r="A319" s="230"/>
    </row>
    <row r="320" spans="1:1" ht="12.75" customHeight="1">
      <c r="A320" s="230"/>
    </row>
    <row r="321" spans="1:1" ht="12.75" customHeight="1">
      <c r="A321" s="230"/>
    </row>
    <row r="322" spans="1:1" ht="12.75" customHeight="1">
      <c r="A322" s="230"/>
    </row>
    <row r="323" spans="1:1" ht="12.75" customHeight="1">
      <c r="A323" s="230"/>
    </row>
    <row r="324" spans="1:1" ht="12.75" customHeight="1">
      <c r="A324" s="230"/>
    </row>
    <row r="325" spans="1:1" ht="12.75" customHeight="1">
      <c r="A325" s="230"/>
    </row>
    <row r="326" spans="1:1" ht="12.75" customHeight="1">
      <c r="A326" s="230"/>
    </row>
    <row r="327" spans="1:1" ht="12.75" customHeight="1">
      <c r="A327" s="230"/>
    </row>
    <row r="328" spans="1:1" ht="12.75" customHeight="1">
      <c r="A328" s="230"/>
    </row>
    <row r="329" spans="1:1" ht="12.75" customHeight="1">
      <c r="A329" s="230"/>
    </row>
    <row r="330" spans="1:1" ht="12.75" customHeight="1">
      <c r="A330" s="230"/>
    </row>
    <row r="331" spans="1:1" ht="12.75" customHeight="1">
      <c r="A331" s="230"/>
    </row>
    <row r="332" spans="1:1" ht="12.75" customHeight="1">
      <c r="A332" s="230"/>
    </row>
    <row r="333" spans="1:1" ht="12.75" customHeight="1">
      <c r="A333" s="230"/>
    </row>
    <row r="334" spans="1:1" ht="12.75" customHeight="1">
      <c r="A334" s="230"/>
    </row>
    <row r="335" spans="1:1" ht="12.75" customHeight="1">
      <c r="A335" s="230"/>
    </row>
    <row r="336" spans="1:1" ht="12.75" customHeight="1">
      <c r="A336" s="230"/>
    </row>
    <row r="337" spans="1:1" ht="12.75" customHeight="1">
      <c r="A337" s="230"/>
    </row>
    <row r="338" spans="1:1" ht="12.75" customHeight="1">
      <c r="A338" s="230"/>
    </row>
    <row r="339" spans="1:1" ht="12.75" customHeight="1">
      <c r="A339" s="230"/>
    </row>
    <row r="340" spans="1:1" ht="12.75" customHeight="1">
      <c r="A340" s="230"/>
    </row>
    <row r="341" spans="1:1" ht="12.75" customHeight="1">
      <c r="A341" s="230"/>
    </row>
    <row r="342" spans="1:1" ht="12.75" customHeight="1">
      <c r="A342" s="230"/>
    </row>
    <row r="343" spans="1:1" ht="12.75" customHeight="1">
      <c r="A343" s="230"/>
    </row>
    <row r="344" spans="1:1" ht="12.75" customHeight="1">
      <c r="A344" s="230"/>
    </row>
    <row r="345" spans="1:1" ht="12.75" customHeight="1">
      <c r="A345" s="230"/>
    </row>
    <row r="346" spans="1:1" ht="12.75" customHeight="1">
      <c r="A346" s="230"/>
    </row>
    <row r="347" spans="1:1" ht="12.75" customHeight="1">
      <c r="A347" s="230"/>
    </row>
    <row r="348" spans="1:1" ht="12.75" customHeight="1">
      <c r="A348" s="230"/>
    </row>
    <row r="349" spans="1:1" ht="12.75" customHeight="1">
      <c r="A349" s="230"/>
    </row>
    <row r="350" spans="1:1" ht="12.75" customHeight="1">
      <c r="A350" s="230"/>
    </row>
    <row r="351" spans="1:1" ht="12.75" customHeight="1">
      <c r="A351" s="230"/>
    </row>
    <row r="352" spans="1:1" ht="12.75" customHeight="1">
      <c r="A352" s="230"/>
    </row>
    <row r="353" spans="1:1" ht="12.75" customHeight="1">
      <c r="A353" s="230"/>
    </row>
    <row r="354" spans="1:1" ht="12.75" customHeight="1">
      <c r="A354" s="230"/>
    </row>
    <row r="355" spans="1:1" ht="12.75" customHeight="1">
      <c r="A355" s="230"/>
    </row>
    <row r="356" spans="1:1" ht="12.75" customHeight="1">
      <c r="A356" s="230"/>
    </row>
    <row r="357" spans="1:1" ht="12.75" customHeight="1">
      <c r="A357" s="230"/>
    </row>
    <row r="358" spans="1:1" ht="12.75" customHeight="1">
      <c r="A358" s="230"/>
    </row>
    <row r="359" spans="1:1" ht="12.75" customHeight="1">
      <c r="A359" s="230"/>
    </row>
    <row r="360" spans="1:1" ht="12.75" customHeight="1">
      <c r="A360" s="230"/>
    </row>
    <row r="361" spans="1:1" ht="12.75" customHeight="1">
      <c r="A361" s="230"/>
    </row>
    <row r="362" spans="1:1" ht="12.75" customHeight="1">
      <c r="A362" s="230"/>
    </row>
    <row r="363" spans="1:1" ht="12.75" customHeight="1">
      <c r="A363" s="230"/>
    </row>
    <row r="364" spans="1:1" ht="12.75" customHeight="1">
      <c r="A364" s="230"/>
    </row>
    <row r="365" spans="1:1" ht="12.75" customHeight="1">
      <c r="A365" s="230"/>
    </row>
    <row r="366" spans="1:1" ht="12.75" customHeight="1">
      <c r="A366" s="230"/>
    </row>
    <row r="367" spans="1:1" ht="12.75" customHeight="1">
      <c r="A367" s="230"/>
    </row>
    <row r="368" spans="1:1" ht="12.75" customHeight="1">
      <c r="A368" s="230"/>
    </row>
    <row r="369" spans="1:1" ht="12.75" customHeight="1">
      <c r="A369" s="230"/>
    </row>
    <row r="370" spans="1:1" ht="12.75" customHeight="1">
      <c r="A370" s="230"/>
    </row>
    <row r="371" spans="1:1" ht="12.75" customHeight="1">
      <c r="A371" s="230"/>
    </row>
    <row r="372" spans="1:1" ht="12.75" customHeight="1">
      <c r="A372" s="230"/>
    </row>
    <row r="373" spans="1:1" ht="12.75" customHeight="1">
      <c r="A373" s="230"/>
    </row>
    <row r="374" spans="1:1" ht="12.75" customHeight="1">
      <c r="A374" s="230"/>
    </row>
    <row r="375" spans="1:1" ht="12.75" customHeight="1">
      <c r="A375" s="230"/>
    </row>
    <row r="376" spans="1:1" ht="12.75" customHeight="1">
      <c r="A376" s="230"/>
    </row>
    <row r="377" spans="1:1" ht="12.75" customHeight="1">
      <c r="A377" s="230"/>
    </row>
    <row r="378" spans="1:1" ht="12.75" customHeight="1">
      <c r="A378" s="230"/>
    </row>
    <row r="379" spans="1:1" ht="12.75" customHeight="1">
      <c r="A379" s="230"/>
    </row>
    <row r="380" spans="1:1" ht="12.75" customHeight="1">
      <c r="A380" s="230"/>
    </row>
    <row r="381" spans="1:1" ht="12.75" customHeight="1">
      <c r="A381" s="230"/>
    </row>
    <row r="382" spans="1:1" ht="12.75" customHeight="1">
      <c r="A382" s="230"/>
    </row>
    <row r="383" spans="1:1" ht="12.75" customHeight="1">
      <c r="A383" s="230"/>
    </row>
    <row r="384" spans="1:1" ht="12.75" customHeight="1">
      <c r="A384" s="230"/>
    </row>
    <row r="385" spans="1:1" ht="12.75" customHeight="1">
      <c r="A385" s="230"/>
    </row>
    <row r="386" spans="1:1" ht="12.75" customHeight="1">
      <c r="A386" s="230"/>
    </row>
    <row r="387" spans="1:1" ht="12.75" customHeight="1">
      <c r="A387" s="230"/>
    </row>
    <row r="388" spans="1:1" ht="12.75" customHeight="1">
      <c r="A388" s="230"/>
    </row>
    <row r="389" spans="1:1" ht="12.75" customHeight="1">
      <c r="A389" s="230"/>
    </row>
    <row r="390" spans="1:1" ht="12.75" customHeight="1">
      <c r="A390" s="230"/>
    </row>
    <row r="391" spans="1:1" ht="12.75" customHeight="1">
      <c r="A391" s="230"/>
    </row>
    <row r="392" spans="1:1" ht="12.75" customHeight="1">
      <c r="A392" s="230"/>
    </row>
    <row r="393" spans="1:1" ht="12.75" customHeight="1">
      <c r="A393" s="230"/>
    </row>
    <row r="394" spans="1:1" ht="12.75" customHeight="1">
      <c r="A394" s="230"/>
    </row>
    <row r="395" spans="1:1" ht="12.75" customHeight="1">
      <c r="A395" s="230"/>
    </row>
    <row r="396" spans="1:1" ht="12.75" customHeight="1">
      <c r="A396" s="230"/>
    </row>
    <row r="397" spans="1:1" ht="12.75" customHeight="1">
      <c r="A397" s="230"/>
    </row>
    <row r="398" spans="1:1" ht="12.75" customHeight="1">
      <c r="A398" s="230"/>
    </row>
    <row r="399" spans="1:1" ht="12.75" customHeight="1">
      <c r="A399" s="230"/>
    </row>
    <row r="400" spans="1:1" ht="12.75" customHeight="1">
      <c r="A400" s="230"/>
    </row>
    <row r="401" spans="1:1" ht="12.75" customHeight="1">
      <c r="A401" s="230"/>
    </row>
    <row r="402" spans="1:1" ht="12.75" customHeight="1">
      <c r="A402" s="230"/>
    </row>
    <row r="403" spans="1:1" ht="12.75" customHeight="1">
      <c r="A403" s="230"/>
    </row>
    <row r="404" spans="1:1" ht="12.75" customHeight="1">
      <c r="A404" s="230"/>
    </row>
    <row r="405" spans="1:1" ht="12.75" customHeight="1">
      <c r="A405" s="230"/>
    </row>
    <row r="406" spans="1:1" ht="12.75" customHeight="1">
      <c r="A406" s="230"/>
    </row>
    <row r="407" spans="1:1" ht="12.75" customHeight="1">
      <c r="A407" s="230"/>
    </row>
    <row r="408" spans="1:1" ht="12.75" customHeight="1">
      <c r="A408" s="230"/>
    </row>
    <row r="409" spans="1:1" ht="12.75" customHeight="1">
      <c r="A409" s="230"/>
    </row>
    <row r="410" spans="1:1" ht="12.75" customHeight="1">
      <c r="A410" s="230"/>
    </row>
    <row r="411" spans="1:1" ht="12.75" customHeight="1">
      <c r="A411" s="230"/>
    </row>
    <row r="412" spans="1:1" ht="12.75" customHeight="1">
      <c r="A412" s="230"/>
    </row>
    <row r="413" spans="1:1" ht="12.75" customHeight="1">
      <c r="A413" s="230"/>
    </row>
    <row r="414" spans="1:1" ht="12.75" customHeight="1">
      <c r="A414" s="230"/>
    </row>
    <row r="415" spans="1:1" ht="12.75" customHeight="1">
      <c r="A415" s="230"/>
    </row>
    <row r="416" spans="1:1" ht="12.75" customHeight="1">
      <c r="A416" s="230"/>
    </row>
    <row r="417" spans="1:1" ht="12.75" customHeight="1">
      <c r="A417" s="230"/>
    </row>
    <row r="418" spans="1:1" ht="12.75" customHeight="1">
      <c r="A418" s="230"/>
    </row>
    <row r="419" spans="1:1" ht="12.75" customHeight="1">
      <c r="A419" s="230"/>
    </row>
    <row r="420" spans="1:1" ht="12.75" customHeight="1">
      <c r="A420" s="230"/>
    </row>
    <row r="421" spans="1:1" ht="12.75" customHeight="1">
      <c r="A421" s="230"/>
    </row>
    <row r="422" spans="1:1" ht="12.75" customHeight="1">
      <c r="A422" s="230"/>
    </row>
    <row r="423" spans="1:1" ht="12.75" customHeight="1">
      <c r="A423" s="230"/>
    </row>
    <row r="424" spans="1:1" ht="12.75" customHeight="1">
      <c r="A424" s="230"/>
    </row>
    <row r="425" spans="1:1" ht="12.75" customHeight="1">
      <c r="A425" s="230"/>
    </row>
    <row r="426" spans="1:1" ht="12.75" customHeight="1">
      <c r="A426" s="230"/>
    </row>
    <row r="427" spans="1:1" ht="12.75" customHeight="1">
      <c r="A427" s="230"/>
    </row>
    <row r="428" spans="1:1" ht="12.75" customHeight="1">
      <c r="A428" s="230"/>
    </row>
    <row r="429" spans="1:1" ht="12.75" customHeight="1">
      <c r="A429" s="230"/>
    </row>
    <row r="430" spans="1:1" ht="12.75" customHeight="1">
      <c r="A430" s="230"/>
    </row>
    <row r="431" spans="1:1" ht="12.75" customHeight="1">
      <c r="A431" s="230"/>
    </row>
    <row r="432" spans="1:1" ht="12.75" customHeight="1">
      <c r="A432" s="230"/>
    </row>
    <row r="433" spans="1:1" ht="12.75" customHeight="1">
      <c r="A433" s="230"/>
    </row>
    <row r="434" spans="1:1" ht="12.75" customHeight="1">
      <c r="A434" s="230"/>
    </row>
    <row r="435" spans="1:1" ht="12.75" customHeight="1">
      <c r="A435" s="230"/>
    </row>
    <row r="436" spans="1:1" ht="12.75" customHeight="1">
      <c r="A436" s="230"/>
    </row>
    <row r="437" spans="1:1" ht="12.75" customHeight="1">
      <c r="A437" s="230"/>
    </row>
    <row r="438" spans="1:1" ht="12.75" customHeight="1">
      <c r="A438" s="230"/>
    </row>
    <row r="439" spans="1:1" ht="12.75" customHeight="1">
      <c r="A439" s="230"/>
    </row>
    <row r="440" spans="1:1" ht="12.75" customHeight="1">
      <c r="A440" s="230"/>
    </row>
    <row r="441" spans="1:1" ht="12.75" customHeight="1">
      <c r="A441" s="230"/>
    </row>
    <row r="442" spans="1:1" ht="12.75" customHeight="1">
      <c r="A442" s="230"/>
    </row>
    <row r="443" spans="1:1" ht="12.75" customHeight="1">
      <c r="A443" s="230"/>
    </row>
    <row r="444" spans="1:1" ht="12.75" customHeight="1">
      <c r="A444" s="230"/>
    </row>
    <row r="445" spans="1:1" ht="12.75" customHeight="1">
      <c r="A445" s="230"/>
    </row>
    <row r="446" spans="1:1" ht="12.75" customHeight="1">
      <c r="A446" s="230"/>
    </row>
    <row r="447" spans="1:1" ht="12.75" customHeight="1">
      <c r="A447" s="230"/>
    </row>
    <row r="448" spans="1:1" ht="12.75" customHeight="1">
      <c r="A448" s="230"/>
    </row>
    <row r="449" spans="1:1" ht="12.75" customHeight="1">
      <c r="A449" s="230"/>
    </row>
    <row r="450" spans="1:1" ht="12.75" customHeight="1">
      <c r="A450" s="230"/>
    </row>
    <row r="451" spans="1:1" ht="12.75" customHeight="1">
      <c r="A451" s="230"/>
    </row>
    <row r="452" spans="1:1" ht="12.75" customHeight="1">
      <c r="A452" s="230"/>
    </row>
    <row r="453" spans="1:1" ht="12.75" customHeight="1">
      <c r="A453" s="230"/>
    </row>
    <row r="454" spans="1:1" ht="12.75" customHeight="1">
      <c r="A454" s="230"/>
    </row>
    <row r="455" spans="1:1" ht="12.75" customHeight="1">
      <c r="A455" s="230"/>
    </row>
    <row r="456" spans="1:1" ht="12.75" customHeight="1">
      <c r="A456" s="230"/>
    </row>
    <row r="457" spans="1:1" ht="12.75" customHeight="1">
      <c r="A457" s="230"/>
    </row>
    <row r="458" spans="1:1" ht="12.75" customHeight="1">
      <c r="A458" s="230"/>
    </row>
    <row r="459" spans="1:1" ht="12.75" customHeight="1">
      <c r="A459" s="230"/>
    </row>
    <row r="460" spans="1:1" ht="12.75" customHeight="1">
      <c r="A460" s="230"/>
    </row>
    <row r="461" spans="1:1" ht="12.75" customHeight="1">
      <c r="A461" s="230"/>
    </row>
    <row r="462" spans="1:1" ht="12.75" customHeight="1">
      <c r="A462" s="230"/>
    </row>
    <row r="463" spans="1:1" ht="12.75" customHeight="1">
      <c r="A463" s="230"/>
    </row>
    <row r="464" spans="1:1" ht="12.75" customHeight="1">
      <c r="A464" s="230"/>
    </row>
    <row r="465" spans="1:1" ht="12.75" customHeight="1">
      <c r="A465" s="230"/>
    </row>
    <row r="466" spans="1:1" ht="12.75" customHeight="1">
      <c r="A466" s="230"/>
    </row>
    <row r="467" spans="1:1" ht="12.75" customHeight="1">
      <c r="A467" s="230"/>
    </row>
    <row r="468" spans="1:1" ht="12.75" customHeight="1">
      <c r="A468" s="230"/>
    </row>
    <row r="469" spans="1:1" ht="12.75" customHeight="1">
      <c r="A469" s="230"/>
    </row>
    <row r="470" spans="1:1" ht="12.75" customHeight="1">
      <c r="A470" s="230"/>
    </row>
    <row r="471" spans="1:1" ht="12.75" customHeight="1">
      <c r="A471" s="230"/>
    </row>
    <row r="472" spans="1:1" ht="12.75" customHeight="1">
      <c r="A472" s="230"/>
    </row>
    <row r="473" spans="1:1" ht="12.75" customHeight="1">
      <c r="A473" s="230"/>
    </row>
    <row r="474" spans="1:1" ht="12.75" customHeight="1">
      <c r="A474" s="230"/>
    </row>
    <row r="475" spans="1:1" ht="12.75" customHeight="1">
      <c r="A475" s="230"/>
    </row>
    <row r="476" spans="1:1" ht="12.75" customHeight="1">
      <c r="A476" s="230"/>
    </row>
    <row r="477" spans="1:1" ht="12.75" customHeight="1">
      <c r="A477" s="230"/>
    </row>
    <row r="478" spans="1:1" ht="12.75" customHeight="1">
      <c r="A478" s="230"/>
    </row>
    <row r="479" spans="1:1" ht="12.75" customHeight="1">
      <c r="A479" s="230"/>
    </row>
    <row r="480" spans="1:1" ht="12.75" customHeight="1">
      <c r="A480" s="230"/>
    </row>
    <row r="481" spans="1:1" ht="12.75" customHeight="1">
      <c r="A481" s="230"/>
    </row>
    <row r="482" spans="1:1" ht="12.75" customHeight="1">
      <c r="A482" s="230"/>
    </row>
    <row r="483" spans="1:1" ht="12.75" customHeight="1">
      <c r="A483" s="230"/>
    </row>
    <row r="484" spans="1:1" ht="12.75" customHeight="1">
      <c r="A484" s="230"/>
    </row>
    <row r="485" spans="1:1" ht="12.75" customHeight="1">
      <c r="A485" s="230"/>
    </row>
    <row r="486" spans="1:1" ht="12.75" customHeight="1">
      <c r="A486" s="230"/>
    </row>
    <row r="487" spans="1:1" ht="12.75" customHeight="1">
      <c r="A487" s="230"/>
    </row>
    <row r="488" spans="1:1" ht="12.75" customHeight="1">
      <c r="A488" s="230"/>
    </row>
    <row r="489" spans="1:1" ht="12.75" customHeight="1">
      <c r="A489" s="230"/>
    </row>
    <row r="490" spans="1:1" ht="12.75" customHeight="1">
      <c r="A490" s="230"/>
    </row>
    <row r="491" spans="1:1" ht="12.75" customHeight="1">
      <c r="A491" s="230"/>
    </row>
    <row r="492" spans="1:1" ht="12.75" customHeight="1">
      <c r="A492" s="230"/>
    </row>
    <row r="493" spans="1:1" ht="12.75" customHeight="1">
      <c r="A493" s="230"/>
    </row>
    <row r="494" spans="1:1" ht="12.75" customHeight="1">
      <c r="A494" s="230"/>
    </row>
    <row r="495" spans="1:1" ht="12.75" customHeight="1">
      <c r="A495" s="230"/>
    </row>
    <row r="496" spans="1:1" ht="12.75" customHeight="1">
      <c r="A496" s="230"/>
    </row>
    <row r="497" spans="1:1" ht="12.75" customHeight="1">
      <c r="A497" s="230"/>
    </row>
    <row r="498" spans="1:1" ht="12.75" customHeight="1">
      <c r="A498" s="230"/>
    </row>
    <row r="499" spans="1:1" ht="12.75" customHeight="1">
      <c r="A499" s="230"/>
    </row>
    <row r="500" spans="1:1" ht="12.75" customHeight="1">
      <c r="A500" s="230"/>
    </row>
    <row r="501" spans="1:1" ht="12.75" customHeight="1">
      <c r="A501" s="230"/>
    </row>
    <row r="502" spans="1:1" ht="12.75" customHeight="1">
      <c r="A502" s="230"/>
    </row>
    <row r="503" spans="1:1" ht="12.75" customHeight="1">
      <c r="A503" s="230"/>
    </row>
    <row r="504" spans="1:1" ht="12.75" customHeight="1">
      <c r="A504" s="230"/>
    </row>
    <row r="505" spans="1:1" ht="12.75" customHeight="1">
      <c r="A505" s="230"/>
    </row>
    <row r="506" spans="1:1" ht="12.75" customHeight="1">
      <c r="A506" s="230"/>
    </row>
    <row r="507" spans="1:1" ht="12.75" customHeight="1">
      <c r="A507" s="230"/>
    </row>
    <row r="508" spans="1:1" ht="12.75" customHeight="1">
      <c r="A508" s="230"/>
    </row>
    <row r="509" spans="1:1" ht="12.75" customHeight="1">
      <c r="A509" s="230"/>
    </row>
    <row r="510" spans="1:1" ht="12.75" customHeight="1">
      <c r="A510" s="230"/>
    </row>
    <row r="511" spans="1:1" ht="12.75" customHeight="1">
      <c r="A511" s="230"/>
    </row>
    <row r="512" spans="1:1" ht="12.75" customHeight="1">
      <c r="A512" s="230"/>
    </row>
    <row r="513" spans="1:1" ht="12.75" customHeight="1">
      <c r="A513" s="230"/>
    </row>
    <row r="514" spans="1:1" ht="12.75" customHeight="1">
      <c r="A514" s="230"/>
    </row>
    <row r="515" spans="1:1" ht="12.75" customHeight="1">
      <c r="A515" s="230"/>
    </row>
    <row r="516" spans="1:1" ht="12.75" customHeight="1">
      <c r="A516" s="230"/>
    </row>
    <row r="517" spans="1:1" ht="12.75" customHeight="1">
      <c r="A517" s="230"/>
    </row>
    <row r="518" spans="1:1" ht="12.75" customHeight="1">
      <c r="A518" s="230"/>
    </row>
    <row r="519" spans="1:1" ht="12.75" customHeight="1">
      <c r="A519" s="230"/>
    </row>
    <row r="520" spans="1:1" ht="12.75" customHeight="1">
      <c r="A520" s="230"/>
    </row>
    <row r="521" spans="1:1" ht="12.75" customHeight="1">
      <c r="A521" s="230"/>
    </row>
    <row r="522" spans="1:1" ht="12.75" customHeight="1">
      <c r="A522" s="230"/>
    </row>
    <row r="523" spans="1:1" ht="12.75" customHeight="1">
      <c r="A523" s="230"/>
    </row>
    <row r="524" spans="1:1" ht="12.75" customHeight="1">
      <c r="A524" s="230"/>
    </row>
    <row r="525" spans="1:1" ht="12.75" customHeight="1">
      <c r="A525" s="230"/>
    </row>
    <row r="526" spans="1:1" ht="12.75" customHeight="1">
      <c r="A526" s="230"/>
    </row>
    <row r="527" spans="1:1" ht="12.75" customHeight="1">
      <c r="A527" s="230"/>
    </row>
    <row r="528" spans="1:1" ht="12.75" customHeight="1">
      <c r="A528" s="230"/>
    </row>
    <row r="529" spans="1:1" ht="12.75" customHeight="1">
      <c r="A529" s="230"/>
    </row>
    <row r="530" spans="1:1" ht="12.75" customHeight="1">
      <c r="A530" s="230"/>
    </row>
    <row r="531" spans="1:1" ht="12.75" customHeight="1">
      <c r="A531" s="230"/>
    </row>
    <row r="532" spans="1:1" ht="12.75" customHeight="1">
      <c r="A532" s="230"/>
    </row>
    <row r="533" spans="1:1" ht="12.75" customHeight="1">
      <c r="A533" s="230"/>
    </row>
    <row r="534" spans="1:1" ht="12.75" customHeight="1">
      <c r="A534" s="230"/>
    </row>
    <row r="535" spans="1:1" ht="12.75" customHeight="1">
      <c r="A535" s="230"/>
    </row>
    <row r="536" spans="1:1" ht="12.75" customHeight="1">
      <c r="A536" s="230"/>
    </row>
    <row r="537" spans="1:1" ht="12.75" customHeight="1">
      <c r="A537" s="230"/>
    </row>
    <row r="538" spans="1:1" ht="12.75" customHeight="1">
      <c r="A538" s="230"/>
    </row>
    <row r="539" spans="1:1" ht="12.75" customHeight="1">
      <c r="A539" s="230"/>
    </row>
    <row r="540" spans="1:1" ht="12.75" customHeight="1">
      <c r="A540" s="230"/>
    </row>
    <row r="541" spans="1:1" ht="12.75" customHeight="1">
      <c r="A541" s="230"/>
    </row>
    <row r="542" spans="1:1" ht="12.75" customHeight="1">
      <c r="A542" s="230"/>
    </row>
    <row r="543" spans="1:1" ht="12.75" customHeight="1">
      <c r="A543" s="230"/>
    </row>
    <row r="544" spans="1:1" ht="12.75" customHeight="1">
      <c r="A544" s="230"/>
    </row>
    <row r="545" spans="1:1" ht="12.75" customHeight="1">
      <c r="A545" s="230"/>
    </row>
    <row r="546" spans="1:1" ht="12.75" customHeight="1">
      <c r="A546" s="230"/>
    </row>
    <row r="547" spans="1:1" ht="12.75" customHeight="1">
      <c r="A547" s="230"/>
    </row>
    <row r="548" spans="1:1" ht="12.75" customHeight="1">
      <c r="A548" s="230"/>
    </row>
    <row r="549" spans="1:1" ht="12.75" customHeight="1">
      <c r="A549" s="230"/>
    </row>
    <row r="550" spans="1:1" ht="12.75" customHeight="1">
      <c r="A550" s="230"/>
    </row>
    <row r="551" spans="1:1" ht="12.75" customHeight="1">
      <c r="A551" s="230"/>
    </row>
    <row r="552" spans="1:1" ht="12.75" customHeight="1">
      <c r="A552" s="230"/>
    </row>
    <row r="553" spans="1:1" ht="12.75" customHeight="1">
      <c r="A553" s="230"/>
    </row>
    <row r="554" spans="1:1" ht="12.75" customHeight="1">
      <c r="A554" s="230"/>
    </row>
    <row r="555" spans="1:1" ht="12.75" customHeight="1">
      <c r="A555" s="230"/>
    </row>
    <row r="556" spans="1:1" ht="12.75" customHeight="1">
      <c r="A556" s="230"/>
    </row>
    <row r="557" spans="1:1" ht="12.75" customHeight="1">
      <c r="A557" s="230"/>
    </row>
    <row r="558" spans="1:1" ht="12.75" customHeight="1">
      <c r="A558" s="230"/>
    </row>
    <row r="559" spans="1:1" ht="12.75" customHeight="1">
      <c r="A559" s="230"/>
    </row>
    <row r="560" spans="1:1" ht="12.75" customHeight="1">
      <c r="A560" s="230"/>
    </row>
    <row r="561" spans="1:1" ht="12.75" customHeight="1">
      <c r="A561" s="230"/>
    </row>
    <row r="562" spans="1:1" ht="12.75" customHeight="1">
      <c r="A562" s="230"/>
    </row>
    <row r="563" spans="1:1" ht="12.75" customHeight="1">
      <c r="A563" s="230"/>
    </row>
    <row r="564" spans="1:1" ht="12.75" customHeight="1">
      <c r="A564" s="230"/>
    </row>
    <row r="565" spans="1:1" ht="12.75" customHeight="1">
      <c r="A565" s="230"/>
    </row>
    <row r="566" spans="1:1" ht="12.75" customHeight="1">
      <c r="A566" s="230"/>
    </row>
    <row r="567" spans="1:1" ht="12.75" customHeight="1">
      <c r="A567" s="230"/>
    </row>
    <row r="568" spans="1:1" ht="12.75" customHeight="1">
      <c r="A568" s="230"/>
    </row>
    <row r="569" spans="1:1" ht="12.75" customHeight="1">
      <c r="A569" s="230"/>
    </row>
    <row r="570" spans="1:1" ht="12.75" customHeight="1">
      <c r="A570" s="230"/>
    </row>
    <row r="571" spans="1:1" ht="12.75" customHeight="1">
      <c r="A571" s="230"/>
    </row>
    <row r="572" spans="1:1" ht="12.75" customHeight="1">
      <c r="A572" s="230"/>
    </row>
    <row r="573" spans="1:1" ht="12.75" customHeight="1">
      <c r="A573" s="230"/>
    </row>
    <row r="574" spans="1:1" ht="12.75" customHeight="1">
      <c r="A574" s="230"/>
    </row>
    <row r="575" spans="1:1" ht="12.75" customHeight="1">
      <c r="A575" s="230"/>
    </row>
    <row r="576" spans="1:1" ht="12.75" customHeight="1">
      <c r="A576" s="230"/>
    </row>
    <row r="577" spans="1:1" ht="12.75" customHeight="1">
      <c r="A577" s="230"/>
    </row>
    <row r="578" spans="1:1" ht="12.75" customHeight="1">
      <c r="A578" s="230"/>
    </row>
    <row r="579" spans="1:1" ht="12.75" customHeight="1">
      <c r="A579" s="230"/>
    </row>
    <row r="580" spans="1:1" ht="12.75" customHeight="1">
      <c r="A580" s="230"/>
    </row>
    <row r="581" spans="1:1" ht="12.75" customHeight="1">
      <c r="A581" s="230"/>
    </row>
    <row r="582" spans="1:1" ht="12.75" customHeight="1">
      <c r="A582" s="230"/>
    </row>
    <row r="583" spans="1:1" ht="12.75" customHeight="1">
      <c r="A583" s="230"/>
    </row>
    <row r="584" spans="1:1" ht="12.75" customHeight="1">
      <c r="A584" s="230"/>
    </row>
    <row r="585" spans="1:1" ht="12.75" customHeight="1">
      <c r="A585" s="230"/>
    </row>
    <row r="586" spans="1:1" ht="12.75" customHeight="1">
      <c r="A586" s="230"/>
    </row>
    <row r="587" spans="1:1" ht="12.75" customHeight="1">
      <c r="A587" s="230"/>
    </row>
    <row r="588" spans="1:1" ht="12.75" customHeight="1">
      <c r="A588" s="230"/>
    </row>
    <row r="589" spans="1:1" ht="12.75" customHeight="1">
      <c r="A589" s="230"/>
    </row>
    <row r="590" spans="1:1" ht="12.75" customHeight="1">
      <c r="A590" s="230"/>
    </row>
    <row r="591" spans="1:1" ht="12.75" customHeight="1">
      <c r="A591" s="230"/>
    </row>
    <row r="592" spans="1:1" ht="12.75" customHeight="1">
      <c r="A592" s="230"/>
    </row>
    <row r="593" spans="1:1" ht="12.75" customHeight="1">
      <c r="A593" s="230"/>
    </row>
    <row r="594" spans="1:1" ht="12.75" customHeight="1">
      <c r="A594" s="230"/>
    </row>
    <row r="595" spans="1:1" ht="12.75" customHeight="1">
      <c r="A595" s="230"/>
    </row>
    <row r="596" spans="1:1" ht="12.75" customHeight="1">
      <c r="A596" s="230"/>
    </row>
    <row r="597" spans="1:1" ht="12.75" customHeight="1">
      <c r="A597" s="230"/>
    </row>
    <row r="598" spans="1:1" ht="12.75" customHeight="1">
      <c r="A598" s="230"/>
    </row>
    <row r="599" spans="1:1" ht="12.75" customHeight="1">
      <c r="A599" s="230"/>
    </row>
    <row r="600" spans="1:1" ht="12.75" customHeight="1">
      <c r="A600" s="230"/>
    </row>
    <row r="601" spans="1:1" ht="12.75" customHeight="1">
      <c r="A601" s="230"/>
    </row>
    <row r="602" spans="1:1" ht="12.75" customHeight="1">
      <c r="A602" s="230"/>
    </row>
    <row r="603" spans="1:1" ht="12.75" customHeight="1">
      <c r="A603" s="230"/>
    </row>
    <row r="604" spans="1:1" ht="12.75" customHeight="1">
      <c r="A604" s="230"/>
    </row>
    <row r="605" spans="1:1" ht="12.75" customHeight="1">
      <c r="A605" s="230"/>
    </row>
    <row r="606" spans="1:1" ht="12.75" customHeight="1">
      <c r="A606" s="230"/>
    </row>
    <row r="607" spans="1:1" ht="12.75" customHeight="1">
      <c r="A607" s="230"/>
    </row>
    <row r="608" spans="1:1" ht="12.75" customHeight="1">
      <c r="A608" s="230"/>
    </row>
    <row r="609" spans="1:1" ht="12.75" customHeight="1">
      <c r="A609" s="230"/>
    </row>
    <row r="610" spans="1:1" ht="12.75" customHeight="1">
      <c r="A610" s="230"/>
    </row>
    <row r="611" spans="1:1" ht="12.75" customHeight="1">
      <c r="A611" s="230"/>
    </row>
    <row r="612" spans="1:1" ht="12.75" customHeight="1">
      <c r="A612" s="230"/>
    </row>
    <row r="613" spans="1:1" ht="12.75" customHeight="1">
      <c r="A613" s="230"/>
    </row>
    <row r="614" spans="1:1" ht="12.75" customHeight="1">
      <c r="A614" s="230"/>
    </row>
    <row r="615" spans="1:1" ht="12.75" customHeight="1">
      <c r="A615" s="230"/>
    </row>
    <row r="616" spans="1:1" ht="12.75" customHeight="1">
      <c r="A616" s="230"/>
    </row>
    <row r="617" spans="1:1" ht="12.75" customHeight="1">
      <c r="A617" s="230"/>
    </row>
    <row r="618" spans="1:1" ht="12.75" customHeight="1">
      <c r="A618" s="230"/>
    </row>
    <row r="619" spans="1:1" ht="12.75" customHeight="1">
      <c r="A619" s="230"/>
    </row>
    <row r="620" spans="1:1" ht="12.75" customHeight="1">
      <c r="A620" s="230"/>
    </row>
    <row r="621" spans="1:1" ht="12.75" customHeight="1">
      <c r="A621" s="230"/>
    </row>
    <row r="622" spans="1:1" ht="12.75" customHeight="1">
      <c r="A622" s="230"/>
    </row>
    <row r="623" spans="1:1" ht="12.75" customHeight="1">
      <c r="A623" s="230"/>
    </row>
    <row r="624" spans="1:1" ht="12.75" customHeight="1">
      <c r="A624" s="230"/>
    </row>
    <row r="625" spans="1:1" ht="12.75" customHeight="1">
      <c r="A625" s="230"/>
    </row>
    <row r="626" spans="1:1" ht="12.75" customHeight="1">
      <c r="A626" s="230"/>
    </row>
    <row r="627" spans="1:1" ht="12.75" customHeight="1">
      <c r="A627" s="230"/>
    </row>
    <row r="628" spans="1:1" ht="12.75" customHeight="1">
      <c r="A628" s="230"/>
    </row>
    <row r="629" spans="1:1" ht="12.75" customHeight="1">
      <c r="A629" s="230"/>
    </row>
    <row r="630" spans="1:1" ht="12.75" customHeight="1">
      <c r="A630" s="230"/>
    </row>
    <row r="631" spans="1:1" ht="12.75" customHeight="1">
      <c r="A631" s="230"/>
    </row>
    <row r="632" spans="1:1" ht="12.75" customHeight="1">
      <c r="A632" s="230"/>
    </row>
    <row r="633" spans="1:1" ht="12.75" customHeight="1">
      <c r="A633" s="230"/>
    </row>
    <row r="634" spans="1:1" ht="12.75" customHeight="1">
      <c r="A634" s="230"/>
    </row>
    <row r="635" spans="1:1" ht="12.75" customHeight="1">
      <c r="A635" s="230"/>
    </row>
    <row r="636" spans="1:1" ht="12.75" customHeight="1">
      <c r="A636" s="230"/>
    </row>
    <row r="637" spans="1:1" ht="12.75" customHeight="1">
      <c r="A637" s="230"/>
    </row>
    <row r="638" spans="1:1" ht="12.75" customHeight="1">
      <c r="A638" s="230"/>
    </row>
    <row r="639" spans="1:1" ht="12.75" customHeight="1">
      <c r="A639" s="230"/>
    </row>
    <row r="640" spans="1:1" ht="12.75" customHeight="1">
      <c r="A640" s="230"/>
    </row>
    <row r="641" spans="1:1" ht="12.75" customHeight="1">
      <c r="A641" s="230"/>
    </row>
    <row r="642" spans="1:1" ht="12.75" customHeight="1">
      <c r="A642" s="230"/>
    </row>
    <row r="643" spans="1:1" ht="12.75" customHeight="1">
      <c r="A643" s="230"/>
    </row>
    <row r="644" spans="1:1" ht="12.75" customHeight="1">
      <c r="A644" s="230"/>
    </row>
    <row r="645" spans="1:1" ht="12.75" customHeight="1">
      <c r="A645" s="230"/>
    </row>
    <row r="646" spans="1:1" ht="12.75" customHeight="1">
      <c r="A646" s="230"/>
    </row>
    <row r="647" spans="1:1" ht="12.75" customHeight="1">
      <c r="A647" s="230"/>
    </row>
    <row r="648" spans="1:1" ht="12.75" customHeight="1">
      <c r="A648" s="230"/>
    </row>
    <row r="649" spans="1:1" ht="12.75" customHeight="1">
      <c r="A649" s="230"/>
    </row>
    <row r="650" spans="1:1" ht="12.75" customHeight="1">
      <c r="A650" s="230"/>
    </row>
    <row r="651" spans="1:1" ht="12.75" customHeight="1">
      <c r="A651" s="230"/>
    </row>
    <row r="652" spans="1:1" ht="12.75" customHeight="1">
      <c r="A652" s="230"/>
    </row>
    <row r="653" spans="1:1" ht="12.75" customHeight="1">
      <c r="A653" s="230"/>
    </row>
    <row r="654" spans="1:1" ht="12.75" customHeight="1">
      <c r="A654" s="230"/>
    </row>
    <row r="655" spans="1:1" ht="12.75" customHeight="1">
      <c r="A655" s="230"/>
    </row>
    <row r="656" spans="1:1" ht="12.75" customHeight="1">
      <c r="A656" s="230"/>
    </row>
    <row r="657" spans="1:1" ht="12.75" customHeight="1">
      <c r="A657" s="230"/>
    </row>
    <row r="658" spans="1:1" ht="12.75" customHeight="1">
      <c r="A658" s="230"/>
    </row>
    <row r="659" spans="1:1" ht="12.75" customHeight="1">
      <c r="A659" s="230"/>
    </row>
    <row r="660" spans="1:1" ht="12.75" customHeight="1">
      <c r="A660" s="230"/>
    </row>
    <row r="661" spans="1:1" ht="12.75" customHeight="1">
      <c r="A661" s="230"/>
    </row>
    <row r="662" spans="1:1" ht="12.75" customHeight="1">
      <c r="A662" s="230"/>
    </row>
    <row r="663" spans="1:1" ht="12.75" customHeight="1">
      <c r="A663" s="230"/>
    </row>
    <row r="664" spans="1:1" ht="12.75" customHeight="1">
      <c r="A664" s="230"/>
    </row>
    <row r="665" spans="1:1" ht="12.75" customHeight="1">
      <c r="A665" s="230"/>
    </row>
    <row r="666" spans="1:1" ht="12.75" customHeight="1">
      <c r="A666" s="230"/>
    </row>
    <row r="667" spans="1:1" ht="12.75" customHeight="1">
      <c r="A667" s="230"/>
    </row>
    <row r="668" spans="1:1" ht="12.75" customHeight="1">
      <c r="A668" s="230"/>
    </row>
    <row r="669" spans="1:1" ht="12.75" customHeight="1">
      <c r="A669" s="230"/>
    </row>
    <row r="670" spans="1:1" ht="12.75" customHeight="1">
      <c r="A670" s="230"/>
    </row>
    <row r="671" spans="1:1" ht="12.75" customHeight="1">
      <c r="A671" s="230"/>
    </row>
    <row r="672" spans="1:1" ht="12.75" customHeight="1">
      <c r="A672" s="230"/>
    </row>
    <row r="673" spans="1:1" ht="12.75" customHeight="1">
      <c r="A673" s="230"/>
    </row>
    <row r="674" spans="1:1" ht="12.75" customHeight="1">
      <c r="A674" s="230"/>
    </row>
    <row r="675" spans="1:1" ht="12.75" customHeight="1">
      <c r="A675" s="230"/>
    </row>
    <row r="676" spans="1:1" ht="12.75" customHeight="1">
      <c r="A676" s="225"/>
    </row>
    <row r="677" spans="1:1" ht="12.75" customHeight="1">
      <c r="A677" s="225"/>
    </row>
    <row r="678" spans="1:1" ht="12.75" customHeight="1">
      <c r="A678" s="225"/>
    </row>
    <row r="679" spans="1:1" ht="12.75" customHeight="1">
      <c r="A679" s="225"/>
    </row>
    <row r="680" spans="1:1" ht="12.75" customHeight="1">
      <c r="A680" s="225"/>
    </row>
    <row r="681" spans="1:1" ht="12.75" customHeight="1">
      <c r="A681" s="225"/>
    </row>
    <row r="682" spans="1:1" ht="12.75" customHeight="1">
      <c r="A682" s="225"/>
    </row>
    <row r="683" spans="1:1" ht="12.75" customHeight="1">
      <c r="A683" s="225"/>
    </row>
  </sheetData>
  <sheetProtection selectLockedCells="1" selectUnlockedCells="1"/>
  <mergeCells count="3">
    <mergeCell ref="B6:E6"/>
    <mergeCell ref="B7:E7"/>
    <mergeCell ref="B8:E8"/>
  </mergeCells>
  <pageMargins left="0.98425196850393704" right="0.19685039370078741" top="0.39370078740157483" bottom="0.59055118110236227" header="0" footer="0.19685039370078741"/>
  <pageSetup paperSize="9" firstPageNumber="0" fitToHeight="0" orientation="portrait" r:id="rId1"/>
  <headerFooter alignWithMargins="0">
    <oddFooter>&amp;L&amp;8&amp;F | &amp;A&amp;R&amp;8&amp;P |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S672"/>
  <sheetViews>
    <sheetView view="pageBreakPreview" zoomScaleNormal="85" zoomScaleSheetLayoutView="100" workbookViewId="0">
      <pane ySplit="4" topLeftCell="A47" activePane="bottomLeft" state="frozen"/>
      <selection activeCell="B14" sqref="B14"/>
      <selection pane="bottomLeft" activeCell="E49" sqref="E49"/>
    </sheetView>
  </sheetViews>
  <sheetFormatPr defaultRowHeight="12.75" customHeight="1"/>
  <cols>
    <col min="1" max="1" width="5.7109375" style="1" customWidth="1"/>
    <col min="2" max="2" width="45.7109375" style="186" customWidth="1"/>
    <col min="3" max="3" width="5.7109375" style="53" customWidth="1"/>
    <col min="4" max="4" width="8.7109375" style="1" customWidth="1"/>
    <col min="5" max="5" width="10.7109375" style="32" customWidth="1"/>
    <col min="6" max="6" width="10.7109375" style="104" customWidth="1"/>
    <col min="7" max="7" width="9.140625" style="263"/>
    <col min="8" max="8" width="11.28515625" style="1" customWidth="1"/>
    <col min="9" max="10" width="9.140625" style="1"/>
    <col min="11" max="11" width="13.28515625" style="280" customWidth="1"/>
    <col min="12" max="12" width="16" style="280" customWidth="1"/>
    <col min="13" max="13" width="11.7109375" style="1" customWidth="1"/>
    <col min="14" max="14" width="17.140625" style="314" customWidth="1"/>
    <col min="15" max="15" width="10.85546875" style="272" customWidth="1"/>
    <col min="16" max="16" width="9.140625" style="280"/>
    <col min="17" max="18" width="9.140625" style="272"/>
    <col min="19" max="16384" width="9.140625" style="1"/>
  </cols>
  <sheetData>
    <row r="1" spans="1:253" ht="15.95" customHeight="1">
      <c r="A1" s="25" t="s">
        <v>19</v>
      </c>
      <c r="B1" s="178"/>
      <c r="C1" s="49"/>
      <c r="D1" s="7"/>
      <c r="E1" s="92"/>
      <c r="F1" s="4" t="s">
        <v>32</v>
      </c>
      <c r="G1" s="256"/>
      <c r="H1" s="34"/>
      <c r="I1" s="34"/>
      <c r="J1" s="34"/>
      <c r="K1" s="279"/>
      <c r="L1" s="279"/>
      <c r="M1" s="34"/>
      <c r="N1" s="311"/>
      <c r="O1" s="269"/>
      <c r="P1" s="279"/>
      <c r="Q1" s="269"/>
      <c r="R1" s="269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</row>
    <row r="2" spans="1:253" ht="20.100000000000001" customHeight="1">
      <c r="A2" s="24" t="s">
        <v>0</v>
      </c>
      <c r="B2" s="178"/>
      <c r="C2" s="49"/>
      <c r="D2" s="7"/>
      <c r="E2" s="92"/>
      <c r="F2" s="4"/>
      <c r="G2" s="256"/>
      <c r="H2" s="34"/>
      <c r="I2" s="34"/>
      <c r="J2" s="34"/>
      <c r="K2" s="279"/>
      <c r="L2" s="279"/>
      <c r="M2" s="299"/>
      <c r="N2" s="311"/>
      <c r="O2" s="269"/>
      <c r="P2" s="279"/>
      <c r="Q2" s="269"/>
      <c r="R2" s="269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</row>
    <row r="3" spans="1:253" ht="17.100000000000001" customHeight="1">
      <c r="A3" s="54" t="s">
        <v>224</v>
      </c>
      <c r="B3" s="178"/>
      <c r="C3" s="49"/>
      <c r="D3" s="7"/>
      <c r="E3" s="92"/>
      <c r="F3" s="4"/>
      <c r="G3" s="256"/>
      <c r="H3"/>
      <c r="I3" s="34"/>
      <c r="J3" s="34"/>
      <c r="K3" s="279"/>
      <c r="L3" s="279"/>
      <c r="M3" s="299"/>
      <c r="N3" s="311"/>
      <c r="O3" s="269"/>
      <c r="P3" s="279"/>
      <c r="Q3" s="269"/>
      <c r="R3" s="269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</row>
    <row r="4" spans="1:253" s="6" customFormat="1" ht="17.100000000000001" customHeight="1">
      <c r="A4" s="9" t="s">
        <v>2</v>
      </c>
      <c r="B4" s="179" t="s">
        <v>3</v>
      </c>
      <c r="C4" s="48" t="s">
        <v>4</v>
      </c>
      <c r="D4" s="16" t="s">
        <v>5</v>
      </c>
      <c r="E4" s="16" t="s">
        <v>6</v>
      </c>
      <c r="F4" s="17" t="s">
        <v>7</v>
      </c>
      <c r="G4" s="254"/>
      <c r="M4" s="355"/>
      <c r="N4" s="257"/>
      <c r="O4" s="309"/>
      <c r="P4" s="299"/>
      <c r="Q4" s="287"/>
      <c r="R4" s="287"/>
    </row>
    <row r="5" spans="1:253" s="5" customFormat="1">
      <c r="A5" s="226">
        <v>1</v>
      </c>
      <c r="B5" s="180" t="s">
        <v>8</v>
      </c>
      <c r="C5" s="50"/>
      <c r="D5" s="10"/>
      <c r="E5" s="93"/>
      <c r="F5" s="94"/>
      <c r="G5" s="257"/>
      <c r="K5" s="278"/>
      <c r="L5" s="278"/>
      <c r="N5" s="207"/>
      <c r="O5" s="278"/>
      <c r="P5" s="278"/>
      <c r="Q5" s="270"/>
      <c r="R5" s="270"/>
    </row>
    <row r="6" spans="1:253" s="110" customFormat="1" ht="15.75">
      <c r="A6" s="229">
        <v>1</v>
      </c>
      <c r="B6" s="285" t="s">
        <v>99</v>
      </c>
      <c r="C6" s="89" t="s">
        <v>10</v>
      </c>
      <c r="D6" s="90">
        <v>950.9</v>
      </c>
      <c r="E6" s="90"/>
      <c r="F6" s="91">
        <f>(D6*E6)</f>
        <v>0</v>
      </c>
      <c r="G6" s="258"/>
      <c r="H6" s="111"/>
      <c r="I6" s="267"/>
      <c r="J6" s="267"/>
      <c r="K6" s="283"/>
      <c r="L6" s="283"/>
      <c r="M6" s="333"/>
      <c r="N6" s="312"/>
      <c r="O6" s="300"/>
      <c r="P6" s="301"/>
      <c r="Q6" s="288"/>
      <c r="R6" s="288"/>
      <c r="S6" s="113"/>
      <c r="T6" s="111"/>
      <c r="U6" s="111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  <c r="IR6" s="114"/>
      <c r="IS6" s="114"/>
    </row>
    <row r="7" spans="1:253" s="110" customFormat="1" ht="15.75">
      <c r="A7" s="229">
        <f>A6+1</f>
        <v>2</v>
      </c>
      <c r="B7" s="285" t="s">
        <v>100</v>
      </c>
      <c r="C7" s="89" t="s">
        <v>1</v>
      </c>
      <c r="D7" s="124">
        <v>36</v>
      </c>
      <c r="E7" s="90"/>
      <c r="F7" s="91">
        <f>(D7*E7)</f>
        <v>0</v>
      </c>
      <c r="G7" s="258"/>
      <c r="H7" s="111"/>
      <c r="I7" s="274"/>
      <c r="J7" s="274"/>
      <c r="K7" s="278"/>
      <c r="L7" s="278"/>
      <c r="M7" s="333"/>
      <c r="N7" s="312"/>
      <c r="O7" s="300"/>
      <c r="P7" s="301"/>
      <c r="Q7" s="288"/>
      <c r="R7" s="288"/>
      <c r="S7" s="113"/>
      <c r="T7" s="111"/>
      <c r="U7" s="111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</row>
    <row r="8" spans="1:253" s="110" customFormat="1" ht="15.75">
      <c r="A8" s="229">
        <f>A7+1</f>
        <v>3</v>
      </c>
      <c r="B8" s="122" t="s">
        <v>101</v>
      </c>
      <c r="C8" s="89" t="s">
        <v>1</v>
      </c>
      <c r="D8" s="124">
        <v>36</v>
      </c>
      <c r="E8" s="90"/>
      <c r="F8" s="91">
        <f>(D8*E8)</f>
        <v>0</v>
      </c>
      <c r="G8" s="258"/>
      <c r="H8" s="111"/>
      <c r="I8" s="274"/>
      <c r="J8" s="274"/>
      <c r="K8" s="278"/>
      <c r="L8" s="278"/>
      <c r="M8" s="333"/>
      <c r="N8" s="312"/>
      <c r="O8" s="300"/>
      <c r="P8" s="301"/>
      <c r="Q8" s="288"/>
      <c r="R8" s="288"/>
      <c r="S8" s="113"/>
      <c r="T8" s="111"/>
      <c r="U8" s="111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</row>
    <row r="9" spans="1:253" s="59" customFormat="1" ht="15.75">
      <c r="A9" s="226">
        <f>A5</f>
        <v>1</v>
      </c>
      <c r="B9" s="180" t="str">
        <f>B5&amp;" - skupaj"</f>
        <v>PREDDELA - skupaj</v>
      </c>
      <c r="C9" s="50"/>
      <c r="D9" s="10"/>
      <c r="E9" s="93"/>
      <c r="F9" s="102">
        <f>SUM(F6:F8)</f>
        <v>0</v>
      </c>
      <c r="G9" s="255"/>
      <c r="H9" s="60"/>
      <c r="I9" s="81"/>
      <c r="J9" s="81"/>
      <c r="K9" s="278"/>
      <c r="L9" s="278"/>
      <c r="M9" s="333"/>
      <c r="N9" s="356"/>
      <c r="O9" s="304"/>
      <c r="P9" s="302"/>
      <c r="Q9" s="289"/>
      <c r="R9" s="289"/>
      <c r="S9" s="61"/>
      <c r="T9" s="60"/>
      <c r="U9" s="60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2"/>
      <c r="HC9" s="62"/>
      <c r="HD9" s="62"/>
      <c r="HE9" s="62"/>
      <c r="HF9" s="62"/>
      <c r="HG9" s="62"/>
      <c r="HH9" s="62"/>
      <c r="HI9" s="62"/>
      <c r="HJ9" s="62"/>
      <c r="HK9" s="62"/>
      <c r="HL9" s="62"/>
      <c r="HM9" s="62"/>
      <c r="HN9" s="62"/>
      <c r="HO9" s="62"/>
      <c r="HP9" s="62"/>
      <c r="HQ9" s="62"/>
      <c r="HR9" s="62"/>
      <c r="HS9" s="62"/>
      <c r="HT9" s="62"/>
      <c r="HU9" s="62"/>
      <c r="HV9" s="62"/>
      <c r="HW9" s="62"/>
      <c r="HX9" s="62"/>
      <c r="HY9" s="62"/>
      <c r="HZ9" s="62"/>
      <c r="IA9" s="62"/>
      <c r="IB9" s="62"/>
      <c r="IC9" s="62"/>
      <c r="ID9" s="62"/>
      <c r="IE9" s="62"/>
      <c r="IF9" s="62"/>
      <c r="IG9" s="62"/>
      <c r="IH9" s="62"/>
      <c r="II9" s="62"/>
      <c r="IJ9" s="62"/>
      <c r="IK9" s="62"/>
      <c r="IL9" s="62"/>
      <c r="IM9" s="62"/>
      <c r="IN9" s="62"/>
      <c r="IO9" s="62"/>
      <c r="IP9" s="62"/>
      <c r="IQ9" s="62"/>
      <c r="IR9" s="62"/>
      <c r="IS9" s="62"/>
    </row>
    <row r="10" spans="1:253" s="59" customFormat="1" ht="15.75">
      <c r="A10" s="226">
        <v>2</v>
      </c>
      <c r="B10" s="180" t="s">
        <v>12</v>
      </c>
      <c r="C10" s="50"/>
      <c r="D10" s="10"/>
      <c r="E10" s="93"/>
      <c r="F10" s="94"/>
      <c r="G10" s="255"/>
      <c r="H10" s="60"/>
      <c r="I10" s="81"/>
      <c r="J10" s="81"/>
      <c r="K10" s="278"/>
      <c r="L10" s="278"/>
      <c r="M10" s="333"/>
      <c r="N10" s="356"/>
      <c r="O10" s="304"/>
      <c r="P10" s="302"/>
      <c r="Q10" s="289"/>
      <c r="R10" s="289"/>
      <c r="S10" s="61"/>
      <c r="T10" s="60"/>
      <c r="U10" s="60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  <c r="HU10" s="62"/>
      <c r="HV10" s="62"/>
      <c r="HW10" s="62"/>
      <c r="HX10" s="62"/>
      <c r="HY10" s="62"/>
      <c r="HZ10" s="62"/>
      <c r="IA10" s="62"/>
      <c r="IB10" s="62"/>
      <c r="IC10" s="62"/>
      <c r="ID10" s="62"/>
      <c r="IE10" s="62"/>
      <c r="IF10" s="62"/>
      <c r="IG10" s="62"/>
      <c r="IH10" s="62"/>
      <c r="II10" s="62"/>
      <c r="IJ10" s="62"/>
      <c r="IK10" s="62"/>
      <c r="IL10" s="62"/>
      <c r="IM10" s="62"/>
      <c r="IN10" s="62"/>
      <c r="IO10" s="62"/>
      <c r="IP10" s="62"/>
      <c r="IQ10" s="62"/>
      <c r="IR10" s="62"/>
      <c r="IS10" s="62"/>
    </row>
    <row r="11" spans="1:253" s="77" customFormat="1" ht="15.75">
      <c r="A11" s="233"/>
      <c r="B11" s="415" t="s">
        <v>103</v>
      </c>
      <c r="C11" s="415"/>
      <c r="D11" s="415"/>
      <c r="E11" s="415"/>
      <c r="F11" s="103"/>
      <c r="G11" s="260"/>
      <c r="H11" s="75"/>
      <c r="I11" s="275"/>
      <c r="J11" s="275"/>
      <c r="K11" s="278"/>
      <c r="L11" s="278"/>
      <c r="M11" s="333"/>
      <c r="N11" s="357"/>
      <c r="O11" s="308"/>
      <c r="P11" s="303"/>
      <c r="Q11" s="290"/>
      <c r="R11" s="290"/>
      <c r="S11" s="76"/>
      <c r="T11" s="75"/>
      <c r="U11" s="75"/>
    </row>
    <row r="12" spans="1:253" s="77" customFormat="1" ht="15.75">
      <c r="A12" s="233"/>
      <c r="B12" s="416" t="s">
        <v>104</v>
      </c>
      <c r="C12" s="416"/>
      <c r="D12" s="416"/>
      <c r="E12" s="416"/>
      <c r="F12" s="103"/>
      <c r="G12" s="260"/>
      <c r="H12" s="75"/>
      <c r="I12" s="275"/>
      <c r="J12" s="275"/>
      <c r="K12" s="278"/>
      <c r="L12" s="278"/>
      <c r="M12" s="333"/>
      <c r="N12" s="357"/>
      <c r="O12" s="308"/>
      <c r="P12" s="303"/>
      <c r="Q12" s="290"/>
      <c r="R12" s="290"/>
      <c r="S12" s="76"/>
      <c r="T12" s="75"/>
      <c r="U12" s="75"/>
    </row>
    <row r="13" spans="1:253" s="110" customFormat="1" ht="15.75">
      <c r="A13" s="229">
        <v>1</v>
      </c>
      <c r="B13" s="144" t="s">
        <v>105</v>
      </c>
      <c r="C13" s="89" t="s">
        <v>10</v>
      </c>
      <c r="D13" s="124">
        <v>66.5</v>
      </c>
      <c r="E13" s="90"/>
      <c r="F13" s="91">
        <f>(D13*E13)</f>
        <v>0</v>
      </c>
      <c r="G13" s="259"/>
      <c r="H13" s="111"/>
      <c r="I13" s="274"/>
      <c r="J13" s="278"/>
      <c r="K13" s="278"/>
      <c r="L13" s="278"/>
      <c r="M13" s="333"/>
      <c r="N13" s="312"/>
      <c r="O13" s="300"/>
      <c r="P13" s="301"/>
      <c r="Q13" s="288"/>
      <c r="R13" s="288"/>
      <c r="S13" s="113"/>
      <c r="T13" s="111"/>
      <c r="U13" s="111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E13" s="114"/>
      <c r="DF13" s="114"/>
      <c r="DG13" s="114"/>
      <c r="DH13" s="114"/>
      <c r="DI13" s="114"/>
      <c r="DJ13" s="114"/>
      <c r="DK13" s="114"/>
      <c r="DL13" s="114"/>
      <c r="DM13" s="114"/>
      <c r="DN13" s="114"/>
      <c r="DO13" s="114"/>
      <c r="DP13" s="114"/>
      <c r="DQ13" s="114"/>
      <c r="DR13" s="114"/>
      <c r="DS13" s="114"/>
      <c r="DT13" s="114"/>
      <c r="DU13" s="114"/>
      <c r="DV13" s="114"/>
      <c r="DW13" s="114"/>
      <c r="DX13" s="114"/>
      <c r="DY13" s="114"/>
      <c r="DZ13" s="114"/>
      <c r="EA13" s="114"/>
      <c r="EB13" s="114"/>
      <c r="EC13" s="114"/>
      <c r="ED13" s="114"/>
      <c r="EE13" s="114"/>
      <c r="EF13" s="114"/>
      <c r="EG13" s="114"/>
      <c r="EH13" s="114"/>
      <c r="EI13" s="114"/>
      <c r="EJ13" s="114"/>
      <c r="EK13" s="114"/>
      <c r="EL13" s="114"/>
      <c r="EM13" s="114"/>
      <c r="EN13" s="114"/>
      <c r="EO13" s="114"/>
      <c r="EP13" s="114"/>
      <c r="EQ13" s="114"/>
      <c r="ER13" s="114"/>
      <c r="ES13" s="114"/>
      <c r="ET13" s="114"/>
      <c r="EU13" s="114"/>
      <c r="EV13" s="114"/>
      <c r="EW13" s="114"/>
      <c r="EX13" s="114"/>
      <c r="EY13" s="114"/>
      <c r="EZ13" s="114"/>
      <c r="FA13" s="114"/>
      <c r="FB13" s="114"/>
      <c r="FC13" s="114"/>
      <c r="FD13" s="114"/>
      <c r="FE13" s="114"/>
      <c r="FF13" s="114"/>
      <c r="FG13" s="114"/>
      <c r="FH13" s="114"/>
      <c r="FI13" s="114"/>
      <c r="FJ13" s="114"/>
      <c r="FK13" s="114"/>
      <c r="FL13" s="114"/>
      <c r="FM13" s="114"/>
      <c r="FN13" s="114"/>
      <c r="FO13" s="114"/>
      <c r="FP13" s="114"/>
      <c r="FQ13" s="114"/>
      <c r="FR13" s="114"/>
      <c r="FS13" s="114"/>
      <c r="FT13" s="114"/>
      <c r="FU13" s="114"/>
      <c r="FV13" s="114"/>
      <c r="FW13" s="114"/>
      <c r="FX13" s="114"/>
      <c r="FY13" s="114"/>
      <c r="FZ13" s="114"/>
      <c r="GA13" s="114"/>
      <c r="GB13" s="114"/>
      <c r="GC13" s="114"/>
      <c r="GD13" s="114"/>
      <c r="GE13" s="114"/>
      <c r="GF13" s="114"/>
      <c r="GG13" s="114"/>
      <c r="GH13" s="114"/>
      <c r="GI13" s="114"/>
      <c r="GJ13" s="114"/>
      <c r="GK13" s="114"/>
      <c r="GL13" s="114"/>
      <c r="GM13" s="114"/>
      <c r="GN13" s="114"/>
      <c r="GO13" s="114"/>
      <c r="GP13" s="114"/>
      <c r="GQ13" s="114"/>
      <c r="GR13" s="114"/>
      <c r="GS13" s="114"/>
      <c r="GT13" s="114"/>
      <c r="GU13" s="114"/>
      <c r="GV13" s="114"/>
      <c r="GW13" s="114"/>
      <c r="GX13" s="114"/>
      <c r="GY13" s="114"/>
      <c r="GZ13" s="114"/>
      <c r="HA13" s="114"/>
      <c r="HB13" s="114"/>
      <c r="HC13" s="114"/>
      <c r="HD13" s="114"/>
      <c r="HE13" s="114"/>
      <c r="HF13" s="114"/>
      <c r="HG13" s="114"/>
      <c r="HH13" s="114"/>
      <c r="HI13" s="114"/>
      <c r="HJ13" s="114"/>
      <c r="HK13" s="114"/>
      <c r="HL13" s="114"/>
      <c r="HM13" s="114"/>
      <c r="HN13" s="114"/>
      <c r="HO13" s="114"/>
      <c r="HP13" s="114"/>
      <c r="HQ13" s="114"/>
      <c r="HR13" s="114"/>
      <c r="HS13" s="114"/>
      <c r="HT13" s="114"/>
      <c r="HU13" s="114"/>
      <c r="HV13" s="114"/>
      <c r="HW13" s="114"/>
      <c r="HX13" s="114"/>
      <c r="HY13" s="114"/>
      <c r="HZ13" s="114"/>
      <c r="IA13" s="114"/>
      <c r="IB13" s="114"/>
      <c r="IC13" s="114"/>
      <c r="ID13" s="114"/>
      <c r="IE13" s="114"/>
      <c r="IF13" s="114"/>
      <c r="IG13" s="114"/>
      <c r="IH13" s="114"/>
      <c r="II13" s="114"/>
      <c r="IJ13" s="114"/>
      <c r="IK13" s="114"/>
      <c r="IL13" s="114"/>
      <c r="IM13" s="114"/>
      <c r="IN13" s="114"/>
      <c r="IO13" s="114"/>
      <c r="IP13" s="114"/>
      <c r="IQ13" s="114"/>
      <c r="IR13" s="114"/>
      <c r="IS13" s="114"/>
    </row>
    <row r="14" spans="1:253" s="110" customFormat="1" ht="38.25">
      <c r="A14" s="229">
        <f>A13+1</f>
        <v>2</v>
      </c>
      <c r="B14" s="144" t="s">
        <v>106</v>
      </c>
      <c r="C14" s="89" t="s">
        <v>11</v>
      </c>
      <c r="D14" s="124">
        <v>91.1</v>
      </c>
      <c r="E14" s="90"/>
      <c r="F14" s="91">
        <f t="shared" ref="F14:F33" si="0">(D14*E14)</f>
        <v>0</v>
      </c>
      <c r="G14" s="259"/>
      <c r="H14" s="111"/>
      <c r="I14" s="274"/>
      <c r="J14" s="278"/>
      <c r="K14" s="278"/>
      <c r="L14" s="278"/>
      <c r="M14" s="333"/>
      <c r="N14" s="312"/>
      <c r="O14" s="300"/>
      <c r="P14" s="301"/>
      <c r="Q14" s="288"/>
      <c r="R14" s="288"/>
      <c r="S14" s="113"/>
      <c r="T14" s="111"/>
      <c r="U14" s="111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  <c r="DQ14" s="114"/>
      <c r="DR14" s="114"/>
      <c r="DS14" s="114"/>
      <c r="DT14" s="114"/>
      <c r="DU14" s="114"/>
      <c r="DV14" s="114"/>
      <c r="DW14" s="114"/>
      <c r="DX14" s="114"/>
      <c r="DY14" s="114"/>
      <c r="DZ14" s="114"/>
      <c r="EA14" s="114"/>
      <c r="EB14" s="114"/>
      <c r="EC14" s="114"/>
      <c r="ED14" s="114"/>
      <c r="EE14" s="114"/>
      <c r="EF14" s="114"/>
      <c r="EG14" s="114"/>
      <c r="EH14" s="114"/>
      <c r="EI14" s="114"/>
      <c r="EJ14" s="114"/>
      <c r="EK14" s="114"/>
      <c r="EL14" s="114"/>
      <c r="EM14" s="114"/>
      <c r="EN14" s="114"/>
      <c r="EO14" s="114"/>
      <c r="EP14" s="114"/>
      <c r="EQ14" s="114"/>
      <c r="ER14" s="114"/>
      <c r="ES14" s="114"/>
      <c r="ET14" s="114"/>
      <c r="EU14" s="114"/>
      <c r="EV14" s="114"/>
      <c r="EW14" s="114"/>
      <c r="EX14" s="114"/>
      <c r="EY14" s="114"/>
      <c r="EZ14" s="114"/>
      <c r="FA14" s="114"/>
      <c r="FB14" s="114"/>
      <c r="FC14" s="114"/>
      <c r="FD14" s="114"/>
      <c r="FE14" s="114"/>
      <c r="FF14" s="114"/>
      <c r="FG14" s="114"/>
      <c r="FH14" s="114"/>
      <c r="FI14" s="114"/>
      <c r="FJ14" s="114"/>
      <c r="FK14" s="114"/>
      <c r="FL14" s="114"/>
      <c r="FM14" s="114"/>
      <c r="FN14" s="114"/>
      <c r="FO14" s="114"/>
      <c r="FP14" s="114"/>
      <c r="FQ14" s="114"/>
      <c r="FR14" s="114"/>
      <c r="FS14" s="114"/>
      <c r="FT14" s="114"/>
      <c r="FU14" s="114"/>
      <c r="FV14" s="114"/>
      <c r="FW14" s="114"/>
      <c r="FX14" s="114"/>
      <c r="FY14" s="114"/>
      <c r="FZ14" s="114"/>
      <c r="GA14" s="114"/>
      <c r="GB14" s="114"/>
      <c r="GC14" s="114"/>
      <c r="GD14" s="114"/>
      <c r="GE14" s="114"/>
      <c r="GF14" s="114"/>
      <c r="GG14" s="114"/>
      <c r="GH14" s="114"/>
      <c r="GI14" s="114"/>
      <c r="GJ14" s="114"/>
      <c r="GK14" s="114"/>
      <c r="GL14" s="114"/>
      <c r="GM14" s="114"/>
      <c r="GN14" s="114"/>
      <c r="GO14" s="114"/>
      <c r="GP14" s="114"/>
      <c r="GQ14" s="114"/>
      <c r="GR14" s="114"/>
      <c r="GS14" s="114"/>
      <c r="GT14" s="114"/>
      <c r="GU14" s="114"/>
      <c r="GV14" s="114"/>
      <c r="GW14" s="114"/>
      <c r="GX14" s="114"/>
      <c r="GY14" s="114"/>
      <c r="GZ14" s="114"/>
      <c r="HA14" s="114"/>
      <c r="HB14" s="114"/>
      <c r="HC14" s="114"/>
      <c r="HD14" s="114"/>
      <c r="HE14" s="114"/>
      <c r="HF14" s="114"/>
      <c r="HG14" s="114"/>
      <c r="HH14" s="114"/>
      <c r="HI14" s="114"/>
      <c r="HJ14" s="114"/>
      <c r="HK14" s="114"/>
      <c r="HL14" s="114"/>
      <c r="HM14" s="114"/>
      <c r="HN14" s="114"/>
      <c r="HO14" s="114"/>
      <c r="HP14" s="114"/>
      <c r="HQ14" s="114"/>
      <c r="HR14" s="114"/>
      <c r="HS14" s="114"/>
      <c r="HT14" s="114"/>
      <c r="HU14" s="114"/>
      <c r="HV14" s="114"/>
      <c r="HW14" s="114"/>
      <c r="HX14" s="114"/>
      <c r="HY14" s="114"/>
      <c r="HZ14" s="114"/>
      <c r="IA14" s="114"/>
      <c r="IB14" s="114"/>
      <c r="IC14" s="114"/>
      <c r="ID14" s="114"/>
      <c r="IE14" s="114"/>
      <c r="IF14" s="114"/>
      <c r="IG14" s="114"/>
      <c r="IH14" s="114"/>
      <c r="II14" s="114"/>
      <c r="IJ14" s="114"/>
      <c r="IK14" s="114"/>
      <c r="IL14" s="114"/>
      <c r="IM14" s="114"/>
      <c r="IN14" s="114"/>
      <c r="IO14" s="114"/>
      <c r="IP14" s="114"/>
      <c r="IQ14" s="114"/>
      <c r="IR14" s="114"/>
      <c r="IS14" s="114"/>
    </row>
    <row r="15" spans="1:253" s="110" customFormat="1" ht="25.5">
      <c r="A15" s="229">
        <f t="shared" ref="A15:A27" si="1">A14+1</f>
        <v>3</v>
      </c>
      <c r="B15" s="144" t="s">
        <v>107</v>
      </c>
      <c r="C15" s="89" t="s">
        <v>11</v>
      </c>
      <c r="D15" s="124">
        <v>239.4</v>
      </c>
      <c r="E15" s="90"/>
      <c r="F15" s="91">
        <f t="shared" si="0"/>
        <v>0</v>
      </c>
      <c r="G15" s="259"/>
      <c r="H15" s="111"/>
      <c r="I15" s="274"/>
      <c r="J15" s="274"/>
      <c r="K15" s="278"/>
      <c r="L15" s="278"/>
      <c r="M15" s="333"/>
      <c r="N15" s="312"/>
      <c r="O15" s="300"/>
      <c r="P15" s="301"/>
      <c r="Q15" s="288"/>
      <c r="R15" s="288"/>
      <c r="S15" s="113"/>
      <c r="T15" s="111"/>
      <c r="U15" s="111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  <c r="GF15" s="114"/>
      <c r="GG15" s="114"/>
      <c r="GH15" s="114"/>
      <c r="GI15" s="114"/>
      <c r="GJ15" s="114"/>
      <c r="GK15" s="114"/>
      <c r="GL15" s="114"/>
      <c r="GM15" s="114"/>
      <c r="GN15" s="114"/>
      <c r="GO15" s="114"/>
      <c r="GP15" s="114"/>
      <c r="GQ15" s="114"/>
      <c r="GR15" s="114"/>
      <c r="GS15" s="114"/>
      <c r="GT15" s="114"/>
      <c r="GU15" s="114"/>
      <c r="GV15" s="114"/>
      <c r="GW15" s="114"/>
      <c r="GX15" s="114"/>
      <c r="GY15" s="114"/>
      <c r="GZ15" s="114"/>
      <c r="HA15" s="114"/>
      <c r="HB15" s="114"/>
      <c r="HC15" s="114"/>
      <c r="HD15" s="114"/>
      <c r="HE15" s="114"/>
      <c r="HF15" s="114"/>
      <c r="HG15" s="114"/>
      <c r="HH15" s="114"/>
      <c r="HI15" s="114"/>
      <c r="HJ15" s="114"/>
      <c r="HK15" s="114"/>
      <c r="HL15" s="114"/>
      <c r="HM15" s="114"/>
      <c r="HN15" s="114"/>
      <c r="HO15" s="114"/>
      <c r="HP15" s="114"/>
      <c r="HQ15" s="114"/>
      <c r="HR15" s="114"/>
      <c r="HS15" s="114"/>
      <c r="HT15" s="114"/>
      <c r="HU15" s="114"/>
      <c r="HV15" s="114"/>
      <c r="HW15" s="114"/>
      <c r="HX15" s="114"/>
      <c r="HY15" s="114"/>
      <c r="HZ15" s="114"/>
      <c r="IA15" s="114"/>
      <c r="IB15" s="114"/>
      <c r="IC15" s="114"/>
      <c r="ID15" s="114"/>
      <c r="IE15" s="114"/>
      <c r="IF15" s="114"/>
      <c r="IG15" s="114"/>
      <c r="IH15" s="114"/>
      <c r="II15" s="114"/>
      <c r="IJ15" s="114"/>
      <c r="IK15" s="114"/>
      <c r="IL15" s="114"/>
      <c r="IM15" s="114"/>
      <c r="IN15" s="114"/>
      <c r="IO15" s="114"/>
      <c r="IP15" s="114"/>
      <c r="IQ15" s="114"/>
      <c r="IR15" s="114"/>
      <c r="IS15" s="114"/>
    </row>
    <row r="16" spans="1:253" s="110" customFormat="1" ht="51">
      <c r="A16" s="229">
        <f t="shared" si="1"/>
        <v>4</v>
      </c>
      <c r="B16" s="144" t="s">
        <v>108</v>
      </c>
      <c r="C16" s="89" t="s">
        <v>11</v>
      </c>
      <c r="D16" s="126">
        <v>3170</v>
      </c>
      <c r="E16" s="90"/>
      <c r="F16" s="91">
        <f t="shared" si="0"/>
        <v>0</v>
      </c>
      <c r="G16" s="258"/>
      <c r="H16" s="111"/>
      <c r="I16" s="276"/>
      <c r="J16" s="276"/>
      <c r="K16" s="278"/>
      <c r="L16" s="278"/>
      <c r="M16" s="333"/>
      <c r="N16" s="312"/>
      <c r="O16" s="300"/>
      <c r="P16" s="301"/>
      <c r="Q16" s="288"/>
      <c r="R16" s="288"/>
      <c r="S16" s="113"/>
      <c r="T16" s="111"/>
      <c r="U16" s="111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  <c r="GF16" s="114"/>
      <c r="GG16" s="114"/>
      <c r="GH16" s="114"/>
      <c r="GI16" s="114"/>
      <c r="GJ16" s="114"/>
      <c r="GK16" s="114"/>
      <c r="GL16" s="114"/>
      <c r="GM16" s="114"/>
      <c r="GN16" s="114"/>
      <c r="GO16" s="114"/>
      <c r="GP16" s="114"/>
      <c r="GQ16" s="114"/>
      <c r="GR16" s="114"/>
      <c r="GS16" s="114"/>
      <c r="GT16" s="114"/>
      <c r="GU16" s="114"/>
      <c r="GV16" s="114"/>
      <c r="GW16" s="114"/>
      <c r="GX16" s="114"/>
      <c r="GY16" s="114"/>
      <c r="GZ16" s="114"/>
      <c r="HA16" s="114"/>
      <c r="HB16" s="114"/>
      <c r="HC16" s="114"/>
      <c r="HD16" s="114"/>
      <c r="HE16" s="114"/>
      <c r="HF16" s="114"/>
      <c r="HG16" s="114"/>
      <c r="HH16" s="114"/>
      <c r="HI16" s="114"/>
      <c r="HJ16" s="114"/>
      <c r="HK16" s="114"/>
      <c r="HL16" s="114"/>
      <c r="HM16" s="114"/>
      <c r="HN16" s="114"/>
      <c r="HO16" s="114"/>
      <c r="HP16" s="114"/>
      <c r="HQ16" s="114"/>
      <c r="HR16" s="114"/>
      <c r="HS16" s="114"/>
      <c r="HT16" s="114"/>
      <c r="HU16" s="114"/>
      <c r="HV16" s="114"/>
      <c r="HW16" s="114"/>
      <c r="HX16" s="114"/>
      <c r="HY16" s="114"/>
      <c r="HZ16" s="114"/>
      <c r="IA16" s="114"/>
      <c r="IB16" s="114"/>
      <c r="IC16" s="114"/>
      <c r="ID16" s="114"/>
      <c r="IE16" s="114"/>
      <c r="IF16" s="114"/>
      <c r="IG16" s="114"/>
      <c r="IH16" s="114"/>
      <c r="II16" s="114"/>
      <c r="IJ16" s="114"/>
      <c r="IK16" s="114"/>
      <c r="IL16" s="114"/>
      <c r="IM16" s="114"/>
      <c r="IN16" s="114"/>
      <c r="IO16" s="114"/>
      <c r="IP16" s="114"/>
      <c r="IQ16" s="114"/>
      <c r="IR16" s="114"/>
      <c r="IS16" s="114"/>
    </row>
    <row r="17" spans="1:253" s="110" customFormat="1" ht="51">
      <c r="A17" s="229">
        <f t="shared" si="1"/>
        <v>5</v>
      </c>
      <c r="B17" s="122" t="s">
        <v>109</v>
      </c>
      <c r="C17" s="125" t="s">
        <v>11</v>
      </c>
      <c r="D17" s="126">
        <v>1350</v>
      </c>
      <c r="E17" s="90"/>
      <c r="F17" s="91">
        <f t="shared" si="0"/>
        <v>0</v>
      </c>
      <c r="G17" s="258"/>
      <c r="H17" s="319"/>
      <c r="I17" s="276"/>
      <c r="J17" s="276"/>
      <c r="K17" s="316"/>
      <c r="L17" s="316"/>
      <c r="M17" s="333"/>
      <c r="N17" s="312"/>
      <c r="O17" s="300"/>
      <c r="P17" s="301"/>
      <c r="Q17" s="288"/>
      <c r="R17" s="288"/>
      <c r="S17" s="113"/>
      <c r="T17" s="111"/>
      <c r="U17" s="111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DQ17" s="114"/>
      <c r="DR17" s="114"/>
      <c r="DS17" s="114"/>
      <c r="DT17" s="114"/>
      <c r="DU17" s="114"/>
      <c r="DV17" s="114"/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  <c r="FP17" s="114"/>
      <c r="FQ17" s="114"/>
      <c r="FR17" s="114"/>
      <c r="FS17" s="114"/>
      <c r="FT17" s="114"/>
      <c r="FU17" s="114"/>
      <c r="FV17" s="114"/>
      <c r="FW17" s="114"/>
      <c r="FX17" s="114"/>
      <c r="FY17" s="114"/>
      <c r="FZ17" s="114"/>
      <c r="GA17" s="114"/>
      <c r="GB17" s="114"/>
      <c r="GC17" s="114"/>
      <c r="GD17" s="114"/>
      <c r="GE17" s="114"/>
      <c r="GF17" s="114"/>
      <c r="GG17" s="114"/>
      <c r="GH17" s="114"/>
      <c r="GI17" s="114"/>
      <c r="GJ17" s="114"/>
      <c r="GK17" s="114"/>
      <c r="GL17" s="114"/>
      <c r="GM17" s="114"/>
      <c r="GN17" s="114"/>
      <c r="GO17" s="114"/>
      <c r="GP17" s="114"/>
      <c r="GQ17" s="114"/>
      <c r="GR17" s="114"/>
      <c r="GS17" s="114"/>
      <c r="GT17" s="114"/>
      <c r="GU17" s="114"/>
      <c r="GV17" s="114"/>
      <c r="GW17" s="114"/>
      <c r="GX17" s="114"/>
      <c r="GY17" s="114"/>
      <c r="GZ17" s="114"/>
      <c r="HA17" s="114"/>
      <c r="HB17" s="114"/>
      <c r="HC17" s="114"/>
      <c r="HD17" s="114"/>
      <c r="HE17" s="114"/>
      <c r="HF17" s="114"/>
      <c r="HG17" s="114"/>
      <c r="HH17" s="114"/>
      <c r="HI17" s="114"/>
      <c r="HJ17" s="114"/>
      <c r="HK17" s="114"/>
      <c r="HL17" s="114"/>
      <c r="HM17" s="114"/>
      <c r="HN17" s="114"/>
      <c r="HO17" s="114"/>
      <c r="HP17" s="114"/>
      <c r="HQ17" s="114"/>
      <c r="HR17" s="114"/>
      <c r="HS17" s="114"/>
      <c r="HT17" s="114"/>
      <c r="HU17" s="114"/>
      <c r="HV17" s="114"/>
      <c r="HW17" s="114"/>
      <c r="HX17" s="114"/>
      <c r="HY17" s="114"/>
      <c r="HZ17" s="114"/>
      <c r="IA17" s="114"/>
      <c r="IB17" s="114"/>
      <c r="IC17" s="114"/>
      <c r="ID17" s="114"/>
      <c r="IE17" s="114"/>
      <c r="IF17" s="114"/>
      <c r="IG17" s="114"/>
      <c r="IH17" s="114"/>
      <c r="II17" s="114"/>
      <c r="IJ17" s="114"/>
      <c r="IK17" s="114"/>
      <c r="IL17" s="114"/>
      <c r="IM17" s="114"/>
      <c r="IN17" s="114"/>
      <c r="IO17" s="114"/>
      <c r="IP17" s="114"/>
      <c r="IQ17" s="114"/>
      <c r="IR17" s="114"/>
      <c r="IS17" s="114"/>
    </row>
    <row r="18" spans="1:253" s="110" customFormat="1" ht="38.25">
      <c r="A18" s="229">
        <f t="shared" si="1"/>
        <v>6</v>
      </c>
      <c r="B18" s="115" t="s">
        <v>110</v>
      </c>
      <c r="C18" s="125" t="s">
        <v>11</v>
      </c>
      <c r="D18" s="126">
        <v>41.3</v>
      </c>
      <c r="E18" s="90"/>
      <c r="F18" s="91">
        <f>(D18*E18)</f>
        <v>0</v>
      </c>
      <c r="G18" s="258"/>
      <c r="H18" s="111"/>
      <c r="I18" s="276"/>
      <c r="J18" s="276"/>
      <c r="K18" s="316"/>
      <c r="L18" s="316"/>
      <c r="M18" s="333"/>
      <c r="N18" s="312"/>
      <c r="O18" s="300"/>
      <c r="P18" s="301"/>
      <c r="Q18" s="288"/>
      <c r="R18" s="288"/>
      <c r="S18" s="113"/>
      <c r="T18" s="111"/>
      <c r="U18" s="111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4"/>
      <c r="DI18" s="114"/>
      <c r="DJ18" s="114"/>
      <c r="DK18" s="114"/>
      <c r="DL18" s="114"/>
      <c r="DM18" s="114"/>
      <c r="DN18" s="114"/>
      <c r="DO18" s="114"/>
      <c r="DP18" s="114"/>
      <c r="DQ18" s="114"/>
      <c r="DR18" s="114"/>
      <c r="DS18" s="114"/>
      <c r="DT18" s="114"/>
      <c r="DU18" s="114"/>
      <c r="DV18" s="114"/>
      <c r="DW18" s="114"/>
      <c r="DX18" s="114"/>
      <c r="DY18" s="114"/>
      <c r="DZ18" s="114"/>
      <c r="EA18" s="114"/>
      <c r="EB18" s="114"/>
      <c r="EC18" s="114"/>
      <c r="ED18" s="114"/>
      <c r="EE18" s="114"/>
      <c r="EF18" s="114"/>
      <c r="EG18" s="114"/>
      <c r="EH18" s="114"/>
      <c r="EI18" s="114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  <c r="EY18" s="114"/>
      <c r="EZ18" s="114"/>
      <c r="FA18" s="114"/>
      <c r="FB18" s="114"/>
      <c r="FC18" s="114"/>
      <c r="FD18" s="114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S18" s="114"/>
      <c r="FT18" s="114"/>
      <c r="FU18" s="114"/>
      <c r="FV18" s="114"/>
      <c r="FW18" s="114"/>
      <c r="FX18" s="114"/>
      <c r="FY18" s="114"/>
      <c r="FZ18" s="114"/>
      <c r="GA18" s="114"/>
      <c r="GB18" s="114"/>
      <c r="GC18" s="114"/>
      <c r="GD18" s="114"/>
      <c r="GE18" s="114"/>
      <c r="GF18" s="114"/>
      <c r="GG18" s="114"/>
      <c r="GH18" s="114"/>
      <c r="GI18" s="114"/>
      <c r="GJ18" s="114"/>
      <c r="GK18" s="114"/>
      <c r="GL18" s="114"/>
      <c r="GM18" s="114"/>
      <c r="GN18" s="114"/>
      <c r="GO18" s="114"/>
      <c r="GP18" s="114"/>
      <c r="GQ18" s="114"/>
      <c r="GR18" s="114"/>
      <c r="GS18" s="114"/>
      <c r="GT18" s="114"/>
      <c r="GU18" s="114"/>
      <c r="GV18" s="114"/>
      <c r="GW18" s="114"/>
      <c r="GX18" s="114"/>
      <c r="GY18" s="114"/>
      <c r="GZ18" s="114"/>
      <c r="HA18" s="114"/>
      <c r="HB18" s="114"/>
      <c r="HC18" s="114"/>
      <c r="HD18" s="114"/>
      <c r="HE18" s="114"/>
      <c r="HF18" s="114"/>
      <c r="HG18" s="114"/>
      <c r="HH18" s="114"/>
      <c r="HI18" s="114"/>
      <c r="HJ18" s="114"/>
      <c r="HK18" s="114"/>
      <c r="HL18" s="114"/>
      <c r="HM18" s="114"/>
      <c r="HN18" s="114"/>
      <c r="HO18" s="114"/>
      <c r="HP18" s="114"/>
      <c r="HQ18" s="114"/>
      <c r="HR18" s="114"/>
      <c r="HS18" s="114"/>
      <c r="HT18" s="114"/>
      <c r="HU18" s="114"/>
      <c r="HV18" s="114"/>
      <c r="HW18" s="114"/>
      <c r="HX18" s="114"/>
      <c r="HY18" s="114"/>
      <c r="HZ18" s="114"/>
      <c r="IA18" s="114"/>
      <c r="IB18" s="114"/>
      <c r="IC18" s="114"/>
      <c r="ID18" s="114"/>
      <c r="IE18" s="114"/>
      <c r="IF18" s="114"/>
      <c r="IG18" s="114"/>
      <c r="IH18" s="114"/>
      <c r="II18" s="114"/>
      <c r="IJ18" s="114"/>
      <c r="IK18" s="114"/>
      <c r="IL18" s="114"/>
      <c r="IM18" s="114"/>
      <c r="IN18" s="114"/>
      <c r="IO18" s="114"/>
      <c r="IP18" s="114"/>
      <c r="IQ18" s="114"/>
      <c r="IR18" s="114"/>
      <c r="IS18" s="114"/>
    </row>
    <row r="19" spans="1:253" s="110" customFormat="1" ht="38.25">
      <c r="A19" s="229">
        <f t="shared" si="1"/>
        <v>7</v>
      </c>
      <c r="B19" s="115" t="s">
        <v>111</v>
      </c>
      <c r="C19" s="125" t="s">
        <v>11</v>
      </c>
      <c r="D19" s="126">
        <v>24.199999999999996</v>
      </c>
      <c r="E19" s="90"/>
      <c r="F19" s="91">
        <f>(D19*E19)</f>
        <v>0</v>
      </c>
      <c r="G19" s="258"/>
      <c r="H19" s="111"/>
      <c r="I19" s="276"/>
      <c r="J19" s="276"/>
      <c r="K19" s="316"/>
      <c r="L19" s="316"/>
      <c r="M19" s="333"/>
      <c r="N19" s="312"/>
      <c r="O19" s="300"/>
      <c r="P19" s="301"/>
      <c r="Q19" s="288"/>
      <c r="R19" s="288"/>
      <c r="S19" s="113"/>
      <c r="T19" s="111"/>
      <c r="U19" s="111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14"/>
      <c r="EL19" s="114"/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14"/>
      <c r="EX19" s="114"/>
      <c r="EY19" s="114"/>
      <c r="EZ19" s="114"/>
      <c r="FA19" s="114"/>
      <c r="FB19" s="114"/>
      <c r="FC19" s="114"/>
      <c r="FD19" s="114"/>
      <c r="FE19" s="114"/>
      <c r="FF19" s="114"/>
      <c r="FG19" s="114"/>
      <c r="FH19" s="114"/>
      <c r="FI19" s="114"/>
      <c r="FJ19" s="114"/>
      <c r="FK19" s="114"/>
      <c r="FL19" s="114"/>
      <c r="FM19" s="114"/>
      <c r="FN19" s="114"/>
      <c r="FO19" s="114"/>
      <c r="FP19" s="114"/>
      <c r="FQ19" s="114"/>
      <c r="FR19" s="114"/>
      <c r="FS19" s="114"/>
      <c r="FT19" s="114"/>
      <c r="FU19" s="114"/>
      <c r="FV19" s="114"/>
      <c r="FW19" s="114"/>
      <c r="FX19" s="114"/>
      <c r="FY19" s="114"/>
      <c r="FZ19" s="114"/>
      <c r="GA19" s="114"/>
      <c r="GB19" s="114"/>
      <c r="GC19" s="114"/>
      <c r="GD19" s="114"/>
      <c r="GE19" s="114"/>
      <c r="GF19" s="114"/>
      <c r="GG19" s="114"/>
      <c r="GH19" s="114"/>
      <c r="GI19" s="114"/>
      <c r="GJ19" s="114"/>
      <c r="GK19" s="114"/>
      <c r="GL19" s="114"/>
      <c r="GM19" s="114"/>
      <c r="GN19" s="114"/>
      <c r="GO19" s="114"/>
      <c r="GP19" s="114"/>
      <c r="GQ19" s="114"/>
      <c r="GR19" s="114"/>
      <c r="GS19" s="114"/>
      <c r="GT19" s="114"/>
      <c r="GU19" s="114"/>
      <c r="GV19" s="114"/>
      <c r="GW19" s="114"/>
      <c r="GX19" s="114"/>
      <c r="GY19" s="114"/>
      <c r="GZ19" s="114"/>
      <c r="HA19" s="114"/>
      <c r="HB19" s="114"/>
      <c r="HC19" s="114"/>
      <c r="HD19" s="114"/>
      <c r="HE19" s="114"/>
      <c r="HF19" s="114"/>
      <c r="HG19" s="114"/>
      <c r="HH19" s="114"/>
      <c r="HI19" s="114"/>
      <c r="HJ19" s="114"/>
      <c r="HK19" s="114"/>
      <c r="HL19" s="114"/>
      <c r="HM19" s="114"/>
      <c r="HN19" s="114"/>
      <c r="HO19" s="114"/>
      <c r="HP19" s="114"/>
      <c r="HQ19" s="114"/>
      <c r="HR19" s="114"/>
      <c r="HS19" s="114"/>
      <c r="HT19" s="114"/>
      <c r="HU19" s="114"/>
      <c r="HV19" s="114"/>
      <c r="HW19" s="114"/>
      <c r="HX19" s="114"/>
      <c r="HY19" s="114"/>
      <c r="HZ19" s="114"/>
      <c r="IA19" s="114"/>
      <c r="IB19" s="114"/>
      <c r="IC19" s="114"/>
      <c r="ID19" s="114"/>
      <c r="IE19" s="114"/>
      <c r="IF19" s="114"/>
      <c r="IG19" s="114"/>
      <c r="IH19" s="114"/>
      <c r="II19" s="114"/>
      <c r="IJ19" s="114"/>
      <c r="IK19" s="114"/>
      <c r="IL19" s="114"/>
      <c r="IM19" s="114"/>
      <c r="IN19" s="114"/>
      <c r="IO19" s="114"/>
      <c r="IP19" s="114"/>
      <c r="IQ19" s="114"/>
      <c r="IR19" s="114"/>
      <c r="IS19" s="114"/>
    </row>
    <row r="20" spans="1:253" s="110" customFormat="1" ht="38.25">
      <c r="A20" s="229">
        <f t="shared" si="1"/>
        <v>8</v>
      </c>
      <c r="B20" s="115" t="s">
        <v>112</v>
      </c>
      <c r="C20" s="125" t="s">
        <v>11</v>
      </c>
      <c r="D20" s="126">
        <v>2</v>
      </c>
      <c r="E20" s="90"/>
      <c r="F20" s="91">
        <f>(D20*E20)</f>
        <v>0</v>
      </c>
      <c r="G20" s="258"/>
      <c r="H20" s="111"/>
      <c r="I20" s="276"/>
      <c r="J20" s="120"/>
      <c r="K20" s="316"/>
      <c r="L20" s="316"/>
      <c r="M20" s="333"/>
      <c r="N20" s="312"/>
      <c r="O20" s="300"/>
      <c r="P20" s="301"/>
      <c r="Q20" s="288"/>
      <c r="R20" s="288"/>
      <c r="S20" s="113"/>
      <c r="T20" s="111"/>
      <c r="U20" s="111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J20" s="114"/>
      <c r="DK20" s="114"/>
      <c r="DL20" s="114"/>
      <c r="DM20" s="114"/>
      <c r="DN20" s="114"/>
      <c r="DO20" s="114"/>
      <c r="DP20" s="114"/>
      <c r="DQ20" s="114"/>
      <c r="DR20" s="114"/>
      <c r="DS20" s="114"/>
      <c r="DT20" s="114"/>
      <c r="DU20" s="114"/>
      <c r="DV20" s="114"/>
      <c r="DW20" s="114"/>
      <c r="DX20" s="114"/>
      <c r="DY20" s="114"/>
      <c r="DZ20" s="114"/>
      <c r="EA20" s="114"/>
      <c r="EB20" s="114"/>
      <c r="EC20" s="114"/>
      <c r="ED20" s="114"/>
      <c r="EE20" s="114"/>
      <c r="EF20" s="114"/>
      <c r="EG20" s="114"/>
      <c r="EH20" s="114"/>
      <c r="EI20" s="114"/>
      <c r="EJ20" s="114"/>
      <c r="EK20" s="114"/>
      <c r="EL20" s="114"/>
      <c r="EM20" s="114"/>
      <c r="EN20" s="114"/>
      <c r="EO20" s="114"/>
      <c r="EP20" s="114"/>
      <c r="EQ20" s="114"/>
      <c r="ER20" s="114"/>
      <c r="ES20" s="114"/>
      <c r="ET20" s="114"/>
      <c r="EU20" s="114"/>
      <c r="EV20" s="114"/>
      <c r="EW20" s="114"/>
      <c r="EX20" s="114"/>
      <c r="EY20" s="114"/>
      <c r="EZ20" s="114"/>
      <c r="FA20" s="114"/>
      <c r="FB20" s="114"/>
      <c r="FC20" s="114"/>
      <c r="FD20" s="114"/>
      <c r="FE20" s="114"/>
      <c r="FF20" s="114"/>
      <c r="FG20" s="114"/>
      <c r="FH20" s="114"/>
      <c r="FI20" s="114"/>
      <c r="FJ20" s="114"/>
      <c r="FK20" s="114"/>
      <c r="FL20" s="114"/>
      <c r="FM20" s="114"/>
      <c r="FN20" s="114"/>
      <c r="FO20" s="114"/>
      <c r="FP20" s="114"/>
      <c r="FQ20" s="114"/>
      <c r="FR20" s="114"/>
      <c r="FS20" s="114"/>
      <c r="FT20" s="114"/>
      <c r="FU20" s="114"/>
      <c r="FV20" s="114"/>
      <c r="FW20" s="114"/>
      <c r="FX20" s="114"/>
      <c r="FY20" s="114"/>
      <c r="FZ20" s="114"/>
      <c r="GA20" s="114"/>
      <c r="GB20" s="114"/>
      <c r="GC20" s="114"/>
      <c r="GD20" s="114"/>
      <c r="GE20" s="114"/>
      <c r="GF20" s="114"/>
      <c r="GG20" s="114"/>
      <c r="GH20" s="114"/>
      <c r="GI20" s="114"/>
      <c r="GJ20" s="114"/>
      <c r="GK20" s="114"/>
      <c r="GL20" s="114"/>
      <c r="GM20" s="114"/>
      <c r="GN20" s="114"/>
      <c r="GO20" s="114"/>
      <c r="GP20" s="114"/>
      <c r="GQ20" s="114"/>
      <c r="GR20" s="114"/>
      <c r="GS20" s="114"/>
      <c r="GT20" s="114"/>
      <c r="GU20" s="114"/>
      <c r="GV20" s="114"/>
      <c r="GW20" s="114"/>
      <c r="GX20" s="114"/>
      <c r="GY20" s="114"/>
      <c r="GZ20" s="114"/>
      <c r="HA20" s="114"/>
      <c r="HB20" s="114"/>
      <c r="HC20" s="114"/>
      <c r="HD20" s="114"/>
      <c r="HE20" s="114"/>
      <c r="HF20" s="114"/>
      <c r="HG20" s="114"/>
      <c r="HH20" s="114"/>
      <c r="HI20" s="114"/>
      <c r="HJ20" s="114"/>
      <c r="HK20" s="114"/>
      <c r="HL20" s="114"/>
      <c r="HM20" s="114"/>
      <c r="HN20" s="114"/>
      <c r="HO20" s="114"/>
      <c r="HP20" s="114"/>
      <c r="HQ20" s="114"/>
      <c r="HR20" s="114"/>
      <c r="HS20" s="114"/>
      <c r="HT20" s="114"/>
      <c r="HU20" s="114"/>
      <c r="HV20" s="114"/>
      <c r="HW20" s="114"/>
      <c r="HX20" s="114"/>
      <c r="HY20" s="114"/>
      <c r="HZ20" s="114"/>
      <c r="IA20" s="114"/>
      <c r="IB20" s="114"/>
      <c r="IC20" s="114"/>
      <c r="ID20" s="114"/>
      <c r="IE20" s="114"/>
      <c r="IF20" s="114"/>
      <c r="IG20" s="114"/>
      <c r="IH20" s="114"/>
      <c r="II20" s="114"/>
      <c r="IJ20" s="114"/>
      <c r="IK20" s="114"/>
      <c r="IL20" s="114"/>
      <c r="IM20" s="114"/>
      <c r="IN20" s="114"/>
      <c r="IO20" s="114"/>
      <c r="IP20" s="114"/>
      <c r="IQ20" s="114"/>
      <c r="IR20" s="114"/>
      <c r="IS20" s="114"/>
    </row>
    <row r="21" spans="1:253" s="111" customFormat="1" ht="25.5">
      <c r="A21" s="229">
        <f t="shared" si="1"/>
        <v>9</v>
      </c>
      <c r="B21" s="115" t="s">
        <v>113</v>
      </c>
      <c r="C21" s="125" t="s">
        <v>11</v>
      </c>
      <c r="D21" s="126">
        <v>3</v>
      </c>
      <c r="E21" s="90"/>
      <c r="F21" s="91">
        <f t="shared" si="0"/>
        <v>0</v>
      </c>
      <c r="G21" s="258"/>
      <c r="I21" s="316"/>
      <c r="J21" s="316"/>
      <c r="K21" s="316"/>
      <c r="L21" s="316"/>
      <c r="M21" s="333"/>
      <c r="N21" s="358"/>
      <c r="O21" s="300"/>
      <c r="P21" s="301"/>
      <c r="Q21" s="288"/>
      <c r="R21" s="288"/>
      <c r="S21" s="113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4"/>
      <c r="CQ21" s="114"/>
      <c r="CR21" s="114"/>
      <c r="CS21" s="114"/>
      <c r="CT21" s="114"/>
      <c r="CU21" s="114"/>
      <c r="CV21" s="114"/>
      <c r="CW21" s="114"/>
      <c r="CX21" s="114"/>
      <c r="CY21" s="114"/>
      <c r="CZ21" s="114"/>
      <c r="DA21" s="114"/>
      <c r="DB21" s="114"/>
      <c r="DC21" s="114"/>
      <c r="DD21" s="114"/>
      <c r="DE21" s="114"/>
      <c r="DF21" s="114"/>
      <c r="DG21" s="114"/>
      <c r="DH21" s="114"/>
      <c r="DI21" s="114"/>
      <c r="DJ21" s="114"/>
      <c r="DK21" s="114"/>
      <c r="DL21" s="114"/>
      <c r="DM21" s="114"/>
      <c r="DN21" s="114"/>
      <c r="DO21" s="114"/>
      <c r="DP21" s="114"/>
      <c r="DQ21" s="114"/>
      <c r="DR21" s="114"/>
      <c r="DS21" s="114"/>
      <c r="DT21" s="114"/>
      <c r="DU21" s="114"/>
      <c r="DV21" s="114"/>
      <c r="DW21" s="114"/>
      <c r="DX21" s="114"/>
      <c r="DY21" s="114"/>
      <c r="DZ21" s="114"/>
      <c r="EA21" s="114"/>
      <c r="EB21" s="114"/>
      <c r="EC21" s="114"/>
      <c r="ED21" s="114"/>
      <c r="EE21" s="114"/>
      <c r="EF21" s="114"/>
      <c r="EG21" s="114"/>
      <c r="EH21" s="114"/>
      <c r="EI21" s="114"/>
      <c r="EJ21" s="114"/>
      <c r="EK21" s="114"/>
      <c r="EL21" s="114"/>
      <c r="EM21" s="114"/>
      <c r="EN21" s="114"/>
      <c r="EO21" s="114"/>
      <c r="EP21" s="114"/>
      <c r="EQ21" s="114"/>
      <c r="ER21" s="114"/>
      <c r="ES21" s="114"/>
      <c r="ET21" s="114"/>
      <c r="EU21" s="114"/>
      <c r="EV21" s="114"/>
      <c r="EW21" s="114"/>
      <c r="EX21" s="114"/>
      <c r="EY21" s="114"/>
      <c r="EZ21" s="114"/>
      <c r="FA21" s="114"/>
      <c r="FB21" s="114"/>
      <c r="FC21" s="114"/>
      <c r="FD21" s="114"/>
      <c r="FE21" s="114"/>
      <c r="FF21" s="114"/>
      <c r="FG21" s="114"/>
      <c r="FH21" s="114"/>
      <c r="FI21" s="114"/>
      <c r="FJ21" s="114"/>
      <c r="FK21" s="114"/>
      <c r="FL21" s="114"/>
      <c r="FM21" s="114"/>
      <c r="FN21" s="114"/>
      <c r="FO21" s="114"/>
      <c r="FP21" s="114"/>
      <c r="FQ21" s="114"/>
      <c r="FR21" s="114"/>
      <c r="FS21" s="114"/>
      <c r="FT21" s="114"/>
      <c r="FU21" s="114"/>
      <c r="FV21" s="114"/>
      <c r="FW21" s="114"/>
      <c r="FX21" s="114"/>
      <c r="FY21" s="114"/>
      <c r="FZ21" s="114"/>
      <c r="GA21" s="114"/>
      <c r="GB21" s="114"/>
      <c r="GC21" s="114"/>
      <c r="GD21" s="114"/>
      <c r="GE21" s="114"/>
      <c r="GF21" s="114"/>
      <c r="GG21" s="114"/>
      <c r="GH21" s="114"/>
      <c r="GI21" s="114"/>
      <c r="GJ21" s="114"/>
      <c r="GK21" s="114"/>
      <c r="GL21" s="114"/>
      <c r="GM21" s="114"/>
      <c r="GN21" s="114"/>
      <c r="GO21" s="114"/>
      <c r="GP21" s="114"/>
      <c r="GQ21" s="114"/>
      <c r="GR21" s="114"/>
      <c r="GS21" s="114"/>
      <c r="GT21" s="114"/>
      <c r="GU21" s="114"/>
      <c r="GV21" s="114"/>
      <c r="GW21" s="114"/>
      <c r="GX21" s="114"/>
      <c r="GY21" s="114"/>
      <c r="GZ21" s="114"/>
      <c r="HA21" s="114"/>
      <c r="HB21" s="114"/>
      <c r="HC21" s="114"/>
      <c r="HD21" s="114"/>
      <c r="HE21" s="114"/>
      <c r="HF21" s="114"/>
      <c r="HG21" s="114"/>
      <c r="HH21" s="114"/>
      <c r="HI21" s="114"/>
      <c r="HJ21" s="114"/>
      <c r="HK21" s="114"/>
      <c r="HL21" s="114"/>
      <c r="HM21" s="114"/>
      <c r="HN21" s="114"/>
      <c r="HO21" s="114"/>
      <c r="HP21" s="114"/>
      <c r="HQ21" s="114"/>
      <c r="HR21" s="114"/>
      <c r="HS21" s="114"/>
      <c r="HT21" s="114"/>
      <c r="HU21" s="114"/>
      <c r="HV21" s="114"/>
      <c r="HW21" s="114"/>
      <c r="HX21" s="114"/>
      <c r="HY21" s="114"/>
      <c r="HZ21" s="114"/>
      <c r="IA21" s="114"/>
      <c r="IB21" s="114"/>
      <c r="IC21" s="114"/>
      <c r="ID21" s="114"/>
      <c r="IE21" s="114"/>
      <c r="IF21" s="114"/>
      <c r="IG21" s="114"/>
      <c r="IH21" s="114"/>
      <c r="II21" s="114"/>
      <c r="IJ21" s="114"/>
      <c r="IK21" s="114"/>
      <c r="IL21" s="114"/>
      <c r="IM21" s="114"/>
      <c r="IN21" s="114"/>
      <c r="IO21" s="114"/>
      <c r="IP21" s="114"/>
      <c r="IQ21" s="114"/>
      <c r="IR21" s="114"/>
      <c r="IS21" s="114"/>
    </row>
    <row r="22" spans="1:253" s="111" customFormat="1" ht="25.5">
      <c r="A22" s="229">
        <f t="shared" si="1"/>
        <v>10</v>
      </c>
      <c r="B22" s="115" t="s">
        <v>114</v>
      </c>
      <c r="C22" s="125" t="s">
        <v>11</v>
      </c>
      <c r="D22" s="126">
        <v>2</v>
      </c>
      <c r="E22" s="90"/>
      <c r="F22" s="91">
        <f t="shared" si="0"/>
        <v>0</v>
      </c>
      <c r="G22" s="258"/>
      <c r="I22" s="316"/>
      <c r="J22" s="316"/>
      <c r="K22" s="316"/>
      <c r="L22" s="316"/>
      <c r="M22" s="333"/>
      <c r="N22" s="358"/>
      <c r="O22" s="300"/>
      <c r="P22" s="301"/>
      <c r="Q22" s="288"/>
      <c r="R22" s="288"/>
      <c r="S22" s="113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4"/>
      <c r="CJ22" s="114"/>
      <c r="CK22" s="114"/>
      <c r="CL22" s="114"/>
      <c r="CM22" s="114"/>
      <c r="CN22" s="114"/>
      <c r="CO22" s="114"/>
      <c r="CP22" s="114"/>
      <c r="CQ22" s="114"/>
      <c r="CR22" s="114"/>
      <c r="CS22" s="114"/>
      <c r="CT22" s="114"/>
      <c r="CU22" s="114"/>
      <c r="CV22" s="114"/>
      <c r="CW22" s="114"/>
      <c r="CX22" s="114"/>
      <c r="CY22" s="114"/>
      <c r="CZ22" s="114"/>
      <c r="DA22" s="114"/>
      <c r="DB22" s="114"/>
      <c r="DC22" s="114"/>
      <c r="DD22" s="114"/>
      <c r="DE22" s="114"/>
      <c r="DF22" s="114"/>
      <c r="DG22" s="114"/>
      <c r="DH22" s="114"/>
      <c r="DI22" s="114"/>
      <c r="DJ22" s="114"/>
      <c r="DK22" s="114"/>
      <c r="DL22" s="114"/>
      <c r="DM22" s="114"/>
      <c r="DN22" s="114"/>
      <c r="DO22" s="114"/>
      <c r="DP22" s="114"/>
      <c r="DQ22" s="114"/>
      <c r="DR22" s="114"/>
      <c r="DS22" s="114"/>
      <c r="DT22" s="114"/>
      <c r="DU22" s="114"/>
      <c r="DV22" s="114"/>
      <c r="DW22" s="114"/>
      <c r="DX22" s="114"/>
      <c r="DY22" s="114"/>
      <c r="DZ22" s="114"/>
      <c r="EA22" s="114"/>
      <c r="EB22" s="114"/>
      <c r="EC22" s="114"/>
      <c r="ED22" s="114"/>
      <c r="EE22" s="114"/>
      <c r="EF22" s="114"/>
      <c r="EG22" s="114"/>
      <c r="EH22" s="114"/>
      <c r="EI22" s="114"/>
      <c r="EJ22" s="114"/>
      <c r="EK22" s="114"/>
      <c r="EL22" s="114"/>
      <c r="EM22" s="114"/>
      <c r="EN22" s="114"/>
      <c r="EO22" s="114"/>
      <c r="EP22" s="114"/>
      <c r="EQ22" s="114"/>
      <c r="ER22" s="114"/>
      <c r="ES22" s="114"/>
      <c r="ET22" s="114"/>
      <c r="EU22" s="114"/>
      <c r="EV22" s="114"/>
      <c r="EW22" s="114"/>
      <c r="EX22" s="114"/>
      <c r="EY22" s="114"/>
      <c r="EZ22" s="114"/>
      <c r="FA22" s="114"/>
      <c r="FB22" s="114"/>
      <c r="FC22" s="114"/>
      <c r="FD22" s="114"/>
      <c r="FE22" s="114"/>
      <c r="FF22" s="114"/>
      <c r="FG22" s="114"/>
      <c r="FH22" s="114"/>
      <c r="FI22" s="114"/>
      <c r="FJ22" s="114"/>
      <c r="FK22" s="114"/>
      <c r="FL22" s="114"/>
      <c r="FM22" s="114"/>
      <c r="FN22" s="114"/>
      <c r="FO22" s="114"/>
      <c r="FP22" s="114"/>
      <c r="FQ22" s="114"/>
      <c r="FR22" s="114"/>
      <c r="FS22" s="114"/>
      <c r="FT22" s="114"/>
      <c r="FU22" s="114"/>
      <c r="FV22" s="114"/>
      <c r="FW22" s="114"/>
      <c r="FX22" s="114"/>
      <c r="FY22" s="114"/>
      <c r="FZ22" s="114"/>
      <c r="GA22" s="114"/>
      <c r="GB22" s="114"/>
      <c r="GC22" s="114"/>
      <c r="GD22" s="114"/>
      <c r="GE22" s="114"/>
      <c r="GF22" s="114"/>
      <c r="GG22" s="114"/>
      <c r="GH22" s="114"/>
      <c r="GI22" s="114"/>
      <c r="GJ22" s="114"/>
      <c r="GK22" s="114"/>
      <c r="GL22" s="114"/>
      <c r="GM22" s="114"/>
      <c r="GN22" s="114"/>
      <c r="GO22" s="114"/>
      <c r="GP22" s="114"/>
      <c r="GQ22" s="114"/>
      <c r="GR22" s="114"/>
      <c r="GS22" s="114"/>
      <c r="GT22" s="114"/>
      <c r="GU22" s="114"/>
      <c r="GV22" s="114"/>
      <c r="GW22" s="114"/>
      <c r="GX22" s="114"/>
      <c r="GY22" s="114"/>
      <c r="GZ22" s="114"/>
      <c r="HA22" s="114"/>
      <c r="HB22" s="114"/>
      <c r="HC22" s="114"/>
      <c r="HD22" s="114"/>
      <c r="HE22" s="114"/>
      <c r="HF22" s="114"/>
      <c r="HG22" s="114"/>
      <c r="HH22" s="114"/>
      <c r="HI22" s="114"/>
      <c r="HJ22" s="114"/>
      <c r="HK22" s="114"/>
      <c r="HL22" s="114"/>
      <c r="HM22" s="114"/>
      <c r="HN22" s="114"/>
      <c r="HO22" s="114"/>
      <c r="HP22" s="114"/>
      <c r="HQ22" s="114"/>
      <c r="HR22" s="114"/>
      <c r="HS22" s="114"/>
      <c r="HT22" s="114"/>
      <c r="HU22" s="114"/>
      <c r="HV22" s="114"/>
      <c r="HW22" s="114"/>
      <c r="HX22" s="114"/>
      <c r="HY22" s="114"/>
      <c r="HZ22" s="114"/>
      <c r="IA22" s="114"/>
      <c r="IB22" s="114"/>
      <c r="IC22" s="114"/>
      <c r="ID22" s="114"/>
      <c r="IE22" s="114"/>
      <c r="IF22" s="114"/>
      <c r="IG22" s="114"/>
      <c r="IH22" s="114"/>
      <c r="II22" s="114"/>
      <c r="IJ22" s="114"/>
      <c r="IK22" s="114"/>
      <c r="IL22" s="114"/>
      <c r="IM22" s="114"/>
      <c r="IN22" s="114"/>
      <c r="IO22" s="114"/>
      <c r="IP22" s="114"/>
      <c r="IQ22" s="114"/>
      <c r="IR22" s="114"/>
      <c r="IS22" s="114"/>
    </row>
    <row r="23" spans="1:253" s="111" customFormat="1" ht="38.25">
      <c r="A23" s="229">
        <f t="shared" si="1"/>
        <v>11</v>
      </c>
      <c r="B23" s="122" t="s">
        <v>115</v>
      </c>
      <c r="C23" s="125" t="s">
        <v>11</v>
      </c>
      <c r="D23" s="126">
        <v>3</v>
      </c>
      <c r="E23" s="90"/>
      <c r="F23" s="91">
        <f t="shared" si="0"/>
        <v>0</v>
      </c>
      <c r="G23" s="258"/>
      <c r="I23" s="316"/>
      <c r="J23" s="316"/>
      <c r="K23" s="316"/>
      <c r="L23" s="316"/>
      <c r="M23" s="333"/>
      <c r="N23" s="358"/>
      <c r="O23" s="300"/>
      <c r="P23" s="301"/>
      <c r="Q23" s="288"/>
      <c r="R23" s="288"/>
      <c r="S23" s="113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4"/>
      <c r="CK23" s="114"/>
      <c r="CL23" s="114"/>
      <c r="CM23" s="114"/>
      <c r="CN23" s="114"/>
      <c r="CO23" s="114"/>
      <c r="CP23" s="114"/>
      <c r="CQ23" s="114"/>
      <c r="CR23" s="114"/>
      <c r="CS23" s="114"/>
      <c r="CT23" s="114"/>
      <c r="CU23" s="114"/>
      <c r="CV23" s="114"/>
      <c r="CW23" s="114"/>
      <c r="CX23" s="114"/>
      <c r="CY23" s="114"/>
      <c r="CZ23" s="114"/>
      <c r="DA23" s="114"/>
      <c r="DB23" s="114"/>
      <c r="DC23" s="114"/>
      <c r="DD23" s="114"/>
      <c r="DE23" s="114"/>
      <c r="DF23" s="114"/>
      <c r="DG23" s="114"/>
      <c r="DH23" s="114"/>
      <c r="DI23" s="114"/>
      <c r="DJ23" s="114"/>
      <c r="DK23" s="114"/>
      <c r="DL23" s="114"/>
      <c r="DM23" s="114"/>
      <c r="DN23" s="114"/>
      <c r="DO23" s="114"/>
      <c r="DP23" s="114"/>
      <c r="DQ23" s="114"/>
      <c r="DR23" s="114"/>
      <c r="DS23" s="114"/>
      <c r="DT23" s="114"/>
      <c r="DU23" s="114"/>
      <c r="DV23" s="114"/>
      <c r="DW23" s="114"/>
      <c r="DX23" s="114"/>
      <c r="DY23" s="114"/>
      <c r="DZ23" s="114"/>
      <c r="EA23" s="114"/>
      <c r="EB23" s="114"/>
      <c r="EC23" s="114"/>
      <c r="ED23" s="114"/>
      <c r="EE23" s="114"/>
      <c r="EF23" s="114"/>
      <c r="EG23" s="114"/>
      <c r="EH23" s="114"/>
      <c r="EI23" s="114"/>
      <c r="EJ23" s="114"/>
      <c r="EK23" s="114"/>
      <c r="EL23" s="114"/>
      <c r="EM23" s="114"/>
      <c r="EN23" s="114"/>
      <c r="EO23" s="114"/>
      <c r="EP23" s="114"/>
      <c r="EQ23" s="114"/>
      <c r="ER23" s="114"/>
      <c r="ES23" s="114"/>
      <c r="ET23" s="114"/>
      <c r="EU23" s="114"/>
      <c r="EV23" s="114"/>
      <c r="EW23" s="114"/>
      <c r="EX23" s="114"/>
      <c r="EY23" s="114"/>
      <c r="EZ23" s="114"/>
      <c r="FA23" s="114"/>
      <c r="FB23" s="114"/>
      <c r="FC23" s="114"/>
      <c r="FD23" s="114"/>
      <c r="FE23" s="114"/>
      <c r="FF23" s="114"/>
      <c r="FG23" s="114"/>
      <c r="FH23" s="114"/>
      <c r="FI23" s="114"/>
      <c r="FJ23" s="114"/>
      <c r="FK23" s="114"/>
      <c r="FL23" s="114"/>
      <c r="FM23" s="114"/>
      <c r="FN23" s="114"/>
      <c r="FO23" s="114"/>
      <c r="FP23" s="114"/>
      <c r="FQ23" s="114"/>
      <c r="FR23" s="114"/>
      <c r="FS23" s="114"/>
      <c r="FT23" s="114"/>
      <c r="FU23" s="114"/>
      <c r="FV23" s="114"/>
      <c r="FW23" s="114"/>
      <c r="FX23" s="114"/>
      <c r="FY23" s="114"/>
      <c r="FZ23" s="114"/>
      <c r="GA23" s="114"/>
      <c r="GB23" s="114"/>
      <c r="GC23" s="114"/>
      <c r="GD23" s="114"/>
      <c r="GE23" s="114"/>
      <c r="GF23" s="114"/>
      <c r="GG23" s="114"/>
      <c r="GH23" s="114"/>
      <c r="GI23" s="114"/>
      <c r="GJ23" s="114"/>
      <c r="GK23" s="114"/>
      <c r="GL23" s="114"/>
      <c r="GM23" s="114"/>
      <c r="GN23" s="114"/>
      <c r="GO23" s="114"/>
      <c r="GP23" s="114"/>
      <c r="GQ23" s="114"/>
      <c r="GR23" s="114"/>
      <c r="GS23" s="114"/>
      <c r="GT23" s="114"/>
      <c r="GU23" s="114"/>
      <c r="GV23" s="114"/>
      <c r="GW23" s="114"/>
      <c r="GX23" s="114"/>
      <c r="GY23" s="114"/>
      <c r="GZ23" s="114"/>
      <c r="HA23" s="114"/>
      <c r="HB23" s="114"/>
      <c r="HC23" s="114"/>
      <c r="HD23" s="114"/>
      <c r="HE23" s="114"/>
      <c r="HF23" s="114"/>
      <c r="HG23" s="114"/>
      <c r="HH23" s="114"/>
      <c r="HI23" s="114"/>
      <c r="HJ23" s="114"/>
      <c r="HK23" s="114"/>
      <c r="HL23" s="114"/>
      <c r="HM23" s="114"/>
      <c r="HN23" s="114"/>
      <c r="HO23" s="114"/>
      <c r="HP23" s="114"/>
      <c r="HQ23" s="114"/>
      <c r="HR23" s="114"/>
      <c r="HS23" s="114"/>
      <c r="HT23" s="114"/>
      <c r="HU23" s="114"/>
      <c r="HV23" s="114"/>
      <c r="HW23" s="114"/>
      <c r="HX23" s="114"/>
      <c r="HY23" s="114"/>
      <c r="HZ23" s="114"/>
      <c r="IA23" s="114"/>
      <c r="IB23" s="114"/>
      <c r="IC23" s="114"/>
      <c r="ID23" s="114"/>
      <c r="IE23" s="114"/>
      <c r="IF23" s="114"/>
      <c r="IG23" s="114"/>
      <c r="IH23" s="114"/>
      <c r="II23" s="114"/>
      <c r="IJ23" s="114"/>
      <c r="IK23" s="114"/>
      <c r="IL23" s="114"/>
      <c r="IM23" s="114"/>
      <c r="IN23" s="114"/>
      <c r="IO23" s="114"/>
      <c r="IP23" s="114"/>
      <c r="IQ23" s="114"/>
      <c r="IR23" s="114"/>
      <c r="IS23" s="114"/>
    </row>
    <row r="24" spans="1:253" s="111" customFormat="1" ht="38.25">
      <c r="A24" s="229">
        <f t="shared" si="1"/>
        <v>12</v>
      </c>
      <c r="B24" s="122" t="s">
        <v>116</v>
      </c>
      <c r="C24" s="125" t="s">
        <v>11</v>
      </c>
      <c r="D24" s="126">
        <v>1</v>
      </c>
      <c r="E24" s="90"/>
      <c r="F24" s="91">
        <f t="shared" si="0"/>
        <v>0</v>
      </c>
      <c r="G24" s="258"/>
      <c r="I24" s="276"/>
      <c r="J24" s="276"/>
      <c r="K24" s="316"/>
      <c r="L24" s="316"/>
      <c r="M24" s="333"/>
      <c r="N24" s="358"/>
      <c r="O24" s="300"/>
      <c r="P24" s="301"/>
      <c r="Q24" s="288"/>
      <c r="R24" s="288"/>
      <c r="S24" s="113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4"/>
      <c r="CG24" s="114"/>
      <c r="CH24" s="114"/>
      <c r="CI24" s="114"/>
      <c r="CJ24" s="114"/>
      <c r="CK24" s="114"/>
      <c r="CL24" s="114"/>
      <c r="CM24" s="114"/>
      <c r="CN24" s="114"/>
      <c r="CO24" s="114"/>
      <c r="CP24" s="114"/>
      <c r="CQ24" s="114"/>
      <c r="CR24" s="114"/>
      <c r="CS24" s="114"/>
      <c r="CT24" s="114"/>
      <c r="CU24" s="114"/>
      <c r="CV24" s="114"/>
      <c r="CW24" s="114"/>
      <c r="CX24" s="114"/>
      <c r="CY24" s="114"/>
      <c r="CZ24" s="114"/>
      <c r="DA24" s="114"/>
      <c r="DB24" s="114"/>
      <c r="DC24" s="114"/>
      <c r="DD24" s="114"/>
      <c r="DE24" s="114"/>
      <c r="DF24" s="114"/>
      <c r="DG24" s="114"/>
      <c r="DH24" s="114"/>
      <c r="DI24" s="114"/>
      <c r="DJ24" s="114"/>
      <c r="DK24" s="114"/>
      <c r="DL24" s="114"/>
      <c r="DM24" s="114"/>
      <c r="DN24" s="114"/>
      <c r="DO24" s="114"/>
      <c r="DP24" s="114"/>
      <c r="DQ24" s="114"/>
      <c r="DR24" s="114"/>
      <c r="DS24" s="114"/>
      <c r="DT24" s="114"/>
      <c r="DU24" s="114"/>
      <c r="DV24" s="114"/>
      <c r="DW24" s="114"/>
      <c r="DX24" s="114"/>
      <c r="DY24" s="114"/>
      <c r="DZ24" s="114"/>
      <c r="EA24" s="114"/>
      <c r="EB24" s="114"/>
      <c r="EC24" s="114"/>
      <c r="ED24" s="114"/>
      <c r="EE24" s="114"/>
      <c r="EF24" s="114"/>
      <c r="EG24" s="114"/>
      <c r="EH24" s="114"/>
      <c r="EI24" s="114"/>
      <c r="EJ24" s="114"/>
      <c r="EK24" s="114"/>
      <c r="EL24" s="114"/>
      <c r="EM24" s="114"/>
      <c r="EN24" s="114"/>
      <c r="EO24" s="114"/>
      <c r="EP24" s="114"/>
      <c r="EQ24" s="114"/>
      <c r="ER24" s="114"/>
      <c r="ES24" s="114"/>
      <c r="ET24" s="114"/>
      <c r="EU24" s="114"/>
      <c r="EV24" s="114"/>
      <c r="EW24" s="114"/>
      <c r="EX24" s="114"/>
      <c r="EY24" s="114"/>
      <c r="EZ24" s="114"/>
      <c r="FA24" s="114"/>
      <c r="FB24" s="114"/>
      <c r="FC24" s="114"/>
      <c r="FD24" s="114"/>
      <c r="FE24" s="114"/>
      <c r="FF24" s="114"/>
      <c r="FG24" s="114"/>
      <c r="FH24" s="114"/>
      <c r="FI24" s="114"/>
      <c r="FJ24" s="114"/>
      <c r="FK24" s="114"/>
      <c r="FL24" s="114"/>
      <c r="FM24" s="114"/>
      <c r="FN24" s="114"/>
      <c r="FO24" s="114"/>
      <c r="FP24" s="114"/>
      <c r="FQ24" s="114"/>
      <c r="FR24" s="114"/>
      <c r="FS24" s="114"/>
      <c r="FT24" s="114"/>
      <c r="FU24" s="114"/>
      <c r="FV24" s="114"/>
      <c r="FW24" s="114"/>
      <c r="FX24" s="114"/>
      <c r="FY24" s="114"/>
      <c r="FZ24" s="114"/>
      <c r="GA24" s="114"/>
      <c r="GB24" s="114"/>
      <c r="GC24" s="114"/>
      <c r="GD24" s="114"/>
      <c r="GE24" s="114"/>
      <c r="GF24" s="114"/>
      <c r="GG24" s="114"/>
      <c r="GH24" s="114"/>
      <c r="GI24" s="114"/>
      <c r="GJ24" s="114"/>
      <c r="GK24" s="114"/>
      <c r="GL24" s="114"/>
      <c r="GM24" s="114"/>
      <c r="GN24" s="114"/>
      <c r="GO24" s="114"/>
      <c r="GP24" s="114"/>
      <c r="GQ24" s="114"/>
      <c r="GR24" s="114"/>
      <c r="GS24" s="114"/>
      <c r="GT24" s="114"/>
      <c r="GU24" s="114"/>
      <c r="GV24" s="114"/>
      <c r="GW24" s="114"/>
      <c r="GX24" s="114"/>
      <c r="GY24" s="114"/>
      <c r="GZ24" s="114"/>
      <c r="HA24" s="114"/>
      <c r="HB24" s="114"/>
      <c r="HC24" s="114"/>
      <c r="HD24" s="114"/>
      <c r="HE24" s="114"/>
      <c r="HF24" s="114"/>
      <c r="HG24" s="114"/>
      <c r="HH24" s="114"/>
      <c r="HI24" s="114"/>
      <c r="HJ24" s="114"/>
      <c r="HK24" s="114"/>
      <c r="HL24" s="114"/>
      <c r="HM24" s="114"/>
      <c r="HN24" s="114"/>
      <c r="HO24" s="114"/>
      <c r="HP24" s="114"/>
      <c r="HQ24" s="114"/>
      <c r="HR24" s="114"/>
      <c r="HS24" s="114"/>
      <c r="HT24" s="114"/>
      <c r="HU24" s="114"/>
      <c r="HV24" s="114"/>
      <c r="HW24" s="114"/>
      <c r="HX24" s="114"/>
      <c r="HY24" s="114"/>
      <c r="HZ24" s="114"/>
      <c r="IA24" s="114"/>
      <c r="IB24" s="114"/>
      <c r="IC24" s="114"/>
      <c r="ID24" s="114"/>
      <c r="IE24" s="114"/>
      <c r="IF24" s="114"/>
      <c r="IG24" s="114"/>
      <c r="IH24" s="114"/>
      <c r="II24" s="114"/>
      <c r="IJ24" s="114"/>
      <c r="IK24" s="114"/>
      <c r="IL24" s="114"/>
      <c r="IM24" s="114"/>
      <c r="IN24" s="114"/>
      <c r="IO24" s="114"/>
      <c r="IP24" s="114"/>
      <c r="IQ24" s="114"/>
      <c r="IR24" s="114"/>
      <c r="IS24" s="114"/>
    </row>
    <row r="25" spans="1:253" s="111" customFormat="1" ht="25.5">
      <c r="A25" s="229">
        <f t="shared" si="1"/>
        <v>13</v>
      </c>
      <c r="B25" s="122" t="s">
        <v>117</v>
      </c>
      <c r="C25" s="125" t="s">
        <v>9</v>
      </c>
      <c r="D25" s="126">
        <v>957</v>
      </c>
      <c r="E25" s="90"/>
      <c r="F25" s="91">
        <f t="shared" si="0"/>
        <v>0</v>
      </c>
      <c r="G25" s="258"/>
      <c r="I25" s="276"/>
      <c r="J25" s="276"/>
      <c r="K25" s="316"/>
      <c r="L25" s="316"/>
      <c r="M25" s="333"/>
      <c r="N25" s="358"/>
      <c r="O25" s="300"/>
      <c r="P25" s="301"/>
      <c r="Q25" s="288"/>
      <c r="R25" s="288"/>
      <c r="S25" s="113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4"/>
      <c r="CG25" s="114"/>
      <c r="CH25" s="114"/>
      <c r="CI25" s="114"/>
      <c r="CJ25" s="114"/>
      <c r="CK25" s="114"/>
      <c r="CL25" s="114"/>
      <c r="CM25" s="114"/>
      <c r="CN25" s="114"/>
      <c r="CO25" s="114"/>
      <c r="CP25" s="114"/>
      <c r="CQ25" s="114"/>
      <c r="CR25" s="114"/>
      <c r="CS25" s="114"/>
      <c r="CT25" s="114"/>
      <c r="CU25" s="114"/>
      <c r="CV25" s="114"/>
      <c r="CW25" s="114"/>
      <c r="CX25" s="114"/>
      <c r="CY25" s="114"/>
      <c r="CZ25" s="114"/>
      <c r="DA25" s="114"/>
      <c r="DB25" s="114"/>
      <c r="DC25" s="114"/>
      <c r="DD25" s="114"/>
      <c r="DE25" s="114"/>
      <c r="DF25" s="114"/>
      <c r="DG25" s="114"/>
      <c r="DH25" s="114"/>
      <c r="DI25" s="114"/>
      <c r="DJ25" s="114"/>
      <c r="DK25" s="114"/>
      <c r="DL25" s="114"/>
      <c r="DM25" s="114"/>
      <c r="DN25" s="114"/>
      <c r="DO25" s="114"/>
      <c r="DP25" s="114"/>
      <c r="DQ25" s="114"/>
      <c r="DR25" s="114"/>
      <c r="DS25" s="114"/>
      <c r="DT25" s="114"/>
      <c r="DU25" s="114"/>
      <c r="DV25" s="114"/>
      <c r="DW25" s="114"/>
      <c r="DX25" s="114"/>
      <c r="DY25" s="114"/>
      <c r="DZ25" s="114"/>
      <c r="EA25" s="114"/>
      <c r="EB25" s="114"/>
      <c r="EC25" s="114"/>
      <c r="ED25" s="114"/>
      <c r="EE25" s="114"/>
      <c r="EF25" s="114"/>
      <c r="EG25" s="114"/>
      <c r="EH25" s="114"/>
      <c r="EI25" s="114"/>
      <c r="EJ25" s="114"/>
      <c r="EK25" s="114"/>
      <c r="EL25" s="114"/>
      <c r="EM25" s="114"/>
      <c r="EN25" s="114"/>
      <c r="EO25" s="114"/>
      <c r="EP25" s="114"/>
      <c r="EQ25" s="114"/>
      <c r="ER25" s="114"/>
      <c r="ES25" s="114"/>
      <c r="ET25" s="114"/>
      <c r="EU25" s="114"/>
      <c r="EV25" s="114"/>
      <c r="EW25" s="114"/>
      <c r="EX25" s="114"/>
      <c r="EY25" s="114"/>
      <c r="EZ25" s="114"/>
      <c r="FA25" s="114"/>
      <c r="FB25" s="114"/>
      <c r="FC25" s="114"/>
      <c r="FD25" s="114"/>
      <c r="FE25" s="114"/>
      <c r="FF25" s="114"/>
      <c r="FG25" s="114"/>
      <c r="FH25" s="114"/>
      <c r="FI25" s="114"/>
      <c r="FJ25" s="114"/>
      <c r="FK25" s="114"/>
      <c r="FL25" s="114"/>
      <c r="FM25" s="114"/>
      <c r="FN25" s="114"/>
      <c r="FO25" s="114"/>
      <c r="FP25" s="114"/>
      <c r="FQ25" s="114"/>
      <c r="FR25" s="114"/>
      <c r="FS25" s="114"/>
      <c r="FT25" s="114"/>
      <c r="FU25" s="114"/>
      <c r="FV25" s="114"/>
      <c r="FW25" s="114"/>
      <c r="FX25" s="114"/>
      <c r="FY25" s="114"/>
      <c r="FZ25" s="114"/>
      <c r="GA25" s="114"/>
      <c r="GB25" s="114"/>
      <c r="GC25" s="114"/>
      <c r="GD25" s="114"/>
      <c r="GE25" s="114"/>
      <c r="GF25" s="114"/>
      <c r="GG25" s="114"/>
      <c r="GH25" s="114"/>
      <c r="GI25" s="114"/>
      <c r="GJ25" s="114"/>
      <c r="GK25" s="114"/>
      <c r="GL25" s="114"/>
      <c r="GM25" s="114"/>
      <c r="GN25" s="114"/>
      <c r="GO25" s="114"/>
      <c r="GP25" s="114"/>
      <c r="GQ25" s="114"/>
      <c r="GR25" s="114"/>
      <c r="GS25" s="114"/>
      <c r="GT25" s="114"/>
      <c r="GU25" s="114"/>
      <c r="GV25" s="114"/>
      <c r="GW25" s="114"/>
      <c r="GX25" s="114"/>
      <c r="GY25" s="114"/>
      <c r="GZ25" s="114"/>
      <c r="HA25" s="114"/>
      <c r="HB25" s="114"/>
      <c r="HC25" s="114"/>
      <c r="HD25" s="114"/>
      <c r="HE25" s="114"/>
      <c r="HF25" s="114"/>
      <c r="HG25" s="114"/>
      <c r="HH25" s="114"/>
      <c r="HI25" s="114"/>
      <c r="HJ25" s="114"/>
      <c r="HK25" s="114"/>
      <c r="HL25" s="114"/>
      <c r="HM25" s="114"/>
      <c r="HN25" s="114"/>
      <c r="HO25" s="114"/>
      <c r="HP25" s="114"/>
      <c r="HQ25" s="114"/>
      <c r="HR25" s="114"/>
      <c r="HS25" s="114"/>
      <c r="HT25" s="114"/>
      <c r="HU25" s="114"/>
      <c r="HV25" s="114"/>
      <c r="HW25" s="114"/>
      <c r="HX25" s="114"/>
      <c r="HY25" s="114"/>
      <c r="HZ25" s="114"/>
      <c r="IA25" s="114"/>
      <c r="IB25" s="114"/>
      <c r="IC25" s="114"/>
      <c r="ID25" s="114"/>
      <c r="IE25" s="114"/>
      <c r="IF25" s="114"/>
      <c r="IG25" s="114"/>
      <c r="IH25" s="114"/>
      <c r="II25" s="114"/>
      <c r="IJ25" s="114"/>
      <c r="IK25" s="114"/>
      <c r="IL25" s="114"/>
      <c r="IM25" s="114"/>
      <c r="IN25" s="114"/>
      <c r="IO25" s="114"/>
      <c r="IP25" s="114"/>
      <c r="IQ25" s="114"/>
      <c r="IR25" s="114"/>
      <c r="IS25" s="114"/>
    </row>
    <row r="26" spans="1:253" s="111" customFormat="1" ht="15.75">
      <c r="A26" s="229">
        <f t="shared" si="1"/>
        <v>14</v>
      </c>
      <c r="B26" s="264" t="s">
        <v>15</v>
      </c>
      <c r="C26" s="125"/>
      <c r="D26" s="126"/>
      <c r="E26" s="90"/>
      <c r="F26" s="91"/>
      <c r="G26" s="258"/>
      <c r="I26" s="120"/>
      <c r="J26" s="120"/>
      <c r="K26" s="278"/>
      <c r="L26" s="278"/>
      <c r="M26" s="333"/>
      <c r="N26" s="358"/>
      <c r="O26" s="300"/>
      <c r="P26" s="301"/>
      <c r="Q26" s="288"/>
      <c r="R26" s="288"/>
      <c r="S26" s="113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4"/>
      <c r="CG26" s="114"/>
      <c r="CH26" s="114"/>
      <c r="CI26" s="114"/>
      <c r="CJ26" s="114"/>
      <c r="CK26" s="114"/>
      <c r="CL26" s="114"/>
      <c r="CM26" s="114"/>
      <c r="CN26" s="114"/>
      <c r="CO26" s="114"/>
      <c r="CP26" s="114"/>
      <c r="CQ26" s="114"/>
      <c r="CR26" s="114"/>
      <c r="CS26" s="114"/>
      <c r="CT26" s="114"/>
      <c r="CU26" s="114"/>
      <c r="CV26" s="114"/>
      <c r="CW26" s="114"/>
      <c r="CX26" s="114"/>
      <c r="CY26" s="114"/>
      <c r="CZ26" s="114"/>
      <c r="DA26" s="114"/>
      <c r="DB26" s="114"/>
      <c r="DC26" s="114"/>
      <c r="DD26" s="114"/>
      <c r="DE26" s="114"/>
      <c r="DF26" s="114"/>
      <c r="DG26" s="114"/>
      <c r="DH26" s="114"/>
      <c r="DI26" s="114"/>
      <c r="DJ26" s="114"/>
      <c r="DK26" s="114"/>
      <c r="DL26" s="114"/>
      <c r="DM26" s="114"/>
      <c r="DN26" s="114"/>
      <c r="DO26" s="114"/>
      <c r="DP26" s="114"/>
      <c r="DQ26" s="114"/>
      <c r="DR26" s="114"/>
      <c r="DS26" s="114"/>
      <c r="DT26" s="114"/>
      <c r="DU26" s="114"/>
      <c r="DV26" s="114"/>
      <c r="DW26" s="114"/>
      <c r="DX26" s="114"/>
      <c r="DY26" s="114"/>
      <c r="DZ26" s="114"/>
      <c r="EA26" s="114"/>
      <c r="EB26" s="114"/>
      <c r="EC26" s="114"/>
      <c r="ED26" s="114"/>
      <c r="EE26" s="114"/>
      <c r="EF26" s="114"/>
      <c r="EG26" s="114"/>
      <c r="EH26" s="114"/>
      <c r="EI26" s="114"/>
      <c r="EJ26" s="114"/>
      <c r="EK26" s="114"/>
      <c r="EL26" s="114"/>
      <c r="EM26" s="114"/>
      <c r="EN26" s="114"/>
      <c r="EO26" s="114"/>
      <c r="EP26" s="114"/>
      <c r="EQ26" s="114"/>
      <c r="ER26" s="114"/>
      <c r="ES26" s="114"/>
      <c r="ET26" s="114"/>
      <c r="EU26" s="114"/>
      <c r="EV26" s="114"/>
      <c r="EW26" s="114"/>
      <c r="EX26" s="114"/>
      <c r="EY26" s="114"/>
      <c r="EZ26" s="114"/>
      <c r="FA26" s="114"/>
      <c r="FB26" s="114"/>
      <c r="FC26" s="114"/>
      <c r="FD26" s="114"/>
      <c r="FE26" s="114"/>
      <c r="FF26" s="114"/>
      <c r="FG26" s="114"/>
      <c r="FH26" s="114"/>
      <c r="FI26" s="114"/>
      <c r="FJ26" s="114"/>
      <c r="FK26" s="114"/>
      <c r="FL26" s="114"/>
      <c r="FM26" s="114"/>
      <c r="FN26" s="114"/>
      <c r="FO26" s="114"/>
      <c r="FP26" s="114"/>
      <c r="FQ26" s="114"/>
      <c r="FR26" s="114"/>
      <c r="FS26" s="114"/>
      <c r="FT26" s="114"/>
      <c r="FU26" s="114"/>
      <c r="FV26" s="114"/>
      <c r="FW26" s="114"/>
      <c r="FX26" s="114"/>
      <c r="FY26" s="114"/>
      <c r="FZ26" s="114"/>
      <c r="GA26" s="114"/>
      <c r="GB26" s="114"/>
      <c r="GC26" s="114"/>
      <c r="GD26" s="114"/>
      <c r="GE26" s="114"/>
      <c r="GF26" s="114"/>
      <c r="GG26" s="114"/>
      <c r="GH26" s="114"/>
      <c r="GI26" s="114"/>
      <c r="GJ26" s="114"/>
      <c r="GK26" s="114"/>
      <c r="GL26" s="114"/>
      <c r="GM26" s="114"/>
      <c r="GN26" s="114"/>
      <c r="GO26" s="114"/>
      <c r="GP26" s="114"/>
      <c r="GQ26" s="114"/>
      <c r="GR26" s="114"/>
      <c r="GS26" s="114"/>
      <c r="GT26" s="114"/>
      <c r="GU26" s="114"/>
      <c r="GV26" s="114"/>
      <c r="GW26" s="114"/>
      <c r="GX26" s="114"/>
      <c r="GY26" s="114"/>
      <c r="GZ26" s="114"/>
      <c r="HA26" s="114"/>
      <c r="HB26" s="114"/>
      <c r="HC26" s="114"/>
      <c r="HD26" s="114"/>
      <c r="HE26" s="114"/>
      <c r="HF26" s="114"/>
      <c r="HG26" s="114"/>
      <c r="HH26" s="114"/>
      <c r="HI26" s="114"/>
      <c r="HJ26" s="114"/>
      <c r="HK26" s="114"/>
      <c r="HL26" s="114"/>
      <c r="HM26" s="114"/>
      <c r="HN26" s="114"/>
      <c r="HO26" s="114"/>
      <c r="HP26" s="114"/>
      <c r="HQ26" s="114"/>
      <c r="HR26" s="114"/>
      <c r="HS26" s="114"/>
      <c r="HT26" s="114"/>
      <c r="HU26" s="114"/>
      <c r="HV26" s="114"/>
      <c r="HW26" s="114"/>
      <c r="HX26" s="114"/>
      <c r="HY26" s="114"/>
      <c r="HZ26" s="114"/>
      <c r="IA26" s="114"/>
      <c r="IB26" s="114"/>
      <c r="IC26" s="114"/>
      <c r="ID26" s="114"/>
      <c r="IE26" s="114"/>
      <c r="IF26" s="114"/>
      <c r="IG26" s="114"/>
      <c r="IH26" s="114"/>
      <c r="II26" s="114"/>
      <c r="IJ26" s="114"/>
      <c r="IK26" s="114"/>
      <c r="IL26" s="114"/>
      <c r="IM26" s="114"/>
      <c r="IN26" s="114"/>
      <c r="IO26" s="114"/>
      <c r="IP26" s="114"/>
      <c r="IQ26" s="114"/>
      <c r="IR26" s="114"/>
      <c r="IS26" s="114"/>
    </row>
    <row r="27" spans="1:253" s="111" customFormat="1" ht="38.25">
      <c r="A27" s="229">
        <f t="shared" si="1"/>
        <v>15</v>
      </c>
      <c r="B27" s="122" t="s">
        <v>118</v>
      </c>
      <c r="C27" s="125" t="s">
        <v>11</v>
      </c>
      <c r="D27" s="126">
        <v>366</v>
      </c>
      <c r="E27" s="90"/>
      <c r="F27" s="91">
        <f t="shared" si="0"/>
        <v>0</v>
      </c>
      <c r="G27" s="258"/>
      <c r="I27" s="276"/>
      <c r="J27" s="276"/>
      <c r="K27" s="316"/>
      <c r="L27" s="316"/>
      <c r="M27" s="333"/>
      <c r="N27" s="358"/>
      <c r="O27" s="300"/>
      <c r="P27" s="301"/>
      <c r="Q27" s="288"/>
      <c r="R27" s="288"/>
      <c r="S27" s="113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4"/>
      <c r="CG27" s="114"/>
      <c r="CH27" s="114"/>
      <c r="CI27" s="114"/>
      <c r="CJ27" s="114"/>
      <c r="CK27" s="114"/>
      <c r="CL27" s="114"/>
      <c r="CM27" s="114"/>
      <c r="CN27" s="114"/>
      <c r="CO27" s="114"/>
      <c r="CP27" s="114"/>
      <c r="CQ27" s="114"/>
      <c r="CR27" s="114"/>
      <c r="CS27" s="114"/>
      <c r="CT27" s="114"/>
      <c r="CU27" s="114"/>
      <c r="CV27" s="114"/>
      <c r="CW27" s="114"/>
      <c r="CX27" s="114"/>
      <c r="CY27" s="114"/>
      <c r="CZ27" s="114"/>
      <c r="DA27" s="114"/>
      <c r="DB27" s="114"/>
      <c r="DC27" s="114"/>
      <c r="DD27" s="114"/>
      <c r="DE27" s="114"/>
      <c r="DF27" s="114"/>
      <c r="DG27" s="114"/>
      <c r="DH27" s="114"/>
      <c r="DI27" s="114"/>
      <c r="DJ27" s="114"/>
      <c r="DK27" s="114"/>
      <c r="DL27" s="114"/>
      <c r="DM27" s="114"/>
      <c r="DN27" s="114"/>
      <c r="DO27" s="114"/>
      <c r="DP27" s="114"/>
      <c r="DQ27" s="114"/>
      <c r="DR27" s="114"/>
      <c r="DS27" s="114"/>
      <c r="DT27" s="114"/>
      <c r="DU27" s="114"/>
      <c r="DV27" s="114"/>
      <c r="DW27" s="114"/>
      <c r="DX27" s="114"/>
      <c r="DY27" s="114"/>
      <c r="DZ27" s="114"/>
      <c r="EA27" s="114"/>
      <c r="EB27" s="114"/>
      <c r="EC27" s="114"/>
      <c r="ED27" s="114"/>
      <c r="EE27" s="114"/>
      <c r="EF27" s="114"/>
      <c r="EG27" s="114"/>
      <c r="EH27" s="114"/>
      <c r="EI27" s="114"/>
      <c r="EJ27" s="114"/>
      <c r="EK27" s="114"/>
      <c r="EL27" s="114"/>
      <c r="EM27" s="114"/>
      <c r="EN27" s="114"/>
      <c r="EO27" s="114"/>
      <c r="EP27" s="114"/>
      <c r="EQ27" s="114"/>
      <c r="ER27" s="114"/>
      <c r="ES27" s="114"/>
      <c r="ET27" s="114"/>
      <c r="EU27" s="114"/>
      <c r="EV27" s="114"/>
      <c r="EW27" s="114"/>
      <c r="EX27" s="114"/>
      <c r="EY27" s="114"/>
      <c r="EZ27" s="114"/>
      <c r="FA27" s="114"/>
      <c r="FB27" s="114"/>
      <c r="FC27" s="114"/>
      <c r="FD27" s="114"/>
      <c r="FE27" s="114"/>
      <c r="FF27" s="114"/>
      <c r="FG27" s="114"/>
      <c r="FH27" s="114"/>
      <c r="FI27" s="114"/>
      <c r="FJ27" s="114"/>
      <c r="FK27" s="114"/>
      <c r="FL27" s="114"/>
      <c r="FM27" s="114"/>
      <c r="FN27" s="114"/>
      <c r="FO27" s="114"/>
      <c r="FP27" s="114"/>
      <c r="FQ27" s="114"/>
      <c r="FR27" s="114"/>
      <c r="FS27" s="114"/>
      <c r="FT27" s="114"/>
      <c r="FU27" s="114"/>
      <c r="FV27" s="114"/>
      <c r="FW27" s="114"/>
      <c r="FX27" s="114"/>
      <c r="FY27" s="114"/>
      <c r="FZ27" s="114"/>
      <c r="GA27" s="114"/>
      <c r="GB27" s="114"/>
      <c r="GC27" s="114"/>
      <c r="GD27" s="114"/>
      <c r="GE27" s="114"/>
      <c r="GF27" s="114"/>
      <c r="GG27" s="114"/>
      <c r="GH27" s="114"/>
      <c r="GI27" s="114"/>
      <c r="GJ27" s="114"/>
      <c r="GK27" s="114"/>
      <c r="GL27" s="114"/>
      <c r="GM27" s="114"/>
      <c r="GN27" s="114"/>
      <c r="GO27" s="114"/>
      <c r="GP27" s="114"/>
      <c r="GQ27" s="114"/>
      <c r="GR27" s="114"/>
      <c r="GS27" s="114"/>
      <c r="GT27" s="114"/>
      <c r="GU27" s="114"/>
      <c r="GV27" s="114"/>
      <c r="GW27" s="114"/>
      <c r="GX27" s="114"/>
      <c r="GY27" s="114"/>
      <c r="GZ27" s="114"/>
      <c r="HA27" s="114"/>
      <c r="HB27" s="114"/>
      <c r="HC27" s="114"/>
      <c r="HD27" s="114"/>
      <c r="HE27" s="114"/>
      <c r="HF27" s="114"/>
      <c r="HG27" s="114"/>
      <c r="HH27" s="114"/>
      <c r="HI27" s="114"/>
      <c r="HJ27" s="114"/>
      <c r="HK27" s="114"/>
      <c r="HL27" s="114"/>
      <c r="HM27" s="114"/>
      <c r="HN27" s="114"/>
      <c r="HO27" s="114"/>
      <c r="HP27" s="114"/>
      <c r="HQ27" s="114"/>
      <c r="HR27" s="114"/>
      <c r="HS27" s="114"/>
      <c r="HT27" s="114"/>
      <c r="HU27" s="114"/>
      <c r="HV27" s="114"/>
      <c r="HW27" s="114"/>
      <c r="HX27" s="114"/>
      <c r="HY27" s="114"/>
      <c r="HZ27" s="114"/>
      <c r="IA27" s="114"/>
      <c r="IB27" s="114"/>
      <c r="IC27" s="114"/>
      <c r="ID27" s="114"/>
      <c r="IE27" s="114"/>
      <c r="IF27" s="114"/>
      <c r="IG27" s="114"/>
      <c r="IH27" s="114"/>
      <c r="II27" s="114"/>
      <c r="IJ27" s="114"/>
      <c r="IK27" s="114"/>
      <c r="IL27" s="114"/>
      <c r="IM27" s="114"/>
      <c r="IN27" s="114"/>
      <c r="IO27" s="114"/>
      <c r="IP27" s="114"/>
      <c r="IQ27" s="114"/>
      <c r="IR27" s="114"/>
      <c r="IS27" s="114"/>
    </row>
    <row r="28" spans="1:253" s="111" customFormat="1" ht="38.25">
      <c r="A28" s="229">
        <f t="shared" ref="A28:A33" si="2">A27+1</f>
        <v>16</v>
      </c>
      <c r="B28" s="318" t="s">
        <v>119</v>
      </c>
      <c r="C28" s="125" t="s">
        <v>11</v>
      </c>
      <c r="D28" s="126">
        <v>3140</v>
      </c>
      <c r="E28" s="90"/>
      <c r="F28" s="91">
        <f t="shared" si="0"/>
        <v>0</v>
      </c>
      <c r="G28" s="258"/>
      <c r="I28" s="276"/>
      <c r="J28" s="276"/>
      <c r="K28" s="316"/>
      <c r="L28" s="316"/>
      <c r="M28" s="333"/>
      <c r="N28" s="358"/>
      <c r="O28" s="300"/>
      <c r="P28" s="301"/>
      <c r="Q28" s="288"/>
      <c r="R28" s="288"/>
      <c r="S28" s="113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4"/>
      <c r="CG28" s="114"/>
      <c r="CH28" s="114"/>
      <c r="CI28" s="114"/>
      <c r="CJ28" s="114"/>
      <c r="CK28" s="114"/>
      <c r="CL28" s="114"/>
      <c r="CM28" s="114"/>
      <c r="CN28" s="114"/>
      <c r="CO28" s="114"/>
      <c r="CP28" s="114"/>
      <c r="CQ28" s="114"/>
      <c r="CR28" s="114"/>
      <c r="CS28" s="114"/>
      <c r="CT28" s="114"/>
      <c r="CU28" s="114"/>
      <c r="CV28" s="114"/>
      <c r="CW28" s="114"/>
      <c r="CX28" s="114"/>
      <c r="CY28" s="114"/>
      <c r="CZ28" s="114"/>
      <c r="DA28" s="114"/>
      <c r="DB28" s="114"/>
      <c r="DC28" s="114"/>
      <c r="DD28" s="114"/>
      <c r="DE28" s="114"/>
      <c r="DF28" s="114"/>
      <c r="DG28" s="114"/>
      <c r="DH28" s="114"/>
      <c r="DI28" s="114"/>
      <c r="DJ28" s="114"/>
      <c r="DK28" s="114"/>
      <c r="DL28" s="114"/>
      <c r="DM28" s="114"/>
      <c r="DN28" s="114"/>
      <c r="DO28" s="114"/>
      <c r="DP28" s="114"/>
      <c r="DQ28" s="114"/>
      <c r="DR28" s="114"/>
      <c r="DS28" s="114"/>
      <c r="DT28" s="114"/>
      <c r="DU28" s="114"/>
      <c r="DV28" s="114"/>
      <c r="DW28" s="114"/>
      <c r="DX28" s="114"/>
      <c r="DY28" s="114"/>
      <c r="DZ28" s="114"/>
      <c r="EA28" s="114"/>
      <c r="EB28" s="114"/>
      <c r="EC28" s="114"/>
      <c r="ED28" s="114"/>
      <c r="EE28" s="114"/>
      <c r="EF28" s="114"/>
      <c r="EG28" s="114"/>
      <c r="EH28" s="114"/>
      <c r="EI28" s="114"/>
      <c r="EJ28" s="114"/>
      <c r="EK28" s="114"/>
      <c r="EL28" s="114"/>
      <c r="EM28" s="114"/>
      <c r="EN28" s="114"/>
      <c r="EO28" s="114"/>
      <c r="EP28" s="114"/>
      <c r="EQ28" s="114"/>
      <c r="ER28" s="114"/>
      <c r="ES28" s="114"/>
      <c r="ET28" s="114"/>
      <c r="EU28" s="114"/>
      <c r="EV28" s="114"/>
      <c r="EW28" s="114"/>
      <c r="EX28" s="114"/>
      <c r="EY28" s="114"/>
      <c r="EZ28" s="114"/>
      <c r="FA28" s="114"/>
      <c r="FB28" s="114"/>
      <c r="FC28" s="114"/>
      <c r="FD28" s="114"/>
      <c r="FE28" s="114"/>
      <c r="FF28" s="114"/>
      <c r="FG28" s="114"/>
      <c r="FH28" s="114"/>
      <c r="FI28" s="114"/>
      <c r="FJ28" s="114"/>
      <c r="FK28" s="114"/>
      <c r="FL28" s="114"/>
      <c r="FM28" s="114"/>
      <c r="FN28" s="114"/>
      <c r="FO28" s="114"/>
      <c r="FP28" s="114"/>
      <c r="FQ28" s="114"/>
      <c r="FR28" s="114"/>
      <c r="FS28" s="114"/>
      <c r="FT28" s="114"/>
      <c r="FU28" s="114"/>
      <c r="FV28" s="114"/>
      <c r="FW28" s="114"/>
      <c r="FX28" s="114"/>
      <c r="FY28" s="114"/>
      <c r="FZ28" s="114"/>
      <c r="GA28" s="114"/>
      <c r="GB28" s="114"/>
      <c r="GC28" s="114"/>
      <c r="GD28" s="114"/>
      <c r="GE28" s="114"/>
      <c r="GF28" s="114"/>
      <c r="GG28" s="114"/>
      <c r="GH28" s="114"/>
      <c r="GI28" s="114"/>
      <c r="GJ28" s="114"/>
      <c r="GK28" s="114"/>
      <c r="GL28" s="114"/>
      <c r="GM28" s="114"/>
      <c r="GN28" s="114"/>
      <c r="GO28" s="114"/>
      <c r="GP28" s="114"/>
      <c r="GQ28" s="114"/>
      <c r="GR28" s="114"/>
      <c r="GS28" s="114"/>
      <c r="GT28" s="114"/>
      <c r="GU28" s="114"/>
      <c r="GV28" s="114"/>
      <c r="GW28" s="114"/>
      <c r="GX28" s="114"/>
      <c r="GY28" s="114"/>
      <c r="GZ28" s="114"/>
      <c r="HA28" s="114"/>
      <c r="HB28" s="114"/>
      <c r="HC28" s="114"/>
      <c r="HD28" s="114"/>
      <c r="HE28" s="114"/>
      <c r="HF28" s="114"/>
      <c r="HG28" s="114"/>
      <c r="HH28" s="114"/>
      <c r="HI28" s="114"/>
      <c r="HJ28" s="114"/>
      <c r="HK28" s="114"/>
      <c r="HL28" s="114"/>
      <c r="HM28" s="114"/>
      <c r="HN28" s="114"/>
      <c r="HO28" s="114"/>
      <c r="HP28" s="114"/>
      <c r="HQ28" s="114"/>
      <c r="HR28" s="114"/>
      <c r="HS28" s="114"/>
      <c r="HT28" s="114"/>
      <c r="HU28" s="114"/>
      <c r="HV28" s="114"/>
      <c r="HW28" s="114"/>
      <c r="HX28" s="114"/>
      <c r="HY28" s="114"/>
      <c r="HZ28" s="114"/>
      <c r="IA28" s="114"/>
      <c r="IB28" s="114"/>
      <c r="IC28" s="114"/>
      <c r="ID28" s="114"/>
      <c r="IE28" s="114"/>
      <c r="IF28" s="114"/>
      <c r="IG28" s="114"/>
      <c r="IH28" s="114"/>
      <c r="II28" s="114"/>
      <c r="IJ28" s="114"/>
      <c r="IK28" s="114"/>
      <c r="IL28" s="114"/>
      <c r="IM28" s="114"/>
      <c r="IN28" s="114"/>
      <c r="IO28" s="114"/>
      <c r="IP28" s="114"/>
      <c r="IQ28" s="114"/>
      <c r="IR28" s="114"/>
      <c r="IS28" s="114"/>
    </row>
    <row r="29" spans="1:253" s="111" customFormat="1" ht="38.25">
      <c r="A29" s="229">
        <f t="shared" si="2"/>
        <v>17</v>
      </c>
      <c r="B29" s="115" t="s">
        <v>120</v>
      </c>
      <c r="C29" s="125" t="s">
        <v>11</v>
      </c>
      <c r="D29" s="126">
        <v>91.300000000000011</v>
      </c>
      <c r="E29" s="90"/>
      <c r="F29" s="91">
        <f t="shared" si="0"/>
        <v>0</v>
      </c>
      <c r="G29" s="258"/>
      <c r="I29" s="276"/>
      <c r="J29" s="276"/>
      <c r="K29" s="316"/>
      <c r="L29" s="316"/>
      <c r="M29" s="333"/>
      <c r="N29" s="358"/>
      <c r="O29" s="300"/>
      <c r="P29" s="301"/>
      <c r="Q29" s="288"/>
      <c r="R29" s="288"/>
      <c r="S29" s="113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4"/>
      <c r="CG29" s="114"/>
      <c r="CH29" s="114"/>
      <c r="CI29" s="114"/>
      <c r="CJ29" s="114"/>
      <c r="CK29" s="114"/>
      <c r="CL29" s="114"/>
      <c r="CM29" s="114"/>
      <c r="CN29" s="114"/>
      <c r="CO29" s="114"/>
      <c r="CP29" s="114"/>
      <c r="CQ29" s="114"/>
      <c r="CR29" s="114"/>
      <c r="CS29" s="114"/>
      <c r="CT29" s="114"/>
      <c r="CU29" s="114"/>
      <c r="CV29" s="114"/>
      <c r="CW29" s="114"/>
      <c r="CX29" s="114"/>
      <c r="CY29" s="114"/>
      <c r="CZ29" s="114"/>
      <c r="DA29" s="114"/>
      <c r="DB29" s="114"/>
      <c r="DC29" s="114"/>
      <c r="DD29" s="114"/>
      <c r="DE29" s="114"/>
      <c r="DF29" s="114"/>
      <c r="DG29" s="114"/>
      <c r="DH29" s="114"/>
      <c r="DI29" s="114"/>
      <c r="DJ29" s="114"/>
      <c r="DK29" s="114"/>
      <c r="DL29" s="114"/>
      <c r="DM29" s="114"/>
      <c r="DN29" s="114"/>
      <c r="DO29" s="114"/>
      <c r="DP29" s="114"/>
      <c r="DQ29" s="114"/>
      <c r="DR29" s="114"/>
      <c r="DS29" s="114"/>
      <c r="DT29" s="114"/>
      <c r="DU29" s="114"/>
      <c r="DV29" s="114"/>
      <c r="DW29" s="114"/>
      <c r="DX29" s="114"/>
      <c r="DY29" s="114"/>
      <c r="DZ29" s="114"/>
      <c r="EA29" s="114"/>
      <c r="EB29" s="114"/>
      <c r="EC29" s="114"/>
      <c r="ED29" s="114"/>
      <c r="EE29" s="114"/>
      <c r="EF29" s="114"/>
      <c r="EG29" s="114"/>
      <c r="EH29" s="114"/>
      <c r="EI29" s="114"/>
      <c r="EJ29" s="114"/>
      <c r="EK29" s="114"/>
      <c r="EL29" s="114"/>
      <c r="EM29" s="114"/>
      <c r="EN29" s="114"/>
      <c r="EO29" s="114"/>
      <c r="EP29" s="114"/>
      <c r="EQ29" s="114"/>
      <c r="ER29" s="114"/>
      <c r="ES29" s="114"/>
      <c r="ET29" s="114"/>
      <c r="EU29" s="114"/>
      <c r="EV29" s="114"/>
      <c r="EW29" s="114"/>
      <c r="EX29" s="114"/>
      <c r="EY29" s="114"/>
      <c r="EZ29" s="114"/>
      <c r="FA29" s="114"/>
      <c r="FB29" s="114"/>
      <c r="FC29" s="114"/>
      <c r="FD29" s="114"/>
      <c r="FE29" s="114"/>
      <c r="FF29" s="114"/>
      <c r="FG29" s="114"/>
      <c r="FH29" s="114"/>
      <c r="FI29" s="114"/>
      <c r="FJ29" s="114"/>
      <c r="FK29" s="114"/>
      <c r="FL29" s="114"/>
      <c r="FM29" s="114"/>
      <c r="FN29" s="114"/>
      <c r="FO29" s="114"/>
      <c r="FP29" s="114"/>
      <c r="FQ29" s="114"/>
      <c r="FR29" s="114"/>
      <c r="FS29" s="114"/>
      <c r="FT29" s="114"/>
      <c r="FU29" s="114"/>
      <c r="FV29" s="114"/>
      <c r="FW29" s="114"/>
      <c r="FX29" s="114"/>
      <c r="FY29" s="114"/>
      <c r="FZ29" s="114"/>
      <c r="GA29" s="114"/>
      <c r="GB29" s="114"/>
      <c r="GC29" s="114"/>
      <c r="GD29" s="114"/>
      <c r="GE29" s="114"/>
      <c r="GF29" s="114"/>
      <c r="GG29" s="114"/>
      <c r="GH29" s="114"/>
      <c r="GI29" s="114"/>
      <c r="GJ29" s="114"/>
      <c r="GK29" s="114"/>
      <c r="GL29" s="114"/>
      <c r="GM29" s="114"/>
      <c r="GN29" s="114"/>
      <c r="GO29" s="114"/>
      <c r="GP29" s="114"/>
      <c r="GQ29" s="114"/>
      <c r="GR29" s="114"/>
      <c r="GS29" s="114"/>
      <c r="GT29" s="114"/>
      <c r="GU29" s="114"/>
      <c r="GV29" s="114"/>
      <c r="GW29" s="114"/>
      <c r="GX29" s="114"/>
      <c r="GY29" s="114"/>
      <c r="GZ29" s="114"/>
      <c r="HA29" s="114"/>
      <c r="HB29" s="114"/>
      <c r="HC29" s="114"/>
      <c r="HD29" s="114"/>
      <c r="HE29" s="114"/>
      <c r="HF29" s="114"/>
      <c r="HG29" s="114"/>
      <c r="HH29" s="114"/>
      <c r="HI29" s="114"/>
      <c r="HJ29" s="114"/>
      <c r="HK29" s="114"/>
      <c r="HL29" s="114"/>
      <c r="HM29" s="114"/>
      <c r="HN29" s="114"/>
      <c r="HO29" s="114"/>
      <c r="HP29" s="114"/>
      <c r="HQ29" s="114"/>
      <c r="HR29" s="114"/>
      <c r="HS29" s="114"/>
      <c r="HT29" s="114"/>
      <c r="HU29" s="114"/>
      <c r="HV29" s="114"/>
      <c r="HW29" s="114"/>
      <c r="HX29" s="114"/>
      <c r="HY29" s="114"/>
      <c r="HZ29" s="114"/>
      <c r="IA29" s="114"/>
      <c r="IB29" s="114"/>
      <c r="IC29" s="114"/>
      <c r="ID29" s="114"/>
      <c r="IE29" s="114"/>
      <c r="IF29" s="114"/>
      <c r="IG29" s="114"/>
      <c r="IH29" s="114"/>
      <c r="II29" s="114"/>
      <c r="IJ29" s="114"/>
      <c r="IK29" s="114"/>
      <c r="IL29" s="114"/>
      <c r="IM29" s="114"/>
      <c r="IN29" s="114"/>
      <c r="IO29" s="114"/>
      <c r="IP29" s="114"/>
      <c r="IQ29" s="114"/>
      <c r="IR29" s="114"/>
      <c r="IS29" s="114"/>
    </row>
    <row r="30" spans="1:253" s="111" customFormat="1" ht="25.5">
      <c r="A30" s="229">
        <f t="shared" si="2"/>
        <v>18</v>
      </c>
      <c r="B30" s="187" t="s">
        <v>149</v>
      </c>
      <c r="C30" s="125" t="s">
        <v>11</v>
      </c>
      <c r="D30" s="126">
        <v>3140</v>
      </c>
      <c r="E30" s="90"/>
      <c r="F30" s="91">
        <f t="shared" si="0"/>
        <v>0</v>
      </c>
      <c r="G30" s="258"/>
      <c r="I30" s="276"/>
      <c r="J30" s="276"/>
      <c r="K30" s="316"/>
      <c r="L30" s="316"/>
      <c r="M30" s="333"/>
      <c r="N30" s="358"/>
      <c r="O30" s="300"/>
      <c r="P30" s="301"/>
      <c r="Q30" s="288"/>
      <c r="R30" s="288"/>
      <c r="S30" s="113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/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114"/>
      <c r="DM30" s="114"/>
      <c r="DN30" s="114"/>
      <c r="DO30" s="114"/>
      <c r="DP30" s="114"/>
      <c r="DQ30" s="114"/>
      <c r="DR30" s="114"/>
      <c r="DS30" s="114"/>
      <c r="DT30" s="114"/>
      <c r="DU30" s="114"/>
      <c r="DV30" s="114"/>
      <c r="DW30" s="114"/>
      <c r="DX30" s="114"/>
      <c r="DY30" s="114"/>
      <c r="DZ30" s="114"/>
      <c r="EA30" s="114"/>
      <c r="EB30" s="114"/>
      <c r="EC30" s="114"/>
      <c r="ED30" s="114"/>
      <c r="EE30" s="114"/>
      <c r="EF30" s="114"/>
      <c r="EG30" s="114"/>
      <c r="EH30" s="114"/>
      <c r="EI30" s="114"/>
      <c r="EJ30" s="114"/>
      <c r="EK30" s="114"/>
      <c r="EL30" s="114"/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/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/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/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/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114"/>
      <c r="ID30" s="114"/>
      <c r="IE30" s="114"/>
      <c r="IF30" s="114"/>
      <c r="IG30" s="114"/>
      <c r="IH30" s="114"/>
      <c r="II30" s="114"/>
      <c r="IJ30" s="114"/>
      <c r="IK30" s="114"/>
      <c r="IL30" s="114"/>
      <c r="IM30" s="114"/>
      <c r="IN30" s="114"/>
      <c r="IO30" s="114"/>
      <c r="IP30" s="114"/>
      <c r="IQ30" s="114"/>
      <c r="IR30" s="114"/>
      <c r="IS30" s="114"/>
    </row>
    <row r="31" spans="1:253" s="111" customFormat="1" ht="25.5">
      <c r="A31" s="229">
        <f t="shared" si="2"/>
        <v>19</v>
      </c>
      <c r="B31" s="187" t="s">
        <v>150</v>
      </c>
      <c r="C31" s="125" t="s">
        <v>11</v>
      </c>
      <c r="D31" s="126">
        <v>1374.9999999999998</v>
      </c>
      <c r="E31" s="90"/>
      <c r="F31" s="91">
        <f t="shared" si="0"/>
        <v>0</v>
      </c>
      <c r="G31" s="258"/>
      <c r="H31" s="317"/>
      <c r="I31" s="276"/>
      <c r="J31" s="276"/>
      <c r="K31" s="316"/>
      <c r="L31" s="316"/>
      <c r="M31" s="333"/>
      <c r="N31" s="358"/>
      <c r="O31" s="300"/>
      <c r="P31" s="301"/>
      <c r="Q31" s="288"/>
      <c r="R31" s="288"/>
      <c r="S31" s="113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4"/>
      <c r="CG31" s="114"/>
      <c r="CH31" s="114"/>
      <c r="CI31" s="114"/>
      <c r="CJ31" s="114"/>
      <c r="CK31" s="114"/>
      <c r="CL31" s="114"/>
      <c r="CM31" s="114"/>
      <c r="CN31" s="114"/>
      <c r="CO31" s="114"/>
      <c r="CP31" s="114"/>
      <c r="CQ31" s="114"/>
      <c r="CR31" s="114"/>
      <c r="CS31" s="114"/>
      <c r="CT31" s="114"/>
      <c r="CU31" s="114"/>
      <c r="CV31" s="114"/>
      <c r="CW31" s="114"/>
      <c r="CX31" s="114"/>
      <c r="CY31" s="114"/>
      <c r="CZ31" s="114"/>
      <c r="DA31" s="114"/>
      <c r="DB31" s="114"/>
      <c r="DC31" s="114"/>
      <c r="DD31" s="114"/>
      <c r="DE31" s="114"/>
      <c r="DF31" s="114"/>
      <c r="DG31" s="114"/>
      <c r="DH31" s="114"/>
      <c r="DI31" s="114"/>
      <c r="DJ31" s="114"/>
      <c r="DK31" s="114"/>
      <c r="DL31" s="114"/>
      <c r="DM31" s="114"/>
      <c r="DN31" s="114"/>
      <c r="DO31" s="114"/>
      <c r="DP31" s="114"/>
      <c r="DQ31" s="114"/>
      <c r="DR31" s="114"/>
      <c r="DS31" s="114"/>
      <c r="DT31" s="114"/>
      <c r="DU31" s="114"/>
      <c r="DV31" s="114"/>
      <c r="DW31" s="114"/>
      <c r="DX31" s="114"/>
      <c r="DY31" s="114"/>
      <c r="DZ31" s="114"/>
      <c r="EA31" s="114"/>
      <c r="EB31" s="114"/>
      <c r="EC31" s="114"/>
      <c r="ED31" s="114"/>
      <c r="EE31" s="114"/>
      <c r="EF31" s="114"/>
      <c r="EG31" s="114"/>
      <c r="EH31" s="114"/>
      <c r="EI31" s="114"/>
      <c r="EJ31" s="114"/>
      <c r="EK31" s="114"/>
      <c r="EL31" s="114"/>
      <c r="EM31" s="114"/>
      <c r="EN31" s="114"/>
      <c r="EO31" s="114"/>
      <c r="EP31" s="114"/>
      <c r="EQ31" s="114"/>
      <c r="ER31" s="114"/>
      <c r="ES31" s="114"/>
      <c r="ET31" s="114"/>
      <c r="EU31" s="114"/>
      <c r="EV31" s="114"/>
      <c r="EW31" s="114"/>
      <c r="EX31" s="114"/>
      <c r="EY31" s="114"/>
      <c r="EZ31" s="114"/>
      <c r="FA31" s="114"/>
      <c r="FB31" s="114"/>
      <c r="FC31" s="114"/>
      <c r="FD31" s="114"/>
      <c r="FE31" s="114"/>
      <c r="FF31" s="114"/>
      <c r="FG31" s="114"/>
      <c r="FH31" s="114"/>
      <c r="FI31" s="114"/>
      <c r="FJ31" s="114"/>
      <c r="FK31" s="114"/>
      <c r="FL31" s="114"/>
      <c r="FM31" s="114"/>
      <c r="FN31" s="114"/>
      <c r="FO31" s="114"/>
      <c r="FP31" s="114"/>
      <c r="FQ31" s="114"/>
      <c r="FR31" s="114"/>
      <c r="FS31" s="114"/>
      <c r="FT31" s="114"/>
      <c r="FU31" s="114"/>
      <c r="FV31" s="114"/>
      <c r="FW31" s="114"/>
      <c r="FX31" s="114"/>
      <c r="FY31" s="114"/>
      <c r="FZ31" s="114"/>
      <c r="GA31" s="114"/>
      <c r="GB31" s="114"/>
      <c r="GC31" s="114"/>
      <c r="GD31" s="114"/>
      <c r="GE31" s="114"/>
      <c r="GF31" s="114"/>
      <c r="GG31" s="114"/>
      <c r="GH31" s="114"/>
      <c r="GI31" s="114"/>
      <c r="GJ31" s="114"/>
      <c r="GK31" s="114"/>
      <c r="GL31" s="114"/>
      <c r="GM31" s="114"/>
      <c r="GN31" s="114"/>
      <c r="GO31" s="114"/>
      <c r="GP31" s="114"/>
      <c r="GQ31" s="114"/>
      <c r="GR31" s="114"/>
      <c r="GS31" s="114"/>
      <c r="GT31" s="114"/>
      <c r="GU31" s="114"/>
      <c r="GV31" s="114"/>
      <c r="GW31" s="114"/>
      <c r="GX31" s="114"/>
      <c r="GY31" s="114"/>
      <c r="GZ31" s="114"/>
      <c r="HA31" s="114"/>
      <c r="HB31" s="114"/>
      <c r="HC31" s="114"/>
      <c r="HD31" s="114"/>
      <c r="HE31" s="114"/>
      <c r="HF31" s="114"/>
      <c r="HG31" s="114"/>
      <c r="HH31" s="114"/>
      <c r="HI31" s="114"/>
      <c r="HJ31" s="114"/>
      <c r="HK31" s="114"/>
      <c r="HL31" s="114"/>
      <c r="HM31" s="114"/>
      <c r="HN31" s="114"/>
      <c r="HO31" s="114"/>
      <c r="HP31" s="114"/>
      <c r="HQ31" s="114"/>
      <c r="HR31" s="114"/>
      <c r="HS31" s="114"/>
      <c r="HT31" s="114"/>
      <c r="HU31" s="114"/>
      <c r="HV31" s="114"/>
      <c r="HW31" s="114"/>
      <c r="HX31" s="114"/>
      <c r="HY31" s="114"/>
      <c r="HZ31" s="114"/>
      <c r="IA31" s="114"/>
      <c r="IB31" s="114"/>
      <c r="IC31" s="114"/>
      <c r="ID31" s="114"/>
      <c r="IE31" s="114"/>
      <c r="IF31" s="114"/>
      <c r="IG31" s="114"/>
      <c r="IH31" s="114"/>
      <c r="II31" s="114"/>
      <c r="IJ31" s="114"/>
      <c r="IK31" s="114"/>
      <c r="IL31" s="114"/>
      <c r="IM31" s="114"/>
      <c r="IN31" s="114"/>
      <c r="IO31" s="114"/>
      <c r="IP31" s="114"/>
      <c r="IQ31" s="114"/>
      <c r="IR31" s="114"/>
      <c r="IS31" s="114"/>
    </row>
    <row r="32" spans="1:253" s="111" customFormat="1" ht="25.5">
      <c r="A32" s="229">
        <f t="shared" si="2"/>
        <v>20</v>
      </c>
      <c r="B32" s="144" t="s">
        <v>123</v>
      </c>
      <c r="C32" s="89" t="s">
        <v>10</v>
      </c>
      <c r="D32" s="90">
        <v>160</v>
      </c>
      <c r="E32" s="90"/>
      <c r="F32" s="91">
        <f t="shared" si="0"/>
        <v>0</v>
      </c>
      <c r="G32" s="258"/>
      <c r="H32" s="317"/>
      <c r="I32" s="267"/>
      <c r="J32" s="267"/>
      <c r="K32" s="283"/>
      <c r="L32" s="283"/>
      <c r="M32" s="333"/>
      <c r="N32" s="358"/>
      <c r="O32" s="300"/>
      <c r="P32" s="301"/>
      <c r="Q32" s="288"/>
      <c r="R32" s="288"/>
      <c r="S32" s="113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4"/>
      <c r="CG32" s="114"/>
      <c r="CH32" s="114"/>
      <c r="CI32" s="114"/>
      <c r="CJ32" s="114"/>
      <c r="CK32" s="114"/>
      <c r="CL32" s="114"/>
      <c r="CM32" s="114"/>
      <c r="CN32" s="114"/>
      <c r="CO32" s="114"/>
      <c r="CP32" s="114"/>
      <c r="CQ32" s="114"/>
      <c r="CR32" s="114"/>
      <c r="CS32" s="114"/>
      <c r="CT32" s="114"/>
      <c r="CU32" s="114"/>
      <c r="CV32" s="114"/>
      <c r="CW32" s="114"/>
      <c r="CX32" s="114"/>
      <c r="CY32" s="114"/>
      <c r="CZ32" s="114"/>
      <c r="DA32" s="114"/>
      <c r="DB32" s="114"/>
      <c r="DC32" s="114"/>
      <c r="DD32" s="114"/>
      <c r="DE32" s="114"/>
      <c r="DF32" s="114"/>
      <c r="DG32" s="114"/>
      <c r="DH32" s="114"/>
      <c r="DI32" s="114"/>
      <c r="DJ32" s="114"/>
      <c r="DK32" s="114"/>
      <c r="DL32" s="114"/>
      <c r="DM32" s="114"/>
      <c r="DN32" s="114"/>
      <c r="DO32" s="114"/>
      <c r="DP32" s="114"/>
      <c r="DQ32" s="114"/>
      <c r="DR32" s="114"/>
      <c r="DS32" s="114"/>
      <c r="DT32" s="114"/>
      <c r="DU32" s="114"/>
      <c r="DV32" s="114"/>
      <c r="DW32" s="114"/>
      <c r="DX32" s="114"/>
      <c r="DY32" s="114"/>
      <c r="DZ32" s="114"/>
      <c r="EA32" s="114"/>
      <c r="EB32" s="114"/>
      <c r="EC32" s="114"/>
      <c r="ED32" s="114"/>
      <c r="EE32" s="114"/>
      <c r="EF32" s="114"/>
      <c r="EG32" s="114"/>
      <c r="EH32" s="114"/>
      <c r="EI32" s="114"/>
      <c r="EJ32" s="114"/>
      <c r="EK32" s="114"/>
      <c r="EL32" s="114"/>
      <c r="EM32" s="114"/>
      <c r="EN32" s="114"/>
      <c r="EO32" s="114"/>
      <c r="EP32" s="114"/>
      <c r="EQ32" s="114"/>
      <c r="ER32" s="114"/>
      <c r="ES32" s="114"/>
      <c r="ET32" s="114"/>
      <c r="EU32" s="114"/>
      <c r="EV32" s="114"/>
      <c r="EW32" s="114"/>
      <c r="EX32" s="114"/>
      <c r="EY32" s="114"/>
      <c r="EZ32" s="114"/>
      <c r="FA32" s="114"/>
      <c r="FB32" s="114"/>
      <c r="FC32" s="114"/>
      <c r="FD32" s="114"/>
      <c r="FE32" s="114"/>
      <c r="FF32" s="114"/>
      <c r="FG32" s="114"/>
      <c r="FH32" s="114"/>
      <c r="FI32" s="114"/>
      <c r="FJ32" s="114"/>
      <c r="FK32" s="114"/>
      <c r="FL32" s="114"/>
      <c r="FM32" s="114"/>
      <c r="FN32" s="114"/>
      <c r="FO32" s="114"/>
      <c r="FP32" s="114"/>
      <c r="FQ32" s="114"/>
      <c r="FR32" s="114"/>
      <c r="FS32" s="114"/>
      <c r="FT32" s="114"/>
      <c r="FU32" s="114"/>
      <c r="FV32" s="114"/>
      <c r="FW32" s="114"/>
      <c r="FX32" s="114"/>
      <c r="FY32" s="114"/>
      <c r="FZ32" s="114"/>
      <c r="GA32" s="114"/>
      <c r="GB32" s="114"/>
      <c r="GC32" s="114"/>
      <c r="GD32" s="114"/>
      <c r="GE32" s="114"/>
      <c r="GF32" s="114"/>
      <c r="GG32" s="114"/>
      <c r="GH32" s="114"/>
      <c r="GI32" s="114"/>
      <c r="GJ32" s="114"/>
      <c r="GK32" s="114"/>
      <c r="GL32" s="114"/>
      <c r="GM32" s="114"/>
      <c r="GN32" s="114"/>
      <c r="GO32" s="114"/>
      <c r="GP32" s="114"/>
      <c r="GQ32" s="114"/>
      <c r="GR32" s="114"/>
      <c r="GS32" s="114"/>
      <c r="GT32" s="114"/>
      <c r="GU32" s="114"/>
      <c r="GV32" s="114"/>
      <c r="GW32" s="114"/>
      <c r="GX32" s="114"/>
      <c r="GY32" s="114"/>
      <c r="GZ32" s="114"/>
      <c r="HA32" s="114"/>
      <c r="HB32" s="114"/>
      <c r="HC32" s="114"/>
      <c r="HD32" s="114"/>
      <c r="HE32" s="114"/>
      <c r="HF32" s="114"/>
      <c r="HG32" s="114"/>
      <c r="HH32" s="114"/>
      <c r="HI32" s="114"/>
      <c r="HJ32" s="114"/>
      <c r="HK32" s="114"/>
      <c r="HL32" s="114"/>
      <c r="HM32" s="114"/>
      <c r="HN32" s="114"/>
      <c r="HO32" s="114"/>
      <c r="HP32" s="114"/>
      <c r="HQ32" s="114"/>
      <c r="HR32" s="114"/>
      <c r="HS32" s="114"/>
      <c r="HT32" s="114"/>
      <c r="HU32" s="114"/>
      <c r="HV32" s="114"/>
      <c r="HW32" s="114"/>
      <c r="HX32" s="114"/>
      <c r="HY32" s="114"/>
      <c r="HZ32" s="114"/>
      <c r="IA32" s="114"/>
      <c r="IB32" s="114"/>
      <c r="IC32" s="114"/>
      <c r="ID32" s="114"/>
      <c r="IE32" s="114"/>
      <c r="IF32" s="114"/>
      <c r="IG32" s="114"/>
      <c r="IH32" s="114"/>
      <c r="II32" s="114"/>
      <c r="IJ32" s="114"/>
      <c r="IK32" s="114"/>
      <c r="IL32" s="114"/>
      <c r="IM32" s="114"/>
      <c r="IN32" s="114"/>
      <c r="IO32" s="114"/>
      <c r="IP32" s="114"/>
      <c r="IQ32" s="114"/>
      <c r="IR32" s="114"/>
      <c r="IS32" s="114"/>
    </row>
    <row r="33" spans="1:253" s="110" customFormat="1" ht="25.5">
      <c r="A33" s="229">
        <f t="shared" si="2"/>
        <v>21</v>
      </c>
      <c r="B33" s="115" t="s">
        <v>124</v>
      </c>
      <c r="C33" s="125" t="s">
        <v>9</v>
      </c>
      <c r="D33" s="126">
        <v>1197</v>
      </c>
      <c r="E33" s="90"/>
      <c r="F33" s="91">
        <f t="shared" si="0"/>
        <v>0</v>
      </c>
      <c r="G33" s="258"/>
      <c r="H33" s="111"/>
      <c r="I33" s="276"/>
      <c r="J33" s="276"/>
      <c r="K33" s="316"/>
      <c r="L33" s="316"/>
      <c r="M33" s="333"/>
      <c r="N33" s="312"/>
      <c r="O33" s="300"/>
      <c r="P33" s="301"/>
      <c r="Q33" s="288"/>
      <c r="R33" s="288"/>
      <c r="S33" s="113"/>
      <c r="T33" s="111"/>
      <c r="U33" s="111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4"/>
      <c r="CG33" s="114"/>
      <c r="CH33" s="114"/>
      <c r="CI33" s="114"/>
      <c r="CJ33" s="114"/>
      <c r="CK33" s="114"/>
      <c r="CL33" s="114"/>
      <c r="CM33" s="114"/>
      <c r="CN33" s="114"/>
      <c r="CO33" s="114"/>
      <c r="CP33" s="114"/>
      <c r="CQ33" s="114"/>
      <c r="CR33" s="114"/>
      <c r="CS33" s="114"/>
      <c r="CT33" s="114"/>
      <c r="CU33" s="114"/>
      <c r="CV33" s="114"/>
      <c r="CW33" s="114"/>
      <c r="CX33" s="114"/>
      <c r="CY33" s="114"/>
      <c r="CZ33" s="114"/>
      <c r="DA33" s="114"/>
      <c r="DB33" s="114"/>
      <c r="DC33" s="114"/>
      <c r="DD33" s="114"/>
      <c r="DE33" s="114"/>
      <c r="DF33" s="114"/>
      <c r="DG33" s="114"/>
      <c r="DH33" s="114"/>
      <c r="DI33" s="114"/>
      <c r="DJ33" s="114"/>
      <c r="DK33" s="114"/>
      <c r="DL33" s="114"/>
      <c r="DM33" s="114"/>
      <c r="DN33" s="114"/>
      <c r="DO33" s="114"/>
      <c r="DP33" s="114"/>
      <c r="DQ33" s="114"/>
      <c r="DR33" s="114"/>
      <c r="DS33" s="114"/>
      <c r="DT33" s="114"/>
      <c r="DU33" s="114"/>
      <c r="DV33" s="114"/>
      <c r="DW33" s="114"/>
      <c r="DX33" s="114"/>
      <c r="DY33" s="114"/>
      <c r="DZ33" s="114"/>
      <c r="EA33" s="114"/>
      <c r="EB33" s="114"/>
      <c r="EC33" s="114"/>
      <c r="ED33" s="114"/>
      <c r="EE33" s="114"/>
      <c r="EF33" s="114"/>
      <c r="EG33" s="114"/>
      <c r="EH33" s="114"/>
      <c r="EI33" s="114"/>
      <c r="EJ33" s="114"/>
      <c r="EK33" s="114"/>
      <c r="EL33" s="114"/>
      <c r="EM33" s="114"/>
      <c r="EN33" s="114"/>
      <c r="EO33" s="114"/>
      <c r="EP33" s="114"/>
      <c r="EQ33" s="114"/>
      <c r="ER33" s="114"/>
      <c r="ES33" s="114"/>
      <c r="ET33" s="114"/>
      <c r="EU33" s="114"/>
      <c r="EV33" s="114"/>
      <c r="EW33" s="114"/>
      <c r="EX33" s="114"/>
      <c r="EY33" s="114"/>
      <c r="EZ33" s="114"/>
      <c r="FA33" s="114"/>
      <c r="FB33" s="114"/>
      <c r="FC33" s="114"/>
      <c r="FD33" s="114"/>
      <c r="FE33" s="114"/>
      <c r="FF33" s="114"/>
      <c r="FG33" s="114"/>
      <c r="FH33" s="114"/>
      <c r="FI33" s="114"/>
      <c r="FJ33" s="114"/>
      <c r="FK33" s="114"/>
      <c r="FL33" s="114"/>
      <c r="FM33" s="114"/>
      <c r="FN33" s="114"/>
      <c r="FO33" s="114"/>
      <c r="FP33" s="114"/>
      <c r="FQ33" s="114"/>
      <c r="FR33" s="114"/>
      <c r="FS33" s="114"/>
      <c r="FT33" s="114"/>
      <c r="FU33" s="114"/>
      <c r="FV33" s="114"/>
      <c r="FW33" s="114"/>
      <c r="FX33" s="114"/>
      <c r="FY33" s="114"/>
      <c r="FZ33" s="114"/>
      <c r="GA33" s="114"/>
      <c r="GB33" s="114"/>
      <c r="GC33" s="114"/>
      <c r="GD33" s="114"/>
      <c r="GE33" s="114"/>
      <c r="GF33" s="114"/>
      <c r="GG33" s="114"/>
      <c r="GH33" s="114"/>
      <c r="GI33" s="114"/>
      <c r="GJ33" s="114"/>
      <c r="GK33" s="114"/>
      <c r="GL33" s="114"/>
      <c r="GM33" s="114"/>
      <c r="GN33" s="114"/>
      <c r="GO33" s="114"/>
      <c r="GP33" s="114"/>
      <c r="GQ33" s="114"/>
      <c r="GR33" s="114"/>
      <c r="GS33" s="114"/>
      <c r="GT33" s="114"/>
      <c r="GU33" s="114"/>
      <c r="GV33" s="114"/>
      <c r="GW33" s="114"/>
      <c r="GX33" s="114"/>
      <c r="GY33" s="114"/>
      <c r="GZ33" s="114"/>
      <c r="HA33" s="114"/>
      <c r="HB33" s="114"/>
      <c r="HC33" s="114"/>
      <c r="HD33" s="114"/>
      <c r="HE33" s="114"/>
      <c r="HF33" s="114"/>
      <c r="HG33" s="114"/>
      <c r="HH33" s="114"/>
      <c r="HI33" s="114"/>
      <c r="HJ33" s="114"/>
      <c r="HK33" s="114"/>
      <c r="HL33" s="114"/>
      <c r="HM33" s="114"/>
      <c r="HN33" s="114"/>
      <c r="HO33" s="114"/>
      <c r="HP33" s="114"/>
      <c r="HQ33" s="114"/>
      <c r="HR33" s="114"/>
      <c r="HS33" s="114"/>
      <c r="HT33" s="114"/>
      <c r="HU33" s="114"/>
      <c r="HV33" s="114"/>
      <c r="HW33" s="114"/>
      <c r="HX33" s="114"/>
      <c r="HY33" s="114"/>
      <c r="HZ33" s="114"/>
      <c r="IA33" s="114"/>
      <c r="IB33" s="114"/>
      <c r="IC33" s="114"/>
      <c r="ID33" s="114"/>
      <c r="IE33" s="114"/>
      <c r="IF33" s="114"/>
      <c r="IG33" s="114"/>
      <c r="IH33" s="114"/>
      <c r="II33" s="114"/>
      <c r="IJ33" s="114"/>
      <c r="IK33" s="114"/>
      <c r="IL33" s="114"/>
      <c r="IM33" s="114"/>
      <c r="IN33" s="114"/>
      <c r="IO33" s="114"/>
      <c r="IP33" s="114"/>
      <c r="IQ33" s="114"/>
      <c r="IR33" s="114"/>
      <c r="IS33" s="114"/>
    </row>
    <row r="34" spans="1:253" s="59" customFormat="1" ht="15.75">
      <c r="A34" s="226">
        <f>A10</f>
        <v>2</v>
      </c>
      <c r="B34" s="180" t="str">
        <f>B10&amp;" - skupaj"</f>
        <v>ZEMELJSKA DELA - skupaj</v>
      </c>
      <c r="C34" s="50"/>
      <c r="D34" s="10"/>
      <c r="E34" s="93"/>
      <c r="F34" s="102">
        <f>SUM(F13:F33)</f>
        <v>0</v>
      </c>
      <c r="G34" s="255"/>
      <c r="H34" s="60"/>
      <c r="I34" s="81"/>
      <c r="J34" s="81"/>
      <c r="K34" s="278"/>
      <c r="L34" s="278"/>
      <c r="M34" s="333"/>
      <c r="N34" s="312"/>
      <c r="O34" s="304"/>
      <c r="P34" s="302"/>
      <c r="Q34" s="289"/>
      <c r="R34" s="289"/>
      <c r="S34" s="61"/>
      <c r="T34" s="60"/>
      <c r="U34" s="60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  <c r="FW34" s="62"/>
      <c r="FX34" s="62"/>
      <c r="FY34" s="62"/>
      <c r="FZ34" s="62"/>
      <c r="GA34" s="62"/>
      <c r="GB34" s="62"/>
      <c r="GC34" s="62"/>
      <c r="GD34" s="62"/>
      <c r="GE34" s="62"/>
      <c r="GF34" s="62"/>
      <c r="GG34" s="62"/>
      <c r="GH34" s="62"/>
      <c r="GI34" s="62"/>
      <c r="GJ34" s="62"/>
      <c r="GK34" s="62"/>
      <c r="GL34" s="62"/>
      <c r="GM34" s="62"/>
      <c r="GN34" s="62"/>
      <c r="GO34" s="62"/>
      <c r="GP34" s="62"/>
      <c r="GQ34" s="62"/>
      <c r="GR34" s="62"/>
      <c r="GS34" s="62"/>
      <c r="GT34" s="62"/>
      <c r="GU34" s="62"/>
      <c r="GV34" s="62"/>
      <c r="GW34" s="62"/>
      <c r="GX34" s="62"/>
      <c r="GY34" s="62"/>
      <c r="GZ34" s="62"/>
      <c r="HA34" s="62"/>
      <c r="HB34" s="62"/>
      <c r="HC34" s="62"/>
      <c r="HD34" s="62"/>
      <c r="HE34" s="62"/>
      <c r="HF34" s="62"/>
      <c r="HG34" s="62"/>
      <c r="HH34" s="62"/>
      <c r="HI34" s="62"/>
      <c r="HJ34" s="62"/>
      <c r="HK34" s="62"/>
      <c r="HL34" s="62"/>
      <c r="HM34" s="62"/>
      <c r="HN34" s="62"/>
      <c r="HO34" s="62"/>
      <c r="HP34" s="62"/>
      <c r="HQ34" s="62"/>
      <c r="HR34" s="62"/>
      <c r="HS34" s="62"/>
      <c r="HT34" s="62"/>
      <c r="HU34" s="62"/>
      <c r="HV34" s="62"/>
      <c r="HW34" s="62"/>
      <c r="HX34" s="62"/>
      <c r="HY34" s="62"/>
      <c r="HZ34" s="62"/>
      <c r="IA34" s="62"/>
      <c r="IB34" s="62"/>
      <c r="IC34" s="62"/>
      <c r="ID34" s="62"/>
      <c r="IE34" s="62"/>
      <c r="IF34" s="62"/>
      <c r="IG34" s="62"/>
      <c r="IH34" s="62"/>
      <c r="II34" s="62"/>
      <c r="IJ34" s="62"/>
      <c r="IK34" s="62"/>
      <c r="IL34" s="62"/>
      <c r="IM34" s="62"/>
      <c r="IN34" s="62"/>
      <c r="IO34" s="62"/>
      <c r="IP34" s="62"/>
      <c r="IQ34" s="62"/>
      <c r="IR34" s="62"/>
      <c r="IS34" s="62"/>
    </row>
    <row r="35" spans="1:253" s="59" customFormat="1" ht="15.75">
      <c r="A35" s="226">
        <v>3</v>
      </c>
      <c r="B35" s="180" t="s">
        <v>125</v>
      </c>
      <c r="C35" s="50"/>
      <c r="D35" s="10"/>
      <c r="E35" s="93"/>
      <c r="F35" s="102"/>
      <c r="G35" s="255"/>
      <c r="H35" s="60"/>
      <c r="I35" s="81"/>
      <c r="J35" s="81"/>
      <c r="K35" s="278"/>
      <c r="L35" s="278"/>
      <c r="M35" s="333"/>
      <c r="N35" s="312"/>
      <c r="O35" s="304"/>
      <c r="P35" s="302"/>
      <c r="Q35" s="289"/>
      <c r="R35" s="289"/>
      <c r="S35" s="61"/>
      <c r="T35" s="60"/>
      <c r="U35" s="60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2"/>
      <c r="EF35" s="62"/>
      <c r="EG35" s="62"/>
      <c r="EH35" s="62"/>
      <c r="EI35" s="62"/>
      <c r="EJ35" s="62"/>
      <c r="EK35" s="62"/>
      <c r="EL35" s="62"/>
      <c r="EM35" s="62"/>
      <c r="EN35" s="62"/>
      <c r="EO35" s="62"/>
      <c r="EP35" s="62"/>
      <c r="EQ35" s="62"/>
      <c r="ER35" s="62"/>
      <c r="ES35" s="62"/>
      <c r="ET35" s="62"/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2"/>
      <c r="FK35" s="62"/>
      <c r="FL35" s="62"/>
      <c r="FM35" s="62"/>
      <c r="FN35" s="62"/>
      <c r="FO35" s="62"/>
      <c r="FP35" s="62"/>
      <c r="FQ35" s="62"/>
      <c r="FR35" s="62"/>
      <c r="FS35" s="62"/>
      <c r="FT35" s="62"/>
      <c r="FU35" s="62"/>
      <c r="FV35" s="62"/>
      <c r="FW35" s="62"/>
      <c r="FX35" s="62"/>
      <c r="FY35" s="62"/>
      <c r="FZ35" s="62"/>
      <c r="GA35" s="62"/>
      <c r="GB35" s="62"/>
      <c r="GC35" s="62"/>
      <c r="GD35" s="62"/>
      <c r="GE35" s="62"/>
      <c r="GF35" s="62"/>
      <c r="GG35" s="62"/>
      <c r="GH35" s="62"/>
      <c r="GI35" s="62"/>
      <c r="GJ35" s="62"/>
      <c r="GK35" s="62"/>
      <c r="GL35" s="62"/>
      <c r="GM35" s="62"/>
      <c r="GN35" s="62"/>
      <c r="GO35" s="62"/>
      <c r="GP35" s="62"/>
      <c r="GQ35" s="62"/>
      <c r="GR35" s="62"/>
      <c r="GS35" s="62"/>
      <c r="GT35" s="62"/>
      <c r="GU35" s="62"/>
      <c r="GV35" s="62"/>
      <c r="GW35" s="62"/>
      <c r="GX35" s="62"/>
      <c r="GY35" s="62"/>
      <c r="GZ35" s="62"/>
      <c r="HA35" s="62"/>
      <c r="HB35" s="62"/>
      <c r="HC35" s="62"/>
      <c r="HD35" s="62"/>
      <c r="HE35" s="62"/>
      <c r="HF35" s="62"/>
      <c r="HG35" s="62"/>
      <c r="HH35" s="62"/>
      <c r="HI35" s="62"/>
      <c r="HJ35" s="62"/>
      <c r="HK35" s="62"/>
      <c r="HL35" s="62"/>
      <c r="HM35" s="62"/>
      <c r="HN35" s="62"/>
      <c r="HO35" s="62"/>
      <c r="HP35" s="62"/>
      <c r="HQ35" s="62"/>
      <c r="HR35" s="62"/>
      <c r="HS35" s="62"/>
      <c r="HT35" s="62"/>
      <c r="HU35" s="62"/>
      <c r="HV35" s="62"/>
      <c r="HW35" s="62"/>
      <c r="HX35" s="62"/>
      <c r="HY35" s="62"/>
      <c r="HZ35" s="62"/>
      <c r="IA35" s="62"/>
      <c r="IB35" s="62"/>
      <c r="IC35" s="62"/>
      <c r="ID35" s="62"/>
      <c r="IE35" s="62"/>
      <c r="IF35" s="62"/>
      <c r="IG35" s="62"/>
      <c r="IH35" s="62"/>
      <c r="II35" s="62"/>
      <c r="IJ35" s="62"/>
      <c r="IK35" s="62"/>
      <c r="IL35" s="62"/>
      <c r="IM35" s="62"/>
      <c r="IN35" s="62"/>
      <c r="IO35" s="62"/>
      <c r="IP35" s="62"/>
      <c r="IQ35" s="62"/>
      <c r="IR35" s="62"/>
      <c r="IS35" s="62"/>
    </row>
    <row r="36" spans="1:253" s="77" customFormat="1" ht="15.75">
      <c r="A36" s="233"/>
      <c r="B36" s="415" t="s">
        <v>126</v>
      </c>
      <c r="C36" s="415"/>
      <c r="D36" s="415"/>
      <c r="E36" s="415"/>
      <c r="F36" s="103"/>
      <c r="G36" s="260"/>
      <c r="H36" s="75"/>
      <c r="I36" s="275"/>
      <c r="J36" s="275"/>
      <c r="K36" s="278"/>
      <c r="L36" s="278"/>
      <c r="M36" s="333"/>
      <c r="N36" s="357"/>
      <c r="O36" s="308"/>
      <c r="P36" s="303"/>
      <c r="Q36" s="290"/>
      <c r="R36" s="290"/>
      <c r="S36" s="76"/>
      <c r="T36" s="75"/>
      <c r="U36" s="75"/>
    </row>
    <row r="37" spans="1:253" s="77" customFormat="1" ht="15.75">
      <c r="A37" s="233"/>
      <c r="B37" s="415" t="s">
        <v>127</v>
      </c>
      <c r="C37" s="415"/>
      <c r="D37" s="415"/>
      <c r="E37" s="415"/>
      <c r="F37" s="103"/>
      <c r="G37" s="260"/>
      <c r="H37" s="75"/>
      <c r="I37" s="275"/>
      <c r="J37" s="275"/>
      <c r="K37" s="278"/>
      <c r="L37" s="278"/>
      <c r="M37" s="333"/>
      <c r="N37" s="357"/>
      <c r="O37" s="308"/>
      <c r="P37" s="303"/>
      <c r="Q37" s="290"/>
      <c r="R37" s="290"/>
      <c r="S37" s="76"/>
      <c r="T37" s="75"/>
      <c r="U37" s="75"/>
    </row>
    <row r="38" spans="1:253" s="77" customFormat="1" ht="15.75">
      <c r="A38" s="233"/>
      <c r="B38" s="416" t="s">
        <v>128</v>
      </c>
      <c r="C38" s="416"/>
      <c r="D38" s="416"/>
      <c r="E38" s="416"/>
      <c r="F38" s="103"/>
      <c r="G38" s="260"/>
      <c r="H38" s="75"/>
      <c r="I38" s="275"/>
      <c r="J38" s="275"/>
      <c r="K38" s="278"/>
      <c r="L38" s="278"/>
      <c r="M38" s="333"/>
      <c r="N38" s="357"/>
      <c r="O38" s="308"/>
      <c r="P38" s="303"/>
      <c r="Q38" s="290"/>
      <c r="R38" s="290"/>
      <c r="S38" s="76"/>
      <c r="T38" s="75"/>
      <c r="U38" s="75"/>
    </row>
    <row r="39" spans="1:253" s="110" customFormat="1" ht="25.5">
      <c r="A39" s="229">
        <v>1</v>
      </c>
      <c r="B39" s="144" t="s">
        <v>247</v>
      </c>
      <c r="C39" s="89" t="s">
        <v>10</v>
      </c>
      <c r="D39" s="90">
        <v>418.6</v>
      </c>
      <c r="E39" s="90"/>
      <c r="F39" s="91">
        <f t="shared" ref="F39:F52" si="3">(D39*E39)</f>
        <v>0</v>
      </c>
      <c r="G39" s="258"/>
      <c r="H39" s="111"/>
      <c r="I39" s="267"/>
      <c r="J39" s="267"/>
      <c r="K39" s="283"/>
      <c r="L39" s="283"/>
      <c r="M39" s="333"/>
      <c r="N39" s="312"/>
      <c r="O39" s="300"/>
      <c r="P39" s="300"/>
      <c r="Q39" s="291"/>
      <c r="R39" s="291"/>
      <c r="S39" s="112"/>
      <c r="T39" s="112"/>
      <c r="U39" s="111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4"/>
      <c r="CG39" s="114"/>
      <c r="CH39" s="114"/>
      <c r="CI39" s="114"/>
      <c r="CJ39" s="114"/>
      <c r="CK39" s="114"/>
      <c r="CL39" s="114"/>
      <c r="CM39" s="114"/>
      <c r="CN39" s="114"/>
      <c r="CO39" s="114"/>
      <c r="CP39" s="114"/>
      <c r="CQ39" s="114"/>
      <c r="CR39" s="114"/>
      <c r="CS39" s="114"/>
      <c r="CT39" s="114"/>
      <c r="CU39" s="114"/>
      <c r="CV39" s="114"/>
      <c r="CW39" s="114"/>
      <c r="CX39" s="114"/>
      <c r="CY39" s="114"/>
      <c r="CZ39" s="114"/>
      <c r="DA39" s="114"/>
      <c r="DB39" s="114"/>
      <c r="DC39" s="114"/>
      <c r="DD39" s="114"/>
      <c r="DE39" s="114"/>
      <c r="DF39" s="114"/>
      <c r="DG39" s="114"/>
      <c r="DH39" s="114"/>
      <c r="DI39" s="114"/>
      <c r="DJ39" s="114"/>
      <c r="DK39" s="114"/>
      <c r="DL39" s="114"/>
      <c r="DM39" s="114"/>
      <c r="DN39" s="114"/>
      <c r="DO39" s="114"/>
      <c r="DP39" s="114"/>
      <c r="DQ39" s="114"/>
      <c r="DR39" s="114"/>
      <c r="DS39" s="114"/>
      <c r="DT39" s="114"/>
      <c r="DU39" s="114"/>
      <c r="DV39" s="114"/>
      <c r="DW39" s="114"/>
      <c r="DX39" s="114"/>
      <c r="DY39" s="114"/>
      <c r="DZ39" s="114"/>
      <c r="EA39" s="114"/>
      <c r="EB39" s="114"/>
      <c r="EC39" s="114"/>
      <c r="ED39" s="114"/>
      <c r="EE39" s="114"/>
      <c r="EF39" s="114"/>
      <c r="EG39" s="114"/>
      <c r="EH39" s="114"/>
      <c r="EI39" s="114"/>
      <c r="EJ39" s="114"/>
      <c r="EK39" s="114"/>
      <c r="EL39" s="114"/>
      <c r="EM39" s="114"/>
      <c r="EN39" s="114"/>
      <c r="EO39" s="114"/>
      <c r="EP39" s="114"/>
      <c r="EQ39" s="114"/>
      <c r="ER39" s="114"/>
      <c r="ES39" s="114"/>
      <c r="ET39" s="114"/>
      <c r="EU39" s="114"/>
      <c r="EV39" s="114"/>
      <c r="EW39" s="114"/>
      <c r="EX39" s="114"/>
      <c r="EY39" s="114"/>
      <c r="EZ39" s="114"/>
      <c r="FA39" s="114"/>
      <c r="FB39" s="114"/>
      <c r="FC39" s="114"/>
      <c r="FD39" s="114"/>
      <c r="FE39" s="114"/>
      <c r="FF39" s="114"/>
      <c r="FG39" s="114"/>
      <c r="FH39" s="114"/>
      <c r="FI39" s="114"/>
      <c r="FJ39" s="114"/>
      <c r="FK39" s="114"/>
      <c r="FL39" s="114"/>
      <c r="FM39" s="114"/>
      <c r="FN39" s="114"/>
      <c r="FO39" s="114"/>
      <c r="FP39" s="114"/>
      <c r="FQ39" s="114"/>
      <c r="FR39" s="114"/>
      <c r="FS39" s="114"/>
      <c r="FT39" s="114"/>
      <c r="FU39" s="114"/>
      <c r="FV39" s="114"/>
      <c r="FW39" s="114"/>
      <c r="FX39" s="114"/>
      <c r="FY39" s="114"/>
      <c r="FZ39" s="114"/>
      <c r="GA39" s="114"/>
      <c r="GB39" s="114"/>
      <c r="GC39" s="114"/>
      <c r="GD39" s="114"/>
      <c r="GE39" s="114"/>
      <c r="GF39" s="114"/>
      <c r="GG39" s="114"/>
      <c r="GH39" s="114"/>
      <c r="GI39" s="114"/>
      <c r="GJ39" s="114"/>
      <c r="GK39" s="114"/>
      <c r="GL39" s="114"/>
      <c r="GM39" s="114"/>
      <c r="GN39" s="114"/>
      <c r="GO39" s="114"/>
      <c r="GP39" s="114"/>
      <c r="GQ39" s="114"/>
      <c r="GR39" s="114"/>
      <c r="GS39" s="114"/>
      <c r="GT39" s="114"/>
      <c r="GU39" s="114"/>
      <c r="GV39" s="114"/>
      <c r="GW39" s="114"/>
      <c r="GX39" s="114"/>
      <c r="GY39" s="114"/>
      <c r="GZ39" s="114"/>
      <c r="HA39" s="114"/>
      <c r="HB39" s="114"/>
      <c r="HC39" s="114"/>
      <c r="HD39" s="114"/>
      <c r="HE39" s="114"/>
      <c r="HF39" s="114"/>
      <c r="HG39" s="114"/>
      <c r="HH39" s="114"/>
      <c r="HI39" s="114"/>
      <c r="HJ39" s="114"/>
      <c r="HK39" s="114"/>
      <c r="HL39" s="114"/>
      <c r="HM39" s="114"/>
      <c r="HN39" s="114"/>
      <c r="HO39" s="114"/>
      <c r="HP39" s="114"/>
      <c r="HQ39" s="114"/>
      <c r="HR39" s="114"/>
      <c r="HS39" s="114"/>
      <c r="HT39" s="114"/>
      <c r="HU39" s="114"/>
      <c r="HV39" s="114"/>
      <c r="HW39" s="114"/>
      <c r="HX39" s="114"/>
      <c r="HY39" s="114"/>
      <c r="HZ39" s="114"/>
      <c r="IA39" s="114"/>
      <c r="IB39" s="114"/>
      <c r="IC39" s="114"/>
      <c r="ID39" s="114"/>
      <c r="IE39" s="114"/>
      <c r="IF39" s="114"/>
      <c r="IG39" s="114"/>
      <c r="IH39" s="114"/>
      <c r="II39" s="114"/>
      <c r="IJ39" s="114"/>
      <c r="IK39" s="114"/>
      <c r="IL39" s="114"/>
      <c r="IM39" s="114"/>
      <c r="IN39" s="114"/>
      <c r="IO39" s="114"/>
      <c r="IP39" s="114"/>
      <c r="IQ39" s="114"/>
      <c r="IR39" s="114"/>
      <c r="IS39" s="114"/>
    </row>
    <row r="40" spans="1:253" s="110" customFormat="1" ht="25.5">
      <c r="A40" s="229">
        <f>A39+1</f>
        <v>2</v>
      </c>
      <c r="B40" s="144" t="s">
        <v>248</v>
      </c>
      <c r="C40" s="89" t="s">
        <v>10</v>
      </c>
      <c r="D40" s="90">
        <v>251.7</v>
      </c>
      <c r="E40" s="90"/>
      <c r="F40" s="91">
        <f t="shared" si="3"/>
        <v>0</v>
      </c>
      <c r="G40" s="258"/>
      <c r="H40" s="111"/>
      <c r="I40" s="267"/>
      <c r="J40" s="267"/>
      <c r="K40" s="283"/>
      <c r="L40" s="283"/>
      <c r="M40" s="333"/>
      <c r="N40" s="312"/>
      <c r="O40" s="300"/>
      <c r="P40" s="300"/>
      <c r="Q40" s="291"/>
      <c r="R40" s="291"/>
      <c r="S40" s="112"/>
      <c r="T40" s="112"/>
      <c r="U40" s="111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4"/>
      <c r="CG40" s="114"/>
      <c r="CH40" s="114"/>
      <c r="CI40" s="114"/>
      <c r="CJ40" s="114"/>
      <c r="CK40" s="114"/>
      <c r="CL40" s="114"/>
      <c r="CM40" s="114"/>
      <c r="CN40" s="114"/>
      <c r="CO40" s="114"/>
      <c r="CP40" s="114"/>
      <c r="CQ40" s="114"/>
      <c r="CR40" s="114"/>
      <c r="CS40" s="114"/>
      <c r="CT40" s="114"/>
      <c r="CU40" s="114"/>
      <c r="CV40" s="114"/>
      <c r="CW40" s="114"/>
      <c r="CX40" s="114"/>
      <c r="CY40" s="114"/>
      <c r="CZ40" s="114"/>
      <c r="DA40" s="114"/>
      <c r="DB40" s="114"/>
      <c r="DC40" s="114"/>
      <c r="DD40" s="114"/>
      <c r="DE40" s="114"/>
      <c r="DF40" s="114"/>
      <c r="DG40" s="114"/>
      <c r="DH40" s="114"/>
      <c r="DI40" s="114"/>
      <c r="DJ40" s="114"/>
      <c r="DK40" s="114"/>
      <c r="DL40" s="114"/>
      <c r="DM40" s="114"/>
      <c r="DN40" s="114"/>
      <c r="DO40" s="114"/>
      <c r="DP40" s="114"/>
      <c r="DQ40" s="114"/>
      <c r="DR40" s="114"/>
      <c r="DS40" s="114"/>
      <c r="DT40" s="114"/>
      <c r="DU40" s="114"/>
      <c r="DV40" s="114"/>
      <c r="DW40" s="114"/>
      <c r="DX40" s="114"/>
      <c r="DY40" s="114"/>
      <c r="DZ40" s="114"/>
      <c r="EA40" s="114"/>
      <c r="EB40" s="114"/>
      <c r="EC40" s="114"/>
      <c r="ED40" s="114"/>
      <c r="EE40" s="114"/>
      <c r="EF40" s="114"/>
      <c r="EG40" s="114"/>
      <c r="EH40" s="114"/>
      <c r="EI40" s="114"/>
      <c r="EJ40" s="114"/>
      <c r="EK40" s="114"/>
      <c r="EL40" s="114"/>
      <c r="EM40" s="114"/>
      <c r="EN40" s="114"/>
      <c r="EO40" s="114"/>
      <c r="EP40" s="114"/>
      <c r="EQ40" s="114"/>
      <c r="ER40" s="114"/>
      <c r="ES40" s="114"/>
      <c r="ET40" s="114"/>
      <c r="EU40" s="114"/>
      <c r="EV40" s="114"/>
      <c r="EW40" s="114"/>
      <c r="EX40" s="114"/>
      <c r="EY40" s="114"/>
      <c r="EZ40" s="114"/>
      <c r="FA40" s="114"/>
      <c r="FB40" s="114"/>
      <c r="FC40" s="114"/>
      <c r="FD40" s="114"/>
      <c r="FE40" s="114"/>
      <c r="FF40" s="114"/>
      <c r="FG40" s="114"/>
      <c r="FH40" s="114"/>
      <c r="FI40" s="114"/>
      <c r="FJ40" s="114"/>
      <c r="FK40" s="114"/>
      <c r="FL40" s="114"/>
      <c r="FM40" s="114"/>
      <c r="FN40" s="114"/>
      <c r="FO40" s="114"/>
      <c r="FP40" s="114"/>
      <c r="FQ40" s="114"/>
      <c r="FR40" s="114"/>
      <c r="FS40" s="114"/>
      <c r="FT40" s="114"/>
      <c r="FU40" s="114"/>
      <c r="FV40" s="114"/>
      <c r="FW40" s="114"/>
      <c r="FX40" s="114"/>
      <c r="FY40" s="114"/>
      <c r="FZ40" s="114"/>
      <c r="GA40" s="114"/>
      <c r="GB40" s="114"/>
      <c r="GC40" s="114"/>
      <c r="GD40" s="114"/>
      <c r="GE40" s="114"/>
      <c r="GF40" s="114"/>
      <c r="GG40" s="114"/>
      <c r="GH40" s="114"/>
      <c r="GI40" s="114"/>
      <c r="GJ40" s="114"/>
      <c r="GK40" s="114"/>
      <c r="GL40" s="114"/>
      <c r="GM40" s="114"/>
      <c r="GN40" s="114"/>
      <c r="GO40" s="114"/>
      <c r="GP40" s="114"/>
      <c r="GQ40" s="114"/>
      <c r="GR40" s="114"/>
      <c r="GS40" s="114"/>
      <c r="GT40" s="114"/>
      <c r="GU40" s="114"/>
      <c r="GV40" s="114"/>
      <c r="GW40" s="114"/>
      <c r="GX40" s="114"/>
      <c r="GY40" s="114"/>
      <c r="GZ40" s="114"/>
      <c r="HA40" s="114"/>
      <c r="HB40" s="114"/>
      <c r="HC40" s="114"/>
      <c r="HD40" s="114"/>
      <c r="HE40" s="114"/>
      <c r="HF40" s="114"/>
      <c r="HG40" s="114"/>
      <c r="HH40" s="114"/>
      <c r="HI40" s="114"/>
      <c r="HJ40" s="114"/>
      <c r="HK40" s="114"/>
      <c r="HL40" s="114"/>
      <c r="HM40" s="114"/>
      <c r="HN40" s="114"/>
      <c r="HO40" s="114"/>
      <c r="HP40" s="114"/>
      <c r="HQ40" s="114"/>
      <c r="HR40" s="114"/>
      <c r="HS40" s="114"/>
      <c r="HT40" s="114"/>
      <c r="HU40" s="114"/>
      <c r="HV40" s="114"/>
      <c r="HW40" s="114"/>
      <c r="HX40" s="114"/>
      <c r="HY40" s="114"/>
      <c r="HZ40" s="114"/>
      <c r="IA40" s="114"/>
      <c r="IB40" s="114"/>
      <c r="IC40" s="114"/>
      <c r="ID40" s="114"/>
      <c r="IE40" s="114"/>
      <c r="IF40" s="114"/>
      <c r="IG40" s="114"/>
      <c r="IH40" s="114"/>
      <c r="II40" s="114"/>
      <c r="IJ40" s="114"/>
      <c r="IK40" s="114"/>
      <c r="IL40" s="114"/>
      <c r="IM40" s="114"/>
      <c r="IN40" s="114"/>
      <c r="IO40" s="114"/>
      <c r="IP40" s="114"/>
      <c r="IQ40" s="114"/>
      <c r="IR40" s="114"/>
      <c r="IS40" s="114"/>
    </row>
    <row r="41" spans="1:253" s="110" customFormat="1" ht="25.5">
      <c r="A41" s="229">
        <f>A40+1</f>
        <v>3</v>
      </c>
      <c r="B41" s="144" t="s">
        <v>249</v>
      </c>
      <c r="C41" s="89" t="s">
        <v>10</v>
      </c>
      <c r="D41" s="90">
        <v>194.7</v>
      </c>
      <c r="E41" s="90"/>
      <c r="F41" s="91">
        <f t="shared" si="3"/>
        <v>0</v>
      </c>
      <c r="G41" s="258"/>
      <c r="H41" s="111"/>
      <c r="I41" s="117"/>
      <c r="J41" s="117"/>
      <c r="K41" s="283"/>
      <c r="L41" s="283"/>
      <c r="M41" s="333"/>
      <c r="N41" s="312"/>
      <c r="O41" s="300"/>
      <c r="P41" s="300"/>
      <c r="Q41" s="291"/>
      <c r="R41" s="291"/>
      <c r="S41" s="112"/>
      <c r="T41" s="112"/>
      <c r="U41" s="111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4"/>
      <c r="CG41" s="114"/>
      <c r="CH41" s="114"/>
      <c r="CI41" s="114"/>
      <c r="CJ41" s="114"/>
      <c r="CK41" s="114"/>
      <c r="CL41" s="114"/>
      <c r="CM41" s="114"/>
      <c r="CN41" s="114"/>
      <c r="CO41" s="114"/>
      <c r="CP41" s="114"/>
      <c r="CQ41" s="114"/>
      <c r="CR41" s="114"/>
      <c r="CS41" s="114"/>
      <c r="CT41" s="114"/>
      <c r="CU41" s="114"/>
      <c r="CV41" s="114"/>
      <c r="CW41" s="114"/>
      <c r="CX41" s="114"/>
      <c r="CY41" s="114"/>
      <c r="CZ41" s="114"/>
      <c r="DA41" s="114"/>
      <c r="DB41" s="114"/>
      <c r="DC41" s="114"/>
      <c r="DD41" s="114"/>
      <c r="DE41" s="114"/>
      <c r="DF41" s="114"/>
      <c r="DG41" s="114"/>
      <c r="DH41" s="114"/>
      <c r="DI41" s="114"/>
      <c r="DJ41" s="114"/>
      <c r="DK41" s="114"/>
      <c r="DL41" s="114"/>
      <c r="DM41" s="114"/>
      <c r="DN41" s="114"/>
      <c r="DO41" s="114"/>
      <c r="DP41" s="114"/>
      <c r="DQ41" s="114"/>
      <c r="DR41" s="114"/>
      <c r="DS41" s="114"/>
      <c r="DT41" s="114"/>
      <c r="DU41" s="114"/>
      <c r="DV41" s="114"/>
      <c r="DW41" s="114"/>
      <c r="DX41" s="114"/>
      <c r="DY41" s="114"/>
      <c r="DZ41" s="114"/>
      <c r="EA41" s="114"/>
      <c r="EB41" s="114"/>
      <c r="EC41" s="114"/>
      <c r="ED41" s="114"/>
      <c r="EE41" s="114"/>
      <c r="EF41" s="114"/>
      <c r="EG41" s="114"/>
      <c r="EH41" s="114"/>
      <c r="EI41" s="114"/>
      <c r="EJ41" s="114"/>
      <c r="EK41" s="114"/>
      <c r="EL41" s="114"/>
      <c r="EM41" s="114"/>
      <c r="EN41" s="114"/>
      <c r="EO41" s="114"/>
      <c r="EP41" s="114"/>
      <c r="EQ41" s="114"/>
      <c r="ER41" s="114"/>
      <c r="ES41" s="114"/>
      <c r="ET41" s="114"/>
      <c r="EU41" s="114"/>
      <c r="EV41" s="114"/>
      <c r="EW41" s="114"/>
      <c r="EX41" s="114"/>
      <c r="EY41" s="114"/>
      <c r="EZ41" s="114"/>
      <c r="FA41" s="114"/>
      <c r="FB41" s="114"/>
      <c r="FC41" s="114"/>
      <c r="FD41" s="114"/>
      <c r="FE41" s="114"/>
      <c r="FF41" s="114"/>
      <c r="FG41" s="114"/>
      <c r="FH41" s="114"/>
      <c r="FI41" s="114"/>
      <c r="FJ41" s="114"/>
      <c r="FK41" s="114"/>
      <c r="FL41" s="114"/>
      <c r="FM41" s="114"/>
      <c r="FN41" s="114"/>
      <c r="FO41" s="114"/>
      <c r="FP41" s="114"/>
      <c r="FQ41" s="114"/>
      <c r="FR41" s="114"/>
      <c r="FS41" s="114"/>
      <c r="FT41" s="114"/>
      <c r="FU41" s="114"/>
      <c r="FV41" s="114"/>
      <c r="FW41" s="114"/>
      <c r="FX41" s="114"/>
      <c r="FY41" s="114"/>
      <c r="FZ41" s="114"/>
      <c r="GA41" s="114"/>
      <c r="GB41" s="114"/>
      <c r="GC41" s="114"/>
      <c r="GD41" s="114"/>
      <c r="GE41" s="114"/>
      <c r="GF41" s="114"/>
      <c r="GG41" s="114"/>
      <c r="GH41" s="114"/>
      <c r="GI41" s="114"/>
      <c r="GJ41" s="114"/>
      <c r="GK41" s="114"/>
      <c r="GL41" s="114"/>
      <c r="GM41" s="114"/>
      <c r="GN41" s="114"/>
      <c r="GO41" s="114"/>
      <c r="GP41" s="114"/>
      <c r="GQ41" s="114"/>
      <c r="GR41" s="114"/>
      <c r="GS41" s="114"/>
      <c r="GT41" s="114"/>
      <c r="GU41" s="114"/>
      <c r="GV41" s="114"/>
      <c r="GW41" s="114"/>
      <c r="GX41" s="114"/>
      <c r="GY41" s="114"/>
      <c r="GZ41" s="114"/>
      <c r="HA41" s="114"/>
      <c r="HB41" s="114"/>
      <c r="HC41" s="114"/>
      <c r="HD41" s="114"/>
      <c r="HE41" s="114"/>
      <c r="HF41" s="114"/>
      <c r="HG41" s="114"/>
      <c r="HH41" s="114"/>
      <c r="HI41" s="114"/>
      <c r="HJ41" s="114"/>
      <c r="HK41" s="114"/>
      <c r="HL41" s="114"/>
      <c r="HM41" s="114"/>
      <c r="HN41" s="114"/>
      <c r="HO41" s="114"/>
      <c r="HP41" s="114"/>
      <c r="HQ41" s="114"/>
      <c r="HR41" s="114"/>
      <c r="HS41" s="114"/>
      <c r="HT41" s="114"/>
      <c r="HU41" s="114"/>
      <c r="HV41" s="114"/>
      <c r="HW41" s="114"/>
      <c r="HX41" s="114"/>
      <c r="HY41" s="114"/>
      <c r="HZ41" s="114"/>
      <c r="IA41" s="114"/>
      <c r="IB41" s="114"/>
      <c r="IC41" s="114"/>
      <c r="ID41" s="114"/>
      <c r="IE41" s="114"/>
      <c r="IF41" s="114"/>
      <c r="IG41" s="114"/>
      <c r="IH41" s="114"/>
      <c r="II41" s="114"/>
      <c r="IJ41" s="114"/>
      <c r="IK41" s="114"/>
      <c r="IL41" s="114"/>
      <c r="IM41" s="114"/>
      <c r="IN41" s="114"/>
      <c r="IO41" s="114"/>
      <c r="IP41" s="114"/>
      <c r="IQ41" s="114"/>
      <c r="IR41" s="114"/>
      <c r="IS41" s="114"/>
    </row>
    <row r="42" spans="1:253" s="110" customFormat="1" ht="38.25">
      <c r="A42" s="229">
        <f t="shared" ref="A42" si="4">A41+1</f>
        <v>4</v>
      </c>
      <c r="B42" s="144" t="s">
        <v>130</v>
      </c>
      <c r="C42" s="89" t="s">
        <v>10</v>
      </c>
      <c r="D42" s="90">
        <v>48</v>
      </c>
      <c r="E42" s="90"/>
      <c r="F42" s="91">
        <f t="shared" si="3"/>
        <v>0</v>
      </c>
      <c r="G42" s="258"/>
      <c r="H42" s="111"/>
      <c r="I42" s="117"/>
      <c r="J42" s="267"/>
      <c r="K42" s="283"/>
      <c r="L42" s="283"/>
      <c r="M42" s="333"/>
      <c r="N42" s="312"/>
      <c r="O42" s="300"/>
      <c r="P42" s="300"/>
      <c r="Q42" s="291"/>
      <c r="R42" s="291"/>
      <c r="S42" s="112"/>
      <c r="T42" s="112"/>
      <c r="U42" s="111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4"/>
      <c r="DH42" s="114"/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4"/>
      <c r="FC42" s="114"/>
      <c r="FD42" s="114"/>
      <c r="FE42" s="114"/>
      <c r="FF42" s="114"/>
      <c r="FG42" s="114"/>
      <c r="FH42" s="114"/>
      <c r="FI42" s="114"/>
      <c r="FJ42" s="114"/>
      <c r="FK42" s="114"/>
      <c r="FL42" s="114"/>
      <c r="FM42" s="114"/>
      <c r="FN42" s="114"/>
      <c r="FO42" s="114"/>
      <c r="FP42" s="114"/>
      <c r="FQ42" s="114"/>
      <c r="FR42" s="114"/>
      <c r="FS42" s="114"/>
      <c r="FT42" s="114"/>
      <c r="FU42" s="114"/>
      <c r="FV42" s="114"/>
      <c r="FW42" s="114"/>
      <c r="FX42" s="114"/>
      <c r="FY42" s="114"/>
      <c r="FZ42" s="114"/>
      <c r="GA42" s="114"/>
      <c r="GB42" s="114"/>
      <c r="GC42" s="114"/>
      <c r="GD42" s="114"/>
      <c r="GE42" s="114"/>
      <c r="GF42" s="114"/>
      <c r="GG42" s="114"/>
      <c r="GH42" s="114"/>
      <c r="GI42" s="114"/>
      <c r="GJ42" s="114"/>
      <c r="GK42" s="114"/>
      <c r="GL42" s="114"/>
      <c r="GM42" s="114"/>
      <c r="GN42" s="114"/>
      <c r="GO42" s="114"/>
      <c r="GP42" s="114"/>
      <c r="GQ42" s="114"/>
      <c r="GR42" s="114"/>
      <c r="GS42" s="114"/>
      <c r="GT42" s="114"/>
      <c r="GU42" s="114"/>
      <c r="GV42" s="114"/>
      <c r="GW42" s="114"/>
      <c r="GX42" s="114"/>
      <c r="GY42" s="114"/>
      <c r="GZ42" s="114"/>
      <c r="HA42" s="114"/>
      <c r="HB42" s="114"/>
      <c r="HC42" s="114"/>
      <c r="HD42" s="114"/>
      <c r="HE42" s="114"/>
      <c r="HF42" s="114"/>
      <c r="HG42" s="114"/>
      <c r="HH42" s="114"/>
      <c r="HI42" s="114"/>
      <c r="HJ42" s="114"/>
      <c r="HK42" s="114"/>
      <c r="HL42" s="114"/>
      <c r="HM42" s="114"/>
      <c r="HN42" s="114"/>
      <c r="HO42" s="114"/>
      <c r="HP42" s="114"/>
      <c r="HQ42" s="114"/>
      <c r="HR42" s="114"/>
      <c r="HS42" s="114"/>
      <c r="HT42" s="114"/>
      <c r="HU42" s="114"/>
      <c r="HV42" s="114"/>
      <c r="HW42" s="114"/>
      <c r="HX42" s="114"/>
      <c r="HY42" s="114"/>
      <c r="HZ42" s="114"/>
      <c r="IA42" s="114"/>
      <c r="IB42" s="114"/>
      <c r="IC42" s="114"/>
      <c r="ID42" s="114"/>
      <c r="IE42" s="114"/>
      <c r="IF42" s="114"/>
      <c r="IG42" s="114"/>
      <c r="IH42" s="114"/>
      <c r="II42" s="114"/>
      <c r="IJ42" s="114"/>
      <c r="IK42" s="114"/>
      <c r="IL42" s="114"/>
      <c r="IM42" s="114"/>
      <c r="IN42" s="114"/>
      <c r="IO42" s="114"/>
      <c r="IP42" s="114"/>
      <c r="IQ42" s="114"/>
      <c r="IR42" s="114"/>
      <c r="IS42" s="114"/>
    </row>
    <row r="43" spans="1:253" s="110" customFormat="1" ht="38.25">
      <c r="A43" s="229">
        <f>A42+1</f>
        <v>5</v>
      </c>
      <c r="B43" s="144" t="s">
        <v>250</v>
      </c>
      <c r="C43" s="89" t="s">
        <v>10</v>
      </c>
      <c r="D43" s="90">
        <v>13</v>
      </c>
      <c r="E43" s="90"/>
      <c r="F43" s="91">
        <f t="shared" si="3"/>
        <v>0</v>
      </c>
      <c r="G43" s="258"/>
      <c r="H43" s="111"/>
      <c r="I43" s="117"/>
      <c r="J43" s="267"/>
      <c r="K43" s="283"/>
      <c r="L43" s="283"/>
      <c r="M43" s="333"/>
      <c r="N43" s="312"/>
      <c r="O43" s="300"/>
      <c r="P43" s="300"/>
      <c r="Q43" s="291"/>
      <c r="R43" s="291"/>
      <c r="S43" s="112"/>
      <c r="T43" s="112"/>
      <c r="U43" s="111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114"/>
      <c r="BX43" s="114"/>
      <c r="BY43" s="114"/>
      <c r="BZ43" s="114"/>
      <c r="CA43" s="114"/>
      <c r="CB43" s="114"/>
      <c r="CC43" s="114"/>
      <c r="CD43" s="114"/>
      <c r="CE43" s="114"/>
      <c r="CF43" s="114"/>
      <c r="CG43" s="114"/>
      <c r="CH43" s="114"/>
      <c r="CI43" s="114"/>
      <c r="CJ43" s="114"/>
      <c r="CK43" s="114"/>
      <c r="CL43" s="114"/>
      <c r="CM43" s="114"/>
      <c r="CN43" s="114"/>
      <c r="CO43" s="114"/>
      <c r="CP43" s="114"/>
      <c r="CQ43" s="114"/>
      <c r="CR43" s="114"/>
      <c r="CS43" s="114"/>
      <c r="CT43" s="114"/>
      <c r="CU43" s="114"/>
      <c r="CV43" s="114"/>
      <c r="CW43" s="114"/>
      <c r="CX43" s="114"/>
      <c r="CY43" s="114"/>
      <c r="CZ43" s="114"/>
      <c r="DA43" s="114"/>
      <c r="DB43" s="114"/>
      <c r="DC43" s="114"/>
      <c r="DD43" s="114"/>
      <c r="DE43" s="114"/>
      <c r="DF43" s="114"/>
      <c r="DG43" s="114"/>
      <c r="DH43" s="114"/>
      <c r="DI43" s="114"/>
      <c r="DJ43" s="114"/>
      <c r="DK43" s="114"/>
      <c r="DL43" s="114"/>
      <c r="DM43" s="114"/>
      <c r="DN43" s="114"/>
      <c r="DO43" s="114"/>
      <c r="DP43" s="114"/>
      <c r="DQ43" s="114"/>
      <c r="DR43" s="114"/>
      <c r="DS43" s="114"/>
      <c r="DT43" s="114"/>
      <c r="DU43" s="114"/>
      <c r="DV43" s="114"/>
      <c r="DW43" s="114"/>
      <c r="DX43" s="114"/>
      <c r="DY43" s="114"/>
      <c r="DZ43" s="114"/>
      <c r="EA43" s="114"/>
      <c r="EB43" s="114"/>
      <c r="EC43" s="114"/>
      <c r="ED43" s="114"/>
      <c r="EE43" s="114"/>
      <c r="EF43" s="114"/>
      <c r="EG43" s="114"/>
      <c r="EH43" s="114"/>
      <c r="EI43" s="114"/>
      <c r="EJ43" s="114"/>
      <c r="EK43" s="114"/>
      <c r="EL43" s="114"/>
      <c r="EM43" s="114"/>
      <c r="EN43" s="114"/>
      <c r="EO43" s="114"/>
      <c r="EP43" s="114"/>
      <c r="EQ43" s="114"/>
      <c r="ER43" s="114"/>
      <c r="ES43" s="114"/>
      <c r="ET43" s="114"/>
      <c r="EU43" s="114"/>
      <c r="EV43" s="114"/>
      <c r="EW43" s="114"/>
      <c r="EX43" s="114"/>
      <c r="EY43" s="114"/>
      <c r="EZ43" s="114"/>
      <c r="FA43" s="114"/>
      <c r="FB43" s="114"/>
      <c r="FC43" s="114"/>
      <c r="FD43" s="114"/>
      <c r="FE43" s="114"/>
      <c r="FF43" s="114"/>
      <c r="FG43" s="114"/>
      <c r="FH43" s="114"/>
      <c r="FI43" s="114"/>
      <c r="FJ43" s="114"/>
      <c r="FK43" s="114"/>
      <c r="FL43" s="114"/>
      <c r="FM43" s="114"/>
      <c r="FN43" s="114"/>
      <c r="FO43" s="114"/>
      <c r="FP43" s="114"/>
      <c r="FQ43" s="114"/>
      <c r="FR43" s="114"/>
      <c r="FS43" s="114"/>
      <c r="FT43" s="114"/>
      <c r="FU43" s="114"/>
      <c r="FV43" s="114"/>
      <c r="FW43" s="114"/>
      <c r="FX43" s="114"/>
      <c r="FY43" s="114"/>
      <c r="FZ43" s="114"/>
      <c r="GA43" s="114"/>
      <c r="GB43" s="114"/>
      <c r="GC43" s="114"/>
      <c r="GD43" s="114"/>
      <c r="GE43" s="114"/>
      <c r="GF43" s="114"/>
      <c r="GG43" s="114"/>
      <c r="GH43" s="114"/>
      <c r="GI43" s="114"/>
      <c r="GJ43" s="114"/>
      <c r="GK43" s="114"/>
      <c r="GL43" s="114"/>
      <c r="GM43" s="114"/>
      <c r="GN43" s="114"/>
      <c r="GO43" s="114"/>
      <c r="GP43" s="114"/>
      <c r="GQ43" s="114"/>
      <c r="GR43" s="114"/>
      <c r="GS43" s="114"/>
      <c r="GT43" s="114"/>
      <c r="GU43" s="114"/>
      <c r="GV43" s="114"/>
      <c r="GW43" s="114"/>
      <c r="GX43" s="114"/>
      <c r="GY43" s="114"/>
      <c r="GZ43" s="114"/>
      <c r="HA43" s="114"/>
      <c r="HB43" s="114"/>
      <c r="HC43" s="114"/>
      <c r="HD43" s="114"/>
      <c r="HE43" s="114"/>
      <c r="HF43" s="114"/>
      <c r="HG43" s="114"/>
      <c r="HH43" s="114"/>
      <c r="HI43" s="114"/>
      <c r="HJ43" s="114"/>
      <c r="HK43" s="114"/>
      <c r="HL43" s="114"/>
      <c r="HM43" s="114"/>
      <c r="HN43" s="114"/>
      <c r="HO43" s="114"/>
      <c r="HP43" s="114"/>
      <c r="HQ43" s="114"/>
      <c r="HR43" s="114"/>
      <c r="HS43" s="114"/>
      <c r="HT43" s="114"/>
      <c r="HU43" s="114"/>
      <c r="HV43" s="114"/>
      <c r="HW43" s="114"/>
      <c r="HX43" s="114"/>
      <c r="HY43" s="114"/>
      <c r="HZ43" s="114"/>
      <c r="IA43" s="114"/>
      <c r="IB43" s="114"/>
      <c r="IC43" s="114"/>
      <c r="ID43" s="114"/>
      <c r="IE43" s="114"/>
      <c r="IF43" s="114"/>
      <c r="IG43" s="114"/>
      <c r="IH43" s="114"/>
      <c r="II43" s="114"/>
      <c r="IJ43" s="114"/>
      <c r="IK43" s="114"/>
      <c r="IL43" s="114"/>
      <c r="IM43" s="114"/>
      <c r="IN43" s="114"/>
      <c r="IO43" s="114"/>
      <c r="IP43" s="114"/>
      <c r="IQ43" s="114"/>
      <c r="IR43" s="114"/>
      <c r="IS43" s="114"/>
    </row>
    <row r="44" spans="1:253" s="110" customFormat="1" ht="38.25">
      <c r="A44" s="229">
        <f t="shared" ref="A44" si="5">A43+1</f>
        <v>6</v>
      </c>
      <c r="B44" s="144" t="s">
        <v>251</v>
      </c>
      <c r="C44" s="89" t="s">
        <v>10</v>
      </c>
      <c r="D44" s="90">
        <v>25</v>
      </c>
      <c r="E44" s="90"/>
      <c r="F44" s="91">
        <f t="shared" si="3"/>
        <v>0</v>
      </c>
      <c r="G44" s="258"/>
      <c r="H44" s="111"/>
      <c r="I44" s="119"/>
      <c r="J44" s="119"/>
      <c r="K44" s="283"/>
      <c r="L44" s="283"/>
      <c r="M44" s="333"/>
      <c r="N44" s="312"/>
      <c r="O44" s="300"/>
      <c r="P44" s="300"/>
      <c r="Q44" s="291"/>
      <c r="R44" s="288"/>
      <c r="S44" s="113"/>
      <c r="T44" s="111"/>
      <c r="U44" s="111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4"/>
      <c r="BR44" s="114"/>
      <c r="BS44" s="114"/>
      <c r="BT44" s="114"/>
      <c r="BU44" s="114"/>
      <c r="BV44" s="114"/>
      <c r="BW44" s="114"/>
      <c r="BX44" s="114"/>
      <c r="BY44" s="114"/>
      <c r="BZ44" s="114"/>
      <c r="CA44" s="114"/>
      <c r="CB44" s="114"/>
      <c r="CC44" s="114"/>
      <c r="CD44" s="114"/>
      <c r="CE44" s="114"/>
      <c r="CF44" s="114"/>
      <c r="CG44" s="114"/>
      <c r="CH44" s="114"/>
      <c r="CI44" s="114"/>
      <c r="CJ44" s="114"/>
      <c r="CK44" s="114"/>
      <c r="CL44" s="114"/>
      <c r="CM44" s="114"/>
      <c r="CN44" s="114"/>
      <c r="CO44" s="114"/>
      <c r="CP44" s="114"/>
      <c r="CQ44" s="114"/>
      <c r="CR44" s="114"/>
      <c r="CS44" s="114"/>
      <c r="CT44" s="114"/>
      <c r="CU44" s="114"/>
      <c r="CV44" s="114"/>
      <c r="CW44" s="114"/>
      <c r="CX44" s="114"/>
      <c r="CY44" s="114"/>
      <c r="CZ44" s="114"/>
      <c r="DA44" s="114"/>
      <c r="DB44" s="114"/>
      <c r="DC44" s="114"/>
      <c r="DD44" s="114"/>
      <c r="DE44" s="114"/>
      <c r="DF44" s="114"/>
      <c r="DG44" s="114"/>
      <c r="DH44" s="114"/>
      <c r="DI44" s="114"/>
      <c r="DJ44" s="114"/>
      <c r="DK44" s="114"/>
      <c r="DL44" s="114"/>
      <c r="DM44" s="114"/>
      <c r="DN44" s="114"/>
      <c r="DO44" s="114"/>
      <c r="DP44" s="114"/>
      <c r="DQ44" s="114"/>
      <c r="DR44" s="114"/>
      <c r="DS44" s="114"/>
      <c r="DT44" s="114"/>
      <c r="DU44" s="114"/>
      <c r="DV44" s="114"/>
      <c r="DW44" s="114"/>
      <c r="DX44" s="114"/>
      <c r="DY44" s="114"/>
      <c r="DZ44" s="114"/>
      <c r="EA44" s="114"/>
      <c r="EB44" s="114"/>
      <c r="EC44" s="114"/>
      <c r="ED44" s="114"/>
      <c r="EE44" s="114"/>
      <c r="EF44" s="114"/>
      <c r="EG44" s="114"/>
      <c r="EH44" s="114"/>
      <c r="EI44" s="114"/>
      <c r="EJ44" s="114"/>
      <c r="EK44" s="114"/>
      <c r="EL44" s="114"/>
      <c r="EM44" s="114"/>
      <c r="EN44" s="114"/>
      <c r="EO44" s="114"/>
      <c r="EP44" s="114"/>
      <c r="EQ44" s="114"/>
      <c r="ER44" s="114"/>
      <c r="ES44" s="114"/>
      <c r="ET44" s="114"/>
      <c r="EU44" s="114"/>
      <c r="EV44" s="114"/>
      <c r="EW44" s="114"/>
      <c r="EX44" s="114"/>
      <c r="EY44" s="114"/>
      <c r="EZ44" s="114"/>
      <c r="FA44" s="114"/>
      <c r="FB44" s="114"/>
      <c r="FC44" s="114"/>
      <c r="FD44" s="114"/>
      <c r="FE44" s="114"/>
      <c r="FF44" s="114"/>
      <c r="FG44" s="114"/>
      <c r="FH44" s="114"/>
      <c r="FI44" s="114"/>
      <c r="FJ44" s="114"/>
      <c r="FK44" s="114"/>
      <c r="FL44" s="114"/>
      <c r="FM44" s="114"/>
      <c r="FN44" s="114"/>
      <c r="FO44" s="114"/>
      <c r="FP44" s="114"/>
      <c r="FQ44" s="114"/>
      <c r="FR44" s="114"/>
      <c r="FS44" s="114"/>
      <c r="FT44" s="114"/>
      <c r="FU44" s="114"/>
      <c r="FV44" s="114"/>
      <c r="FW44" s="114"/>
      <c r="FX44" s="114"/>
      <c r="FY44" s="114"/>
      <c r="FZ44" s="114"/>
      <c r="GA44" s="114"/>
      <c r="GB44" s="114"/>
      <c r="GC44" s="114"/>
      <c r="GD44" s="114"/>
      <c r="GE44" s="114"/>
      <c r="GF44" s="114"/>
      <c r="GG44" s="114"/>
      <c r="GH44" s="114"/>
      <c r="GI44" s="114"/>
      <c r="GJ44" s="114"/>
      <c r="GK44" s="114"/>
      <c r="GL44" s="114"/>
      <c r="GM44" s="114"/>
      <c r="GN44" s="114"/>
      <c r="GO44" s="114"/>
      <c r="GP44" s="114"/>
      <c r="GQ44" s="114"/>
      <c r="GR44" s="114"/>
      <c r="GS44" s="114"/>
      <c r="GT44" s="114"/>
      <c r="GU44" s="114"/>
      <c r="GV44" s="114"/>
      <c r="GW44" s="114"/>
      <c r="GX44" s="114"/>
      <c r="GY44" s="114"/>
      <c r="GZ44" s="114"/>
      <c r="HA44" s="114"/>
      <c r="HB44" s="114"/>
      <c r="HC44" s="114"/>
      <c r="HD44" s="114"/>
      <c r="HE44" s="114"/>
      <c r="HF44" s="114"/>
      <c r="HG44" s="114"/>
      <c r="HH44" s="114"/>
      <c r="HI44" s="114"/>
      <c r="HJ44" s="114"/>
      <c r="HK44" s="114"/>
      <c r="HL44" s="114"/>
      <c r="HM44" s="114"/>
      <c r="HN44" s="114"/>
      <c r="HO44" s="114"/>
      <c r="HP44" s="114"/>
      <c r="HQ44" s="114"/>
      <c r="HR44" s="114"/>
      <c r="HS44" s="114"/>
      <c r="HT44" s="114"/>
      <c r="HU44" s="114"/>
      <c r="HV44" s="114"/>
      <c r="HW44" s="114"/>
      <c r="HX44" s="114"/>
      <c r="HY44" s="114"/>
      <c r="HZ44" s="114"/>
      <c r="IA44" s="114"/>
      <c r="IB44" s="114"/>
      <c r="IC44" s="114"/>
      <c r="ID44" s="114"/>
      <c r="IE44" s="114"/>
      <c r="IF44" s="114"/>
      <c r="IG44" s="114"/>
      <c r="IH44" s="114"/>
      <c r="II44" s="114"/>
      <c r="IJ44" s="114"/>
      <c r="IK44" s="114"/>
      <c r="IL44" s="114"/>
      <c r="IM44" s="114"/>
      <c r="IN44" s="114"/>
      <c r="IO44" s="114"/>
      <c r="IP44" s="114"/>
      <c r="IQ44" s="114"/>
      <c r="IR44" s="114"/>
      <c r="IS44" s="114"/>
    </row>
    <row r="45" spans="1:253" s="110" customFormat="1" ht="15.75">
      <c r="A45" s="229"/>
      <c r="B45" s="196" t="s">
        <v>280</v>
      </c>
      <c r="C45" s="131"/>
      <c r="D45" s="90"/>
      <c r="E45" s="90"/>
      <c r="F45" s="91"/>
      <c r="G45" s="258"/>
      <c r="H45" s="111"/>
      <c r="I45" s="119"/>
      <c r="J45" s="119"/>
      <c r="K45" s="278"/>
      <c r="L45" s="278"/>
      <c r="M45" s="333"/>
      <c r="N45" s="312"/>
      <c r="O45" s="300"/>
      <c r="P45" s="300"/>
      <c r="Q45" s="291"/>
      <c r="R45" s="288"/>
      <c r="S45" s="113"/>
      <c r="T45" s="111"/>
      <c r="U45" s="111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114"/>
      <c r="BX45" s="114"/>
      <c r="BY45" s="114"/>
      <c r="BZ45" s="114"/>
      <c r="CA45" s="114"/>
      <c r="CB45" s="114"/>
      <c r="CC45" s="114"/>
      <c r="CD45" s="114"/>
      <c r="CE45" s="114"/>
      <c r="CF45" s="114"/>
      <c r="CG45" s="114"/>
      <c r="CH45" s="114"/>
      <c r="CI45" s="114"/>
      <c r="CJ45" s="114"/>
      <c r="CK45" s="114"/>
      <c r="CL45" s="114"/>
      <c r="CM45" s="114"/>
      <c r="CN45" s="114"/>
      <c r="CO45" s="114"/>
      <c r="CP45" s="114"/>
      <c r="CQ45" s="114"/>
      <c r="CR45" s="114"/>
      <c r="CS45" s="114"/>
      <c r="CT45" s="114"/>
      <c r="CU45" s="114"/>
      <c r="CV45" s="114"/>
      <c r="CW45" s="114"/>
      <c r="CX45" s="114"/>
      <c r="CY45" s="114"/>
      <c r="CZ45" s="114"/>
      <c r="DA45" s="114"/>
      <c r="DB45" s="114"/>
      <c r="DC45" s="114"/>
      <c r="DD45" s="114"/>
      <c r="DE45" s="114"/>
      <c r="DF45" s="114"/>
      <c r="DG45" s="114"/>
      <c r="DH45" s="114"/>
      <c r="DI45" s="114"/>
      <c r="DJ45" s="114"/>
      <c r="DK45" s="114"/>
      <c r="DL45" s="114"/>
      <c r="DM45" s="114"/>
      <c r="DN45" s="114"/>
      <c r="DO45" s="114"/>
      <c r="DP45" s="114"/>
      <c r="DQ45" s="114"/>
      <c r="DR45" s="114"/>
      <c r="DS45" s="114"/>
      <c r="DT45" s="114"/>
      <c r="DU45" s="114"/>
      <c r="DV45" s="114"/>
      <c r="DW45" s="114"/>
      <c r="DX45" s="114"/>
      <c r="DY45" s="114"/>
      <c r="DZ45" s="114"/>
      <c r="EA45" s="114"/>
      <c r="EB45" s="114"/>
      <c r="EC45" s="114"/>
      <c r="ED45" s="114"/>
      <c r="EE45" s="114"/>
      <c r="EF45" s="114"/>
      <c r="EG45" s="114"/>
      <c r="EH45" s="114"/>
      <c r="EI45" s="114"/>
      <c r="EJ45" s="114"/>
      <c r="EK45" s="114"/>
      <c r="EL45" s="114"/>
      <c r="EM45" s="114"/>
      <c r="EN45" s="114"/>
      <c r="EO45" s="114"/>
      <c r="EP45" s="114"/>
      <c r="EQ45" s="114"/>
      <c r="ER45" s="114"/>
      <c r="ES45" s="114"/>
      <c r="ET45" s="114"/>
      <c r="EU45" s="114"/>
      <c r="EV45" s="114"/>
      <c r="EW45" s="114"/>
      <c r="EX45" s="114"/>
      <c r="EY45" s="114"/>
      <c r="EZ45" s="114"/>
      <c r="FA45" s="114"/>
      <c r="FB45" s="114"/>
      <c r="FC45" s="114"/>
      <c r="FD45" s="114"/>
      <c r="FE45" s="114"/>
      <c r="FF45" s="114"/>
      <c r="FG45" s="114"/>
      <c r="FH45" s="114"/>
      <c r="FI45" s="114"/>
      <c r="FJ45" s="114"/>
      <c r="FK45" s="114"/>
      <c r="FL45" s="114"/>
      <c r="FM45" s="114"/>
      <c r="FN45" s="114"/>
      <c r="FO45" s="114"/>
      <c r="FP45" s="114"/>
      <c r="FQ45" s="114"/>
      <c r="FR45" s="114"/>
      <c r="FS45" s="114"/>
      <c r="FT45" s="114"/>
      <c r="FU45" s="114"/>
      <c r="FV45" s="114"/>
      <c r="FW45" s="114"/>
      <c r="FX45" s="114"/>
      <c r="FY45" s="114"/>
      <c r="FZ45" s="114"/>
      <c r="GA45" s="114"/>
      <c r="GB45" s="114"/>
      <c r="GC45" s="114"/>
      <c r="GD45" s="114"/>
      <c r="GE45" s="114"/>
      <c r="GF45" s="114"/>
      <c r="GG45" s="114"/>
      <c r="GH45" s="114"/>
      <c r="GI45" s="114"/>
      <c r="GJ45" s="114"/>
      <c r="GK45" s="114"/>
      <c r="GL45" s="114"/>
      <c r="GM45" s="114"/>
      <c r="GN45" s="114"/>
      <c r="GO45" s="114"/>
      <c r="GP45" s="114"/>
      <c r="GQ45" s="114"/>
      <c r="GR45" s="114"/>
      <c r="GS45" s="114"/>
      <c r="GT45" s="114"/>
      <c r="GU45" s="114"/>
      <c r="GV45" s="114"/>
      <c r="GW45" s="114"/>
      <c r="GX45" s="114"/>
      <c r="GY45" s="114"/>
      <c r="GZ45" s="114"/>
      <c r="HA45" s="114"/>
      <c r="HB45" s="114"/>
      <c r="HC45" s="114"/>
      <c r="HD45" s="114"/>
      <c r="HE45" s="114"/>
      <c r="HF45" s="114"/>
      <c r="HG45" s="114"/>
      <c r="HH45" s="114"/>
      <c r="HI45" s="114"/>
      <c r="HJ45" s="114"/>
      <c r="HK45" s="114"/>
      <c r="HL45" s="114"/>
      <c r="HM45" s="114"/>
      <c r="HN45" s="114"/>
      <c r="HO45" s="114"/>
      <c r="HP45" s="114"/>
      <c r="HQ45" s="114"/>
      <c r="HR45" s="114"/>
      <c r="HS45" s="114"/>
      <c r="HT45" s="114"/>
      <c r="HU45" s="114"/>
      <c r="HV45" s="114"/>
      <c r="HW45" s="114"/>
      <c r="HX45" s="114"/>
      <c r="HY45" s="114"/>
      <c r="HZ45" s="114"/>
      <c r="IA45" s="114"/>
      <c r="IB45" s="114"/>
      <c r="IC45" s="114"/>
      <c r="ID45" s="114"/>
      <c r="IE45" s="114"/>
      <c r="IF45" s="114"/>
      <c r="IG45" s="114"/>
      <c r="IH45" s="114"/>
      <c r="II45" s="114"/>
      <c r="IJ45" s="114"/>
      <c r="IK45" s="114"/>
      <c r="IL45" s="114"/>
      <c r="IM45" s="114"/>
      <c r="IN45" s="114"/>
      <c r="IO45" s="114"/>
      <c r="IP45" s="114"/>
      <c r="IQ45" s="114"/>
      <c r="IR45" s="114"/>
      <c r="IS45" s="114"/>
    </row>
    <row r="46" spans="1:253" s="110" customFormat="1" ht="63.75">
      <c r="A46" s="229">
        <f>+A44+1</f>
        <v>7</v>
      </c>
      <c r="B46" s="144" t="s">
        <v>286</v>
      </c>
      <c r="C46" s="89" t="s">
        <v>1</v>
      </c>
      <c r="D46" s="90">
        <v>1</v>
      </c>
      <c r="E46" s="90"/>
      <c r="F46" s="91">
        <f t="shared" ref="F46" si="6">(D46*E46)</f>
        <v>0</v>
      </c>
      <c r="G46" s="258"/>
      <c r="H46" s="111"/>
      <c r="I46" s="119"/>
      <c r="J46" s="119"/>
      <c r="K46" s="278"/>
      <c r="L46" s="278"/>
      <c r="M46" s="333"/>
      <c r="N46" s="312"/>
      <c r="O46" s="300"/>
      <c r="P46" s="300"/>
      <c r="Q46" s="291"/>
      <c r="R46" s="288"/>
      <c r="S46" s="113"/>
      <c r="T46" s="111"/>
      <c r="U46" s="111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  <c r="CB46" s="114"/>
      <c r="CC46" s="114"/>
      <c r="CD46" s="114"/>
      <c r="CE46" s="114"/>
      <c r="CF46" s="114"/>
      <c r="CG46" s="114"/>
      <c r="CH46" s="114"/>
      <c r="CI46" s="114"/>
      <c r="CJ46" s="114"/>
      <c r="CK46" s="114"/>
      <c r="CL46" s="114"/>
      <c r="CM46" s="114"/>
      <c r="CN46" s="114"/>
      <c r="CO46" s="114"/>
      <c r="CP46" s="114"/>
      <c r="CQ46" s="114"/>
      <c r="CR46" s="114"/>
      <c r="CS46" s="114"/>
      <c r="CT46" s="114"/>
      <c r="CU46" s="114"/>
      <c r="CV46" s="114"/>
      <c r="CW46" s="114"/>
      <c r="CX46" s="114"/>
      <c r="CY46" s="114"/>
      <c r="CZ46" s="114"/>
      <c r="DA46" s="114"/>
      <c r="DB46" s="114"/>
      <c r="DC46" s="114"/>
      <c r="DD46" s="114"/>
      <c r="DE46" s="114"/>
      <c r="DF46" s="114"/>
      <c r="DG46" s="114"/>
      <c r="DH46" s="114"/>
      <c r="DI46" s="114"/>
      <c r="DJ46" s="114"/>
      <c r="DK46" s="114"/>
      <c r="DL46" s="114"/>
      <c r="DM46" s="114"/>
      <c r="DN46" s="114"/>
      <c r="DO46" s="114"/>
      <c r="DP46" s="114"/>
      <c r="DQ46" s="114"/>
      <c r="DR46" s="114"/>
      <c r="DS46" s="114"/>
      <c r="DT46" s="114"/>
      <c r="DU46" s="114"/>
      <c r="DV46" s="114"/>
      <c r="DW46" s="114"/>
      <c r="DX46" s="114"/>
      <c r="DY46" s="114"/>
      <c r="DZ46" s="114"/>
      <c r="EA46" s="114"/>
      <c r="EB46" s="114"/>
      <c r="EC46" s="114"/>
      <c r="ED46" s="114"/>
      <c r="EE46" s="114"/>
      <c r="EF46" s="114"/>
      <c r="EG46" s="114"/>
      <c r="EH46" s="114"/>
      <c r="EI46" s="114"/>
      <c r="EJ46" s="114"/>
      <c r="EK46" s="114"/>
      <c r="EL46" s="114"/>
      <c r="EM46" s="114"/>
      <c r="EN46" s="114"/>
      <c r="EO46" s="114"/>
      <c r="EP46" s="114"/>
      <c r="EQ46" s="114"/>
      <c r="ER46" s="114"/>
      <c r="ES46" s="114"/>
      <c r="ET46" s="114"/>
      <c r="EU46" s="114"/>
      <c r="EV46" s="114"/>
      <c r="EW46" s="114"/>
      <c r="EX46" s="114"/>
      <c r="EY46" s="114"/>
      <c r="EZ46" s="114"/>
      <c r="FA46" s="114"/>
      <c r="FB46" s="114"/>
      <c r="FC46" s="114"/>
      <c r="FD46" s="114"/>
      <c r="FE46" s="114"/>
      <c r="FF46" s="114"/>
      <c r="FG46" s="114"/>
      <c r="FH46" s="114"/>
      <c r="FI46" s="114"/>
      <c r="FJ46" s="114"/>
      <c r="FK46" s="114"/>
      <c r="FL46" s="114"/>
      <c r="FM46" s="114"/>
      <c r="FN46" s="114"/>
      <c r="FO46" s="114"/>
      <c r="FP46" s="114"/>
      <c r="FQ46" s="114"/>
      <c r="FR46" s="114"/>
      <c r="FS46" s="114"/>
      <c r="FT46" s="114"/>
      <c r="FU46" s="114"/>
      <c r="FV46" s="114"/>
      <c r="FW46" s="114"/>
      <c r="FX46" s="114"/>
      <c r="FY46" s="114"/>
      <c r="FZ46" s="114"/>
      <c r="GA46" s="114"/>
      <c r="GB46" s="114"/>
      <c r="GC46" s="114"/>
      <c r="GD46" s="114"/>
      <c r="GE46" s="114"/>
      <c r="GF46" s="114"/>
      <c r="GG46" s="114"/>
      <c r="GH46" s="114"/>
      <c r="GI46" s="114"/>
      <c r="GJ46" s="114"/>
      <c r="GK46" s="114"/>
      <c r="GL46" s="114"/>
      <c r="GM46" s="114"/>
      <c r="GN46" s="114"/>
      <c r="GO46" s="114"/>
      <c r="GP46" s="114"/>
      <c r="GQ46" s="114"/>
      <c r="GR46" s="114"/>
      <c r="GS46" s="114"/>
      <c r="GT46" s="114"/>
      <c r="GU46" s="114"/>
      <c r="GV46" s="114"/>
      <c r="GW46" s="114"/>
      <c r="GX46" s="114"/>
      <c r="GY46" s="114"/>
      <c r="GZ46" s="114"/>
      <c r="HA46" s="114"/>
      <c r="HB46" s="114"/>
      <c r="HC46" s="114"/>
      <c r="HD46" s="114"/>
      <c r="HE46" s="114"/>
      <c r="HF46" s="114"/>
      <c r="HG46" s="114"/>
      <c r="HH46" s="114"/>
      <c r="HI46" s="114"/>
      <c r="HJ46" s="114"/>
      <c r="HK46" s="114"/>
      <c r="HL46" s="114"/>
      <c r="HM46" s="114"/>
      <c r="HN46" s="114"/>
      <c r="HO46" s="114"/>
      <c r="HP46" s="114"/>
      <c r="HQ46" s="114"/>
      <c r="HR46" s="114"/>
      <c r="HS46" s="114"/>
      <c r="HT46" s="114"/>
      <c r="HU46" s="114"/>
      <c r="HV46" s="114"/>
      <c r="HW46" s="114"/>
      <c r="HX46" s="114"/>
      <c r="HY46" s="114"/>
      <c r="HZ46" s="114"/>
      <c r="IA46" s="114"/>
      <c r="IB46" s="114"/>
      <c r="IC46" s="114"/>
      <c r="ID46" s="114"/>
      <c r="IE46" s="114"/>
      <c r="IF46" s="114"/>
      <c r="IG46" s="114"/>
      <c r="IH46" s="114"/>
      <c r="II46" s="114"/>
      <c r="IJ46" s="114"/>
      <c r="IK46" s="114"/>
      <c r="IL46" s="114"/>
      <c r="IM46" s="114"/>
      <c r="IN46" s="114"/>
      <c r="IO46" s="114"/>
      <c r="IP46" s="114"/>
      <c r="IQ46" s="114"/>
      <c r="IR46" s="114"/>
      <c r="IS46" s="114"/>
    </row>
    <row r="47" spans="1:253" s="110" customFormat="1" ht="63.75">
      <c r="A47" s="229">
        <f>A46+1</f>
        <v>8</v>
      </c>
      <c r="B47" s="144" t="s">
        <v>252</v>
      </c>
      <c r="C47" s="89" t="s">
        <v>1</v>
      </c>
      <c r="D47" s="90">
        <v>13</v>
      </c>
      <c r="E47" s="90"/>
      <c r="F47" s="91">
        <f t="shared" si="3"/>
        <v>0</v>
      </c>
      <c r="G47" s="258"/>
      <c r="H47" s="111"/>
      <c r="I47" s="267"/>
      <c r="J47" s="267"/>
      <c r="K47" s="283"/>
      <c r="L47" s="283"/>
      <c r="M47" s="333"/>
      <c r="N47" s="312"/>
      <c r="O47" s="300"/>
      <c r="P47" s="300"/>
      <c r="Q47" s="291"/>
      <c r="R47" s="288"/>
      <c r="S47" s="113"/>
      <c r="T47" s="111"/>
      <c r="U47" s="111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  <c r="BI47" s="114"/>
      <c r="BJ47" s="114"/>
      <c r="BK47" s="114"/>
      <c r="BL47" s="114"/>
      <c r="BM47" s="114"/>
      <c r="BN47" s="114"/>
      <c r="BO47" s="114"/>
      <c r="BP47" s="114"/>
      <c r="BQ47" s="114"/>
      <c r="BR47" s="114"/>
      <c r="BS47" s="114"/>
      <c r="BT47" s="114"/>
      <c r="BU47" s="114"/>
      <c r="BV47" s="114"/>
      <c r="BW47" s="114"/>
      <c r="BX47" s="114"/>
      <c r="BY47" s="114"/>
      <c r="BZ47" s="114"/>
      <c r="CA47" s="114"/>
      <c r="CB47" s="114"/>
      <c r="CC47" s="114"/>
      <c r="CD47" s="114"/>
      <c r="CE47" s="114"/>
      <c r="CF47" s="114"/>
      <c r="CG47" s="114"/>
      <c r="CH47" s="114"/>
      <c r="CI47" s="114"/>
      <c r="CJ47" s="114"/>
      <c r="CK47" s="114"/>
      <c r="CL47" s="114"/>
      <c r="CM47" s="114"/>
      <c r="CN47" s="114"/>
      <c r="CO47" s="114"/>
      <c r="CP47" s="114"/>
      <c r="CQ47" s="114"/>
      <c r="CR47" s="114"/>
      <c r="CS47" s="114"/>
      <c r="CT47" s="114"/>
      <c r="CU47" s="114"/>
      <c r="CV47" s="114"/>
      <c r="CW47" s="114"/>
      <c r="CX47" s="114"/>
      <c r="CY47" s="114"/>
      <c r="CZ47" s="114"/>
      <c r="DA47" s="114"/>
      <c r="DB47" s="114"/>
      <c r="DC47" s="114"/>
      <c r="DD47" s="114"/>
      <c r="DE47" s="114"/>
      <c r="DF47" s="114"/>
      <c r="DG47" s="114"/>
      <c r="DH47" s="114"/>
      <c r="DI47" s="114"/>
      <c r="DJ47" s="114"/>
      <c r="DK47" s="114"/>
      <c r="DL47" s="114"/>
      <c r="DM47" s="114"/>
      <c r="DN47" s="114"/>
      <c r="DO47" s="114"/>
      <c r="DP47" s="114"/>
      <c r="DQ47" s="114"/>
      <c r="DR47" s="114"/>
      <c r="DS47" s="114"/>
      <c r="DT47" s="114"/>
      <c r="DU47" s="114"/>
      <c r="DV47" s="114"/>
      <c r="DW47" s="114"/>
      <c r="DX47" s="114"/>
      <c r="DY47" s="114"/>
      <c r="DZ47" s="114"/>
      <c r="EA47" s="114"/>
      <c r="EB47" s="114"/>
      <c r="EC47" s="114"/>
      <c r="ED47" s="114"/>
      <c r="EE47" s="114"/>
      <c r="EF47" s="114"/>
      <c r="EG47" s="114"/>
      <c r="EH47" s="114"/>
      <c r="EI47" s="114"/>
      <c r="EJ47" s="114"/>
      <c r="EK47" s="114"/>
      <c r="EL47" s="114"/>
      <c r="EM47" s="114"/>
      <c r="EN47" s="114"/>
      <c r="EO47" s="114"/>
      <c r="EP47" s="114"/>
      <c r="EQ47" s="114"/>
      <c r="ER47" s="114"/>
      <c r="ES47" s="114"/>
      <c r="ET47" s="114"/>
      <c r="EU47" s="114"/>
      <c r="EV47" s="114"/>
      <c r="EW47" s="114"/>
      <c r="EX47" s="114"/>
      <c r="EY47" s="114"/>
      <c r="EZ47" s="114"/>
      <c r="FA47" s="114"/>
      <c r="FB47" s="114"/>
      <c r="FC47" s="114"/>
      <c r="FD47" s="114"/>
      <c r="FE47" s="114"/>
      <c r="FF47" s="114"/>
      <c r="FG47" s="114"/>
      <c r="FH47" s="114"/>
      <c r="FI47" s="114"/>
      <c r="FJ47" s="114"/>
      <c r="FK47" s="114"/>
      <c r="FL47" s="114"/>
      <c r="FM47" s="114"/>
      <c r="FN47" s="114"/>
      <c r="FO47" s="114"/>
      <c r="FP47" s="114"/>
      <c r="FQ47" s="114"/>
      <c r="FR47" s="114"/>
      <c r="FS47" s="114"/>
      <c r="FT47" s="114"/>
      <c r="FU47" s="114"/>
      <c r="FV47" s="114"/>
      <c r="FW47" s="114"/>
      <c r="FX47" s="114"/>
      <c r="FY47" s="114"/>
      <c r="FZ47" s="114"/>
      <c r="GA47" s="114"/>
      <c r="GB47" s="114"/>
      <c r="GC47" s="114"/>
      <c r="GD47" s="114"/>
      <c r="GE47" s="114"/>
      <c r="GF47" s="114"/>
      <c r="GG47" s="114"/>
      <c r="GH47" s="114"/>
      <c r="GI47" s="114"/>
      <c r="GJ47" s="114"/>
      <c r="GK47" s="114"/>
      <c r="GL47" s="114"/>
      <c r="GM47" s="114"/>
      <c r="GN47" s="114"/>
      <c r="GO47" s="114"/>
      <c r="GP47" s="114"/>
      <c r="GQ47" s="114"/>
      <c r="GR47" s="114"/>
      <c r="GS47" s="114"/>
      <c r="GT47" s="114"/>
      <c r="GU47" s="114"/>
      <c r="GV47" s="114"/>
      <c r="GW47" s="114"/>
      <c r="GX47" s="114"/>
      <c r="GY47" s="114"/>
      <c r="GZ47" s="114"/>
      <c r="HA47" s="114"/>
      <c r="HB47" s="114"/>
      <c r="HC47" s="114"/>
      <c r="HD47" s="114"/>
      <c r="HE47" s="114"/>
      <c r="HF47" s="114"/>
      <c r="HG47" s="114"/>
      <c r="HH47" s="114"/>
      <c r="HI47" s="114"/>
      <c r="HJ47" s="114"/>
      <c r="HK47" s="114"/>
      <c r="HL47" s="114"/>
      <c r="HM47" s="114"/>
      <c r="HN47" s="114"/>
      <c r="HO47" s="114"/>
      <c r="HP47" s="114"/>
      <c r="HQ47" s="114"/>
      <c r="HR47" s="114"/>
      <c r="HS47" s="114"/>
      <c r="HT47" s="114"/>
      <c r="HU47" s="114"/>
      <c r="HV47" s="114"/>
      <c r="HW47" s="114"/>
      <c r="HX47" s="114"/>
      <c r="HY47" s="114"/>
      <c r="HZ47" s="114"/>
      <c r="IA47" s="114"/>
      <c r="IB47" s="114"/>
      <c r="IC47" s="114"/>
      <c r="ID47" s="114"/>
      <c r="IE47" s="114"/>
      <c r="IF47" s="114"/>
      <c r="IG47" s="114"/>
      <c r="IH47" s="114"/>
      <c r="II47" s="114"/>
      <c r="IJ47" s="114"/>
      <c r="IK47" s="114"/>
      <c r="IL47" s="114"/>
      <c r="IM47" s="114"/>
      <c r="IN47" s="114"/>
      <c r="IO47" s="114"/>
      <c r="IP47" s="114"/>
      <c r="IQ47" s="114"/>
      <c r="IR47" s="114"/>
      <c r="IS47" s="114"/>
    </row>
    <row r="48" spans="1:253" s="110" customFormat="1" ht="63.75">
      <c r="A48" s="229">
        <f t="shared" ref="A48:A52" si="7">+A47+1</f>
        <v>9</v>
      </c>
      <c r="B48" s="144" t="s">
        <v>253</v>
      </c>
      <c r="C48" s="89" t="s">
        <v>1</v>
      </c>
      <c r="D48" s="90">
        <v>16</v>
      </c>
      <c r="E48" s="90"/>
      <c r="F48" s="91">
        <f t="shared" si="3"/>
        <v>0</v>
      </c>
      <c r="G48" s="258"/>
      <c r="H48" s="111"/>
      <c r="I48" s="267"/>
      <c r="J48" s="267"/>
      <c r="K48" s="283"/>
      <c r="L48" s="283"/>
      <c r="M48" s="333"/>
      <c r="N48" s="312"/>
      <c r="O48" s="300"/>
      <c r="P48" s="300"/>
      <c r="Q48" s="291"/>
      <c r="R48" s="288"/>
      <c r="S48" s="113"/>
      <c r="T48" s="111"/>
      <c r="U48" s="111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114"/>
      <c r="BX48" s="114"/>
      <c r="BY48" s="114"/>
      <c r="BZ48" s="114"/>
      <c r="CA48" s="114"/>
      <c r="CB48" s="114"/>
      <c r="CC48" s="114"/>
      <c r="CD48" s="114"/>
      <c r="CE48" s="114"/>
      <c r="CF48" s="114"/>
      <c r="CG48" s="114"/>
      <c r="CH48" s="114"/>
      <c r="CI48" s="114"/>
      <c r="CJ48" s="114"/>
      <c r="CK48" s="114"/>
      <c r="CL48" s="114"/>
      <c r="CM48" s="114"/>
      <c r="CN48" s="114"/>
      <c r="CO48" s="114"/>
      <c r="CP48" s="114"/>
      <c r="CQ48" s="114"/>
      <c r="CR48" s="114"/>
      <c r="CS48" s="114"/>
      <c r="CT48" s="114"/>
      <c r="CU48" s="114"/>
      <c r="CV48" s="114"/>
      <c r="CW48" s="114"/>
      <c r="CX48" s="114"/>
      <c r="CY48" s="114"/>
      <c r="CZ48" s="114"/>
      <c r="DA48" s="114"/>
      <c r="DB48" s="114"/>
      <c r="DC48" s="114"/>
      <c r="DD48" s="114"/>
      <c r="DE48" s="114"/>
      <c r="DF48" s="114"/>
      <c r="DG48" s="114"/>
      <c r="DH48" s="114"/>
      <c r="DI48" s="114"/>
      <c r="DJ48" s="114"/>
      <c r="DK48" s="114"/>
      <c r="DL48" s="114"/>
      <c r="DM48" s="114"/>
      <c r="DN48" s="114"/>
      <c r="DO48" s="114"/>
      <c r="DP48" s="114"/>
      <c r="DQ48" s="114"/>
      <c r="DR48" s="114"/>
      <c r="DS48" s="114"/>
      <c r="DT48" s="114"/>
      <c r="DU48" s="114"/>
      <c r="DV48" s="114"/>
      <c r="DW48" s="114"/>
      <c r="DX48" s="114"/>
      <c r="DY48" s="114"/>
      <c r="DZ48" s="114"/>
      <c r="EA48" s="114"/>
      <c r="EB48" s="114"/>
      <c r="EC48" s="114"/>
      <c r="ED48" s="114"/>
      <c r="EE48" s="114"/>
      <c r="EF48" s="114"/>
      <c r="EG48" s="114"/>
      <c r="EH48" s="114"/>
      <c r="EI48" s="114"/>
      <c r="EJ48" s="114"/>
      <c r="EK48" s="114"/>
      <c r="EL48" s="114"/>
      <c r="EM48" s="114"/>
      <c r="EN48" s="114"/>
      <c r="EO48" s="114"/>
      <c r="EP48" s="114"/>
      <c r="EQ48" s="114"/>
      <c r="ER48" s="114"/>
      <c r="ES48" s="114"/>
      <c r="ET48" s="114"/>
      <c r="EU48" s="114"/>
      <c r="EV48" s="114"/>
      <c r="EW48" s="114"/>
      <c r="EX48" s="114"/>
      <c r="EY48" s="114"/>
      <c r="EZ48" s="114"/>
      <c r="FA48" s="114"/>
      <c r="FB48" s="114"/>
      <c r="FC48" s="114"/>
      <c r="FD48" s="114"/>
      <c r="FE48" s="114"/>
      <c r="FF48" s="114"/>
      <c r="FG48" s="114"/>
      <c r="FH48" s="114"/>
      <c r="FI48" s="114"/>
      <c r="FJ48" s="114"/>
      <c r="FK48" s="114"/>
      <c r="FL48" s="114"/>
      <c r="FM48" s="114"/>
      <c r="FN48" s="114"/>
      <c r="FO48" s="114"/>
      <c r="FP48" s="114"/>
      <c r="FQ48" s="114"/>
      <c r="FR48" s="114"/>
      <c r="FS48" s="114"/>
      <c r="FT48" s="114"/>
      <c r="FU48" s="114"/>
      <c r="FV48" s="114"/>
      <c r="FW48" s="114"/>
      <c r="FX48" s="114"/>
      <c r="FY48" s="114"/>
      <c r="FZ48" s="114"/>
      <c r="GA48" s="114"/>
      <c r="GB48" s="114"/>
      <c r="GC48" s="114"/>
      <c r="GD48" s="114"/>
      <c r="GE48" s="114"/>
      <c r="GF48" s="114"/>
      <c r="GG48" s="114"/>
      <c r="GH48" s="114"/>
      <c r="GI48" s="114"/>
      <c r="GJ48" s="114"/>
      <c r="GK48" s="114"/>
      <c r="GL48" s="114"/>
      <c r="GM48" s="114"/>
      <c r="GN48" s="114"/>
      <c r="GO48" s="114"/>
      <c r="GP48" s="114"/>
      <c r="GQ48" s="114"/>
      <c r="GR48" s="114"/>
      <c r="GS48" s="114"/>
      <c r="GT48" s="114"/>
      <c r="GU48" s="114"/>
      <c r="GV48" s="114"/>
      <c r="GW48" s="114"/>
      <c r="GX48" s="114"/>
      <c r="GY48" s="114"/>
      <c r="GZ48" s="114"/>
      <c r="HA48" s="114"/>
      <c r="HB48" s="114"/>
      <c r="HC48" s="114"/>
      <c r="HD48" s="114"/>
      <c r="HE48" s="114"/>
      <c r="HF48" s="114"/>
      <c r="HG48" s="114"/>
      <c r="HH48" s="114"/>
      <c r="HI48" s="114"/>
      <c r="HJ48" s="114"/>
      <c r="HK48" s="114"/>
      <c r="HL48" s="114"/>
      <c r="HM48" s="114"/>
      <c r="HN48" s="114"/>
      <c r="HO48" s="114"/>
      <c r="HP48" s="114"/>
      <c r="HQ48" s="114"/>
      <c r="HR48" s="114"/>
      <c r="HS48" s="114"/>
      <c r="HT48" s="114"/>
      <c r="HU48" s="114"/>
      <c r="HV48" s="114"/>
      <c r="HW48" s="114"/>
      <c r="HX48" s="114"/>
      <c r="HY48" s="114"/>
      <c r="HZ48" s="114"/>
      <c r="IA48" s="114"/>
      <c r="IB48" s="114"/>
      <c r="IC48" s="114"/>
      <c r="ID48" s="114"/>
      <c r="IE48" s="114"/>
      <c r="IF48" s="114"/>
      <c r="IG48" s="114"/>
      <c r="IH48" s="114"/>
      <c r="II48" s="114"/>
      <c r="IJ48" s="114"/>
      <c r="IK48" s="114"/>
      <c r="IL48" s="114"/>
      <c r="IM48" s="114"/>
      <c r="IN48" s="114"/>
      <c r="IO48" s="114"/>
      <c r="IP48" s="114"/>
      <c r="IQ48" s="114"/>
      <c r="IR48" s="114"/>
      <c r="IS48" s="114"/>
    </row>
    <row r="49" spans="1:253" s="110" customFormat="1" ht="63.75">
      <c r="A49" s="229">
        <f t="shared" si="7"/>
        <v>10</v>
      </c>
      <c r="B49" s="144" t="s">
        <v>254</v>
      </c>
      <c r="C49" s="89" t="s">
        <v>1</v>
      </c>
      <c r="D49" s="90">
        <v>4</v>
      </c>
      <c r="E49" s="90"/>
      <c r="F49" s="91">
        <f t="shared" si="3"/>
        <v>0</v>
      </c>
      <c r="G49" s="258"/>
      <c r="H49" s="111"/>
      <c r="I49" s="267"/>
      <c r="J49" s="119"/>
      <c r="K49" s="283"/>
      <c r="L49" s="283"/>
      <c r="M49" s="333"/>
      <c r="N49" s="312"/>
      <c r="O49" s="300"/>
      <c r="P49" s="300"/>
      <c r="Q49" s="291"/>
      <c r="R49" s="288"/>
      <c r="S49" s="113"/>
      <c r="T49" s="111"/>
      <c r="U49" s="111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  <c r="BM49" s="114"/>
      <c r="BN49" s="114"/>
      <c r="BO49" s="114"/>
      <c r="BP49" s="114"/>
      <c r="BQ49" s="114"/>
      <c r="BR49" s="114"/>
      <c r="BS49" s="114"/>
      <c r="BT49" s="114"/>
      <c r="BU49" s="114"/>
      <c r="BV49" s="114"/>
      <c r="BW49" s="114"/>
      <c r="BX49" s="114"/>
      <c r="BY49" s="114"/>
      <c r="BZ49" s="114"/>
      <c r="CA49" s="114"/>
      <c r="CB49" s="114"/>
      <c r="CC49" s="114"/>
      <c r="CD49" s="114"/>
      <c r="CE49" s="114"/>
      <c r="CF49" s="114"/>
      <c r="CG49" s="114"/>
      <c r="CH49" s="114"/>
      <c r="CI49" s="114"/>
      <c r="CJ49" s="114"/>
      <c r="CK49" s="114"/>
      <c r="CL49" s="114"/>
      <c r="CM49" s="114"/>
      <c r="CN49" s="114"/>
      <c r="CO49" s="114"/>
      <c r="CP49" s="114"/>
      <c r="CQ49" s="114"/>
      <c r="CR49" s="114"/>
      <c r="CS49" s="114"/>
      <c r="CT49" s="114"/>
      <c r="CU49" s="114"/>
      <c r="CV49" s="114"/>
      <c r="CW49" s="114"/>
      <c r="CX49" s="114"/>
      <c r="CY49" s="114"/>
      <c r="CZ49" s="114"/>
      <c r="DA49" s="114"/>
      <c r="DB49" s="114"/>
      <c r="DC49" s="114"/>
      <c r="DD49" s="114"/>
      <c r="DE49" s="114"/>
      <c r="DF49" s="114"/>
      <c r="DG49" s="114"/>
      <c r="DH49" s="114"/>
      <c r="DI49" s="114"/>
      <c r="DJ49" s="114"/>
      <c r="DK49" s="114"/>
      <c r="DL49" s="114"/>
      <c r="DM49" s="114"/>
      <c r="DN49" s="114"/>
      <c r="DO49" s="114"/>
      <c r="DP49" s="114"/>
      <c r="DQ49" s="114"/>
      <c r="DR49" s="114"/>
      <c r="DS49" s="114"/>
      <c r="DT49" s="114"/>
      <c r="DU49" s="114"/>
      <c r="DV49" s="114"/>
      <c r="DW49" s="114"/>
      <c r="DX49" s="114"/>
      <c r="DY49" s="114"/>
      <c r="DZ49" s="114"/>
      <c r="EA49" s="114"/>
      <c r="EB49" s="114"/>
      <c r="EC49" s="114"/>
      <c r="ED49" s="114"/>
      <c r="EE49" s="114"/>
      <c r="EF49" s="114"/>
      <c r="EG49" s="114"/>
      <c r="EH49" s="114"/>
      <c r="EI49" s="114"/>
      <c r="EJ49" s="114"/>
      <c r="EK49" s="114"/>
      <c r="EL49" s="114"/>
      <c r="EM49" s="114"/>
      <c r="EN49" s="114"/>
      <c r="EO49" s="114"/>
      <c r="EP49" s="114"/>
      <c r="EQ49" s="114"/>
      <c r="ER49" s="114"/>
      <c r="ES49" s="114"/>
      <c r="ET49" s="114"/>
      <c r="EU49" s="114"/>
      <c r="EV49" s="114"/>
      <c r="EW49" s="114"/>
      <c r="EX49" s="114"/>
      <c r="EY49" s="114"/>
      <c r="EZ49" s="114"/>
      <c r="FA49" s="114"/>
      <c r="FB49" s="114"/>
      <c r="FC49" s="114"/>
      <c r="FD49" s="114"/>
      <c r="FE49" s="114"/>
      <c r="FF49" s="114"/>
      <c r="FG49" s="114"/>
      <c r="FH49" s="114"/>
      <c r="FI49" s="114"/>
      <c r="FJ49" s="114"/>
      <c r="FK49" s="114"/>
      <c r="FL49" s="114"/>
      <c r="FM49" s="114"/>
      <c r="FN49" s="114"/>
      <c r="FO49" s="114"/>
      <c r="FP49" s="114"/>
      <c r="FQ49" s="114"/>
      <c r="FR49" s="114"/>
      <c r="FS49" s="114"/>
      <c r="FT49" s="114"/>
      <c r="FU49" s="114"/>
      <c r="FV49" s="114"/>
      <c r="FW49" s="114"/>
      <c r="FX49" s="114"/>
      <c r="FY49" s="114"/>
      <c r="FZ49" s="114"/>
      <c r="GA49" s="114"/>
      <c r="GB49" s="114"/>
      <c r="GC49" s="114"/>
      <c r="GD49" s="114"/>
      <c r="GE49" s="114"/>
      <c r="GF49" s="114"/>
      <c r="GG49" s="114"/>
      <c r="GH49" s="114"/>
      <c r="GI49" s="114"/>
      <c r="GJ49" s="114"/>
      <c r="GK49" s="114"/>
      <c r="GL49" s="114"/>
      <c r="GM49" s="114"/>
      <c r="GN49" s="114"/>
      <c r="GO49" s="114"/>
      <c r="GP49" s="114"/>
      <c r="GQ49" s="114"/>
      <c r="GR49" s="114"/>
      <c r="GS49" s="114"/>
      <c r="GT49" s="114"/>
      <c r="GU49" s="114"/>
      <c r="GV49" s="114"/>
      <c r="GW49" s="114"/>
      <c r="GX49" s="114"/>
      <c r="GY49" s="114"/>
      <c r="GZ49" s="114"/>
      <c r="HA49" s="114"/>
      <c r="HB49" s="114"/>
      <c r="HC49" s="114"/>
      <c r="HD49" s="114"/>
      <c r="HE49" s="114"/>
      <c r="HF49" s="114"/>
      <c r="HG49" s="114"/>
      <c r="HH49" s="114"/>
      <c r="HI49" s="114"/>
      <c r="HJ49" s="114"/>
      <c r="HK49" s="114"/>
      <c r="HL49" s="114"/>
      <c r="HM49" s="114"/>
      <c r="HN49" s="114"/>
      <c r="HO49" s="114"/>
      <c r="HP49" s="114"/>
      <c r="HQ49" s="114"/>
      <c r="HR49" s="114"/>
      <c r="HS49" s="114"/>
      <c r="HT49" s="114"/>
      <c r="HU49" s="114"/>
      <c r="HV49" s="114"/>
      <c r="HW49" s="114"/>
      <c r="HX49" s="114"/>
      <c r="HY49" s="114"/>
      <c r="HZ49" s="114"/>
      <c r="IA49" s="114"/>
      <c r="IB49" s="114"/>
      <c r="IC49" s="114"/>
      <c r="ID49" s="114"/>
      <c r="IE49" s="114"/>
      <c r="IF49" s="114"/>
      <c r="IG49" s="114"/>
      <c r="IH49" s="114"/>
      <c r="II49" s="114"/>
      <c r="IJ49" s="114"/>
      <c r="IK49" s="114"/>
      <c r="IL49" s="114"/>
      <c r="IM49" s="114"/>
      <c r="IN49" s="114"/>
      <c r="IO49" s="114"/>
      <c r="IP49" s="114"/>
      <c r="IQ49" s="114"/>
      <c r="IR49" s="114"/>
      <c r="IS49" s="114"/>
    </row>
    <row r="50" spans="1:253" s="110" customFormat="1" ht="63.75">
      <c r="A50" s="229">
        <f t="shared" si="7"/>
        <v>11</v>
      </c>
      <c r="B50" s="144" t="s">
        <v>255</v>
      </c>
      <c r="C50" s="89" t="s">
        <v>1</v>
      </c>
      <c r="D50" s="90">
        <v>2</v>
      </c>
      <c r="E50" s="90"/>
      <c r="F50" s="91">
        <f t="shared" si="3"/>
        <v>0</v>
      </c>
      <c r="G50" s="258"/>
      <c r="H50" s="111"/>
      <c r="I50" s="267"/>
      <c r="J50" s="267"/>
      <c r="K50" s="283"/>
      <c r="L50" s="283"/>
      <c r="M50" s="333"/>
      <c r="N50" s="312"/>
      <c r="O50" s="300"/>
      <c r="P50" s="300"/>
      <c r="Q50" s="291"/>
      <c r="R50" s="288"/>
      <c r="S50" s="113"/>
      <c r="T50" s="111"/>
      <c r="U50" s="111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  <c r="BM50" s="114"/>
      <c r="BN50" s="114"/>
      <c r="BO50" s="114"/>
      <c r="BP50" s="114"/>
      <c r="BQ50" s="114"/>
      <c r="BR50" s="114"/>
      <c r="BS50" s="114"/>
      <c r="BT50" s="114"/>
      <c r="BU50" s="114"/>
      <c r="BV50" s="114"/>
      <c r="BW50" s="114"/>
      <c r="BX50" s="114"/>
      <c r="BY50" s="114"/>
      <c r="BZ50" s="114"/>
      <c r="CA50" s="114"/>
      <c r="CB50" s="114"/>
      <c r="CC50" s="114"/>
      <c r="CD50" s="114"/>
      <c r="CE50" s="114"/>
      <c r="CF50" s="114"/>
      <c r="CG50" s="114"/>
      <c r="CH50" s="114"/>
      <c r="CI50" s="114"/>
      <c r="CJ50" s="114"/>
      <c r="CK50" s="114"/>
      <c r="CL50" s="114"/>
      <c r="CM50" s="114"/>
      <c r="CN50" s="114"/>
      <c r="CO50" s="114"/>
      <c r="CP50" s="114"/>
      <c r="CQ50" s="114"/>
      <c r="CR50" s="114"/>
      <c r="CS50" s="114"/>
      <c r="CT50" s="114"/>
      <c r="CU50" s="114"/>
      <c r="CV50" s="114"/>
      <c r="CW50" s="114"/>
      <c r="CX50" s="114"/>
      <c r="CY50" s="114"/>
      <c r="CZ50" s="114"/>
      <c r="DA50" s="114"/>
      <c r="DB50" s="114"/>
      <c r="DC50" s="114"/>
      <c r="DD50" s="114"/>
      <c r="DE50" s="114"/>
      <c r="DF50" s="114"/>
      <c r="DG50" s="114"/>
      <c r="DH50" s="114"/>
      <c r="DI50" s="114"/>
      <c r="DJ50" s="114"/>
      <c r="DK50" s="114"/>
      <c r="DL50" s="114"/>
      <c r="DM50" s="114"/>
      <c r="DN50" s="114"/>
      <c r="DO50" s="114"/>
      <c r="DP50" s="114"/>
      <c r="DQ50" s="114"/>
      <c r="DR50" s="114"/>
      <c r="DS50" s="114"/>
      <c r="DT50" s="114"/>
      <c r="DU50" s="114"/>
      <c r="DV50" s="114"/>
      <c r="DW50" s="114"/>
      <c r="DX50" s="114"/>
      <c r="DY50" s="114"/>
      <c r="DZ50" s="114"/>
      <c r="EA50" s="114"/>
      <c r="EB50" s="114"/>
      <c r="EC50" s="114"/>
      <c r="ED50" s="114"/>
      <c r="EE50" s="114"/>
      <c r="EF50" s="114"/>
      <c r="EG50" s="114"/>
      <c r="EH50" s="114"/>
      <c r="EI50" s="114"/>
      <c r="EJ50" s="114"/>
      <c r="EK50" s="114"/>
      <c r="EL50" s="114"/>
      <c r="EM50" s="114"/>
      <c r="EN50" s="114"/>
      <c r="EO50" s="114"/>
      <c r="EP50" s="114"/>
      <c r="EQ50" s="114"/>
      <c r="ER50" s="114"/>
      <c r="ES50" s="114"/>
      <c r="ET50" s="114"/>
      <c r="EU50" s="114"/>
      <c r="EV50" s="114"/>
      <c r="EW50" s="114"/>
      <c r="EX50" s="114"/>
      <c r="EY50" s="114"/>
      <c r="EZ50" s="114"/>
      <c r="FA50" s="114"/>
      <c r="FB50" s="114"/>
      <c r="FC50" s="114"/>
      <c r="FD50" s="114"/>
      <c r="FE50" s="114"/>
      <c r="FF50" s="114"/>
      <c r="FG50" s="114"/>
      <c r="FH50" s="114"/>
      <c r="FI50" s="114"/>
      <c r="FJ50" s="114"/>
      <c r="FK50" s="114"/>
      <c r="FL50" s="114"/>
      <c r="FM50" s="114"/>
      <c r="FN50" s="114"/>
      <c r="FO50" s="114"/>
      <c r="FP50" s="114"/>
      <c r="FQ50" s="114"/>
      <c r="FR50" s="114"/>
      <c r="FS50" s="114"/>
      <c r="FT50" s="114"/>
      <c r="FU50" s="114"/>
      <c r="FV50" s="114"/>
      <c r="FW50" s="114"/>
      <c r="FX50" s="114"/>
      <c r="FY50" s="114"/>
      <c r="FZ50" s="114"/>
      <c r="GA50" s="114"/>
      <c r="GB50" s="114"/>
      <c r="GC50" s="114"/>
      <c r="GD50" s="114"/>
      <c r="GE50" s="114"/>
      <c r="GF50" s="114"/>
      <c r="GG50" s="114"/>
      <c r="GH50" s="114"/>
      <c r="GI50" s="114"/>
      <c r="GJ50" s="114"/>
      <c r="GK50" s="114"/>
      <c r="GL50" s="114"/>
      <c r="GM50" s="114"/>
      <c r="GN50" s="114"/>
      <c r="GO50" s="114"/>
      <c r="GP50" s="114"/>
      <c r="GQ50" s="114"/>
      <c r="GR50" s="114"/>
      <c r="GS50" s="114"/>
      <c r="GT50" s="114"/>
      <c r="GU50" s="114"/>
      <c r="GV50" s="114"/>
      <c r="GW50" s="114"/>
      <c r="GX50" s="114"/>
      <c r="GY50" s="114"/>
      <c r="GZ50" s="114"/>
      <c r="HA50" s="114"/>
      <c r="HB50" s="114"/>
      <c r="HC50" s="114"/>
      <c r="HD50" s="114"/>
      <c r="HE50" s="114"/>
      <c r="HF50" s="114"/>
      <c r="HG50" s="114"/>
      <c r="HH50" s="114"/>
      <c r="HI50" s="114"/>
      <c r="HJ50" s="114"/>
      <c r="HK50" s="114"/>
      <c r="HL50" s="114"/>
      <c r="HM50" s="114"/>
      <c r="HN50" s="114"/>
      <c r="HO50" s="114"/>
      <c r="HP50" s="114"/>
      <c r="HQ50" s="114"/>
      <c r="HR50" s="114"/>
      <c r="HS50" s="114"/>
      <c r="HT50" s="114"/>
      <c r="HU50" s="114"/>
      <c r="HV50" s="114"/>
      <c r="HW50" s="114"/>
      <c r="HX50" s="114"/>
      <c r="HY50" s="114"/>
      <c r="HZ50" s="114"/>
      <c r="IA50" s="114"/>
      <c r="IB50" s="114"/>
      <c r="IC50" s="114"/>
      <c r="ID50" s="114"/>
      <c r="IE50" s="114"/>
      <c r="IF50" s="114"/>
      <c r="IG50" s="114"/>
      <c r="IH50" s="114"/>
      <c r="II50" s="114"/>
      <c r="IJ50" s="114"/>
      <c r="IK50" s="114"/>
      <c r="IL50" s="114"/>
      <c r="IM50" s="114"/>
      <c r="IN50" s="114"/>
      <c r="IO50" s="114"/>
      <c r="IP50" s="114"/>
      <c r="IQ50" s="114"/>
      <c r="IR50" s="114"/>
      <c r="IS50" s="114"/>
    </row>
    <row r="51" spans="1:253" s="110" customFormat="1" ht="38.25">
      <c r="A51" s="229">
        <f>A50+1</f>
        <v>12</v>
      </c>
      <c r="B51" s="144" t="s">
        <v>131</v>
      </c>
      <c r="C51" s="89" t="s">
        <v>1</v>
      </c>
      <c r="D51" s="90">
        <v>18</v>
      </c>
      <c r="E51" s="90"/>
      <c r="F51" s="91">
        <f t="shared" si="3"/>
        <v>0</v>
      </c>
      <c r="G51" s="258"/>
      <c r="H51" s="111"/>
      <c r="I51" s="267"/>
      <c r="J51" s="267"/>
      <c r="K51" s="283"/>
      <c r="L51" s="283"/>
      <c r="M51" s="333"/>
      <c r="N51" s="312"/>
      <c r="O51" s="300"/>
      <c r="P51" s="300"/>
      <c r="Q51" s="291"/>
      <c r="R51" s="288"/>
      <c r="S51" s="113"/>
      <c r="T51" s="111"/>
      <c r="U51" s="111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/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/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114"/>
      <c r="DM51" s="114"/>
      <c r="DN51" s="114"/>
      <c r="DO51" s="114"/>
      <c r="DP51" s="114"/>
      <c r="DQ51" s="114"/>
      <c r="DR51" s="114"/>
      <c r="DS51" s="114"/>
      <c r="DT51" s="114"/>
      <c r="DU51" s="114"/>
      <c r="DV51" s="114"/>
      <c r="DW51" s="114"/>
      <c r="DX51" s="114"/>
      <c r="DY51" s="114"/>
      <c r="DZ51" s="114"/>
      <c r="EA51" s="114"/>
      <c r="EB51" s="114"/>
      <c r="EC51" s="114"/>
      <c r="ED51" s="114"/>
      <c r="EE51" s="114"/>
      <c r="EF51" s="114"/>
      <c r="EG51" s="114"/>
      <c r="EH51" s="114"/>
      <c r="EI51" s="114"/>
      <c r="EJ51" s="114"/>
      <c r="EK51" s="114"/>
      <c r="EL51" s="114"/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/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/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/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/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114"/>
      <c r="ID51" s="114"/>
      <c r="IE51" s="114"/>
      <c r="IF51" s="114"/>
      <c r="IG51" s="114"/>
      <c r="IH51" s="114"/>
      <c r="II51" s="114"/>
      <c r="IJ51" s="114"/>
      <c r="IK51" s="114"/>
      <c r="IL51" s="114"/>
      <c r="IM51" s="114"/>
      <c r="IN51" s="114"/>
      <c r="IO51" s="114"/>
      <c r="IP51" s="114"/>
      <c r="IQ51" s="114"/>
      <c r="IR51" s="114"/>
      <c r="IS51" s="114"/>
    </row>
    <row r="52" spans="1:253" s="110" customFormat="1" ht="38.25">
      <c r="A52" s="229">
        <f t="shared" si="7"/>
        <v>13</v>
      </c>
      <c r="B52" s="144" t="s">
        <v>132</v>
      </c>
      <c r="C52" s="89" t="s">
        <v>1</v>
      </c>
      <c r="D52" s="90">
        <v>18</v>
      </c>
      <c r="E52" s="90"/>
      <c r="F52" s="91">
        <f t="shared" si="3"/>
        <v>0</v>
      </c>
      <c r="G52" s="258"/>
      <c r="H52" s="111"/>
      <c r="I52" s="267"/>
      <c r="J52" s="267"/>
      <c r="K52" s="283"/>
      <c r="L52" s="283"/>
      <c r="M52" s="333"/>
      <c r="N52" s="312"/>
      <c r="O52" s="300"/>
      <c r="P52" s="300"/>
      <c r="Q52" s="291"/>
      <c r="R52" s="288"/>
      <c r="S52" s="113"/>
      <c r="T52" s="111"/>
      <c r="U52" s="111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/>
      <c r="BK52" s="114"/>
      <c r="BL52" s="114"/>
      <c r="BM52" s="114"/>
      <c r="BN52" s="114"/>
      <c r="BO52" s="114"/>
      <c r="BP52" s="114"/>
      <c r="BQ52" s="114"/>
      <c r="BR52" s="114"/>
      <c r="BS52" s="114"/>
      <c r="BT52" s="114"/>
      <c r="BU52" s="114"/>
      <c r="BV52" s="114"/>
      <c r="BW52" s="114"/>
      <c r="BX52" s="114"/>
      <c r="BY52" s="114"/>
      <c r="BZ52" s="114"/>
      <c r="CA52" s="114"/>
      <c r="CB52" s="114"/>
      <c r="CC52" s="114"/>
      <c r="CD52" s="114"/>
      <c r="CE52" s="114"/>
      <c r="CF52" s="114"/>
      <c r="CG52" s="114"/>
      <c r="CH52" s="114"/>
      <c r="CI52" s="114"/>
      <c r="CJ52" s="114"/>
      <c r="CK52" s="114"/>
      <c r="CL52" s="114"/>
      <c r="CM52" s="114"/>
      <c r="CN52" s="114"/>
      <c r="CO52" s="114"/>
      <c r="CP52" s="114"/>
      <c r="CQ52" s="114"/>
      <c r="CR52" s="114"/>
      <c r="CS52" s="114"/>
      <c r="CT52" s="114"/>
      <c r="CU52" s="114"/>
      <c r="CV52" s="114"/>
      <c r="CW52" s="114"/>
      <c r="CX52" s="114"/>
      <c r="CY52" s="114"/>
      <c r="CZ52" s="114"/>
      <c r="DA52" s="114"/>
      <c r="DB52" s="114"/>
      <c r="DC52" s="114"/>
      <c r="DD52" s="114"/>
      <c r="DE52" s="114"/>
      <c r="DF52" s="114"/>
      <c r="DG52" s="114"/>
      <c r="DH52" s="114"/>
      <c r="DI52" s="114"/>
      <c r="DJ52" s="114"/>
      <c r="DK52" s="114"/>
      <c r="DL52" s="114"/>
      <c r="DM52" s="114"/>
      <c r="DN52" s="114"/>
      <c r="DO52" s="114"/>
      <c r="DP52" s="114"/>
      <c r="DQ52" s="114"/>
      <c r="DR52" s="114"/>
      <c r="DS52" s="114"/>
      <c r="DT52" s="114"/>
      <c r="DU52" s="114"/>
      <c r="DV52" s="114"/>
      <c r="DW52" s="114"/>
      <c r="DX52" s="114"/>
      <c r="DY52" s="114"/>
      <c r="DZ52" s="114"/>
      <c r="EA52" s="114"/>
      <c r="EB52" s="114"/>
      <c r="EC52" s="114"/>
      <c r="ED52" s="114"/>
      <c r="EE52" s="114"/>
      <c r="EF52" s="114"/>
      <c r="EG52" s="114"/>
      <c r="EH52" s="114"/>
      <c r="EI52" s="114"/>
      <c r="EJ52" s="114"/>
      <c r="EK52" s="114"/>
      <c r="EL52" s="114"/>
      <c r="EM52" s="114"/>
      <c r="EN52" s="114"/>
      <c r="EO52" s="114"/>
      <c r="EP52" s="114"/>
      <c r="EQ52" s="114"/>
      <c r="ER52" s="114"/>
      <c r="ES52" s="114"/>
      <c r="ET52" s="114"/>
      <c r="EU52" s="114"/>
      <c r="EV52" s="114"/>
      <c r="EW52" s="114"/>
      <c r="EX52" s="114"/>
      <c r="EY52" s="114"/>
      <c r="EZ52" s="114"/>
      <c r="FA52" s="114"/>
      <c r="FB52" s="114"/>
      <c r="FC52" s="114"/>
      <c r="FD52" s="114"/>
      <c r="FE52" s="114"/>
      <c r="FF52" s="114"/>
      <c r="FG52" s="114"/>
      <c r="FH52" s="114"/>
      <c r="FI52" s="114"/>
      <c r="FJ52" s="114"/>
      <c r="FK52" s="114"/>
      <c r="FL52" s="114"/>
      <c r="FM52" s="114"/>
      <c r="FN52" s="114"/>
      <c r="FO52" s="114"/>
      <c r="FP52" s="114"/>
      <c r="FQ52" s="114"/>
      <c r="FR52" s="114"/>
      <c r="FS52" s="114"/>
      <c r="FT52" s="114"/>
      <c r="FU52" s="114"/>
      <c r="FV52" s="114"/>
      <c r="FW52" s="114"/>
      <c r="FX52" s="114"/>
      <c r="FY52" s="114"/>
      <c r="FZ52" s="114"/>
      <c r="GA52" s="114"/>
      <c r="GB52" s="114"/>
      <c r="GC52" s="114"/>
      <c r="GD52" s="114"/>
      <c r="GE52" s="114"/>
      <c r="GF52" s="114"/>
      <c r="GG52" s="114"/>
      <c r="GH52" s="114"/>
      <c r="GI52" s="114"/>
      <c r="GJ52" s="114"/>
      <c r="GK52" s="114"/>
      <c r="GL52" s="114"/>
      <c r="GM52" s="114"/>
      <c r="GN52" s="114"/>
      <c r="GO52" s="114"/>
      <c r="GP52" s="114"/>
      <c r="GQ52" s="114"/>
      <c r="GR52" s="114"/>
      <c r="GS52" s="114"/>
      <c r="GT52" s="114"/>
      <c r="GU52" s="114"/>
      <c r="GV52" s="114"/>
      <c r="GW52" s="114"/>
      <c r="GX52" s="114"/>
      <c r="GY52" s="114"/>
      <c r="GZ52" s="114"/>
      <c r="HA52" s="114"/>
      <c r="HB52" s="114"/>
      <c r="HC52" s="114"/>
      <c r="HD52" s="114"/>
      <c r="HE52" s="114"/>
      <c r="HF52" s="114"/>
      <c r="HG52" s="114"/>
      <c r="HH52" s="114"/>
      <c r="HI52" s="114"/>
      <c r="HJ52" s="114"/>
      <c r="HK52" s="114"/>
      <c r="HL52" s="114"/>
      <c r="HM52" s="114"/>
      <c r="HN52" s="114"/>
      <c r="HO52" s="114"/>
      <c r="HP52" s="114"/>
      <c r="HQ52" s="114"/>
      <c r="HR52" s="114"/>
      <c r="HS52" s="114"/>
      <c r="HT52" s="114"/>
      <c r="HU52" s="114"/>
      <c r="HV52" s="114"/>
      <c r="HW52" s="114"/>
      <c r="HX52" s="114"/>
      <c r="HY52" s="114"/>
      <c r="HZ52" s="114"/>
      <c r="IA52" s="114"/>
      <c r="IB52" s="114"/>
      <c r="IC52" s="114"/>
      <c r="ID52" s="114"/>
      <c r="IE52" s="114"/>
      <c r="IF52" s="114"/>
      <c r="IG52" s="114"/>
      <c r="IH52" s="114"/>
      <c r="II52" s="114"/>
      <c r="IJ52" s="114"/>
      <c r="IK52" s="114"/>
      <c r="IL52" s="114"/>
      <c r="IM52" s="114"/>
      <c r="IN52" s="114"/>
      <c r="IO52" s="114"/>
      <c r="IP52" s="114"/>
      <c r="IQ52" s="114"/>
      <c r="IR52" s="114"/>
      <c r="IS52" s="114"/>
    </row>
    <row r="53" spans="1:253" s="110" customFormat="1" ht="15.75">
      <c r="A53" s="229"/>
      <c r="B53" s="196" t="s">
        <v>281</v>
      </c>
      <c r="C53" s="131"/>
      <c r="D53" s="90"/>
      <c r="E53" s="90"/>
      <c r="F53" s="91"/>
      <c r="G53" s="258"/>
      <c r="H53" s="111"/>
      <c r="I53" s="119"/>
      <c r="J53" s="119"/>
      <c r="K53" s="278"/>
      <c r="L53" s="278"/>
      <c r="M53" s="333"/>
      <c r="N53" s="312"/>
      <c r="O53" s="300"/>
      <c r="P53" s="300"/>
      <c r="Q53" s="291"/>
      <c r="R53" s="288"/>
      <c r="S53" s="113"/>
      <c r="T53" s="111"/>
      <c r="U53" s="111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/>
      <c r="BK53" s="114"/>
      <c r="BL53" s="114"/>
      <c r="BM53" s="114"/>
      <c r="BN53" s="114"/>
      <c r="BO53" s="114"/>
      <c r="BP53" s="114"/>
      <c r="BQ53" s="114"/>
      <c r="BR53" s="114"/>
      <c r="BS53" s="114"/>
      <c r="BT53" s="114"/>
      <c r="BU53" s="114"/>
      <c r="BV53" s="114"/>
      <c r="BW53" s="114"/>
      <c r="BX53" s="114"/>
      <c r="BY53" s="114"/>
      <c r="BZ53" s="114"/>
      <c r="CA53" s="114"/>
      <c r="CB53" s="114"/>
      <c r="CC53" s="114"/>
      <c r="CD53" s="114"/>
      <c r="CE53" s="114"/>
      <c r="CF53" s="114"/>
      <c r="CG53" s="114"/>
      <c r="CH53" s="114"/>
      <c r="CI53" s="114"/>
      <c r="CJ53" s="114"/>
      <c r="CK53" s="114"/>
      <c r="CL53" s="114"/>
      <c r="CM53" s="114"/>
      <c r="CN53" s="114"/>
      <c r="CO53" s="114"/>
      <c r="CP53" s="114"/>
      <c r="CQ53" s="114"/>
      <c r="CR53" s="114"/>
      <c r="CS53" s="114"/>
      <c r="CT53" s="114"/>
      <c r="CU53" s="114"/>
      <c r="CV53" s="114"/>
      <c r="CW53" s="114"/>
      <c r="CX53" s="114"/>
      <c r="CY53" s="114"/>
      <c r="CZ53" s="114"/>
      <c r="DA53" s="114"/>
      <c r="DB53" s="114"/>
      <c r="DC53" s="114"/>
      <c r="DD53" s="114"/>
      <c r="DE53" s="114"/>
      <c r="DF53" s="114"/>
      <c r="DG53" s="114"/>
      <c r="DH53" s="114"/>
      <c r="DI53" s="114"/>
      <c r="DJ53" s="114"/>
      <c r="DK53" s="114"/>
      <c r="DL53" s="114"/>
      <c r="DM53" s="114"/>
      <c r="DN53" s="114"/>
      <c r="DO53" s="114"/>
      <c r="DP53" s="114"/>
      <c r="DQ53" s="114"/>
      <c r="DR53" s="114"/>
      <c r="DS53" s="114"/>
      <c r="DT53" s="114"/>
      <c r="DU53" s="114"/>
      <c r="DV53" s="114"/>
      <c r="DW53" s="114"/>
      <c r="DX53" s="114"/>
      <c r="DY53" s="114"/>
      <c r="DZ53" s="114"/>
      <c r="EA53" s="114"/>
      <c r="EB53" s="114"/>
      <c r="EC53" s="114"/>
      <c r="ED53" s="114"/>
      <c r="EE53" s="114"/>
      <c r="EF53" s="114"/>
      <c r="EG53" s="114"/>
      <c r="EH53" s="114"/>
      <c r="EI53" s="114"/>
      <c r="EJ53" s="114"/>
      <c r="EK53" s="114"/>
      <c r="EL53" s="114"/>
      <c r="EM53" s="114"/>
      <c r="EN53" s="114"/>
      <c r="EO53" s="114"/>
      <c r="EP53" s="114"/>
      <c r="EQ53" s="114"/>
      <c r="ER53" s="114"/>
      <c r="ES53" s="114"/>
      <c r="ET53" s="114"/>
      <c r="EU53" s="114"/>
      <c r="EV53" s="114"/>
      <c r="EW53" s="114"/>
      <c r="EX53" s="114"/>
      <c r="EY53" s="114"/>
      <c r="EZ53" s="114"/>
      <c r="FA53" s="114"/>
      <c r="FB53" s="114"/>
      <c r="FC53" s="114"/>
      <c r="FD53" s="114"/>
      <c r="FE53" s="114"/>
      <c r="FF53" s="114"/>
      <c r="FG53" s="114"/>
      <c r="FH53" s="114"/>
      <c r="FI53" s="114"/>
      <c r="FJ53" s="114"/>
      <c r="FK53" s="114"/>
      <c r="FL53" s="114"/>
      <c r="FM53" s="114"/>
      <c r="FN53" s="114"/>
      <c r="FO53" s="114"/>
      <c r="FP53" s="114"/>
      <c r="FQ53" s="114"/>
      <c r="FR53" s="114"/>
      <c r="FS53" s="114"/>
      <c r="FT53" s="114"/>
      <c r="FU53" s="114"/>
      <c r="FV53" s="114"/>
      <c r="FW53" s="114"/>
      <c r="FX53" s="114"/>
      <c r="FY53" s="114"/>
      <c r="FZ53" s="114"/>
      <c r="GA53" s="114"/>
      <c r="GB53" s="114"/>
      <c r="GC53" s="114"/>
      <c r="GD53" s="114"/>
      <c r="GE53" s="114"/>
      <c r="GF53" s="114"/>
      <c r="GG53" s="114"/>
      <c r="GH53" s="114"/>
      <c r="GI53" s="114"/>
      <c r="GJ53" s="114"/>
      <c r="GK53" s="114"/>
      <c r="GL53" s="114"/>
      <c r="GM53" s="114"/>
      <c r="GN53" s="114"/>
      <c r="GO53" s="114"/>
      <c r="GP53" s="114"/>
      <c r="GQ53" s="114"/>
      <c r="GR53" s="114"/>
      <c r="GS53" s="114"/>
      <c r="GT53" s="114"/>
      <c r="GU53" s="114"/>
      <c r="GV53" s="114"/>
      <c r="GW53" s="114"/>
      <c r="GX53" s="114"/>
      <c r="GY53" s="114"/>
      <c r="GZ53" s="114"/>
      <c r="HA53" s="114"/>
      <c r="HB53" s="114"/>
      <c r="HC53" s="114"/>
      <c r="HD53" s="114"/>
      <c r="HE53" s="114"/>
      <c r="HF53" s="114"/>
      <c r="HG53" s="114"/>
      <c r="HH53" s="114"/>
      <c r="HI53" s="114"/>
      <c r="HJ53" s="114"/>
      <c r="HK53" s="114"/>
      <c r="HL53" s="114"/>
      <c r="HM53" s="114"/>
      <c r="HN53" s="114"/>
      <c r="HO53" s="114"/>
      <c r="HP53" s="114"/>
      <c r="HQ53" s="114"/>
      <c r="HR53" s="114"/>
      <c r="HS53" s="114"/>
      <c r="HT53" s="114"/>
      <c r="HU53" s="114"/>
      <c r="HV53" s="114"/>
      <c r="HW53" s="114"/>
      <c r="HX53" s="114"/>
      <c r="HY53" s="114"/>
      <c r="HZ53" s="114"/>
      <c r="IA53" s="114"/>
      <c r="IB53" s="114"/>
      <c r="IC53" s="114"/>
      <c r="ID53" s="114"/>
      <c r="IE53" s="114"/>
      <c r="IF53" s="114"/>
      <c r="IG53" s="114"/>
      <c r="IH53" s="114"/>
      <c r="II53" s="114"/>
      <c r="IJ53" s="114"/>
      <c r="IK53" s="114"/>
      <c r="IL53" s="114"/>
      <c r="IM53" s="114"/>
      <c r="IN53" s="114"/>
      <c r="IO53" s="114"/>
      <c r="IP53" s="114"/>
      <c r="IQ53" s="114"/>
      <c r="IR53" s="114"/>
      <c r="IS53" s="114"/>
    </row>
    <row r="54" spans="1:253" s="59" customFormat="1" ht="15.75">
      <c r="A54" s="226">
        <f>A35</f>
        <v>3</v>
      </c>
      <c r="B54" s="180" t="str">
        <f>B35&amp;" - skupaj"</f>
        <v>MONTAŽNA DELA - skupaj</v>
      </c>
      <c r="C54" s="50"/>
      <c r="D54" s="10"/>
      <c r="E54" s="93"/>
      <c r="F54" s="102">
        <f>SUM(F39:F52)</f>
        <v>0</v>
      </c>
      <c r="G54" s="255"/>
      <c r="H54" s="60"/>
      <c r="I54" s="81"/>
      <c r="J54" s="81"/>
      <c r="K54" s="278"/>
      <c r="L54" s="278"/>
      <c r="M54" s="333"/>
      <c r="N54" s="356"/>
      <c r="O54" s="304"/>
      <c r="P54" s="302"/>
      <c r="Q54" s="289"/>
      <c r="R54" s="289"/>
      <c r="S54" s="61"/>
      <c r="T54" s="60"/>
      <c r="U54" s="60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/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/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2"/>
      <c r="FK54" s="62"/>
      <c r="FL54" s="62"/>
      <c r="FM54" s="62"/>
      <c r="FN54" s="62"/>
      <c r="FO54" s="62"/>
      <c r="FP54" s="62"/>
      <c r="FQ54" s="62"/>
      <c r="FR54" s="62"/>
      <c r="FS54" s="62"/>
      <c r="FT54" s="62"/>
      <c r="FU54" s="62"/>
      <c r="FV54" s="62"/>
      <c r="FW54" s="62"/>
      <c r="FX54" s="62"/>
      <c r="FY54" s="62"/>
      <c r="FZ54" s="62"/>
      <c r="GA54" s="62"/>
      <c r="GB54" s="62"/>
      <c r="GC54" s="62"/>
      <c r="GD54" s="62"/>
      <c r="GE54" s="62"/>
      <c r="GF54" s="62"/>
      <c r="GG54" s="62"/>
      <c r="GH54" s="62"/>
      <c r="GI54" s="62"/>
      <c r="GJ54" s="62"/>
      <c r="GK54" s="62"/>
      <c r="GL54" s="62"/>
      <c r="GM54" s="62"/>
      <c r="GN54" s="62"/>
      <c r="GO54" s="62"/>
      <c r="GP54" s="62"/>
      <c r="GQ54" s="62"/>
      <c r="GR54" s="62"/>
      <c r="GS54" s="62"/>
      <c r="GT54" s="62"/>
      <c r="GU54" s="62"/>
      <c r="GV54" s="62"/>
      <c r="GW54" s="62"/>
      <c r="GX54" s="62"/>
      <c r="GY54" s="62"/>
      <c r="GZ54" s="62"/>
      <c r="HA54" s="62"/>
      <c r="HB54" s="62"/>
      <c r="HC54" s="62"/>
      <c r="HD54" s="62"/>
      <c r="HE54" s="62"/>
      <c r="HF54" s="62"/>
      <c r="HG54" s="62"/>
      <c r="HH54" s="62"/>
      <c r="HI54" s="62"/>
      <c r="HJ54" s="62"/>
      <c r="HK54" s="62"/>
      <c r="HL54" s="62"/>
      <c r="HM54" s="62"/>
      <c r="HN54" s="62"/>
      <c r="HO54" s="62"/>
      <c r="HP54" s="62"/>
      <c r="HQ54" s="62"/>
      <c r="HR54" s="62"/>
      <c r="HS54" s="62"/>
      <c r="HT54" s="62"/>
      <c r="HU54" s="62"/>
      <c r="HV54" s="62"/>
      <c r="HW54" s="62"/>
      <c r="HX54" s="62"/>
      <c r="HY54" s="62"/>
      <c r="HZ54" s="62"/>
      <c r="IA54" s="62"/>
      <c r="IB54" s="62"/>
      <c r="IC54" s="62"/>
      <c r="ID54" s="62"/>
      <c r="IE54" s="62"/>
      <c r="IF54" s="62"/>
      <c r="IG54" s="62"/>
      <c r="IH54" s="62"/>
      <c r="II54" s="62"/>
      <c r="IJ54" s="62"/>
      <c r="IK54" s="62"/>
      <c r="IL54" s="62"/>
      <c r="IM54" s="62"/>
      <c r="IN54" s="62"/>
      <c r="IO54" s="62"/>
      <c r="IP54" s="62"/>
      <c r="IQ54" s="62"/>
      <c r="IR54" s="62"/>
      <c r="IS54" s="62"/>
    </row>
    <row r="55" spans="1:253" s="59" customFormat="1" ht="15.75">
      <c r="A55" s="226">
        <v>4</v>
      </c>
      <c r="B55" s="180" t="s">
        <v>133</v>
      </c>
      <c r="C55" s="50"/>
      <c r="D55" s="10"/>
      <c r="E55" s="93"/>
      <c r="F55" s="102"/>
      <c r="G55" s="255"/>
      <c r="H55" s="60"/>
      <c r="I55" s="81"/>
      <c r="J55" s="81"/>
      <c r="K55" s="278"/>
      <c r="L55" s="278"/>
      <c r="M55" s="333"/>
      <c r="N55" s="356"/>
      <c r="O55" s="304"/>
      <c r="P55" s="302"/>
      <c r="Q55" s="289"/>
      <c r="R55" s="289"/>
      <c r="S55" s="61"/>
      <c r="T55" s="60"/>
      <c r="U55" s="60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/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/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2"/>
      <c r="FK55" s="62"/>
      <c r="FL55" s="62"/>
      <c r="FM55" s="62"/>
      <c r="FN55" s="62"/>
      <c r="FO55" s="62"/>
      <c r="FP55" s="62"/>
      <c r="FQ55" s="62"/>
      <c r="FR55" s="62"/>
      <c r="FS55" s="62"/>
      <c r="FT55" s="62"/>
      <c r="FU55" s="62"/>
      <c r="FV55" s="62"/>
      <c r="FW55" s="62"/>
      <c r="FX55" s="62"/>
      <c r="FY55" s="62"/>
      <c r="FZ55" s="62"/>
      <c r="GA55" s="62"/>
      <c r="GB55" s="62"/>
      <c r="GC55" s="62"/>
      <c r="GD55" s="62"/>
      <c r="GE55" s="62"/>
      <c r="GF55" s="62"/>
      <c r="GG55" s="62"/>
      <c r="GH55" s="62"/>
      <c r="GI55" s="62"/>
      <c r="GJ55" s="62"/>
      <c r="GK55" s="62"/>
      <c r="GL55" s="62"/>
      <c r="GM55" s="62"/>
      <c r="GN55" s="62"/>
      <c r="GO55" s="62"/>
      <c r="GP55" s="62"/>
      <c r="GQ55" s="62"/>
      <c r="GR55" s="62"/>
      <c r="GS55" s="62"/>
      <c r="GT55" s="62"/>
      <c r="GU55" s="62"/>
      <c r="GV55" s="62"/>
      <c r="GW55" s="62"/>
      <c r="GX55" s="62"/>
      <c r="GY55" s="62"/>
      <c r="GZ55" s="62"/>
      <c r="HA55" s="62"/>
      <c r="HB55" s="62"/>
      <c r="HC55" s="62"/>
      <c r="HD55" s="62"/>
      <c r="HE55" s="62"/>
      <c r="HF55" s="62"/>
      <c r="HG55" s="62"/>
      <c r="HH55" s="62"/>
      <c r="HI55" s="62"/>
      <c r="HJ55" s="62"/>
      <c r="HK55" s="62"/>
      <c r="HL55" s="62"/>
      <c r="HM55" s="62"/>
      <c r="HN55" s="62"/>
      <c r="HO55" s="62"/>
      <c r="HP55" s="62"/>
      <c r="HQ55" s="62"/>
      <c r="HR55" s="62"/>
      <c r="HS55" s="62"/>
      <c r="HT55" s="62"/>
      <c r="HU55" s="62"/>
      <c r="HV55" s="62"/>
      <c r="HW55" s="62"/>
      <c r="HX55" s="62"/>
      <c r="HY55" s="62"/>
      <c r="HZ55" s="62"/>
      <c r="IA55" s="62"/>
      <c r="IB55" s="62"/>
      <c r="IC55" s="62"/>
      <c r="ID55" s="62"/>
      <c r="IE55" s="62"/>
      <c r="IF55" s="62"/>
      <c r="IG55" s="62"/>
      <c r="IH55" s="62"/>
      <c r="II55" s="62"/>
      <c r="IJ55" s="62"/>
      <c r="IK55" s="62"/>
      <c r="IL55" s="62"/>
      <c r="IM55" s="62"/>
      <c r="IN55" s="62"/>
      <c r="IO55" s="62"/>
      <c r="IP55" s="62"/>
      <c r="IQ55" s="62"/>
      <c r="IR55" s="62"/>
      <c r="IS55" s="62"/>
    </row>
    <row r="56" spans="1:253" s="117" customFormat="1" ht="45" customHeight="1">
      <c r="A56" s="229">
        <v>1</v>
      </c>
      <c r="B56" s="115" t="s">
        <v>134</v>
      </c>
      <c r="C56" s="116" t="s">
        <v>11</v>
      </c>
      <c r="D56" s="90">
        <v>99</v>
      </c>
      <c r="E56" s="90"/>
      <c r="F56" s="91">
        <f t="shared" ref="F56:F72" si="8">(D56*E56)</f>
        <v>0</v>
      </c>
      <c r="G56" s="261"/>
      <c r="H56" s="118"/>
      <c r="I56" s="267"/>
      <c r="J56" s="267"/>
      <c r="K56" s="283"/>
      <c r="L56" s="283"/>
      <c r="M56" s="333"/>
      <c r="N56" s="312"/>
      <c r="O56" s="278"/>
      <c r="P56" s="278"/>
      <c r="Q56" s="271"/>
      <c r="R56" s="292"/>
      <c r="S56" s="120"/>
      <c r="T56" s="118"/>
      <c r="U56" s="118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121"/>
      <c r="DQ56" s="121"/>
      <c r="DR56" s="121"/>
      <c r="DS56" s="121"/>
      <c r="DT56" s="121"/>
      <c r="DU56" s="121"/>
      <c r="DV56" s="121"/>
      <c r="DW56" s="121"/>
      <c r="DX56" s="121"/>
      <c r="DY56" s="121"/>
      <c r="DZ56" s="121"/>
      <c r="EA56" s="121"/>
      <c r="EB56" s="121"/>
      <c r="EC56" s="121"/>
      <c r="ED56" s="121"/>
      <c r="EE56" s="121"/>
      <c r="EF56" s="121"/>
      <c r="EG56" s="121"/>
      <c r="EH56" s="121"/>
      <c r="EI56" s="121"/>
      <c r="EJ56" s="121"/>
      <c r="EK56" s="121"/>
      <c r="EL56" s="121"/>
      <c r="EM56" s="121"/>
      <c r="EN56" s="121"/>
      <c r="EO56" s="121"/>
      <c r="EP56" s="121"/>
      <c r="EQ56" s="121"/>
      <c r="ER56" s="121"/>
      <c r="ES56" s="121"/>
      <c r="ET56" s="121"/>
      <c r="EU56" s="121"/>
      <c r="EV56" s="121"/>
      <c r="EW56" s="121"/>
      <c r="EX56" s="121"/>
      <c r="EY56" s="121"/>
      <c r="EZ56" s="121"/>
      <c r="FA56" s="121"/>
      <c r="FB56" s="121"/>
      <c r="FC56" s="121"/>
      <c r="FD56" s="121"/>
      <c r="FE56" s="121"/>
      <c r="FF56" s="121"/>
      <c r="FG56" s="121"/>
      <c r="FH56" s="121"/>
      <c r="FI56" s="121"/>
      <c r="FJ56" s="121"/>
      <c r="FK56" s="121"/>
      <c r="FL56" s="121"/>
      <c r="FM56" s="121"/>
      <c r="FN56" s="121"/>
      <c r="FO56" s="121"/>
      <c r="FP56" s="121"/>
      <c r="FQ56" s="121"/>
      <c r="FR56" s="121"/>
      <c r="FS56" s="121"/>
      <c r="FT56" s="121"/>
      <c r="FU56" s="121"/>
      <c r="FV56" s="121"/>
      <c r="FW56" s="121"/>
      <c r="FX56" s="121"/>
      <c r="FY56" s="121"/>
      <c r="FZ56" s="121"/>
      <c r="GA56" s="121"/>
      <c r="GB56" s="121"/>
      <c r="GC56" s="121"/>
      <c r="GD56" s="121"/>
      <c r="GE56" s="121"/>
      <c r="GF56" s="121"/>
      <c r="GG56" s="121"/>
      <c r="GH56" s="121"/>
      <c r="GI56" s="121"/>
      <c r="GJ56" s="121"/>
      <c r="GK56" s="121"/>
      <c r="GL56" s="121"/>
      <c r="GM56" s="121"/>
      <c r="GN56" s="121"/>
      <c r="GO56" s="121"/>
      <c r="GP56" s="121"/>
      <c r="GQ56" s="121"/>
      <c r="GR56" s="121"/>
      <c r="GS56" s="121"/>
      <c r="GT56" s="121"/>
      <c r="GU56" s="121"/>
      <c r="GV56" s="121"/>
      <c r="GW56" s="121"/>
      <c r="GX56" s="121"/>
      <c r="GY56" s="121"/>
      <c r="GZ56" s="121"/>
      <c r="HA56" s="121"/>
      <c r="HB56" s="121"/>
      <c r="HC56" s="121"/>
      <c r="HD56" s="121"/>
      <c r="HE56" s="121"/>
      <c r="HF56" s="121"/>
      <c r="HG56" s="121"/>
      <c r="HH56" s="121"/>
      <c r="HI56" s="121"/>
      <c r="HJ56" s="121"/>
      <c r="HK56" s="121"/>
      <c r="HL56" s="121"/>
      <c r="HM56" s="121"/>
      <c r="HN56" s="121"/>
      <c r="HO56" s="121"/>
      <c r="HP56" s="121"/>
      <c r="HQ56" s="121"/>
      <c r="HR56" s="121"/>
      <c r="HS56" s="121"/>
      <c r="HT56" s="121"/>
      <c r="HU56" s="121"/>
      <c r="HV56" s="121"/>
      <c r="HW56" s="121"/>
      <c r="HX56" s="121"/>
      <c r="HY56" s="121"/>
      <c r="HZ56" s="121"/>
      <c r="IA56" s="121"/>
      <c r="IB56" s="121"/>
      <c r="IC56" s="121"/>
      <c r="ID56" s="121"/>
      <c r="IE56" s="121"/>
      <c r="IF56" s="121"/>
      <c r="IG56" s="121"/>
      <c r="IH56" s="121"/>
      <c r="II56" s="121"/>
      <c r="IJ56" s="121"/>
      <c r="IK56" s="121"/>
      <c r="IL56" s="121"/>
      <c r="IM56" s="121"/>
      <c r="IN56" s="121"/>
      <c r="IO56" s="121"/>
      <c r="IP56" s="121"/>
      <c r="IQ56" s="121"/>
      <c r="IR56" s="121"/>
      <c r="IS56" s="121"/>
    </row>
    <row r="57" spans="1:253" s="117" customFormat="1" ht="38.25">
      <c r="A57" s="229">
        <f>A56+1</f>
        <v>2</v>
      </c>
      <c r="B57" s="115" t="s">
        <v>135</v>
      </c>
      <c r="C57" s="116" t="s">
        <v>11</v>
      </c>
      <c r="D57" s="90">
        <v>111</v>
      </c>
      <c r="E57" s="90"/>
      <c r="F57" s="91">
        <f t="shared" si="8"/>
        <v>0</v>
      </c>
      <c r="G57" s="261"/>
      <c r="H57" s="118"/>
      <c r="I57" s="267"/>
      <c r="J57" s="267"/>
      <c r="K57" s="283"/>
      <c r="L57" s="283"/>
      <c r="M57" s="333"/>
      <c r="N57" s="312"/>
      <c r="O57" s="278"/>
      <c r="P57" s="278"/>
      <c r="Q57" s="271"/>
      <c r="R57" s="292"/>
      <c r="S57" s="120"/>
      <c r="T57" s="118"/>
      <c r="U57" s="118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  <c r="DK57" s="121"/>
      <c r="DL57" s="121"/>
      <c r="DM57" s="121"/>
      <c r="DN57" s="121"/>
      <c r="DO57" s="121"/>
      <c r="DP57" s="121"/>
      <c r="DQ57" s="121"/>
      <c r="DR57" s="121"/>
      <c r="DS57" s="121"/>
      <c r="DT57" s="121"/>
      <c r="DU57" s="121"/>
      <c r="DV57" s="121"/>
      <c r="DW57" s="121"/>
      <c r="DX57" s="121"/>
      <c r="DY57" s="121"/>
      <c r="DZ57" s="121"/>
      <c r="EA57" s="121"/>
      <c r="EB57" s="121"/>
      <c r="EC57" s="121"/>
      <c r="ED57" s="121"/>
      <c r="EE57" s="121"/>
      <c r="EF57" s="121"/>
      <c r="EG57" s="121"/>
      <c r="EH57" s="121"/>
      <c r="EI57" s="121"/>
      <c r="EJ57" s="121"/>
      <c r="EK57" s="121"/>
      <c r="EL57" s="121"/>
      <c r="EM57" s="121"/>
      <c r="EN57" s="121"/>
      <c r="EO57" s="121"/>
      <c r="EP57" s="121"/>
      <c r="EQ57" s="121"/>
      <c r="ER57" s="121"/>
      <c r="ES57" s="121"/>
      <c r="ET57" s="121"/>
      <c r="EU57" s="121"/>
      <c r="EV57" s="121"/>
      <c r="EW57" s="121"/>
      <c r="EX57" s="121"/>
      <c r="EY57" s="121"/>
      <c r="EZ57" s="121"/>
      <c r="FA57" s="121"/>
      <c r="FB57" s="121"/>
      <c r="FC57" s="121"/>
      <c r="FD57" s="121"/>
      <c r="FE57" s="121"/>
      <c r="FF57" s="121"/>
      <c r="FG57" s="121"/>
      <c r="FH57" s="121"/>
      <c r="FI57" s="121"/>
      <c r="FJ57" s="121"/>
      <c r="FK57" s="121"/>
      <c r="FL57" s="121"/>
      <c r="FM57" s="121"/>
      <c r="FN57" s="121"/>
      <c r="FO57" s="121"/>
      <c r="FP57" s="121"/>
      <c r="FQ57" s="121"/>
      <c r="FR57" s="121"/>
      <c r="FS57" s="121"/>
      <c r="FT57" s="121"/>
      <c r="FU57" s="121"/>
      <c r="FV57" s="121"/>
      <c r="FW57" s="121"/>
      <c r="FX57" s="121"/>
      <c r="FY57" s="121"/>
      <c r="FZ57" s="121"/>
      <c r="GA57" s="121"/>
      <c r="GB57" s="121"/>
      <c r="GC57" s="121"/>
      <c r="GD57" s="121"/>
      <c r="GE57" s="121"/>
      <c r="GF57" s="121"/>
      <c r="GG57" s="121"/>
      <c r="GH57" s="121"/>
      <c r="GI57" s="121"/>
      <c r="GJ57" s="121"/>
      <c r="GK57" s="121"/>
      <c r="GL57" s="121"/>
      <c r="GM57" s="121"/>
      <c r="GN57" s="121"/>
      <c r="GO57" s="121"/>
      <c r="GP57" s="121"/>
      <c r="GQ57" s="121"/>
      <c r="GR57" s="121"/>
      <c r="GS57" s="121"/>
      <c r="GT57" s="121"/>
      <c r="GU57" s="121"/>
      <c r="GV57" s="121"/>
      <c r="GW57" s="121"/>
      <c r="GX57" s="121"/>
      <c r="GY57" s="121"/>
      <c r="GZ57" s="121"/>
      <c r="HA57" s="121"/>
      <c r="HB57" s="121"/>
      <c r="HC57" s="121"/>
      <c r="HD57" s="121"/>
      <c r="HE57" s="121"/>
      <c r="HF57" s="121"/>
      <c r="HG57" s="121"/>
      <c r="HH57" s="121"/>
      <c r="HI57" s="121"/>
      <c r="HJ57" s="121"/>
      <c r="HK57" s="121"/>
      <c r="HL57" s="121"/>
      <c r="HM57" s="121"/>
      <c r="HN57" s="121"/>
      <c r="HO57" s="121"/>
      <c r="HP57" s="121"/>
      <c r="HQ57" s="121"/>
      <c r="HR57" s="121"/>
      <c r="HS57" s="121"/>
      <c r="HT57" s="121"/>
      <c r="HU57" s="121"/>
      <c r="HV57" s="121"/>
      <c r="HW57" s="121"/>
      <c r="HX57" s="121"/>
      <c r="HY57" s="121"/>
      <c r="HZ57" s="121"/>
      <c r="IA57" s="121"/>
      <c r="IB57" s="121"/>
      <c r="IC57" s="121"/>
      <c r="ID57" s="121"/>
      <c r="IE57" s="121"/>
      <c r="IF57" s="121"/>
      <c r="IG57" s="121"/>
      <c r="IH57" s="121"/>
      <c r="II57" s="121"/>
      <c r="IJ57" s="121"/>
      <c r="IK57" s="121"/>
      <c r="IL57" s="121"/>
      <c r="IM57" s="121"/>
      <c r="IN57" s="121"/>
      <c r="IO57" s="121"/>
      <c r="IP57" s="121"/>
      <c r="IQ57" s="121"/>
      <c r="IR57" s="121"/>
      <c r="IS57" s="121"/>
    </row>
    <row r="58" spans="1:253" s="117" customFormat="1" ht="51">
      <c r="A58" s="229">
        <f t="shared" ref="A58:A71" si="9">+A57+1</f>
        <v>3</v>
      </c>
      <c r="B58" s="115" t="s">
        <v>136</v>
      </c>
      <c r="C58" s="116" t="s">
        <v>11</v>
      </c>
      <c r="D58" s="90">
        <v>163.19999999999999</v>
      </c>
      <c r="E58" s="90"/>
      <c r="F58" s="91">
        <f t="shared" si="8"/>
        <v>0</v>
      </c>
      <c r="G58" s="261"/>
      <c r="H58" s="118"/>
      <c r="I58" s="267"/>
      <c r="J58" s="267"/>
      <c r="K58" s="283"/>
      <c r="L58" s="283"/>
      <c r="M58" s="333"/>
      <c r="N58" s="312"/>
      <c r="O58" s="278"/>
      <c r="P58" s="278"/>
      <c r="Q58" s="271"/>
      <c r="R58" s="292"/>
      <c r="S58" s="120"/>
      <c r="T58" s="118"/>
      <c r="U58" s="118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  <c r="DK58" s="121"/>
      <c r="DL58" s="121"/>
      <c r="DM58" s="121"/>
      <c r="DN58" s="121"/>
      <c r="DO58" s="121"/>
      <c r="DP58" s="121"/>
      <c r="DQ58" s="121"/>
      <c r="DR58" s="121"/>
      <c r="DS58" s="121"/>
      <c r="DT58" s="121"/>
      <c r="DU58" s="121"/>
      <c r="DV58" s="121"/>
      <c r="DW58" s="121"/>
      <c r="DX58" s="121"/>
      <c r="DY58" s="121"/>
      <c r="DZ58" s="121"/>
      <c r="EA58" s="121"/>
      <c r="EB58" s="121"/>
      <c r="EC58" s="121"/>
      <c r="ED58" s="121"/>
      <c r="EE58" s="121"/>
      <c r="EF58" s="121"/>
      <c r="EG58" s="121"/>
      <c r="EH58" s="121"/>
      <c r="EI58" s="121"/>
      <c r="EJ58" s="121"/>
      <c r="EK58" s="121"/>
      <c r="EL58" s="121"/>
      <c r="EM58" s="121"/>
      <c r="EN58" s="121"/>
      <c r="EO58" s="121"/>
      <c r="EP58" s="121"/>
      <c r="EQ58" s="121"/>
      <c r="ER58" s="121"/>
      <c r="ES58" s="121"/>
      <c r="ET58" s="121"/>
      <c r="EU58" s="121"/>
      <c r="EV58" s="121"/>
      <c r="EW58" s="121"/>
      <c r="EX58" s="121"/>
      <c r="EY58" s="121"/>
      <c r="EZ58" s="121"/>
      <c r="FA58" s="121"/>
      <c r="FB58" s="121"/>
      <c r="FC58" s="121"/>
      <c r="FD58" s="121"/>
      <c r="FE58" s="121"/>
      <c r="FF58" s="121"/>
      <c r="FG58" s="121"/>
      <c r="FH58" s="121"/>
      <c r="FI58" s="121"/>
      <c r="FJ58" s="121"/>
      <c r="FK58" s="121"/>
      <c r="FL58" s="121"/>
      <c r="FM58" s="121"/>
      <c r="FN58" s="121"/>
      <c r="FO58" s="121"/>
      <c r="FP58" s="121"/>
      <c r="FQ58" s="121"/>
      <c r="FR58" s="121"/>
      <c r="FS58" s="121"/>
      <c r="FT58" s="121"/>
      <c r="FU58" s="121"/>
      <c r="FV58" s="121"/>
      <c r="FW58" s="121"/>
      <c r="FX58" s="121"/>
      <c r="FY58" s="121"/>
      <c r="FZ58" s="121"/>
      <c r="GA58" s="121"/>
      <c r="GB58" s="121"/>
      <c r="GC58" s="121"/>
      <c r="GD58" s="121"/>
      <c r="GE58" s="121"/>
      <c r="GF58" s="121"/>
      <c r="GG58" s="121"/>
      <c r="GH58" s="121"/>
      <c r="GI58" s="121"/>
      <c r="GJ58" s="121"/>
      <c r="GK58" s="121"/>
      <c r="GL58" s="121"/>
      <c r="GM58" s="121"/>
      <c r="GN58" s="121"/>
      <c r="GO58" s="121"/>
      <c r="GP58" s="121"/>
      <c r="GQ58" s="121"/>
      <c r="GR58" s="121"/>
      <c r="GS58" s="121"/>
      <c r="GT58" s="121"/>
      <c r="GU58" s="121"/>
      <c r="GV58" s="121"/>
      <c r="GW58" s="121"/>
      <c r="GX58" s="121"/>
      <c r="GY58" s="121"/>
      <c r="GZ58" s="121"/>
      <c r="HA58" s="121"/>
      <c r="HB58" s="121"/>
      <c r="HC58" s="121"/>
      <c r="HD58" s="121"/>
      <c r="HE58" s="121"/>
      <c r="HF58" s="121"/>
      <c r="HG58" s="121"/>
      <c r="HH58" s="121"/>
      <c r="HI58" s="121"/>
      <c r="HJ58" s="121"/>
      <c r="HK58" s="121"/>
      <c r="HL58" s="121"/>
      <c r="HM58" s="121"/>
      <c r="HN58" s="121"/>
      <c r="HO58" s="121"/>
      <c r="HP58" s="121"/>
      <c r="HQ58" s="121"/>
      <c r="HR58" s="121"/>
      <c r="HS58" s="121"/>
      <c r="HT58" s="121"/>
      <c r="HU58" s="121"/>
      <c r="HV58" s="121"/>
      <c r="HW58" s="121"/>
      <c r="HX58" s="121"/>
      <c r="HY58" s="121"/>
      <c r="HZ58" s="121"/>
      <c r="IA58" s="121"/>
      <c r="IB58" s="121"/>
      <c r="IC58" s="121"/>
      <c r="ID58" s="121"/>
      <c r="IE58" s="121"/>
      <c r="IF58" s="121"/>
      <c r="IG58" s="121"/>
      <c r="IH58" s="121"/>
      <c r="II58" s="121"/>
      <c r="IJ58" s="121"/>
      <c r="IK58" s="121"/>
      <c r="IL58" s="121"/>
      <c r="IM58" s="121"/>
      <c r="IN58" s="121"/>
      <c r="IO58" s="121"/>
      <c r="IP58" s="121"/>
      <c r="IQ58" s="121"/>
      <c r="IR58" s="121"/>
      <c r="IS58" s="121"/>
    </row>
    <row r="59" spans="1:253" s="117" customFormat="1" ht="15.75">
      <c r="A59" s="229"/>
      <c r="B59" s="286" t="s">
        <v>283</v>
      </c>
      <c r="C59" s="258"/>
      <c r="D59" s="90"/>
      <c r="E59" s="90"/>
      <c r="F59" s="91"/>
      <c r="H59" s="118"/>
      <c r="I59" s="119"/>
      <c r="J59" s="119"/>
      <c r="K59" s="278"/>
      <c r="L59" s="278"/>
      <c r="M59" s="333"/>
      <c r="N59" s="312"/>
      <c r="O59" s="278"/>
      <c r="P59" s="278"/>
      <c r="Q59" s="271"/>
      <c r="R59" s="292"/>
      <c r="S59" s="120"/>
      <c r="T59" s="118"/>
      <c r="U59" s="118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  <c r="DK59" s="121"/>
      <c r="DL59" s="121"/>
      <c r="DM59" s="121"/>
      <c r="DN59" s="121"/>
      <c r="DO59" s="121"/>
      <c r="DP59" s="121"/>
      <c r="DQ59" s="121"/>
      <c r="DR59" s="121"/>
      <c r="DS59" s="121"/>
      <c r="DT59" s="121"/>
      <c r="DU59" s="121"/>
      <c r="DV59" s="121"/>
      <c r="DW59" s="121"/>
      <c r="DX59" s="121"/>
      <c r="DY59" s="121"/>
      <c r="DZ59" s="121"/>
      <c r="EA59" s="121"/>
      <c r="EB59" s="121"/>
      <c r="EC59" s="121"/>
      <c r="ED59" s="121"/>
      <c r="EE59" s="121"/>
      <c r="EF59" s="121"/>
      <c r="EG59" s="121"/>
      <c r="EH59" s="121"/>
      <c r="EI59" s="121"/>
      <c r="EJ59" s="121"/>
      <c r="EK59" s="121"/>
      <c r="EL59" s="121"/>
      <c r="EM59" s="121"/>
      <c r="EN59" s="121"/>
      <c r="EO59" s="121"/>
      <c r="EP59" s="121"/>
      <c r="EQ59" s="121"/>
      <c r="ER59" s="121"/>
      <c r="ES59" s="121"/>
      <c r="ET59" s="121"/>
      <c r="EU59" s="121"/>
      <c r="EV59" s="121"/>
      <c r="EW59" s="121"/>
      <c r="EX59" s="121"/>
      <c r="EY59" s="121"/>
      <c r="EZ59" s="121"/>
      <c r="FA59" s="121"/>
      <c r="FB59" s="121"/>
      <c r="FC59" s="121"/>
      <c r="FD59" s="121"/>
      <c r="FE59" s="121"/>
      <c r="FF59" s="121"/>
      <c r="FG59" s="121"/>
      <c r="FH59" s="121"/>
      <c r="FI59" s="121"/>
      <c r="FJ59" s="121"/>
      <c r="FK59" s="121"/>
      <c r="FL59" s="121"/>
      <c r="FM59" s="121"/>
      <c r="FN59" s="121"/>
      <c r="FO59" s="121"/>
      <c r="FP59" s="121"/>
      <c r="FQ59" s="121"/>
      <c r="FR59" s="121"/>
      <c r="FS59" s="121"/>
      <c r="FT59" s="121"/>
      <c r="FU59" s="121"/>
      <c r="FV59" s="121"/>
      <c r="FW59" s="121"/>
      <c r="FX59" s="121"/>
      <c r="FY59" s="121"/>
      <c r="FZ59" s="121"/>
      <c r="GA59" s="121"/>
      <c r="GB59" s="121"/>
      <c r="GC59" s="121"/>
      <c r="GD59" s="121"/>
      <c r="GE59" s="121"/>
      <c r="GF59" s="121"/>
      <c r="GG59" s="121"/>
      <c r="GH59" s="121"/>
      <c r="GI59" s="121"/>
      <c r="GJ59" s="121"/>
      <c r="GK59" s="121"/>
      <c r="GL59" s="121"/>
      <c r="GM59" s="121"/>
      <c r="GN59" s="121"/>
      <c r="GO59" s="121"/>
      <c r="GP59" s="121"/>
      <c r="GQ59" s="121"/>
      <c r="GR59" s="121"/>
      <c r="GS59" s="121"/>
      <c r="GT59" s="121"/>
      <c r="GU59" s="121"/>
      <c r="GV59" s="121"/>
      <c r="GW59" s="121"/>
      <c r="GX59" s="121"/>
      <c r="GY59" s="121"/>
      <c r="GZ59" s="121"/>
      <c r="HA59" s="121"/>
      <c r="HB59" s="121"/>
      <c r="HC59" s="121"/>
      <c r="HD59" s="121"/>
      <c r="HE59" s="121"/>
      <c r="HF59" s="121"/>
      <c r="HG59" s="121"/>
      <c r="HH59" s="121"/>
      <c r="HI59" s="121"/>
      <c r="HJ59" s="121"/>
      <c r="HK59" s="121"/>
      <c r="HL59" s="121"/>
      <c r="HM59" s="121"/>
      <c r="HN59" s="121"/>
      <c r="HO59" s="121"/>
      <c r="HP59" s="121"/>
      <c r="HQ59" s="121"/>
      <c r="HR59" s="121"/>
      <c r="HS59" s="121"/>
      <c r="HT59" s="121"/>
      <c r="HU59" s="121"/>
      <c r="HV59" s="121"/>
      <c r="HW59" s="121"/>
      <c r="HX59" s="121"/>
      <c r="HY59" s="121"/>
      <c r="HZ59" s="121"/>
      <c r="IA59" s="121"/>
      <c r="IB59" s="121"/>
      <c r="IC59" s="121"/>
      <c r="ID59" s="121"/>
      <c r="IE59" s="121"/>
      <c r="IF59" s="121"/>
      <c r="IG59" s="121"/>
      <c r="IH59" s="121"/>
      <c r="II59" s="121"/>
      <c r="IJ59" s="121"/>
      <c r="IK59" s="121"/>
      <c r="IL59" s="121"/>
      <c r="IM59" s="121"/>
      <c r="IN59" s="121"/>
      <c r="IO59" s="121"/>
      <c r="IP59" s="121"/>
      <c r="IQ59" s="121"/>
      <c r="IR59" s="121"/>
      <c r="IS59" s="121"/>
    </row>
    <row r="60" spans="1:253" s="117" customFormat="1" ht="41.25" customHeight="1">
      <c r="A60" s="229">
        <f>A58+1</f>
        <v>4</v>
      </c>
      <c r="B60" s="189" t="s">
        <v>137</v>
      </c>
      <c r="C60" s="116" t="s">
        <v>9</v>
      </c>
      <c r="D60" s="90">
        <v>317</v>
      </c>
      <c r="E60" s="90"/>
      <c r="F60" s="91">
        <f t="shared" si="8"/>
        <v>0</v>
      </c>
      <c r="G60" s="261"/>
      <c r="H60" s="118"/>
      <c r="I60" s="267"/>
      <c r="J60" s="267"/>
      <c r="K60" s="283"/>
      <c r="L60" s="283"/>
      <c r="M60" s="333"/>
      <c r="N60" s="312"/>
      <c r="O60" s="278"/>
      <c r="P60" s="278"/>
      <c r="Q60" s="271"/>
      <c r="R60" s="292"/>
      <c r="S60" s="120"/>
      <c r="T60" s="118"/>
      <c r="U60" s="118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  <c r="DK60" s="121"/>
      <c r="DL60" s="121"/>
      <c r="DM60" s="121"/>
      <c r="DN60" s="121"/>
      <c r="DO60" s="121"/>
      <c r="DP60" s="121"/>
      <c r="DQ60" s="121"/>
      <c r="DR60" s="121"/>
      <c r="DS60" s="121"/>
      <c r="DT60" s="121"/>
      <c r="DU60" s="121"/>
      <c r="DV60" s="121"/>
      <c r="DW60" s="121"/>
      <c r="DX60" s="121"/>
      <c r="DY60" s="121"/>
      <c r="DZ60" s="121"/>
      <c r="EA60" s="121"/>
      <c r="EB60" s="121"/>
      <c r="EC60" s="121"/>
      <c r="ED60" s="121"/>
      <c r="EE60" s="121"/>
      <c r="EF60" s="121"/>
      <c r="EG60" s="121"/>
      <c r="EH60" s="121"/>
      <c r="EI60" s="121"/>
      <c r="EJ60" s="121"/>
      <c r="EK60" s="121"/>
      <c r="EL60" s="121"/>
      <c r="EM60" s="121"/>
      <c r="EN60" s="121"/>
      <c r="EO60" s="121"/>
      <c r="EP60" s="121"/>
      <c r="EQ60" s="121"/>
      <c r="ER60" s="121"/>
      <c r="ES60" s="121"/>
      <c r="ET60" s="121"/>
      <c r="EU60" s="121"/>
      <c r="EV60" s="121"/>
      <c r="EW60" s="121"/>
      <c r="EX60" s="121"/>
      <c r="EY60" s="121"/>
      <c r="EZ60" s="121"/>
      <c r="FA60" s="121"/>
      <c r="FB60" s="121"/>
      <c r="FC60" s="121"/>
      <c r="FD60" s="121"/>
      <c r="FE60" s="121"/>
      <c r="FF60" s="121"/>
      <c r="FG60" s="121"/>
      <c r="FH60" s="121"/>
      <c r="FI60" s="121"/>
      <c r="FJ60" s="121"/>
      <c r="FK60" s="121"/>
      <c r="FL60" s="121"/>
      <c r="FM60" s="121"/>
      <c r="FN60" s="121"/>
      <c r="FO60" s="121"/>
      <c r="FP60" s="121"/>
      <c r="FQ60" s="121"/>
      <c r="FR60" s="121"/>
      <c r="FS60" s="121"/>
      <c r="FT60" s="121"/>
      <c r="FU60" s="121"/>
      <c r="FV60" s="121"/>
      <c r="FW60" s="121"/>
      <c r="FX60" s="121"/>
      <c r="FY60" s="121"/>
      <c r="FZ60" s="121"/>
      <c r="GA60" s="121"/>
      <c r="GB60" s="121"/>
      <c r="GC60" s="121"/>
      <c r="GD60" s="121"/>
      <c r="GE60" s="121"/>
      <c r="GF60" s="121"/>
      <c r="GG60" s="121"/>
      <c r="GH60" s="121"/>
      <c r="GI60" s="121"/>
      <c r="GJ60" s="121"/>
      <c r="GK60" s="121"/>
      <c r="GL60" s="121"/>
      <c r="GM60" s="121"/>
      <c r="GN60" s="121"/>
      <c r="GO60" s="121"/>
      <c r="GP60" s="121"/>
      <c r="GQ60" s="121"/>
      <c r="GR60" s="121"/>
      <c r="GS60" s="121"/>
      <c r="GT60" s="121"/>
      <c r="GU60" s="121"/>
      <c r="GV60" s="121"/>
      <c r="GW60" s="121"/>
      <c r="GX60" s="121"/>
      <c r="GY60" s="121"/>
      <c r="GZ60" s="121"/>
      <c r="HA60" s="121"/>
      <c r="HB60" s="121"/>
      <c r="HC60" s="121"/>
      <c r="HD60" s="121"/>
      <c r="HE60" s="121"/>
      <c r="HF60" s="121"/>
      <c r="HG60" s="121"/>
      <c r="HH60" s="121"/>
      <c r="HI60" s="121"/>
      <c r="HJ60" s="121"/>
      <c r="HK60" s="121"/>
      <c r="HL60" s="121"/>
      <c r="HM60" s="121"/>
      <c r="HN60" s="121"/>
      <c r="HO60" s="121"/>
      <c r="HP60" s="121"/>
      <c r="HQ60" s="121"/>
      <c r="HR60" s="121"/>
      <c r="HS60" s="121"/>
      <c r="HT60" s="121"/>
      <c r="HU60" s="121"/>
      <c r="HV60" s="121"/>
      <c r="HW60" s="121"/>
      <c r="HX60" s="121"/>
      <c r="HY60" s="121"/>
      <c r="HZ60" s="121"/>
      <c r="IA60" s="121"/>
      <c r="IB60" s="121"/>
      <c r="IC60" s="121"/>
      <c r="ID60" s="121"/>
      <c r="IE60" s="121"/>
      <c r="IF60" s="121"/>
      <c r="IG60" s="121"/>
      <c r="IH60" s="121"/>
      <c r="II60" s="121"/>
      <c r="IJ60" s="121"/>
      <c r="IK60" s="121"/>
      <c r="IL60" s="121"/>
      <c r="IM60" s="121"/>
      <c r="IN60" s="121"/>
      <c r="IO60" s="121"/>
      <c r="IP60" s="121"/>
      <c r="IQ60" s="121"/>
      <c r="IR60" s="121"/>
      <c r="IS60" s="121"/>
    </row>
    <row r="61" spans="1:253" s="117" customFormat="1" ht="54" customHeight="1">
      <c r="A61" s="295">
        <f t="shared" ref="A61" si="10">+A60+1</f>
        <v>5</v>
      </c>
      <c r="B61" s="296" t="s">
        <v>287</v>
      </c>
      <c r="C61" s="297" t="s">
        <v>9</v>
      </c>
      <c r="D61" s="90">
        <v>317</v>
      </c>
      <c r="E61" s="90"/>
      <c r="F61" s="91">
        <f t="shared" si="8"/>
        <v>0</v>
      </c>
      <c r="G61" s="261"/>
      <c r="H61" s="118"/>
      <c r="I61" s="267"/>
      <c r="J61" s="267"/>
      <c r="K61" s="283"/>
      <c r="L61" s="283"/>
      <c r="M61" s="333"/>
      <c r="N61" s="312"/>
      <c r="O61" s="278"/>
      <c r="P61" s="278"/>
      <c r="Q61" s="271"/>
      <c r="R61" s="292"/>
      <c r="S61" s="120"/>
      <c r="T61" s="118"/>
      <c r="U61" s="118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  <c r="DK61" s="121"/>
      <c r="DL61" s="121"/>
      <c r="DM61" s="121"/>
      <c r="DN61" s="121"/>
      <c r="DO61" s="121"/>
      <c r="DP61" s="121"/>
      <c r="DQ61" s="121"/>
      <c r="DR61" s="121"/>
      <c r="DS61" s="121"/>
      <c r="DT61" s="121"/>
      <c r="DU61" s="121"/>
      <c r="DV61" s="121"/>
      <c r="DW61" s="121"/>
      <c r="DX61" s="121"/>
      <c r="DY61" s="121"/>
      <c r="DZ61" s="121"/>
      <c r="EA61" s="121"/>
      <c r="EB61" s="121"/>
      <c r="EC61" s="121"/>
      <c r="ED61" s="121"/>
      <c r="EE61" s="121"/>
      <c r="EF61" s="121"/>
      <c r="EG61" s="121"/>
      <c r="EH61" s="121"/>
      <c r="EI61" s="121"/>
      <c r="EJ61" s="121"/>
      <c r="EK61" s="121"/>
      <c r="EL61" s="121"/>
      <c r="EM61" s="121"/>
      <c r="EN61" s="121"/>
      <c r="EO61" s="121"/>
      <c r="EP61" s="121"/>
      <c r="EQ61" s="121"/>
      <c r="ER61" s="121"/>
      <c r="ES61" s="121"/>
      <c r="ET61" s="121"/>
      <c r="EU61" s="121"/>
      <c r="EV61" s="121"/>
      <c r="EW61" s="121"/>
      <c r="EX61" s="121"/>
      <c r="EY61" s="121"/>
      <c r="EZ61" s="121"/>
      <c r="FA61" s="121"/>
      <c r="FB61" s="121"/>
      <c r="FC61" s="121"/>
      <c r="FD61" s="121"/>
      <c r="FE61" s="121"/>
      <c r="FF61" s="121"/>
      <c r="FG61" s="121"/>
      <c r="FH61" s="121"/>
      <c r="FI61" s="121"/>
      <c r="FJ61" s="121"/>
      <c r="FK61" s="121"/>
      <c r="FL61" s="121"/>
      <c r="FM61" s="121"/>
      <c r="FN61" s="121"/>
      <c r="FO61" s="121"/>
      <c r="FP61" s="121"/>
      <c r="FQ61" s="121"/>
      <c r="FR61" s="121"/>
      <c r="FS61" s="121"/>
      <c r="FT61" s="121"/>
      <c r="FU61" s="121"/>
      <c r="FV61" s="121"/>
      <c r="FW61" s="121"/>
      <c r="FX61" s="121"/>
      <c r="FY61" s="121"/>
      <c r="FZ61" s="121"/>
      <c r="GA61" s="121"/>
      <c r="GB61" s="121"/>
      <c r="GC61" s="121"/>
      <c r="GD61" s="121"/>
      <c r="GE61" s="121"/>
      <c r="GF61" s="121"/>
      <c r="GG61" s="121"/>
      <c r="GH61" s="121"/>
      <c r="GI61" s="121"/>
      <c r="GJ61" s="121"/>
      <c r="GK61" s="121"/>
      <c r="GL61" s="121"/>
      <c r="GM61" s="121"/>
      <c r="GN61" s="121"/>
      <c r="GO61" s="121"/>
      <c r="GP61" s="121"/>
      <c r="GQ61" s="121"/>
      <c r="GR61" s="121"/>
      <c r="GS61" s="121"/>
      <c r="GT61" s="121"/>
      <c r="GU61" s="121"/>
      <c r="GV61" s="121"/>
      <c r="GW61" s="121"/>
      <c r="GX61" s="121"/>
      <c r="GY61" s="121"/>
      <c r="GZ61" s="121"/>
      <c r="HA61" s="121"/>
      <c r="HB61" s="121"/>
      <c r="HC61" s="121"/>
      <c r="HD61" s="121"/>
      <c r="HE61" s="121"/>
      <c r="HF61" s="121"/>
      <c r="HG61" s="121"/>
      <c r="HH61" s="121"/>
      <c r="HI61" s="121"/>
      <c r="HJ61" s="121"/>
      <c r="HK61" s="121"/>
      <c r="HL61" s="121"/>
      <c r="HM61" s="121"/>
      <c r="HN61" s="121"/>
      <c r="HO61" s="121"/>
      <c r="HP61" s="121"/>
      <c r="HQ61" s="121"/>
      <c r="HR61" s="121"/>
      <c r="HS61" s="121"/>
      <c r="HT61" s="121"/>
      <c r="HU61" s="121"/>
      <c r="HV61" s="121"/>
      <c r="HW61" s="121"/>
      <c r="HX61" s="121"/>
      <c r="HY61" s="121"/>
      <c r="HZ61" s="121"/>
      <c r="IA61" s="121"/>
      <c r="IB61" s="121"/>
      <c r="IC61" s="121"/>
      <c r="ID61" s="121"/>
      <c r="IE61" s="121"/>
      <c r="IF61" s="121"/>
      <c r="IG61" s="121"/>
      <c r="IH61" s="121"/>
      <c r="II61" s="121"/>
      <c r="IJ61" s="121"/>
      <c r="IK61" s="121"/>
      <c r="IL61" s="121"/>
      <c r="IM61" s="121"/>
      <c r="IN61" s="121"/>
      <c r="IO61" s="121"/>
      <c r="IP61" s="121"/>
      <c r="IQ61" s="121"/>
      <c r="IR61" s="121"/>
      <c r="IS61" s="121"/>
    </row>
    <row r="62" spans="1:253" s="117" customFormat="1" ht="15.75">
      <c r="A62" s="229"/>
      <c r="B62" s="189"/>
      <c r="C62" s="116"/>
      <c r="D62" s="90"/>
      <c r="E62" s="90"/>
      <c r="F62" s="91"/>
      <c r="G62" s="261"/>
      <c r="H62" s="118"/>
      <c r="I62" s="267"/>
      <c r="J62" s="267"/>
      <c r="K62" s="278"/>
      <c r="L62" s="278"/>
      <c r="M62" s="333"/>
      <c r="N62" s="312"/>
      <c r="O62" s="278"/>
      <c r="P62" s="278"/>
      <c r="Q62" s="271"/>
      <c r="R62" s="292"/>
      <c r="S62" s="120"/>
      <c r="T62" s="118"/>
      <c r="U62" s="118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  <c r="DK62" s="121"/>
      <c r="DL62" s="121"/>
      <c r="DM62" s="121"/>
      <c r="DN62" s="121"/>
      <c r="DO62" s="121"/>
      <c r="DP62" s="121"/>
      <c r="DQ62" s="121"/>
      <c r="DR62" s="121"/>
      <c r="DS62" s="121"/>
      <c r="DT62" s="121"/>
      <c r="DU62" s="121"/>
      <c r="DV62" s="121"/>
      <c r="DW62" s="121"/>
      <c r="DX62" s="121"/>
      <c r="DY62" s="121"/>
      <c r="DZ62" s="121"/>
      <c r="EA62" s="121"/>
      <c r="EB62" s="121"/>
      <c r="EC62" s="121"/>
      <c r="ED62" s="121"/>
      <c r="EE62" s="121"/>
      <c r="EF62" s="121"/>
      <c r="EG62" s="121"/>
      <c r="EH62" s="121"/>
      <c r="EI62" s="121"/>
      <c r="EJ62" s="121"/>
      <c r="EK62" s="121"/>
      <c r="EL62" s="121"/>
      <c r="EM62" s="121"/>
      <c r="EN62" s="121"/>
      <c r="EO62" s="121"/>
      <c r="EP62" s="121"/>
      <c r="EQ62" s="121"/>
      <c r="ER62" s="121"/>
      <c r="ES62" s="121"/>
      <c r="ET62" s="121"/>
      <c r="EU62" s="121"/>
      <c r="EV62" s="121"/>
      <c r="EW62" s="121"/>
      <c r="EX62" s="121"/>
      <c r="EY62" s="121"/>
      <c r="EZ62" s="121"/>
      <c r="FA62" s="121"/>
      <c r="FB62" s="121"/>
      <c r="FC62" s="121"/>
      <c r="FD62" s="121"/>
      <c r="FE62" s="121"/>
      <c r="FF62" s="121"/>
      <c r="FG62" s="121"/>
      <c r="FH62" s="121"/>
      <c r="FI62" s="121"/>
      <c r="FJ62" s="121"/>
      <c r="FK62" s="121"/>
      <c r="FL62" s="121"/>
      <c r="FM62" s="121"/>
      <c r="FN62" s="121"/>
      <c r="FO62" s="121"/>
      <c r="FP62" s="121"/>
      <c r="FQ62" s="121"/>
      <c r="FR62" s="121"/>
      <c r="FS62" s="121"/>
      <c r="FT62" s="121"/>
      <c r="FU62" s="121"/>
      <c r="FV62" s="121"/>
      <c r="FW62" s="121"/>
      <c r="FX62" s="121"/>
      <c r="FY62" s="121"/>
      <c r="FZ62" s="121"/>
      <c r="GA62" s="121"/>
      <c r="GB62" s="121"/>
      <c r="GC62" s="121"/>
      <c r="GD62" s="121"/>
      <c r="GE62" s="121"/>
      <c r="GF62" s="121"/>
      <c r="GG62" s="121"/>
      <c r="GH62" s="121"/>
      <c r="GI62" s="121"/>
      <c r="GJ62" s="121"/>
      <c r="GK62" s="121"/>
      <c r="GL62" s="121"/>
      <c r="GM62" s="121"/>
      <c r="GN62" s="121"/>
      <c r="GO62" s="121"/>
      <c r="GP62" s="121"/>
      <c r="GQ62" s="121"/>
      <c r="GR62" s="121"/>
      <c r="GS62" s="121"/>
      <c r="GT62" s="121"/>
      <c r="GU62" s="121"/>
      <c r="GV62" s="121"/>
      <c r="GW62" s="121"/>
      <c r="GX62" s="121"/>
      <c r="GY62" s="121"/>
      <c r="GZ62" s="121"/>
      <c r="HA62" s="121"/>
      <c r="HB62" s="121"/>
      <c r="HC62" s="121"/>
      <c r="HD62" s="121"/>
      <c r="HE62" s="121"/>
      <c r="HF62" s="121"/>
      <c r="HG62" s="121"/>
      <c r="HH62" s="121"/>
      <c r="HI62" s="121"/>
      <c r="HJ62" s="121"/>
      <c r="HK62" s="121"/>
      <c r="HL62" s="121"/>
      <c r="HM62" s="121"/>
      <c r="HN62" s="121"/>
      <c r="HO62" s="121"/>
      <c r="HP62" s="121"/>
      <c r="HQ62" s="121"/>
      <c r="HR62" s="121"/>
      <c r="HS62" s="121"/>
      <c r="HT62" s="121"/>
      <c r="HU62" s="121"/>
      <c r="HV62" s="121"/>
      <c r="HW62" s="121"/>
      <c r="HX62" s="121"/>
      <c r="HY62" s="121"/>
      <c r="HZ62" s="121"/>
      <c r="IA62" s="121"/>
      <c r="IB62" s="121"/>
      <c r="IC62" s="121"/>
      <c r="ID62" s="121"/>
      <c r="IE62" s="121"/>
      <c r="IF62" s="121"/>
      <c r="IG62" s="121"/>
      <c r="IH62" s="121"/>
      <c r="II62" s="121"/>
      <c r="IJ62" s="121"/>
      <c r="IK62" s="121"/>
      <c r="IL62" s="121"/>
      <c r="IM62" s="121"/>
      <c r="IN62" s="121"/>
      <c r="IO62" s="121"/>
      <c r="IP62" s="121"/>
      <c r="IQ62" s="121"/>
      <c r="IR62" s="121"/>
      <c r="IS62" s="121"/>
    </row>
    <row r="63" spans="1:253" s="117" customFormat="1" ht="15.75">
      <c r="A63" s="229"/>
      <c r="B63" s="264" t="s">
        <v>284</v>
      </c>
      <c r="C63" s="116"/>
      <c r="D63" s="90"/>
      <c r="E63" s="90"/>
      <c r="F63" s="91"/>
      <c r="G63" s="261"/>
      <c r="H63" s="118"/>
      <c r="I63" s="119"/>
      <c r="J63" s="119"/>
      <c r="K63" s="278"/>
      <c r="L63" s="278"/>
      <c r="M63" s="333"/>
      <c r="N63" s="312"/>
      <c r="O63" s="278"/>
      <c r="P63" s="278"/>
      <c r="Q63" s="271"/>
      <c r="R63" s="292"/>
      <c r="S63" s="120"/>
      <c r="T63" s="118"/>
      <c r="U63" s="118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X63" s="121"/>
      <c r="FY63" s="121"/>
      <c r="FZ63" s="121"/>
      <c r="GA63" s="121"/>
      <c r="GB63" s="121"/>
      <c r="GC63" s="121"/>
      <c r="GD63" s="121"/>
      <c r="GE63" s="121"/>
      <c r="GF63" s="121"/>
      <c r="GG63" s="121"/>
      <c r="GH63" s="121"/>
      <c r="GI63" s="121"/>
      <c r="GJ63" s="121"/>
      <c r="GK63" s="121"/>
      <c r="GL63" s="121"/>
      <c r="GM63" s="121"/>
      <c r="GN63" s="121"/>
      <c r="GO63" s="121"/>
      <c r="GP63" s="121"/>
      <c r="GQ63" s="121"/>
      <c r="GR63" s="121"/>
      <c r="GS63" s="121"/>
      <c r="GT63" s="121"/>
      <c r="GU63" s="121"/>
      <c r="GV63" s="121"/>
      <c r="GW63" s="121"/>
      <c r="GX63" s="121"/>
      <c r="GY63" s="121"/>
      <c r="GZ63" s="121"/>
      <c r="HA63" s="121"/>
      <c r="HB63" s="121"/>
      <c r="HC63" s="121"/>
      <c r="HD63" s="121"/>
      <c r="HE63" s="121"/>
      <c r="HF63" s="121"/>
      <c r="HG63" s="121"/>
      <c r="HH63" s="121"/>
      <c r="HI63" s="121"/>
      <c r="HJ63" s="121"/>
      <c r="HK63" s="121"/>
      <c r="HL63" s="121"/>
      <c r="HM63" s="121"/>
      <c r="HN63" s="121"/>
      <c r="HO63" s="121"/>
      <c r="HP63" s="121"/>
      <c r="HQ63" s="121"/>
      <c r="HR63" s="121"/>
      <c r="HS63" s="121"/>
      <c r="HT63" s="121"/>
      <c r="HU63" s="121"/>
      <c r="HV63" s="121"/>
      <c r="HW63" s="121"/>
      <c r="HX63" s="121"/>
      <c r="HY63" s="121"/>
      <c r="HZ63" s="121"/>
      <c r="IA63" s="121"/>
      <c r="IB63" s="121"/>
      <c r="IC63" s="121"/>
      <c r="ID63" s="121"/>
      <c r="IE63" s="121"/>
      <c r="IF63" s="121"/>
      <c r="IG63" s="121"/>
      <c r="IH63" s="121"/>
      <c r="II63" s="121"/>
      <c r="IJ63" s="121"/>
      <c r="IK63" s="121"/>
      <c r="IL63" s="121"/>
      <c r="IM63" s="121"/>
      <c r="IN63" s="121"/>
      <c r="IO63" s="121"/>
      <c r="IP63" s="121"/>
      <c r="IQ63" s="121"/>
      <c r="IR63" s="121"/>
      <c r="IS63" s="121"/>
    </row>
    <row r="64" spans="1:253" s="117" customFormat="1" ht="38.25">
      <c r="A64" s="229">
        <f>+A60+1</f>
        <v>5</v>
      </c>
      <c r="B64" s="189" t="s">
        <v>138</v>
      </c>
      <c r="C64" s="116" t="s">
        <v>9</v>
      </c>
      <c r="D64" s="90">
        <v>600</v>
      </c>
      <c r="E64" s="90"/>
      <c r="F64" s="91">
        <f t="shared" si="8"/>
        <v>0</v>
      </c>
      <c r="G64" s="261"/>
      <c r="H64" s="118"/>
      <c r="I64" s="267"/>
      <c r="J64" s="267"/>
      <c r="K64" s="283"/>
      <c r="L64" s="283"/>
      <c r="M64" s="333"/>
      <c r="N64" s="312"/>
      <c r="O64" s="278"/>
      <c r="P64" s="278"/>
      <c r="Q64" s="271"/>
      <c r="R64" s="292"/>
      <c r="S64" s="120"/>
      <c r="T64" s="118"/>
      <c r="U64" s="118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X64" s="121"/>
      <c r="FY64" s="121"/>
      <c r="FZ64" s="121"/>
      <c r="GA64" s="121"/>
      <c r="GB64" s="121"/>
      <c r="GC64" s="121"/>
      <c r="GD64" s="121"/>
      <c r="GE64" s="121"/>
      <c r="GF64" s="121"/>
      <c r="GG64" s="121"/>
      <c r="GH64" s="121"/>
      <c r="GI64" s="121"/>
      <c r="GJ64" s="121"/>
      <c r="GK64" s="121"/>
      <c r="GL64" s="121"/>
      <c r="GM64" s="121"/>
      <c r="GN64" s="121"/>
      <c r="GO64" s="121"/>
      <c r="GP64" s="121"/>
      <c r="GQ64" s="121"/>
      <c r="GR64" s="121"/>
      <c r="GS64" s="121"/>
      <c r="GT64" s="121"/>
      <c r="GU64" s="121"/>
      <c r="GV64" s="121"/>
      <c r="GW64" s="121"/>
      <c r="GX64" s="121"/>
      <c r="GY64" s="121"/>
      <c r="GZ64" s="121"/>
      <c r="HA64" s="121"/>
      <c r="HB64" s="121"/>
      <c r="HC64" s="121"/>
      <c r="HD64" s="121"/>
      <c r="HE64" s="121"/>
      <c r="HF64" s="121"/>
      <c r="HG64" s="121"/>
      <c r="HH64" s="121"/>
      <c r="HI64" s="121"/>
      <c r="HJ64" s="121"/>
      <c r="HK64" s="121"/>
      <c r="HL64" s="121"/>
      <c r="HM64" s="121"/>
      <c r="HN64" s="121"/>
      <c r="HO64" s="121"/>
      <c r="HP64" s="121"/>
      <c r="HQ64" s="121"/>
      <c r="HR64" s="121"/>
      <c r="HS64" s="121"/>
      <c r="HT64" s="121"/>
      <c r="HU64" s="121"/>
      <c r="HV64" s="121"/>
      <c r="HW64" s="121"/>
      <c r="HX64" s="121"/>
      <c r="HY64" s="121"/>
      <c r="HZ64" s="121"/>
      <c r="IA64" s="121"/>
      <c r="IB64" s="121"/>
      <c r="IC64" s="121"/>
      <c r="ID64" s="121"/>
      <c r="IE64" s="121"/>
      <c r="IF64" s="121"/>
      <c r="IG64" s="121"/>
      <c r="IH64" s="121"/>
      <c r="II64" s="121"/>
      <c r="IJ64" s="121"/>
      <c r="IK64" s="121"/>
      <c r="IL64" s="121"/>
      <c r="IM64" s="121"/>
      <c r="IN64" s="121"/>
      <c r="IO64" s="121"/>
      <c r="IP64" s="121"/>
      <c r="IQ64" s="121"/>
      <c r="IR64" s="121"/>
      <c r="IS64" s="121"/>
    </row>
    <row r="65" spans="1:253" s="117" customFormat="1" ht="38.25">
      <c r="A65" s="229">
        <f t="shared" si="9"/>
        <v>6</v>
      </c>
      <c r="B65" s="189" t="s">
        <v>282</v>
      </c>
      <c r="C65" s="116" t="s">
        <v>9</v>
      </c>
      <c r="D65" s="90">
        <v>600</v>
      </c>
      <c r="E65" s="90"/>
      <c r="F65" s="91">
        <f t="shared" si="8"/>
        <v>0</v>
      </c>
      <c r="G65" s="261"/>
      <c r="H65" s="118"/>
      <c r="I65" s="267"/>
      <c r="J65" s="267"/>
      <c r="K65" s="283"/>
      <c r="L65" s="283"/>
      <c r="M65" s="333"/>
      <c r="N65" s="312"/>
      <c r="O65" s="278"/>
      <c r="P65" s="278"/>
      <c r="Q65" s="271"/>
      <c r="R65" s="292"/>
      <c r="S65" s="120"/>
      <c r="T65" s="118"/>
      <c r="U65" s="118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X65" s="121"/>
      <c r="FY65" s="121"/>
      <c r="FZ65" s="121"/>
      <c r="GA65" s="121"/>
      <c r="GB65" s="121"/>
      <c r="GC65" s="121"/>
      <c r="GD65" s="121"/>
      <c r="GE65" s="121"/>
      <c r="GF65" s="121"/>
      <c r="GG65" s="121"/>
      <c r="GH65" s="121"/>
      <c r="GI65" s="121"/>
      <c r="GJ65" s="121"/>
      <c r="GK65" s="121"/>
      <c r="GL65" s="121"/>
      <c r="GM65" s="121"/>
      <c r="GN65" s="121"/>
      <c r="GO65" s="121"/>
      <c r="GP65" s="121"/>
      <c r="GQ65" s="121"/>
      <c r="GR65" s="121"/>
      <c r="GS65" s="121"/>
      <c r="GT65" s="121"/>
      <c r="GU65" s="121"/>
      <c r="GV65" s="121"/>
      <c r="GW65" s="121"/>
      <c r="GX65" s="121"/>
      <c r="GY65" s="121"/>
      <c r="GZ65" s="121"/>
      <c r="HA65" s="121"/>
      <c r="HB65" s="121"/>
      <c r="HC65" s="121"/>
      <c r="HD65" s="121"/>
      <c r="HE65" s="121"/>
      <c r="HF65" s="121"/>
      <c r="HG65" s="121"/>
      <c r="HH65" s="121"/>
      <c r="HI65" s="121"/>
      <c r="HJ65" s="121"/>
      <c r="HK65" s="121"/>
      <c r="HL65" s="121"/>
      <c r="HM65" s="121"/>
      <c r="HN65" s="121"/>
      <c r="HO65" s="121"/>
      <c r="HP65" s="121"/>
      <c r="HQ65" s="121"/>
      <c r="HR65" s="121"/>
      <c r="HS65" s="121"/>
      <c r="HT65" s="121"/>
      <c r="HU65" s="121"/>
      <c r="HV65" s="121"/>
      <c r="HW65" s="121"/>
      <c r="HX65" s="121"/>
      <c r="HY65" s="121"/>
      <c r="HZ65" s="121"/>
      <c r="IA65" s="121"/>
      <c r="IB65" s="121"/>
      <c r="IC65" s="121"/>
      <c r="ID65" s="121"/>
      <c r="IE65" s="121"/>
      <c r="IF65" s="121"/>
      <c r="IG65" s="121"/>
      <c r="IH65" s="121"/>
      <c r="II65" s="121"/>
      <c r="IJ65" s="121"/>
      <c r="IK65" s="121"/>
      <c r="IL65" s="121"/>
      <c r="IM65" s="121"/>
      <c r="IN65" s="121"/>
      <c r="IO65" s="121"/>
      <c r="IP65" s="121"/>
      <c r="IQ65" s="121"/>
      <c r="IR65" s="121"/>
      <c r="IS65" s="121"/>
    </row>
    <row r="66" spans="1:253" s="117" customFormat="1" ht="38.25">
      <c r="A66" s="229">
        <f>A65+1</f>
        <v>7</v>
      </c>
      <c r="B66" s="122" t="s">
        <v>140</v>
      </c>
      <c r="C66" s="116" t="s">
        <v>1</v>
      </c>
      <c r="D66" s="90">
        <v>2</v>
      </c>
      <c r="E66" s="90"/>
      <c r="F66" s="91">
        <f t="shared" si="8"/>
        <v>0</v>
      </c>
      <c r="G66" s="258"/>
      <c r="H66" s="118"/>
      <c r="I66" s="119"/>
      <c r="J66" s="119"/>
      <c r="K66" s="283"/>
      <c r="L66" s="283"/>
      <c r="M66" s="333"/>
      <c r="N66" s="312"/>
      <c r="O66" s="278"/>
      <c r="P66" s="278"/>
      <c r="Q66" s="271"/>
      <c r="R66" s="292"/>
      <c r="S66" s="120"/>
      <c r="T66" s="118"/>
      <c r="U66" s="118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X66" s="121"/>
      <c r="FY66" s="121"/>
      <c r="FZ66" s="121"/>
      <c r="GA66" s="121"/>
      <c r="GB66" s="121"/>
      <c r="GC66" s="121"/>
      <c r="GD66" s="121"/>
      <c r="GE66" s="121"/>
      <c r="GF66" s="121"/>
      <c r="GG66" s="121"/>
      <c r="GH66" s="121"/>
      <c r="GI66" s="121"/>
      <c r="GJ66" s="121"/>
      <c r="GK66" s="121"/>
      <c r="GL66" s="121"/>
      <c r="GM66" s="121"/>
      <c r="GN66" s="121"/>
      <c r="GO66" s="121"/>
      <c r="GP66" s="121"/>
      <c r="GQ66" s="121"/>
      <c r="GR66" s="121"/>
      <c r="GS66" s="121"/>
      <c r="GT66" s="121"/>
      <c r="GU66" s="121"/>
      <c r="GV66" s="121"/>
      <c r="GW66" s="121"/>
      <c r="GX66" s="121"/>
      <c r="GY66" s="121"/>
      <c r="GZ66" s="121"/>
      <c r="HA66" s="121"/>
      <c r="HB66" s="121"/>
      <c r="HC66" s="121"/>
      <c r="HD66" s="121"/>
      <c r="HE66" s="121"/>
      <c r="HF66" s="121"/>
      <c r="HG66" s="121"/>
      <c r="HH66" s="121"/>
      <c r="HI66" s="121"/>
      <c r="HJ66" s="121"/>
      <c r="HK66" s="121"/>
      <c r="HL66" s="121"/>
      <c r="HM66" s="121"/>
      <c r="HN66" s="121"/>
      <c r="HO66" s="121"/>
      <c r="HP66" s="121"/>
      <c r="HQ66" s="121"/>
      <c r="HR66" s="121"/>
      <c r="HS66" s="121"/>
      <c r="HT66" s="121"/>
      <c r="HU66" s="121"/>
      <c r="HV66" s="121"/>
      <c r="HW66" s="121"/>
      <c r="HX66" s="121"/>
      <c r="HY66" s="121"/>
      <c r="HZ66" s="121"/>
      <c r="IA66" s="121"/>
      <c r="IB66" s="121"/>
      <c r="IC66" s="121"/>
      <c r="ID66" s="121"/>
      <c r="IE66" s="121"/>
      <c r="IF66" s="121"/>
      <c r="IG66" s="121"/>
      <c r="IH66" s="121"/>
      <c r="II66" s="121"/>
      <c r="IJ66" s="121"/>
      <c r="IK66" s="121"/>
      <c r="IL66" s="121"/>
      <c r="IM66" s="121"/>
      <c r="IN66" s="121"/>
      <c r="IO66" s="121"/>
      <c r="IP66" s="121"/>
      <c r="IQ66" s="121"/>
      <c r="IR66" s="121"/>
      <c r="IS66" s="121"/>
    </row>
    <row r="67" spans="1:253" s="117" customFormat="1" ht="15.75">
      <c r="A67" s="229"/>
      <c r="B67" s="298" t="s">
        <v>285</v>
      </c>
      <c r="C67" s="116"/>
      <c r="D67" s="90"/>
      <c r="E67" s="90"/>
      <c r="F67" s="91"/>
      <c r="G67" s="258"/>
      <c r="H67" s="118"/>
      <c r="I67" s="119"/>
      <c r="J67" s="119"/>
      <c r="K67" s="283"/>
      <c r="L67" s="283"/>
      <c r="M67" s="333"/>
      <c r="N67" s="312"/>
      <c r="O67" s="278"/>
      <c r="P67" s="278"/>
      <c r="Q67" s="271"/>
      <c r="R67" s="292"/>
      <c r="S67" s="120"/>
      <c r="T67" s="118"/>
      <c r="U67" s="118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  <c r="DK67" s="121"/>
      <c r="DL67" s="121"/>
      <c r="DM67" s="121"/>
      <c r="DN67" s="121"/>
      <c r="DO67" s="121"/>
      <c r="DP67" s="121"/>
      <c r="DQ67" s="121"/>
      <c r="DR67" s="121"/>
      <c r="DS67" s="121"/>
      <c r="DT67" s="121"/>
      <c r="DU67" s="121"/>
      <c r="DV67" s="121"/>
      <c r="DW67" s="121"/>
      <c r="DX67" s="121"/>
      <c r="DY67" s="121"/>
      <c r="DZ67" s="121"/>
      <c r="EA67" s="121"/>
      <c r="EB67" s="121"/>
      <c r="EC67" s="121"/>
      <c r="ED67" s="121"/>
      <c r="EE67" s="121"/>
      <c r="EF67" s="121"/>
      <c r="EG67" s="121"/>
      <c r="EH67" s="121"/>
      <c r="EI67" s="121"/>
      <c r="EJ67" s="121"/>
      <c r="EK67" s="121"/>
      <c r="EL67" s="121"/>
      <c r="EM67" s="121"/>
      <c r="EN67" s="121"/>
      <c r="EO67" s="121"/>
      <c r="EP67" s="121"/>
      <c r="EQ67" s="121"/>
      <c r="ER67" s="121"/>
      <c r="ES67" s="121"/>
      <c r="ET67" s="121"/>
      <c r="EU67" s="121"/>
      <c r="EV67" s="121"/>
      <c r="EW67" s="121"/>
      <c r="EX67" s="121"/>
      <c r="EY67" s="121"/>
      <c r="EZ67" s="121"/>
      <c r="FA67" s="121"/>
      <c r="FB67" s="121"/>
      <c r="FC67" s="121"/>
      <c r="FD67" s="121"/>
      <c r="FE67" s="121"/>
      <c r="FF67" s="121"/>
      <c r="FG67" s="121"/>
      <c r="FH67" s="121"/>
      <c r="FI67" s="121"/>
      <c r="FJ67" s="121"/>
      <c r="FK67" s="121"/>
      <c r="FL67" s="121"/>
      <c r="FM67" s="121"/>
      <c r="FN67" s="121"/>
      <c r="FO67" s="121"/>
      <c r="FP67" s="121"/>
      <c r="FQ67" s="121"/>
      <c r="FR67" s="121"/>
      <c r="FS67" s="121"/>
      <c r="FT67" s="121"/>
      <c r="FU67" s="121"/>
      <c r="FV67" s="121"/>
      <c r="FW67" s="121"/>
      <c r="FX67" s="121"/>
      <c r="FY67" s="121"/>
      <c r="FZ67" s="121"/>
      <c r="GA67" s="121"/>
      <c r="GB67" s="121"/>
      <c r="GC67" s="121"/>
      <c r="GD67" s="121"/>
      <c r="GE67" s="121"/>
      <c r="GF67" s="121"/>
      <c r="GG67" s="121"/>
      <c r="GH67" s="121"/>
      <c r="GI67" s="121"/>
      <c r="GJ67" s="121"/>
      <c r="GK67" s="121"/>
      <c r="GL67" s="121"/>
      <c r="GM67" s="121"/>
      <c r="GN67" s="121"/>
      <c r="GO67" s="121"/>
      <c r="GP67" s="121"/>
      <c r="GQ67" s="121"/>
      <c r="GR67" s="121"/>
      <c r="GS67" s="121"/>
      <c r="GT67" s="121"/>
      <c r="GU67" s="121"/>
      <c r="GV67" s="121"/>
      <c r="GW67" s="121"/>
      <c r="GX67" s="121"/>
      <c r="GY67" s="121"/>
      <c r="GZ67" s="121"/>
      <c r="HA67" s="121"/>
      <c r="HB67" s="121"/>
      <c r="HC67" s="121"/>
      <c r="HD67" s="121"/>
      <c r="HE67" s="121"/>
      <c r="HF67" s="121"/>
      <c r="HG67" s="121"/>
      <c r="HH67" s="121"/>
      <c r="HI67" s="121"/>
      <c r="HJ67" s="121"/>
      <c r="HK67" s="121"/>
      <c r="HL67" s="121"/>
      <c r="HM67" s="121"/>
      <c r="HN67" s="121"/>
      <c r="HO67" s="121"/>
      <c r="HP67" s="121"/>
      <c r="HQ67" s="121"/>
      <c r="HR67" s="121"/>
      <c r="HS67" s="121"/>
      <c r="HT67" s="121"/>
      <c r="HU67" s="121"/>
      <c r="HV67" s="121"/>
      <c r="HW67" s="121"/>
      <c r="HX67" s="121"/>
      <c r="HY67" s="121"/>
      <c r="HZ67" s="121"/>
      <c r="IA67" s="121"/>
      <c r="IB67" s="121"/>
      <c r="IC67" s="121"/>
      <c r="ID67" s="121"/>
      <c r="IE67" s="121"/>
      <c r="IF67" s="121"/>
      <c r="IG67" s="121"/>
      <c r="IH67" s="121"/>
      <c r="II67" s="121"/>
      <c r="IJ67" s="121"/>
      <c r="IK67" s="121"/>
      <c r="IL67" s="121"/>
      <c r="IM67" s="121"/>
      <c r="IN67" s="121"/>
      <c r="IO67" s="121"/>
      <c r="IP67" s="121"/>
      <c r="IQ67" s="121"/>
      <c r="IR67" s="121"/>
      <c r="IS67" s="121"/>
    </row>
    <row r="68" spans="1:253" s="117" customFormat="1" ht="15.75">
      <c r="A68" s="229">
        <f>+A66+1</f>
        <v>8</v>
      </c>
      <c r="B68" s="122" t="s">
        <v>141</v>
      </c>
      <c r="C68" s="89" t="s">
        <v>10</v>
      </c>
      <c r="D68" s="90">
        <v>900.9</v>
      </c>
      <c r="E68" s="90"/>
      <c r="F68" s="91">
        <f t="shared" si="8"/>
        <v>0</v>
      </c>
      <c r="G68" s="261"/>
      <c r="H68" s="118"/>
      <c r="I68" s="267"/>
      <c r="J68" s="267"/>
      <c r="K68" s="283"/>
      <c r="L68" s="283"/>
      <c r="M68" s="333"/>
      <c r="N68" s="312"/>
      <c r="O68" s="278"/>
      <c r="P68" s="278"/>
      <c r="Q68" s="271"/>
      <c r="R68" s="292"/>
      <c r="S68" s="120"/>
      <c r="T68" s="118"/>
      <c r="U68" s="118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  <c r="DK68" s="121"/>
      <c r="DL68" s="121"/>
      <c r="DM68" s="121"/>
      <c r="DN68" s="121"/>
      <c r="DO68" s="121"/>
      <c r="DP68" s="121"/>
      <c r="DQ68" s="121"/>
      <c r="DR68" s="121"/>
      <c r="DS68" s="121"/>
      <c r="DT68" s="121"/>
      <c r="DU68" s="121"/>
      <c r="DV68" s="121"/>
      <c r="DW68" s="121"/>
      <c r="DX68" s="121"/>
      <c r="DY68" s="121"/>
      <c r="DZ68" s="121"/>
      <c r="EA68" s="121"/>
      <c r="EB68" s="121"/>
      <c r="EC68" s="121"/>
      <c r="ED68" s="121"/>
      <c r="EE68" s="121"/>
      <c r="EF68" s="121"/>
      <c r="EG68" s="121"/>
      <c r="EH68" s="121"/>
      <c r="EI68" s="121"/>
      <c r="EJ68" s="121"/>
      <c r="EK68" s="121"/>
      <c r="EL68" s="121"/>
      <c r="EM68" s="121"/>
      <c r="EN68" s="121"/>
      <c r="EO68" s="121"/>
      <c r="EP68" s="121"/>
      <c r="EQ68" s="121"/>
      <c r="ER68" s="121"/>
      <c r="ES68" s="121"/>
      <c r="ET68" s="121"/>
      <c r="EU68" s="121"/>
      <c r="EV68" s="121"/>
      <c r="EW68" s="121"/>
      <c r="EX68" s="121"/>
      <c r="EY68" s="121"/>
      <c r="EZ68" s="121"/>
      <c r="FA68" s="121"/>
      <c r="FB68" s="121"/>
      <c r="FC68" s="121"/>
      <c r="FD68" s="121"/>
      <c r="FE68" s="121"/>
      <c r="FF68" s="121"/>
      <c r="FG68" s="121"/>
      <c r="FH68" s="121"/>
      <c r="FI68" s="121"/>
      <c r="FJ68" s="121"/>
      <c r="FK68" s="121"/>
      <c r="FL68" s="121"/>
      <c r="FM68" s="121"/>
      <c r="FN68" s="121"/>
      <c r="FO68" s="121"/>
      <c r="FP68" s="121"/>
      <c r="FQ68" s="121"/>
      <c r="FR68" s="121"/>
      <c r="FS68" s="121"/>
      <c r="FT68" s="121"/>
      <c r="FU68" s="121"/>
      <c r="FV68" s="121"/>
      <c r="FW68" s="121"/>
      <c r="FX68" s="121"/>
      <c r="FY68" s="121"/>
      <c r="FZ68" s="121"/>
      <c r="GA68" s="121"/>
      <c r="GB68" s="121"/>
      <c r="GC68" s="121"/>
      <c r="GD68" s="121"/>
      <c r="GE68" s="121"/>
      <c r="GF68" s="121"/>
      <c r="GG68" s="121"/>
      <c r="GH68" s="121"/>
      <c r="GI68" s="121"/>
      <c r="GJ68" s="121"/>
      <c r="GK68" s="121"/>
      <c r="GL68" s="121"/>
      <c r="GM68" s="121"/>
      <c r="GN68" s="121"/>
      <c r="GO68" s="121"/>
      <c r="GP68" s="121"/>
      <c r="GQ68" s="121"/>
      <c r="GR68" s="121"/>
      <c r="GS68" s="121"/>
      <c r="GT68" s="121"/>
      <c r="GU68" s="121"/>
      <c r="GV68" s="121"/>
      <c r="GW68" s="121"/>
      <c r="GX68" s="121"/>
      <c r="GY68" s="121"/>
      <c r="GZ68" s="121"/>
      <c r="HA68" s="121"/>
      <c r="HB68" s="121"/>
      <c r="HC68" s="121"/>
      <c r="HD68" s="121"/>
      <c r="HE68" s="121"/>
      <c r="HF68" s="121"/>
      <c r="HG68" s="121"/>
      <c r="HH68" s="121"/>
      <c r="HI68" s="121"/>
      <c r="HJ68" s="121"/>
      <c r="HK68" s="121"/>
      <c r="HL68" s="121"/>
      <c r="HM68" s="121"/>
      <c r="HN68" s="121"/>
      <c r="HO68" s="121"/>
      <c r="HP68" s="121"/>
      <c r="HQ68" s="121"/>
      <c r="HR68" s="121"/>
      <c r="HS68" s="121"/>
      <c r="HT68" s="121"/>
      <c r="HU68" s="121"/>
      <c r="HV68" s="121"/>
      <c r="HW68" s="121"/>
      <c r="HX68" s="121"/>
      <c r="HY68" s="121"/>
      <c r="HZ68" s="121"/>
      <c r="IA68" s="121"/>
      <c r="IB68" s="121"/>
      <c r="IC68" s="121"/>
      <c r="ID68" s="121"/>
      <c r="IE68" s="121"/>
      <c r="IF68" s="121"/>
      <c r="IG68" s="121"/>
      <c r="IH68" s="121"/>
      <c r="II68" s="121"/>
      <c r="IJ68" s="121"/>
      <c r="IK68" s="121"/>
      <c r="IL68" s="121"/>
      <c r="IM68" s="121"/>
      <c r="IN68" s="121"/>
      <c r="IO68" s="121"/>
      <c r="IP68" s="121"/>
      <c r="IQ68" s="121"/>
      <c r="IR68" s="121"/>
      <c r="IS68" s="121"/>
    </row>
    <row r="69" spans="1:253" s="117" customFormat="1" ht="15.75">
      <c r="A69" s="229">
        <f t="shared" si="9"/>
        <v>9</v>
      </c>
      <c r="B69" s="122" t="s">
        <v>142</v>
      </c>
      <c r="C69" s="89" t="s">
        <v>10</v>
      </c>
      <c r="D69" s="90">
        <v>900.9</v>
      </c>
      <c r="E69" s="90"/>
      <c r="F69" s="91">
        <f t="shared" si="8"/>
        <v>0</v>
      </c>
      <c r="G69" s="261"/>
      <c r="H69" s="118"/>
      <c r="I69" s="267"/>
      <c r="J69" s="267"/>
      <c r="K69" s="283"/>
      <c r="L69" s="283"/>
      <c r="M69" s="333"/>
      <c r="N69" s="312"/>
      <c r="O69" s="278"/>
      <c r="P69" s="278"/>
      <c r="Q69" s="271"/>
      <c r="R69" s="292"/>
      <c r="S69" s="120"/>
      <c r="T69" s="118"/>
      <c r="U69" s="118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  <c r="DK69" s="121"/>
      <c r="DL69" s="121"/>
      <c r="DM69" s="121"/>
      <c r="DN69" s="121"/>
      <c r="DO69" s="121"/>
      <c r="DP69" s="121"/>
      <c r="DQ69" s="121"/>
      <c r="DR69" s="121"/>
      <c r="DS69" s="121"/>
      <c r="DT69" s="121"/>
      <c r="DU69" s="121"/>
      <c r="DV69" s="121"/>
      <c r="DW69" s="121"/>
      <c r="DX69" s="121"/>
      <c r="DY69" s="121"/>
      <c r="DZ69" s="121"/>
      <c r="EA69" s="121"/>
      <c r="EB69" s="121"/>
      <c r="EC69" s="121"/>
      <c r="ED69" s="121"/>
      <c r="EE69" s="121"/>
      <c r="EF69" s="121"/>
      <c r="EG69" s="121"/>
      <c r="EH69" s="121"/>
      <c r="EI69" s="121"/>
      <c r="EJ69" s="121"/>
      <c r="EK69" s="121"/>
      <c r="EL69" s="121"/>
      <c r="EM69" s="121"/>
      <c r="EN69" s="121"/>
      <c r="EO69" s="121"/>
      <c r="EP69" s="121"/>
      <c r="EQ69" s="121"/>
      <c r="ER69" s="121"/>
      <c r="ES69" s="121"/>
      <c r="ET69" s="121"/>
      <c r="EU69" s="121"/>
      <c r="EV69" s="121"/>
      <c r="EW69" s="121"/>
      <c r="EX69" s="121"/>
      <c r="EY69" s="121"/>
      <c r="EZ69" s="121"/>
      <c r="FA69" s="121"/>
      <c r="FB69" s="121"/>
      <c r="FC69" s="121"/>
      <c r="FD69" s="121"/>
      <c r="FE69" s="121"/>
      <c r="FF69" s="121"/>
      <c r="FG69" s="121"/>
      <c r="FH69" s="121"/>
      <c r="FI69" s="121"/>
      <c r="FJ69" s="121"/>
      <c r="FK69" s="121"/>
      <c r="FL69" s="121"/>
      <c r="FM69" s="121"/>
      <c r="FN69" s="121"/>
      <c r="FO69" s="121"/>
      <c r="FP69" s="121"/>
      <c r="FQ69" s="121"/>
      <c r="FR69" s="121"/>
      <c r="FS69" s="121"/>
      <c r="FT69" s="121"/>
      <c r="FU69" s="121"/>
      <c r="FV69" s="121"/>
      <c r="FW69" s="121"/>
      <c r="FX69" s="121"/>
      <c r="FY69" s="121"/>
      <c r="FZ69" s="121"/>
      <c r="GA69" s="121"/>
      <c r="GB69" s="121"/>
      <c r="GC69" s="121"/>
      <c r="GD69" s="121"/>
      <c r="GE69" s="121"/>
      <c r="GF69" s="121"/>
      <c r="GG69" s="121"/>
      <c r="GH69" s="121"/>
      <c r="GI69" s="121"/>
      <c r="GJ69" s="121"/>
      <c r="GK69" s="121"/>
      <c r="GL69" s="121"/>
      <c r="GM69" s="121"/>
      <c r="GN69" s="121"/>
      <c r="GO69" s="121"/>
      <c r="GP69" s="121"/>
      <c r="GQ69" s="121"/>
      <c r="GR69" s="121"/>
      <c r="GS69" s="121"/>
      <c r="GT69" s="121"/>
      <c r="GU69" s="121"/>
      <c r="GV69" s="121"/>
      <c r="GW69" s="121"/>
      <c r="GX69" s="121"/>
      <c r="GY69" s="121"/>
      <c r="GZ69" s="121"/>
      <c r="HA69" s="121"/>
      <c r="HB69" s="121"/>
      <c r="HC69" s="121"/>
      <c r="HD69" s="121"/>
      <c r="HE69" s="121"/>
      <c r="HF69" s="121"/>
      <c r="HG69" s="121"/>
      <c r="HH69" s="121"/>
      <c r="HI69" s="121"/>
      <c r="HJ69" s="121"/>
      <c r="HK69" s="121"/>
      <c r="HL69" s="121"/>
      <c r="HM69" s="121"/>
      <c r="HN69" s="121"/>
      <c r="HO69" s="121"/>
      <c r="HP69" s="121"/>
      <c r="HQ69" s="121"/>
      <c r="HR69" s="121"/>
      <c r="HS69" s="121"/>
      <c r="HT69" s="121"/>
      <c r="HU69" s="121"/>
      <c r="HV69" s="121"/>
      <c r="HW69" s="121"/>
      <c r="HX69" s="121"/>
      <c r="HY69" s="121"/>
      <c r="HZ69" s="121"/>
      <c r="IA69" s="121"/>
      <c r="IB69" s="121"/>
      <c r="IC69" s="121"/>
      <c r="ID69" s="121"/>
      <c r="IE69" s="121"/>
      <c r="IF69" s="121"/>
      <c r="IG69" s="121"/>
      <c r="IH69" s="121"/>
      <c r="II69" s="121"/>
      <c r="IJ69" s="121"/>
      <c r="IK69" s="121"/>
      <c r="IL69" s="121"/>
      <c r="IM69" s="121"/>
      <c r="IN69" s="121"/>
      <c r="IO69" s="121"/>
      <c r="IP69" s="121"/>
      <c r="IQ69" s="121"/>
      <c r="IR69" s="121"/>
      <c r="IS69" s="121"/>
    </row>
    <row r="70" spans="1:253" s="117" customFormat="1" ht="76.5">
      <c r="A70" s="229">
        <f t="shared" si="9"/>
        <v>10</v>
      </c>
      <c r="B70" s="122" t="s">
        <v>143</v>
      </c>
      <c r="C70" s="89" t="s">
        <v>10</v>
      </c>
      <c r="D70" s="90">
        <v>900.9</v>
      </c>
      <c r="E70" s="90"/>
      <c r="F70" s="91">
        <f t="shared" si="8"/>
        <v>0</v>
      </c>
      <c r="G70" s="261"/>
      <c r="H70" s="118"/>
      <c r="I70" s="267"/>
      <c r="J70" s="267"/>
      <c r="K70" s="283"/>
      <c r="L70" s="283"/>
      <c r="M70" s="333"/>
      <c r="N70" s="312"/>
      <c r="O70" s="278"/>
      <c r="P70" s="278"/>
      <c r="Q70" s="271"/>
      <c r="R70" s="292"/>
      <c r="S70" s="120"/>
      <c r="T70" s="118"/>
      <c r="U70" s="118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  <c r="DK70" s="121"/>
      <c r="DL70" s="121"/>
      <c r="DM70" s="121"/>
      <c r="DN70" s="121"/>
      <c r="DO70" s="121"/>
      <c r="DP70" s="121"/>
      <c r="DQ70" s="121"/>
      <c r="DR70" s="121"/>
      <c r="DS70" s="121"/>
      <c r="DT70" s="121"/>
      <c r="DU70" s="121"/>
      <c r="DV70" s="121"/>
      <c r="DW70" s="121"/>
      <c r="DX70" s="121"/>
      <c r="DY70" s="121"/>
      <c r="DZ70" s="121"/>
      <c r="EA70" s="121"/>
      <c r="EB70" s="121"/>
      <c r="EC70" s="121"/>
      <c r="ED70" s="121"/>
      <c r="EE70" s="121"/>
      <c r="EF70" s="121"/>
      <c r="EG70" s="121"/>
      <c r="EH70" s="121"/>
      <c r="EI70" s="121"/>
      <c r="EJ70" s="121"/>
      <c r="EK70" s="121"/>
      <c r="EL70" s="121"/>
      <c r="EM70" s="121"/>
      <c r="EN70" s="121"/>
      <c r="EO70" s="121"/>
      <c r="EP70" s="121"/>
      <c r="EQ70" s="121"/>
      <c r="ER70" s="121"/>
      <c r="ES70" s="121"/>
      <c r="ET70" s="121"/>
      <c r="EU70" s="121"/>
      <c r="EV70" s="121"/>
      <c r="EW70" s="121"/>
      <c r="EX70" s="121"/>
      <c r="EY70" s="121"/>
      <c r="EZ70" s="121"/>
      <c r="FA70" s="121"/>
      <c r="FB70" s="121"/>
      <c r="FC70" s="121"/>
      <c r="FD70" s="121"/>
      <c r="FE70" s="121"/>
      <c r="FF70" s="121"/>
      <c r="FG70" s="121"/>
      <c r="FH70" s="121"/>
      <c r="FI70" s="121"/>
      <c r="FJ70" s="121"/>
      <c r="FK70" s="121"/>
      <c r="FL70" s="121"/>
      <c r="FM70" s="121"/>
      <c r="FN70" s="121"/>
      <c r="FO70" s="121"/>
      <c r="FP70" s="121"/>
      <c r="FQ70" s="121"/>
      <c r="FR70" s="121"/>
      <c r="FS70" s="121"/>
      <c r="FT70" s="121"/>
      <c r="FU70" s="121"/>
      <c r="FV70" s="121"/>
      <c r="FW70" s="121"/>
      <c r="FX70" s="121"/>
      <c r="FY70" s="121"/>
      <c r="FZ70" s="121"/>
      <c r="GA70" s="121"/>
      <c r="GB70" s="121"/>
      <c r="GC70" s="121"/>
      <c r="GD70" s="121"/>
      <c r="GE70" s="121"/>
      <c r="GF70" s="121"/>
      <c r="GG70" s="121"/>
      <c r="GH70" s="121"/>
      <c r="GI70" s="121"/>
      <c r="GJ70" s="121"/>
      <c r="GK70" s="121"/>
      <c r="GL70" s="121"/>
      <c r="GM70" s="121"/>
      <c r="GN70" s="121"/>
      <c r="GO70" s="121"/>
      <c r="GP70" s="121"/>
      <c r="GQ70" s="121"/>
      <c r="GR70" s="121"/>
      <c r="GS70" s="121"/>
      <c r="GT70" s="121"/>
      <c r="GU70" s="121"/>
      <c r="GV70" s="121"/>
      <c r="GW70" s="121"/>
      <c r="GX70" s="121"/>
      <c r="GY70" s="121"/>
      <c r="GZ70" s="121"/>
      <c r="HA70" s="121"/>
      <c r="HB70" s="121"/>
      <c r="HC70" s="121"/>
      <c r="HD70" s="121"/>
      <c r="HE70" s="121"/>
      <c r="HF70" s="121"/>
      <c r="HG70" s="121"/>
      <c r="HH70" s="121"/>
      <c r="HI70" s="121"/>
      <c r="HJ70" s="121"/>
      <c r="HK70" s="121"/>
      <c r="HL70" s="121"/>
      <c r="HM70" s="121"/>
      <c r="HN70" s="121"/>
      <c r="HO70" s="121"/>
      <c r="HP70" s="121"/>
      <c r="HQ70" s="121"/>
      <c r="HR70" s="121"/>
      <c r="HS70" s="121"/>
      <c r="HT70" s="121"/>
      <c r="HU70" s="121"/>
      <c r="HV70" s="121"/>
      <c r="HW70" s="121"/>
      <c r="HX70" s="121"/>
      <c r="HY70" s="121"/>
      <c r="HZ70" s="121"/>
      <c r="IA70" s="121"/>
      <c r="IB70" s="121"/>
      <c r="IC70" s="121"/>
      <c r="ID70" s="121"/>
      <c r="IE70" s="121"/>
      <c r="IF70" s="121"/>
      <c r="IG70" s="121"/>
      <c r="IH70" s="121"/>
      <c r="II70" s="121"/>
      <c r="IJ70" s="121"/>
      <c r="IK70" s="121"/>
      <c r="IL70" s="121"/>
      <c r="IM70" s="121"/>
      <c r="IN70" s="121"/>
      <c r="IO70" s="121"/>
      <c r="IP70" s="121"/>
      <c r="IQ70" s="121"/>
      <c r="IR70" s="121"/>
      <c r="IS70" s="121"/>
    </row>
    <row r="71" spans="1:253" s="117" customFormat="1" ht="76.5">
      <c r="A71" s="229">
        <f t="shared" si="9"/>
        <v>11</v>
      </c>
      <c r="B71" s="122" t="s">
        <v>144</v>
      </c>
      <c r="C71" s="89" t="s">
        <v>1</v>
      </c>
      <c r="D71" s="90">
        <v>36</v>
      </c>
      <c r="E71" s="90"/>
      <c r="F71" s="91">
        <f t="shared" si="8"/>
        <v>0</v>
      </c>
      <c r="G71" s="261"/>
      <c r="H71" s="118"/>
      <c r="I71" s="267"/>
      <c r="J71" s="267"/>
      <c r="K71" s="283"/>
      <c r="L71" s="283"/>
      <c r="M71" s="333"/>
      <c r="N71" s="312"/>
      <c r="O71" s="278"/>
      <c r="P71" s="278"/>
      <c r="Q71" s="271"/>
      <c r="R71" s="292"/>
      <c r="S71" s="120"/>
      <c r="T71" s="118"/>
      <c r="U71" s="118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  <c r="DK71" s="121"/>
      <c r="DL71" s="121"/>
      <c r="DM71" s="121"/>
      <c r="DN71" s="121"/>
      <c r="DO71" s="121"/>
      <c r="DP71" s="121"/>
      <c r="DQ71" s="121"/>
      <c r="DR71" s="121"/>
      <c r="DS71" s="121"/>
      <c r="DT71" s="121"/>
      <c r="DU71" s="121"/>
      <c r="DV71" s="121"/>
      <c r="DW71" s="121"/>
      <c r="DX71" s="121"/>
      <c r="DY71" s="121"/>
      <c r="DZ71" s="121"/>
      <c r="EA71" s="121"/>
      <c r="EB71" s="121"/>
      <c r="EC71" s="121"/>
      <c r="ED71" s="121"/>
      <c r="EE71" s="121"/>
      <c r="EF71" s="121"/>
      <c r="EG71" s="121"/>
      <c r="EH71" s="121"/>
      <c r="EI71" s="121"/>
      <c r="EJ71" s="121"/>
      <c r="EK71" s="121"/>
      <c r="EL71" s="121"/>
      <c r="EM71" s="121"/>
      <c r="EN71" s="121"/>
      <c r="EO71" s="121"/>
      <c r="EP71" s="121"/>
      <c r="EQ71" s="121"/>
      <c r="ER71" s="121"/>
      <c r="ES71" s="121"/>
      <c r="ET71" s="121"/>
      <c r="EU71" s="121"/>
      <c r="EV71" s="121"/>
      <c r="EW71" s="121"/>
      <c r="EX71" s="121"/>
      <c r="EY71" s="121"/>
      <c r="EZ71" s="121"/>
      <c r="FA71" s="121"/>
      <c r="FB71" s="121"/>
      <c r="FC71" s="121"/>
      <c r="FD71" s="121"/>
      <c r="FE71" s="121"/>
      <c r="FF71" s="121"/>
      <c r="FG71" s="121"/>
      <c r="FH71" s="121"/>
      <c r="FI71" s="121"/>
      <c r="FJ71" s="121"/>
      <c r="FK71" s="121"/>
      <c r="FL71" s="121"/>
      <c r="FM71" s="121"/>
      <c r="FN71" s="121"/>
      <c r="FO71" s="121"/>
      <c r="FP71" s="121"/>
      <c r="FQ71" s="121"/>
      <c r="FR71" s="121"/>
      <c r="FS71" s="121"/>
      <c r="FT71" s="121"/>
      <c r="FU71" s="121"/>
      <c r="FV71" s="121"/>
      <c r="FW71" s="121"/>
      <c r="FX71" s="121"/>
      <c r="FY71" s="121"/>
      <c r="FZ71" s="121"/>
      <c r="GA71" s="121"/>
      <c r="GB71" s="121"/>
      <c r="GC71" s="121"/>
      <c r="GD71" s="121"/>
      <c r="GE71" s="121"/>
      <c r="GF71" s="121"/>
      <c r="GG71" s="121"/>
      <c r="GH71" s="121"/>
      <c r="GI71" s="121"/>
      <c r="GJ71" s="121"/>
      <c r="GK71" s="121"/>
      <c r="GL71" s="121"/>
      <c r="GM71" s="121"/>
      <c r="GN71" s="121"/>
      <c r="GO71" s="121"/>
      <c r="GP71" s="121"/>
      <c r="GQ71" s="121"/>
      <c r="GR71" s="121"/>
      <c r="GS71" s="121"/>
      <c r="GT71" s="121"/>
      <c r="GU71" s="121"/>
      <c r="GV71" s="121"/>
      <c r="GW71" s="121"/>
      <c r="GX71" s="121"/>
      <c r="GY71" s="121"/>
      <c r="GZ71" s="121"/>
      <c r="HA71" s="121"/>
      <c r="HB71" s="121"/>
      <c r="HC71" s="121"/>
      <c r="HD71" s="121"/>
      <c r="HE71" s="121"/>
      <c r="HF71" s="121"/>
      <c r="HG71" s="121"/>
      <c r="HH71" s="121"/>
      <c r="HI71" s="121"/>
      <c r="HJ71" s="121"/>
      <c r="HK71" s="121"/>
      <c r="HL71" s="121"/>
      <c r="HM71" s="121"/>
      <c r="HN71" s="121"/>
      <c r="HO71" s="121"/>
      <c r="HP71" s="121"/>
      <c r="HQ71" s="121"/>
      <c r="HR71" s="121"/>
      <c r="HS71" s="121"/>
      <c r="HT71" s="121"/>
      <c r="HU71" s="121"/>
      <c r="HV71" s="121"/>
      <c r="HW71" s="121"/>
      <c r="HX71" s="121"/>
      <c r="HY71" s="121"/>
      <c r="HZ71" s="121"/>
      <c r="IA71" s="121"/>
      <c r="IB71" s="121"/>
      <c r="IC71" s="121"/>
      <c r="ID71" s="121"/>
      <c r="IE71" s="121"/>
      <c r="IF71" s="121"/>
      <c r="IG71" s="121"/>
      <c r="IH71" s="121"/>
      <c r="II71" s="121"/>
      <c r="IJ71" s="121"/>
      <c r="IK71" s="121"/>
      <c r="IL71" s="121"/>
      <c r="IM71" s="121"/>
      <c r="IN71" s="121"/>
      <c r="IO71" s="121"/>
      <c r="IP71" s="121"/>
      <c r="IQ71" s="121"/>
      <c r="IR71" s="121"/>
      <c r="IS71" s="121"/>
    </row>
    <row r="72" spans="1:253" s="117" customFormat="1" ht="15.75">
      <c r="A72" s="229">
        <f>A71+1</f>
        <v>12</v>
      </c>
      <c r="B72" s="305" t="s">
        <v>146</v>
      </c>
      <c r="C72" s="89" t="s">
        <v>9</v>
      </c>
      <c r="D72" s="90">
        <v>1</v>
      </c>
      <c r="E72" s="90"/>
      <c r="F72" s="91">
        <f t="shared" si="8"/>
        <v>0</v>
      </c>
      <c r="G72" s="261"/>
      <c r="H72" s="118"/>
      <c r="I72" s="267"/>
      <c r="J72" s="267"/>
      <c r="K72" s="283"/>
      <c r="L72" s="283"/>
      <c r="M72" s="333"/>
      <c r="N72" s="312"/>
      <c r="O72" s="278"/>
      <c r="P72" s="278"/>
      <c r="Q72" s="271"/>
      <c r="R72" s="292"/>
      <c r="S72" s="120"/>
      <c r="T72" s="118"/>
      <c r="U72" s="118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X72" s="121"/>
      <c r="FY72" s="121"/>
      <c r="FZ72" s="121"/>
      <c r="GA72" s="121"/>
      <c r="GB72" s="121"/>
      <c r="GC72" s="121"/>
      <c r="GD72" s="121"/>
      <c r="GE72" s="121"/>
      <c r="GF72" s="121"/>
      <c r="GG72" s="121"/>
      <c r="GH72" s="121"/>
      <c r="GI72" s="121"/>
      <c r="GJ72" s="121"/>
      <c r="GK72" s="121"/>
      <c r="GL72" s="121"/>
      <c r="GM72" s="121"/>
      <c r="GN72" s="121"/>
      <c r="GO72" s="121"/>
      <c r="GP72" s="121"/>
      <c r="GQ72" s="121"/>
      <c r="GR72" s="121"/>
      <c r="GS72" s="121"/>
      <c r="GT72" s="121"/>
      <c r="GU72" s="121"/>
      <c r="GV72" s="121"/>
      <c r="GW72" s="121"/>
      <c r="GX72" s="121"/>
      <c r="GY72" s="121"/>
      <c r="GZ72" s="121"/>
      <c r="HA72" s="121"/>
      <c r="HB72" s="121"/>
      <c r="HC72" s="121"/>
      <c r="HD72" s="121"/>
      <c r="HE72" s="121"/>
      <c r="HF72" s="121"/>
      <c r="HG72" s="121"/>
      <c r="HH72" s="121"/>
      <c r="HI72" s="121"/>
      <c r="HJ72" s="121"/>
      <c r="HK72" s="121"/>
      <c r="HL72" s="121"/>
      <c r="HM72" s="121"/>
      <c r="HN72" s="121"/>
      <c r="HO72" s="121"/>
      <c r="HP72" s="121"/>
      <c r="HQ72" s="121"/>
      <c r="HR72" s="121"/>
      <c r="HS72" s="121"/>
      <c r="HT72" s="121"/>
      <c r="HU72" s="121"/>
      <c r="HV72" s="121"/>
      <c r="HW72" s="121"/>
      <c r="HX72" s="121"/>
      <c r="HY72" s="121"/>
      <c r="HZ72" s="121"/>
      <c r="IA72" s="121"/>
      <c r="IB72" s="121"/>
      <c r="IC72" s="121"/>
      <c r="ID72" s="121"/>
      <c r="IE72" s="121"/>
      <c r="IF72" s="121"/>
      <c r="IG72" s="121"/>
      <c r="IH72" s="121"/>
      <c r="II72" s="121"/>
      <c r="IJ72" s="121"/>
      <c r="IK72" s="121"/>
      <c r="IL72" s="121"/>
      <c r="IM72" s="121"/>
      <c r="IN72" s="121"/>
      <c r="IO72" s="121"/>
      <c r="IP72" s="121"/>
      <c r="IQ72" s="121"/>
      <c r="IR72" s="121"/>
      <c r="IS72" s="121"/>
    </row>
    <row r="73" spans="1:253" s="59" customFormat="1" ht="15.75">
      <c r="A73" s="226">
        <f>A55</f>
        <v>4</v>
      </c>
      <c r="B73" s="180" t="str">
        <f>B55&amp;" - skupaj"</f>
        <v>ZAKLJUČNA DELA - skupaj</v>
      </c>
      <c r="C73" s="50"/>
      <c r="D73" s="10"/>
      <c r="E73" s="93"/>
      <c r="F73" s="102">
        <f>SUM(F56:F72)</f>
        <v>0</v>
      </c>
      <c r="G73" s="255"/>
      <c r="H73" s="60"/>
      <c r="I73" s="81"/>
      <c r="J73" s="81"/>
      <c r="K73" s="278"/>
      <c r="L73" s="278"/>
      <c r="M73" s="277"/>
      <c r="N73" s="359"/>
      <c r="O73" s="289"/>
      <c r="P73" s="302"/>
      <c r="Q73" s="289"/>
      <c r="R73" s="289"/>
      <c r="S73" s="61"/>
      <c r="T73" s="60"/>
      <c r="U73" s="60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/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/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/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2"/>
      <c r="FK73" s="62"/>
      <c r="FL73" s="62"/>
      <c r="FM73" s="62"/>
      <c r="FN73" s="62"/>
      <c r="FO73" s="62"/>
      <c r="FP73" s="62"/>
      <c r="FQ73" s="62"/>
      <c r="FR73" s="62"/>
      <c r="FS73" s="62"/>
      <c r="FT73" s="62"/>
      <c r="FU73" s="62"/>
      <c r="FV73" s="62"/>
      <c r="FW73" s="62"/>
      <c r="FX73" s="62"/>
      <c r="FY73" s="62"/>
      <c r="FZ73" s="62"/>
      <c r="GA73" s="62"/>
      <c r="GB73" s="62"/>
      <c r="GC73" s="62"/>
      <c r="GD73" s="62"/>
      <c r="GE73" s="62"/>
      <c r="GF73" s="62"/>
      <c r="GG73" s="62"/>
      <c r="GH73" s="62"/>
      <c r="GI73" s="62"/>
      <c r="GJ73" s="62"/>
      <c r="GK73" s="62"/>
      <c r="GL73" s="62"/>
      <c r="GM73" s="62"/>
      <c r="GN73" s="62"/>
      <c r="GO73" s="62"/>
      <c r="GP73" s="62"/>
      <c r="GQ73" s="62"/>
      <c r="GR73" s="62"/>
      <c r="GS73" s="62"/>
      <c r="GT73" s="62"/>
      <c r="GU73" s="62"/>
      <c r="GV73" s="62"/>
      <c r="GW73" s="62"/>
      <c r="GX73" s="62"/>
      <c r="GY73" s="62"/>
      <c r="GZ73" s="62"/>
      <c r="HA73" s="62"/>
      <c r="HB73" s="62"/>
      <c r="HC73" s="62"/>
      <c r="HD73" s="62"/>
      <c r="HE73" s="62"/>
      <c r="HF73" s="62"/>
      <c r="HG73" s="62"/>
      <c r="HH73" s="62"/>
      <c r="HI73" s="62"/>
      <c r="HJ73" s="62"/>
      <c r="HK73" s="62"/>
      <c r="HL73" s="62"/>
      <c r="HM73" s="62"/>
      <c r="HN73" s="62"/>
      <c r="HO73" s="62"/>
      <c r="HP73" s="62"/>
      <c r="HQ73" s="62"/>
      <c r="HR73" s="62"/>
      <c r="HS73" s="62"/>
      <c r="HT73" s="62"/>
      <c r="HU73" s="62"/>
      <c r="HV73" s="62"/>
      <c r="HW73" s="62"/>
      <c r="HX73" s="62"/>
      <c r="HY73" s="62"/>
      <c r="HZ73" s="62"/>
      <c r="IA73" s="62"/>
      <c r="IB73" s="62"/>
      <c r="IC73" s="62"/>
      <c r="ID73" s="62"/>
      <c r="IE73" s="62"/>
      <c r="IF73" s="62"/>
      <c r="IG73" s="62"/>
      <c r="IH73" s="62"/>
      <c r="II73" s="62"/>
      <c r="IJ73" s="62"/>
      <c r="IK73" s="62"/>
      <c r="IL73" s="62"/>
      <c r="IM73" s="62"/>
      <c r="IN73" s="62"/>
      <c r="IO73" s="62"/>
      <c r="IP73" s="62"/>
      <c r="IQ73" s="62"/>
      <c r="IR73" s="62"/>
      <c r="IS73" s="62"/>
    </row>
    <row r="74" spans="1:253" s="59" customFormat="1" ht="15.75">
      <c r="A74" s="226">
        <v>5</v>
      </c>
      <c r="B74" s="180" t="s">
        <v>147</v>
      </c>
      <c r="C74" s="50"/>
      <c r="D74" s="10"/>
      <c r="E74" s="93"/>
      <c r="F74" s="102"/>
      <c r="G74" s="255"/>
      <c r="H74" s="60"/>
      <c r="I74" s="81"/>
      <c r="J74" s="81"/>
      <c r="K74" s="278"/>
      <c r="L74" s="278"/>
      <c r="M74" s="277"/>
      <c r="N74" s="359"/>
      <c r="O74" s="289"/>
      <c r="P74" s="302"/>
      <c r="Q74" s="289"/>
      <c r="R74" s="289"/>
      <c r="S74" s="61"/>
      <c r="T74" s="60"/>
      <c r="U74" s="60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/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/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/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2"/>
      <c r="FK74" s="62"/>
      <c r="FL74" s="62"/>
      <c r="FM74" s="62"/>
      <c r="FN74" s="62"/>
      <c r="FO74" s="62"/>
      <c r="FP74" s="62"/>
      <c r="FQ74" s="62"/>
      <c r="FR74" s="62"/>
      <c r="FS74" s="62"/>
      <c r="FT74" s="62"/>
      <c r="FU74" s="62"/>
      <c r="FV74" s="62"/>
      <c r="FW74" s="62"/>
      <c r="FX74" s="62"/>
      <c r="FY74" s="62"/>
      <c r="FZ74" s="62"/>
      <c r="GA74" s="62"/>
      <c r="GB74" s="62"/>
      <c r="GC74" s="62"/>
      <c r="GD74" s="62"/>
      <c r="GE74" s="62"/>
      <c r="GF74" s="62"/>
      <c r="GG74" s="62"/>
      <c r="GH74" s="62"/>
      <c r="GI74" s="62"/>
      <c r="GJ74" s="62"/>
      <c r="GK74" s="62"/>
      <c r="GL74" s="62"/>
      <c r="GM74" s="62"/>
      <c r="GN74" s="62"/>
      <c r="GO74" s="62"/>
      <c r="GP74" s="62"/>
      <c r="GQ74" s="62"/>
      <c r="GR74" s="62"/>
      <c r="GS74" s="62"/>
      <c r="GT74" s="62"/>
      <c r="GU74" s="62"/>
      <c r="GV74" s="62"/>
      <c r="GW74" s="62"/>
      <c r="GX74" s="62"/>
      <c r="GY74" s="62"/>
      <c r="GZ74" s="62"/>
      <c r="HA74" s="62"/>
      <c r="HB74" s="62"/>
      <c r="HC74" s="62"/>
      <c r="HD74" s="62"/>
      <c r="HE74" s="62"/>
      <c r="HF74" s="62"/>
      <c r="HG74" s="62"/>
      <c r="HH74" s="62"/>
      <c r="HI74" s="62"/>
      <c r="HJ74" s="62"/>
      <c r="HK74" s="62"/>
      <c r="HL74" s="62"/>
      <c r="HM74" s="62"/>
      <c r="HN74" s="62"/>
      <c r="HO74" s="62"/>
      <c r="HP74" s="62"/>
      <c r="HQ74" s="62"/>
      <c r="HR74" s="62"/>
      <c r="HS74" s="62"/>
      <c r="HT74" s="62"/>
      <c r="HU74" s="62"/>
      <c r="HV74" s="62"/>
      <c r="HW74" s="62"/>
      <c r="HX74" s="62"/>
      <c r="HY74" s="62"/>
      <c r="HZ74" s="62"/>
      <c r="IA74" s="62"/>
      <c r="IB74" s="62"/>
      <c r="IC74" s="62"/>
      <c r="ID74" s="62"/>
      <c r="IE74" s="62"/>
      <c r="IF74" s="62"/>
      <c r="IG74" s="62"/>
      <c r="IH74" s="62"/>
      <c r="II74" s="62"/>
      <c r="IJ74" s="62"/>
      <c r="IK74" s="62"/>
      <c r="IL74" s="62"/>
      <c r="IM74" s="62"/>
      <c r="IN74" s="62"/>
      <c r="IO74" s="62"/>
      <c r="IP74" s="62"/>
      <c r="IQ74" s="62"/>
      <c r="IR74" s="62"/>
      <c r="IS74" s="62"/>
    </row>
    <row r="75" spans="1:253" s="63" customFormat="1" ht="38.25">
      <c r="A75" s="229">
        <v>1</v>
      </c>
      <c r="B75" s="177" t="str">
        <f>"Ostala dodatna in nepredvidena dela. Obračun po dejanskih stroških porabe časa in materiala po vpisu v gradbeni dnevnik. Ocena stroškov "&amp;D75*100&amp;"% od vrednosti del."</f>
        <v>Ostala dodatna in nepredvidena dela. Obračun po dejanskih stroških porabe časa in materiala po vpisu v gradbeni dnevnik. Ocena stroškov 5% od vrednosti del.</v>
      </c>
      <c r="C75" s="89" t="s">
        <v>34</v>
      </c>
      <c r="D75" s="143">
        <v>0.05</v>
      </c>
      <c r="E75" s="90">
        <f>SUM(F80:F83)</f>
        <v>0</v>
      </c>
      <c r="F75" s="91">
        <f>+D75*E75</f>
        <v>0</v>
      </c>
      <c r="G75" s="255"/>
      <c r="H75" s="64"/>
      <c r="I75" s="277"/>
      <c r="J75" s="277"/>
      <c r="K75" s="278"/>
      <c r="L75" s="278"/>
      <c r="M75" s="360"/>
      <c r="N75" s="359"/>
      <c r="O75" s="293"/>
      <c r="P75" s="304"/>
      <c r="Q75" s="293"/>
      <c r="R75" s="294"/>
      <c r="S75" s="65"/>
      <c r="T75" s="64"/>
      <c r="U75" s="64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6"/>
      <c r="EF75" s="66"/>
      <c r="EG75" s="66"/>
      <c r="EH75" s="66"/>
      <c r="EI75" s="66"/>
      <c r="EJ75" s="66"/>
      <c r="EK75" s="66"/>
      <c r="EL75" s="66"/>
      <c r="EM75" s="66"/>
      <c r="EN75" s="66"/>
      <c r="EO75" s="66"/>
      <c r="EP75" s="66"/>
      <c r="EQ75" s="66"/>
      <c r="ER75" s="66"/>
      <c r="ES75" s="66"/>
      <c r="ET75" s="66"/>
      <c r="EU75" s="66"/>
      <c r="EV75" s="66"/>
      <c r="EW75" s="66"/>
      <c r="EX75" s="66"/>
      <c r="EY75" s="66"/>
      <c r="EZ75" s="66"/>
      <c r="FA75" s="66"/>
      <c r="FB75" s="66"/>
      <c r="FC75" s="66"/>
      <c r="FD75" s="66"/>
      <c r="FE75" s="66"/>
      <c r="FF75" s="66"/>
      <c r="FG75" s="66"/>
      <c r="FH75" s="66"/>
      <c r="FI75" s="66"/>
      <c r="FJ75" s="66"/>
      <c r="FK75" s="66"/>
      <c r="FL75" s="66"/>
      <c r="FM75" s="66"/>
      <c r="FN75" s="66"/>
      <c r="FO75" s="66"/>
      <c r="FP75" s="66"/>
      <c r="FQ75" s="66"/>
      <c r="FR75" s="66"/>
      <c r="FS75" s="66"/>
      <c r="FT75" s="66"/>
      <c r="FU75" s="66"/>
      <c r="FV75" s="66"/>
      <c r="FW75" s="66"/>
      <c r="FX75" s="66"/>
      <c r="FY75" s="66"/>
      <c r="FZ75" s="66"/>
      <c r="GA75" s="66"/>
      <c r="GB75" s="66"/>
      <c r="GC75" s="66"/>
      <c r="GD75" s="66"/>
      <c r="GE75" s="66"/>
      <c r="GF75" s="66"/>
      <c r="GG75" s="66"/>
      <c r="GH75" s="66"/>
      <c r="GI75" s="66"/>
      <c r="GJ75" s="66"/>
      <c r="GK75" s="66"/>
      <c r="GL75" s="66"/>
      <c r="GM75" s="66"/>
      <c r="GN75" s="66"/>
      <c r="GO75" s="66"/>
      <c r="GP75" s="66"/>
      <c r="GQ75" s="66"/>
      <c r="GR75" s="66"/>
      <c r="GS75" s="66"/>
      <c r="GT75" s="66"/>
      <c r="GU75" s="66"/>
      <c r="GV75" s="66"/>
      <c r="GW75" s="66"/>
      <c r="GX75" s="66"/>
      <c r="GY75" s="66"/>
      <c r="GZ75" s="66"/>
      <c r="HA75" s="66"/>
      <c r="HB75" s="66"/>
      <c r="HC75" s="66"/>
      <c r="HD75" s="66"/>
      <c r="HE75" s="66"/>
      <c r="HF75" s="66"/>
      <c r="HG75" s="66"/>
      <c r="HH75" s="66"/>
      <c r="HI75" s="66"/>
      <c r="HJ75" s="66"/>
      <c r="HK75" s="66"/>
      <c r="HL75" s="66"/>
      <c r="HM75" s="66"/>
      <c r="HN75" s="66"/>
      <c r="HO75" s="66"/>
      <c r="HP75" s="66"/>
      <c r="HQ75" s="66"/>
      <c r="HR75" s="66"/>
      <c r="HS75" s="66"/>
      <c r="HT75" s="66"/>
      <c r="HU75" s="66"/>
      <c r="HV75" s="66"/>
      <c r="HW75" s="66"/>
      <c r="HX75" s="66"/>
      <c r="HY75" s="66"/>
      <c r="HZ75" s="66"/>
      <c r="IA75" s="66"/>
      <c r="IB75" s="66"/>
      <c r="IC75" s="66"/>
      <c r="ID75" s="66"/>
      <c r="IE75" s="66"/>
      <c r="IF75" s="66"/>
      <c r="IG75" s="66"/>
      <c r="IH75" s="66"/>
      <c r="II75" s="66"/>
      <c r="IJ75" s="66"/>
      <c r="IK75" s="66"/>
      <c r="IL75" s="66"/>
      <c r="IM75" s="66"/>
      <c r="IN75" s="66"/>
      <c r="IO75" s="66"/>
      <c r="IP75" s="66"/>
      <c r="IQ75" s="66"/>
      <c r="IR75" s="66"/>
      <c r="IS75" s="66"/>
    </row>
    <row r="76" spans="1:253" s="59" customFormat="1" ht="15.75">
      <c r="A76" s="226">
        <f>A74</f>
        <v>5</v>
      </c>
      <c r="B76" s="180" t="str">
        <f>B74&amp;" - skupaj"</f>
        <v>OSTALA DELA - skupaj</v>
      </c>
      <c r="C76" s="50"/>
      <c r="D76" s="140"/>
      <c r="E76" s="141"/>
      <c r="F76" s="102">
        <f>SUM(F75)</f>
        <v>0</v>
      </c>
      <c r="G76" s="255"/>
      <c r="H76" s="60"/>
      <c r="I76" s="81"/>
      <c r="J76" s="81"/>
      <c r="K76" s="278"/>
      <c r="L76" s="278"/>
      <c r="M76" s="277"/>
      <c r="N76" s="359"/>
      <c r="O76" s="289"/>
      <c r="P76" s="302"/>
      <c r="Q76" s="289"/>
      <c r="R76" s="289"/>
      <c r="S76" s="61"/>
      <c r="T76" s="60"/>
      <c r="U76" s="60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/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/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/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2"/>
      <c r="FK76" s="62"/>
      <c r="FL76" s="62"/>
      <c r="FM76" s="62"/>
      <c r="FN76" s="62"/>
      <c r="FO76" s="62"/>
      <c r="FP76" s="62"/>
      <c r="FQ76" s="62"/>
      <c r="FR76" s="62"/>
      <c r="FS76" s="62"/>
      <c r="FT76" s="62"/>
      <c r="FU76" s="62"/>
      <c r="FV76" s="62"/>
      <c r="FW76" s="62"/>
      <c r="FX76" s="62"/>
      <c r="FY76" s="62"/>
      <c r="FZ76" s="62"/>
      <c r="GA76" s="62"/>
      <c r="GB76" s="62"/>
      <c r="GC76" s="62"/>
      <c r="GD76" s="62"/>
      <c r="GE76" s="62"/>
      <c r="GF76" s="62"/>
      <c r="GG76" s="62"/>
      <c r="GH76" s="62"/>
      <c r="GI76" s="62"/>
      <c r="GJ76" s="62"/>
      <c r="GK76" s="62"/>
      <c r="GL76" s="62"/>
      <c r="GM76" s="62"/>
      <c r="GN76" s="62"/>
      <c r="GO76" s="62"/>
      <c r="GP76" s="62"/>
      <c r="GQ76" s="62"/>
      <c r="GR76" s="62"/>
      <c r="GS76" s="62"/>
      <c r="GT76" s="62"/>
      <c r="GU76" s="62"/>
      <c r="GV76" s="62"/>
      <c r="GW76" s="62"/>
      <c r="GX76" s="62"/>
      <c r="GY76" s="62"/>
      <c r="GZ76" s="62"/>
      <c r="HA76" s="62"/>
      <c r="HB76" s="62"/>
      <c r="HC76" s="62"/>
      <c r="HD76" s="62"/>
      <c r="HE76" s="62"/>
      <c r="HF76" s="62"/>
      <c r="HG76" s="62"/>
      <c r="HH76" s="62"/>
      <c r="HI76" s="62"/>
      <c r="HJ76" s="62"/>
      <c r="HK76" s="62"/>
      <c r="HL76" s="62"/>
      <c r="HM76" s="62"/>
      <c r="HN76" s="62"/>
      <c r="HO76" s="62"/>
      <c r="HP76" s="62"/>
      <c r="HQ76" s="62"/>
      <c r="HR76" s="62"/>
      <c r="HS76" s="62"/>
      <c r="HT76" s="62"/>
      <c r="HU76" s="62"/>
      <c r="HV76" s="62"/>
      <c r="HW76" s="62"/>
      <c r="HX76" s="62"/>
      <c r="HY76" s="62"/>
      <c r="HZ76" s="62"/>
      <c r="IA76" s="62"/>
      <c r="IB76" s="62"/>
      <c r="IC76" s="62"/>
      <c r="ID76" s="62"/>
      <c r="IE76" s="62"/>
      <c r="IF76" s="62"/>
      <c r="IG76" s="62"/>
      <c r="IH76" s="62"/>
      <c r="II76" s="62"/>
      <c r="IJ76" s="62"/>
      <c r="IK76" s="62"/>
      <c r="IL76" s="62"/>
      <c r="IM76" s="62"/>
      <c r="IN76" s="62"/>
      <c r="IO76" s="62"/>
      <c r="IP76" s="62"/>
      <c r="IQ76" s="62"/>
      <c r="IR76" s="62"/>
      <c r="IS76" s="62"/>
    </row>
    <row r="77" spans="1:253" s="63" customFormat="1" ht="15.75">
      <c r="A77" s="229"/>
      <c r="B77" s="196"/>
      <c r="C77" s="105"/>
      <c r="D77" s="106"/>
      <c r="E77" s="107"/>
      <c r="F77" s="108"/>
      <c r="G77" s="255"/>
      <c r="H77" s="64"/>
      <c r="I77" s="277"/>
      <c r="J77" s="277"/>
      <c r="K77" s="278"/>
      <c r="L77" s="278"/>
      <c r="M77" s="277"/>
      <c r="N77" s="359"/>
      <c r="O77" s="293"/>
      <c r="P77" s="304"/>
      <c r="Q77" s="293"/>
      <c r="R77" s="294"/>
      <c r="S77" s="65"/>
      <c r="T77" s="64"/>
      <c r="U77" s="64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/>
      <c r="EB77" s="66"/>
      <c r="EC77" s="66"/>
      <c r="ED77" s="66"/>
      <c r="EE77" s="66"/>
      <c r="EF77" s="66"/>
      <c r="EG77" s="66"/>
      <c r="EH77" s="66"/>
      <c r="EI77" s="66"/>
      <c r="EJ77" s="66"/>
      <c r="EK77" s="66"/>
      <c r="EL77" s="66"/>
      <c r="EM77" s="66"/>
      <c r="EN77" s="66"/>
      <c r="EO77" s="66"/>
      <c r="EP77" s="66"/>
      <c r="EQ77" s="66"/>
      <c r="ER77" s="66"/>
      <c r="ES77" s="66"/>
      <c r="ET77" s="66"/>
      <c r="EU77" s="66"/>
      <c r="EV77" s="66"/>
      <c r="EW77" s="66"/>
      <c r="EX77" s="66"/>
      <c r="EY77" s="66"/>
      <c r="EZ77" s="66"/>
      <c r="FA77" s="66"/>
      <c r="FB77" s="66"/>
      <c r="FC77" s="66"/>
      <c r="FD77" s="66"/>
      <c r="FE77" s="66"/>
      <c r="FF77" s="66"/>
      <c r="FG77" s="66"/>
      <c r="FH77" s="66"/>
      <c r="FI77" s="66"/>
      <c r="FJ77" s="66"/>
      <c r="FK77" s="66"/>
      <c r="FL77" s="66"/>
      <c r="FM77" s="66"/>
      <c r="FN77" s="66"/>
      <c r="FO77" s="66"/>
      <c r="FP77" s="66"/>
      <c r="FQ77" s="66"/>
      <c r="FR77" s="66"/>
      <c r="FS77" s="66"/>
      <c r="FT77" s="66"/>
      <c r="FU77" s="66"/>
      <c r="FV77" s="66"/>
      <c r="FW77" s="66"/>
      <c r="FX77" s="66"/>
      <c r="FY77" s="66"/>
      <c r="FZ77" s="66"/>
      <c r="GA77" s="66"/>
      <c r="GB77" s="66"/>
      <c r="GC77" s="66"/>
      <c r="GD77" s="66"/>
      <c r="GE77" s="66"/>
      <c r="GF77" s="66"/>
      <c r="GG77" s="66"/>
      <c r="GH77" s="66"/>
      <c r="GI77" s="66"/>
      <c r="GJ77" s="66"/>
      <c r="GK77" s="66"/>
      <c r="GL77" s="66"/>
      <c r="GM77" s="66"/>
      <c r="GN77" s="66"/>
      <c r="GO77" s="66"/>
      <c r="GP77" s="66"/>
      <c r="GQ77" s="66"/>
      <c r="GR77" s="66"/>
      <c r="GS77" s="66"/>
      <c r="GT77" s="66"/>
      <c r="GU77" s="66"/>
      <c r="GV77" s="66"/>
      <c r="GW77" s="66"/>
      <c r="GX77" s="66"/>
      <c r="GY77" s="66"/>
      <c r="GZ77" s="66"/>
      <c r="HA77" s="66"/>
      <c r="HB77" s="66"/>
      <c r="HC77" s="66"/>
      <c r="HD77" s="66"/>
      <c r="HE77" s="66"/>
      <c r="HF77" s="66"/>
      <c r="HG77" s="66"/>
      <c r="HH77" s="66"/>
      <c r="HI77" s="66"/>
      <c r="HJ77" s="66"/>
      <c r="HK77" s="66"/>
      <c r="HL77" s="66"/>
      <c r="HM77" s="66"/>
      <c r="HN77" s="66"/>
      <c r="HO77" s="66"/>
      <c r="HP77" s="66"/>
      <c r="HQ77" s="66"/>
      <c r="HR77" s="66"/>
      <c r="HS77" s="66"/>
      <c r="HT77" s="66"/>
      <c r="HU77" s="66"/>
      <c r="HV77" s="66"/>
      <c r="HW77" s="66"/>
      <c r="HX77" s="66"/>
      <c r="HY77" s="66"/>
      <c r="HZ77" s="66"/>
      <c r="IA77" s="66"/>
      <c r="IB77" s="66"/>
      <c r="IC77" s="66"/>
      <c r="ID77" s="66"/>
      <c r="IE77" s="66"/>
      <c r="IF77" s="66"/>
      <c r="IG77" s="66"/>
      <c r="IH77" s="66"/>
      <c r="II77" s="66"/>
      <c r="IJ77" s="66"/>
      <c r="IK77" s="66"/>
      <c r="IL77" s="66"/>
      <c r="IM77" s="66"/>
      <c r="IN77" s="66"/>
      <c r="IO77" s="66"/>
      <c r="IP77" s="66"/>
      <c r="IQ77" s="66"/>
      <c r="IR77" s="66"/>
      <c r="IS77" s="66"/>
    </row>
    <row r="78" spans="1:253" s="63" customFormat="1" ht="15.75">
      <c r="A78" s="229"/>
      <c r="B78" s="196"/>
      <c r="C78" s="105"/>
      <c r="D78" s="106"/>
      <c r="E78" s="107"/>
      <c r="F78" s="108"/>
      <c r="G78" s="255"/>
      <c r="H78" s="64"/>
      <c r="I78" s="277"/>
      <c r="J78" s="277"/>
      <c r="K78" s="278"/>
      <c r="L78" s="278"/>
      <c r="M78" s="277"/>
      <c r="N78" s="359"/>
      <c r="O78" s="293"/>
      <c r="P78" s="304"/>
      <c r="Q78" s="293"/>
      <c r="R78" s="294"/>
      <c r="S78" s="65"/>
      <c r="T78" s="64"/>
      <c r="U78" s="64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  <c r="DL78" s="66"/>
      <c r="DM78" s="66"/>
      <c r="DN78" s="66"/>
      <c r="DO78" s="66"/>
      <c r="DP78" s="66"/>
      <c r="DQ78" s="66"/>
      <c r="DR78" s="66"/>
      <c r="DS78" s="66"/>
      <c r="DT78" s="66"/>
      <c r="DU78" s="66"/>
      <c r="DV78" s="66"/>
      <c r="DW78" s="66"/>
      <c r="DX78" s="66"/>
      <c r="DY78" s="66"/>
      <c r="DZ78" s="66"/>
      <c r="EA78" s="66"/>
      <c r="EB78" s="66"/>
      <c r="EC78" s="66"/>
      <c r="ED78" s="66"/>
      <c r="EE78" s="66"/>
      <c r="EF78" s="66"/>
      <c r="EG78" s="66"/>
      <c r="EH78" s="66"/>
      <c r="EI78" s="66"/>
      <c r="EJ78" s="66"/>
      <c r="EK78" s="66"/>
      <c r="EL78" s="66"/>
      <c r="EM78" s="66"/>
      <c r="EN78" s="66"/>
      <c r="EO78" s="66"/>
      <c r="EP78" s="66"/>
      <c r="EQ78" s="66"/>
      <c r="ER78" s="66"/>
      <c r="ES78" s="66"/>
      <c r="ET78" s="66"/>
      <c r="EU78" s="66"/>
      <c r="EV78" s="66"/>
      <c r="EW78" s="66"/>
      <c r="EX78" s="66"/>
      <c r="EY78" s="66"/>
      <c r="EZ78" s="66"/>
      <c r="FA78" s="66"/>
      <c r="FB78" s="66"/>
      <c r="FC78" s="66"/>
      <c r="FD78" s="66"/>
      <c r="FE78" s="66"/>
      <c r="FF78" s="66"/>
      <c r="FG78" s="66"/>
      <c r="FH78" s="66"/>
      <c r="FI78" s="66"/>
      <c r="FJ78" s="66"/>
      <c r="FK78" s="66"/>
      <c r="FL78" s="66"/>
      <c r="FM78" s="66"/>
      <c r="FN78" s="66"/>
      <c r="FO78" s="66"/>
      <c r="FP78" s="66"/>
      <c r="FQ78" s="66"/>
      <c r="FR78" s="66"/>
      <c r="FS78" s="66"/>
      <c r="FT78" s="66"/>
      <c r="FU78" s="66"/>
      <c r="FV78" s="66"/>
      <c r="FW78" s="66"/>
      <c r="FX78" s="66"/>
      <c r="FY78" s="66"/>
      <c r="FZ78" s="66"/>
      <c r="GA78" s="66"/>
      <c r="GB78" s="66"/>
      <c r="GC78" s="66"/>
      <c r="GD78" s="66"/>
      <c r="GE78" s="66"/>
      <c r="GF78" s="66"/>
      <c r="GG78" s="66"/>
      <c r="GH78" s="66"/>
      <c r="GI78" s="66"/>
      <c r="GJ78" s="66"/>
      <c r="GK78" s="66"/>
      <c r="GL78" s="66"/>
      <c r="GM78" s="66"/>
      <c r="GN78" s="66"/>
      <c r="GO78" s="66"/>
      <c r="GP78" s="66"/>
      <c r="GQ78" s="66"/>
      <c r="GR78" s="66"/>
      <c r="GS78" s="66"/>
      <c r="GT78" s="66"/>
      <c r="GU78" s="66"/>
      <c r="GV78" s="66"/>
      <c r="GW78" s="66"/>
      <c r="GX78" s="66"/>
      <c r="GY78" s="66"/>
      <c r="GZ78" s="66"/>
      <c r="HA78" s="66"/>
      <c r="HB78" s="66"/>
      <c r="HC78" s="66"/>
      <c r="HD78" s="66"/>
      <c r="HE78" s="66"/>
      <c r="HF78" s="66"/>
      <c r="HG78" s="66"/>
      <c r="HH78" s="66"/>
      <c r="HI78" s="66"/>
      <c r="HJ78" s="66"/>
      <c r="HK78" s="66"/>
      <c r="HL78" s="66"/>
      <c r="HM78" s="66"/>
      <c r="HN78" s="66"/>
      <c r="HO78" s="66"/>
      <c r="HP78" s="66"/>
      <c r="HQ78" s="66"/>
      <c r="HR78" s="66"/>
      <c r="HS78" s="66"/>
      <c r="HT78" s="66"/>
      <c r="HU78" s="66"/>
      <c r="HV78" s="66"/>
      <c r="HW78" s="66"/>
      <c r="HX78" s="66"/>
      <c r="HY78" s="66"/>
      <c r="HZ78" s="66"/>
      <c r="IA78" s="66"/>
      <c r="IB78" s="66"/>
      <c r="IC78" s="66"/>
      <c r="ID78" s="66"/>
      <c r="IE78" s="66"/>
      <c r="IF78" s="66"/>
      <c r="IG78" s="66"/>
      <c r="IH78" s="66"/>
      <c r="II78" s="66"/>
      <c r="IJ78" s="66"/>
      <c r="IK78" s="66"/>
      <c r="IL78" s="66"/>
      <c r="IM78" s="66"/>
      <c r="IN78" s="66"/>
      <c r="IO78" s="66"/>
      <c r="IP78" s="66"/>
      <c r="IQ78" s="66"/>
      <c r="IR78" s="66"/>
      <c r="IS78" s="66"/>
    </row>
    <row r="79" spans="1:253" s="5" customFormat="1">
      <c r="A79" s="226"/>
      <c r="B79" s="180" t="s">
        <v>148</v>
      </c>
      <c r="C79" s="50"/>
      <c r="D79" s="10"/>
      <c r="E79" s="93"/>
      <c r="F79" s="98"/>
      <c r="G79" s="254"/>
      <c r="K79" s="278"/>
      <c r="L79" s="278"/>
      <c r="N79" s="313"/>
      <c r="O79" s="270"/>
      <c r="P79" s="278"/>
      <c r="Q79" s="270"/>
      <c r="R79" s="270"/>
    </row>
    <row r="80" spans="1:253" s="110" customFormat="1" ht="15.75">
      <c r="A80" s="229">
        <f>A9</f>
        <v>1</v>
      </c>
      <c r="B80" s="109" t="str">
        <f>B9</f>
        <v>PREDDELA - skupaj</v>
      </c>
      <c r="C80" s="109"/>
      <c r="D80" s="109"/>
      <c r="E80" s="109"/>
      <c r="F80" s="91">
        <f>F9</f>
        <v>0</v>
      </c>
      <c r="G80" s="258"/>
      <c r="H80" s="111"/>
      <c r="I80" s="119"/>
      <c r="J80" s="119"/>
      <c r="K80" s="278"/>
      <c r="L80" s="278"/>
      <c r="M80" s="119"/>
      <c r="N80" s="313"/>
      <c r="O80" s="291"/>
      <c r="P80" s="300"/>
      <c r="Q80" s="291"/>
      <c r="R80" s="288"/>
      <c r="S80" s="113"/>
      <c r="T80" s="111"/>
      <c r="U80" s="111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  <c r="AK80" s="114"/>
      <c r="AL80" s="114"/>
      <c r="AM80" s="114"/>
      <c r="AN80" s="114"/>
      <c r="AO80" s="114"/>
      <c r="AP80" s="114"/>
      <c r="AQ80" s="114"/>
      <c r="AR80" s="114"/>
      <c r="AS80" s="114"/>
      <c r="AT80" s="114"/>
      <c r="AU80" s="114"/>
      <c r="AV80" s="114"/>
      <c r="AW80" s="114"/>
      <c r="AX80" s="114"/>
      <c r="AY80" s="114"/>
      <c r="AZ80" s="114"/>
      <c r="BA80" s="114"/>
      <c r="BB80" s="114"/>
      <c r="BC80" s="114"/>
      <c r="BD80" s="114"/>
      <c r="BE80" s="114"/>
      <c r="BF80" s="114"/>
      <c r="BG80" s="114"/>
      <c r="BH80" s="114"/>
      <c r="BI80" s="114"/>
      <c r="BJ80" s="114"/>
      <c r="BK80" s="114"/>
      <c r="BL80" s="114"/>
      <c r="BM80" s="114"/>
      <c r="BN80" s="114"/>
      <c r="BO80" s="114"/>
      <c r="BP80" s="114"/>
      <c r="BQ80" s="114"/>
      <c r="BR80" s="114"/>
      <c r="BS80" s="114"/>
      <c r="BT80" s="114"/>
      <c r="BU80" s="114"/>
      <c r="BV80" s="114"/>
      <c r="BW80" s="114"/>
      <c r="BX80" s="114"/>
      <c r="BY80" s="114"/>
      <c r="BZ80" s="114"/>
      <c r="CA80" s="114"/>
      <c r="CB80" s="114"/>
      <c r="CC80" s="114"/>
      <c r="CD80" s="114"/>
      <c r="CE80" s="114"/>
      <c r="CF80" s="114"/>
      <c r="CG80" s="114"/>
      <c r="CH80" s="114"/>
      <c r="CI80" s="114"/>
      <c r="CJ80" s="114"/>
      <c r="CK80" s="114"/>
      <c r="CL80" s="114"/>
      <c r="CM80" s="114"/>
      <c r="CN80" s="114"/>
      <c r="CO80" s="114"/>
      <c r="CP80" s="114"/>
      <c r="CQ80" s="114"/>
      <c r="CR80" s="114"/>
      <c r="CS80" s="114"/>
      <c r="CT80" s="114"/>
      <c r="CU80" s="114"/>
      <c r="CV80" s="114"/>
      <c r="CW80" s="114"/>
      <c r="CX80" s="114"/>
      <c r="CY80" s="114"/>
      <c r="CZ80" s="114"/>
      <c r="DA80" s="114"/>
      <c r="DB80" s="114"/>
      <c r="DC80" s="114"/>
      <c r="DD80" s="114"/>
      <c r="DE80" s="114"/>
      <c r="DF80" s="114"/>
      <c r="DG80" s="114"/>
      <c r="DH80" s="114"/>
      <c r="DI80" s="114"/>
      <c r="DJ80" s="114"/>
      <c r="DK80" s="114"/>
      <c r="DL80" s="114"/>
      <c r="DM80" s="114"/>
      <c r="DN80" s="114"/>
      <c r="DO80" s="114"/>
      <c r="DP80" s="114"/>
      <c r="DQ80" s="114"/>
      <c r="DR80" s="114"/>
      <c r="DS80" s="114"/>
      <c r="DT80" s="114"/>
      <c r="DU80" s="114"/>
      <c r="DV80" s="114"/>
      <c r="DW80" s="114"/>
      <c r="DX80" s="114"/>
      <c r="DY80" s="114"/>
      <c r="DZ80" s="114"/>
      <c r="EA80" s="114"/>
      <c r="EB80" s="114"/>
      <c r="EC80" s="114"/>
      <c r="ED80" s="114"/>
      <c r="EE80" s="114"/>
      <c r="EF80" s="114"/>
      <c r="EG80" s="114"/>
      <c r="EH80" s="114"/>
      <c r="EI80" s="114"/>
      <c r="EJ80" s="114"/>
      <c r="EK80" s="114"/>
      <c r="EL80" s="114"/>
      <c r="EM80" s="114"/>
      <c r="EN80" s="114"/>
      <c r="EO80" s="114"/>
      <c r="EP80" s="114"/>
      <c r="EQ80" s="114"/>
      <c r="ER80" s="114"/>
      <c r="ES80" s="114"/>
      <c r="ET80" s="114"/>
      <c r="EU80" s="114"/>
      <c r="EV80" s="114"/>
      <c r="EW80" s="114"/>
      <c r="EX80" s="114"/>
      <c r="EY80" s="114"/>
      <c r="EZ80" s="114"/>
      <c r="FA80" s="114"/>
      <c r="FB80" s="114"/>
      <c r="FC80" s="114"/>
      <c r="FD80" s="114"/>
      <c r="FE80" s="114"/>
      <c r="FF80" s="114"/>
      <c r="FG80" s="114"/>
      <c r="FH80" s="114"/>
      <c r="FI80" s="114"/>
      <c r="FJ80" s="114"/>
      <c r="FK80" s="114"/>
      <c r="FL80" s="114"/>
      <c r="FM80" s="114"/>
      <c r="FN80" s="114"/>
      <c r="FO80" s="114"/>
      <c r="FP80" s="114"/>
      <c r="FQ80" s="114"/>
      <c r="FR80" s="114"/>
      <c r="FS80" s="114"/>
      <c r="FT80" s="114"/>
      <c r="FU80" s="114"/>
      <c r="FV80" s="114"/>
      <c r="FW80" s="114"/>
      <c r="FX80" s="114"/>
      <c r="FY80" s="114"/>
      <c r="FZ80" s="114"/>
      <c r="GA80" s="114"/>
      <c r="GB80" s="114"/>
      <c r="GC80" s="114"/>
      <c r="GD80" s="114"/>
      <c r="GE80" s="114"/>
      <c r="GF80" s="114"/>
      <c r="GG80" s="114"/>
      <c r="GH80" s="114"/>
      <c r="GI80" s="114"/>
      <c r="GJ80" s="114"/>
      <c r="GK80" s="114"/>
      <c r="GL80" s="114"/>
      <c r="GM80" s="114"/>
      <c r="GN80" s="114"/>
      <c r="GO80" s="114"/>
      <c r="GP80" s="114"/>
      <c r="GQ80" s="114"/>
      <c r="GR80" s="114"/>
      <c r="GS80" s="114"/>
      <c r="GT80" s="114"/>
      <c r="GU80" s="114"/>
      <c r="GV80" s="114"/>
      <c r="GW80" s="114"/>
      <c r="GX80" s="114"/>
      <c r="GY80" s="114"/>
      <c r="GZ80" s="114"/>
      <c r="HA80" s="114"/>
      <c r="HB80" s="114"/>
      <c r="HC80" s="114"/>
      <c r="HD80" s="114"/>
      <c r="HE80" s="114"/>
      <c r="HF80" s="114"/>
      <c r="HG80" s="114"/>
      <c r="HH80" s="114"/>
      <c r="HI80" s="114"/>
      <c r="HJ80" s="114"/>
      <c r="HK80" s="114"/>
      <c r="HL80" s="114"/>
      <c r="HM80" s="114"/>
      <c r="HN80" s="114"/>
      <c r="HO80" s="114"/>
      <c r="HP80" s="114"/>
      <c r="HQ80" s="114"/>
      <c r="HR80" s="114"/>
      <c r="HS80" s="114"/>
      <c r="HT80" s="114"/>
      <c r="HU80" s="114"/>
      <c r="HV80" s="114"/>
      <c r="HW80" s="114"/>
      <c r="HX80" s="114"/>
      <c r="HY80" s="114"/>
      <c r="HZ80" s="114"/>
      <c r="IA80" s="114"/>
      <c r="IB80" s="114"/>
      <c r="IC80" s="114"/>
      <c r="ID80" s="114"/>
      <c r="IE80" s="114"/>
      <c r="IF80" s="114"/>
      <c r="IG80" s="114"/>
      <c r="IH80" s="114"/>
      <c r="II80" s="114"/>
      <c r="IJ80" s="114"/>
      <c r="IK80" s="114"/>
      <c r="IL80" s="114"/>
      <c r="IM80" s="114"/>
      <c r="IN80" s="114"/>
      <c r="IO80" s="114"/>
      <c r="IP80" s="114"/>
      <c r="IQ80" s="114"/>
      <c r="IR80" s="114"/>
      <c r="IS80" s="114"/>
    </row>
    <row r="81" spans="1:253" s="110" customFormat="1" ht="15.75">
      <c r="A81" s="229">
        <f>A34</f>
        <v>2</v>
      </c>
      <c r="B81" s="109" t="str">
        <f>B34</f>
        <v>ZEMELJSKA DELA - skupaj</v>
      </c>
      <c r="C81" s="109"/>
      <c r="D81" s="109"/>
      <c r="E81" s="109"/>
      <c r="F81" s="91">
        <f>F34</f>
        <v>0</v>
      </c>
      <c r="G81" s="258"/>
      <c r="H81" s="111"/>
      <c r="I81" s="119"/>
      <c r="J81" s="119"/>
      <c r="K81" s="278"/>
      <c r="L81" s="278"/>
      <c r="M81" s="119"/>
      <c r="N81" s="313"/>
      <c r="O81" s="291"/>
      <c r="P81" s="300"/>
      <c r="Q81" s="291"/>
      <c r="R81" s="288"/>
      <c r="S81" s="113"/>
      <c r="T81" s="111"/>
      <c r="U81" s="111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4"/>
      <c r="AL81" s="114"/>
      <c r="AM81" s="114"/>
      <c r="AN81" s="114"/>
      <c r="AO81" s="114"/>
      <c r="AP81" s="114"/>
      <c r="AQ81" s="114"/>
      <c r="AR81" s="114"/>
      <c r="AS81" s="114"/>
      <c r="AT81" s="114"/>
      <c r="AU81" s="114"/>
      <c r="AV81" s="114"/>
      <c r="AW81" s="114"/>
      <c r="AX81" s="114"/>
      <c r="AY81" s="114"/>
      <c r="AZ81" s="114"/>
      <c r="BA81" s="114"/>
      <c r="BB81" s="114"/>
      <c r="BC81" s="114"/>
      <c r="BD81" s="114"/>
      <c r="BE81" s="114"/>
      <c r="BF81" s="114"/>
      <c r="BG81" s="114"/>
      <c r="BH81" s="114"/>
      <c r="BI81" s="114"/>
      <c r="BJ81" s="114"/>
      <c r="BK81" s="114"/>
      <c r="BL81" s="114"/>
      <c r="BM81" s="114"/>
      <c r="BN81" s="114"/>
      <c r="BO81" s="114"/>
      <c r="BP81" s="114"/>
      <c r="BQ81" s="114"/>
      <c r="BR81" s="114"/>
      <c r="BS81" s="114"/>
      <c r="BT81" s="114"/>
      <c r="BU81" s="114"/>
      <c r="BV81" s="114"/>
      <c r="BW81" s="114"/>
      <c r="BX81" s="114"/>
      <c r="BY81" s="114"/>
      <c r="BZ81" s="114"/>
      <c r="CA81" s="114"/>
      <c r="CB81" s="114"/>
      <c r="CC81" s="114"/>
      <c r="CD81" s="114"/>
      <c r="CE81" s="114"/>
      <c r="CF81" s="114"/>
      <c r="CG81" s="114"/>
      <c r="CH81" s="114"/>
      <c r="CI81" s="114"/>
      <c r="CJ81" s="114"/>
      <c r="CK81" s="114"/>
      <c r="CL81" s="114"/>
      <c r="CM81" s="114"/>
      <c r="CN81" s="114"/>
      <c r="CO81" s="114"/>
      <c r="CP81" s="114"/>
      <c r="CQ81" s="114"/>
      <c r="CR81" s="114"/>
      <c r="CS81" s="114"/>
      <c r="CT81" s="114"/>
      <c r="CU81" s="114"/>
      <c r="CV81" s="114"/>
      <c r="CW81" s="114"/>
      <c r="CX81" s="114"/>
      <c r="CY81" s="114"/>
      <c r="CZ81" s="114"/>
      <c r="DA81" s="114"/>
      <c r="DB81" s="114"/>
      <c r="DC81" s="114"/>
      <c r="DD81" s="114"/>
      <c r="DE81" s="114"/>
      <c r="DF81" s="114"/>
      <c r="DG81" s="114"/>
      <c r="DH81" s="114"/>
      <c r="DI81" s="114"/>
      <c r="DJ81" s="114"/>
      <c r="DK81" s="114"/>
      <c r="DL81" s="114"/>
      <c r="DM81" s="114"/>
      <c r="DN81" s="114"/>
      <c r="DO81" s="114"/>
      <c r="DP81" s="114"/>
      <c r="DQ81" s="114"/>
      <c r="DR81" s="114"/>
      <c r="DS81" s="114"/>
      <c r="DT81" s="114"/>
      <c r="DU81" s="114"/>
      <c r="DV81" s="114"/>
      <c r="DW81" s="114"/>
      <c r="DX81" s="114"/>
      <c r="DY81" s="114"/>
      <c r="DZ81" s="114"/>
      <c r="EA81" s="114"/>
      <c r="EB81" s="114"/>
      <c r="EC81" s="114"/>
      <c r="ED81" s="114"/>
      <c r="EE81" s="114"/>
      <c r="EF81" s="114"/>
      <c r="EG81" s="114"/>
      <c r="EH81" s="114"/>
      <c r="EI81" s="114"/>
      <c r="EJ81" s="114"/>
      <c r="EK81" s="114"/>
      <c r="EL81" s="114"/>
      <c r="EM81" s="114"/>
      <c r="EN81" s="114"/>
      <c r="EO81" s="114"/>
      <c r="EP81" s="114"/>
      <c r="EQ81" s="114"/>
      <c r="ER81" s="114"/>
      <c r="ES81" s="114"/>
      <c r="ET81" s="114"/>
      <c r="EU81" s="114"/>
      <c r="EV81" s="114"/>
      <c r="EW81" s="114"/>
      <c r="EX81" s="114"/>
      <c r="EY81" s="114"/>
      <c r="EZ81" s="114"/>
      <c r="FA81" s="114"/>
      <c r="FB81" s="114"/>
      <c r="FC81" s="114"/>
      <c r="FD81" s="114"/>
      <c r="FE81" s="114"/>
      <c r="FF81" s="114"/>
      <c r="FG81" s="114"/>
      <c r="FH81" s="114"/>
      <c r="FI81" s="114"/>
      <c r="FJ81" s="114"/>
      <c r="FK81" s="114"/>
      <c r="FL81" s="114"/>
      <c r="FM81" s="114"/>
      <c r="FN81" s="114"/>
      <c r="FO81" s="114"/>
      <c r="FP81" s="114"/>
      <c r="FQ81" s="114"/>
      <c r="FR81" s="114"/>
      <c r="FS81" s="114"/>
      <c r="FT81" s="114"/>
      <c r="FU81" s="114"/>
      <c r="FV81" s="114"/>
      <c r="FW81" s="114"/>
      <c r="FX81" s="114"/>
      <c r="FY81" s="114"/>
      <c r="FZ81" s="114"/>
      <c r="GA81" s="114"/>
      <c r="GB81" s="114"/>
      <c r="GC81" s="114"/>
      <c r="GD81" s="114"/>
      <c r="GE81" s="114"/>
      <c r="GF81" s="114"/>
      <c r="GG81" s="114"/>
      <c r="GH81" s="114"/>
      <c r="GI81" s="114"/>
      <c r="GJ81" s="114"/>
      <c r="GK81" s="114"/>
      <c r="GL81" s="114"/>
      <c r="GM81" s="114"/>
      <c r="GN81" s="114"/>
      <c r="GO81" s="114"/>
      <c r="GP81" s="114"/>
      <c r="GQ81" s="114"/>
      <c r="GR81" s="114"/>
      <c r="GS81" s="114"/>
      <c r="GT81" s="114"/>
      <c r="GU81" s="114"/>
      <c r="GV81" s="114"/>
      <c r="GW81" s="114"/>
      <c r="GX81" s="114"/>
      <c r="GY81" s="114"/>
      <c r="GZ81" s="114"/>
      <c r="HA81" s="114"/>
      <c r="HB81" s="114"/>
      <c r="HC81" s="114"/>
      <c r="HD81" s="114"/>
      <c r="HE81" s="114"/>
      <c r="HF81" s="114"/>
      <c r="HG81" s="114"/>
      <c r="HH81" s="114"/>
      <c r="HI81" s="114"/>
      <c r="HJ81" s="114"/>
      <c r="HK81" s="114"/>
      <c r="HL81" s="114"/>
      <c r="HM81" s="114"/>
      <c r="HN81" s="114"/>
      <c r="HO81" s="114"/>
      <c r="HP81" s="114"/>
      <c r="HQ81" s="114"/>
      <c r="HR81" s="114"/>
      <c r="HS81" s="114"/>
      <c r="HT81" s="114"/>
      <c r="HU81" s="114"/>
      <c r="HV81" s="114"/>
      <c r="HW81" s="114"/>
      <c r="HX81" s="114"/>
      <c r="HY81" s="114"/>
      <c r="HZ81" s="114"/>
      <c r="IA81" s="114"/>
      <c r="IB81" s="114"/>
      <c r="IC81" s="114"/>
      <c r="ID81" s="114"/>
      <c r="IE81" s="114"/>
      <c r="IF81" s="114"/>
      <c r="IG81" s="114"/>
      <c r="IH81" s="114"/>
      <c r="II81" s="114"/>
      <c r="IJ81" s="114"/>
      <c r="IK81" s="114"/>
      <c r="IL81" s="114"/>
      <c r="IM81" s="114"/>
      <c r="IN81" s="114"/>
      <c r="IO81" s="114"/>
      <c r="IP81" s="114"/>
      <c r="IQ81" s="114"/>
      <c r="IR81" s="114"/>
      <c r="IS81" s="114"/>
    </row>
    <row r="82" spans="1:253" s="110" customFormat="1" ht="15.75">
      <c r="A82" s="229">
        <f>A54</f>
        <v>3</v>
      </c>
      <c r="B82" s="109" t="str">
        <f>B54</f>
        <v>MONTAŽNA DELA - skupaj</v>
      </c>
      <c r="C82" s="109"/>
      <c r="D82" s="109"/>
      <c r="E82" s="109"/>
      <c r="F82" s="91">
        <f>F54</f>
        <v>0</v>
      </c>
      <c r="G82" s="258"/>
      <c r="H82" s="111"/>
      <c r="I82" s="119"/>
      <c r="J82" s="119"/>
      <c r="K82" s="278"/>
      <c r="L82" s="278"/>
      <c r="M82" s="119"/>
      <c r="N82" s="313"/>
      <c r="O82" s="291"/>
      <c r="P82" s="300"/>
      <c r="Q82" s="291"/>
      <c r="R82" s="288"/>
      <c r="S82" s="113"/>
      <c r="T82" s="111"/>
      <c r="U82" s="111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  <c r="AK82" s="114"/>
      <c r="AL82" s="114"/>
      <c r="AM82" s="114"/>
      <c r="AN82" s="114"/>
      <c r="AO82" s="114"/>
      <c r="AP82" s="114"/>
      <c r="AQ82" s="114"/>
      <c r="AR82" s="114"/>
      <c r="AS82" s="114"/>
      <c r="AT82" s="114"/>
      <c r="AU82" s="114"/>
      <c r="AV82" s="114"/>
      <c r="AW82" s="114"/>
      <c r="AX82" s="114"/>
      <c r="AY82" s="114"/>
      <c r="AZ82" s="114"/>
      <c r="BA82" s="114"/>
      <c r="BB82" s="114"/>
      <c r="BC82" s="114"/>
      <c r="BD82" s="114"/>
      <c r="BE82" s="114"/>
      <c r="BF82" s="114"/>
      <c r="BG82" s="114"/>
      <c r="BH82" s="114"/>
      <c r="BI82" s="114"/>
      <c r="BJ82" s="114"/>
      <c r="BK82" s="114"/>
      <c r="BL82" s="114"/>
      <c r="BM82" s="114"/>
      <c r="BN82" s="114"/>
      <c r="BO82" s="114"/>
      <c r="BP82" s="114"/>
      <c r="BQ82" s="114"/>
      <c r="BR82" s="114"/>
      <c r="BS82" s="114"/>
      <c r="BT82" s="114"/>
      <c r="BU82" s="114"/>
      <c r="BV82" s="114"/>
      <c r="BW82" s="114"/>
      <c r="BX82" s="114"/>
      <c r="BY82" s="114"/>
      <c r="BZ82" s="114"/>
      <c r="CA82" s="114"/>
      <c r="CB82" s="114"/>
      <c r="CC82" s="114"/>
      <c r="CD82" s="114"/>
      <c r="CE82" s="114"/>
      <c r="CF82" s="114"/>
      <c r="CG82" s="114"/>
      <c r="CH82" s="114"/>
      <c r="CI82" s="114"/>
      <c r="CJ82" s="114"/>
      <c r="CK82" s="114"/>
      <c r="CL82" s="114"/>
      <c r="CM82" s="114"/>
      <c r="CN82" s="114"/>
      <c r="CO82" s="114"/>
      <c r="CP82" s="114"/>
      <c r="CQ82" s="114"/>
      <c r="CR82" s="114"/>
      <c r="CS82" s="114"/>
      <c r="CT82" s="114"/>
      <c r="CU82" s="114"/>
      <c r="CV82" s="114"/>
      <c r="CW82" s="114"/>
      <c r="CX82" s="114"/>
      <c r="CY82" s="114"/>
      <c r="CZ82" s="114"/>
      <c r="DA82" s="114"/>
      <c r="DB82" s="114"/>
      <c r="DC82" s="114"/>
      <c r="DD82" s="114"/>
      <c r="DE82" s="114"/>
      <c r="DF82" s="114"/>
      <c r="DG82" s="114"/>
      <c r="DH82" s="114"/>
      <c r="DI82" s="114"/>
      <c r="DJ82" s="114"/>
      <c r="DK82" s="114"/>
      <c r="DL82" s="114"/>
      <c r="DM82" s="114"/>
      <c r="DN82" s="114"/>
      <c r="DO82" s="114"/>
      <c r="DP82" s="114"/>
      <c r="DQ82" s="114"/>
      <c r="DR82" s="114"/>
      <c r="DS82" s="114"/>
      <c r="DT82" s="114"/>
      <c r="DU82" s="114"/>
      <c r="DV82" s="114"/>
      <c r="DW82" s="114"/>
      <c r="DX82" s="114"/>
      <c r="DY82" s="114"/>
      <c r="DZ82" s="114"/>
      <c r="EA82" s="114"/>
      <c r="EB82" s="114"/>
      <c r="EC82" s="114"/>
      <c r="ED82" s="114"/>
      <c r="EE82" s="114"/>
      <c r="EF82" s="114"/>
      <c r="EG82" s="114"/>
      <c r="EH82" s="114"/>
      <c r="EI82" s="114"/>
      <c r="EJ82" s="114"/>
      <c r="EK82" s="114"/>
      <c r="EL82" s="114"/>
      <c r="EM82" s="114"/>
      <c r="EN82" s="114"/>
      <c r="EO82" s="114"/>
      <c r="EP82" s="114"/>
      <c r="EQ82" s="114"/>
      <c r="ER82" s="114"/>
      <c r="ES82" s="114"/>
      <c r="ET82" s="114"/>
      <c r="EU82" s="114"/>
      <c r="EV82" s="114"/>
      <c r="EW82" s="114"/>
      <c r="EX82" s="114"/>
      <c r="EY82" s="114"/>
      <c r="EZ82" s="114"/>
      <c r="FA82" s="114"/>
      <c r="FB82" s="114"/>
      <c r="FC82" s="114"/>
      <c r="FD82" s="114"/>
      <c r="FE82" s="114"/>
      <c r="FF82" s="114"/>
      <c r="FG82" s="114"/>
      <c r="FH82" s="114"/>
      <c r="FI82" s="114"/>
      <c r="FJ82" s="114"/>
      <c r="FK82" s="114"/>
      <c r="FL82" s="114"/>
      <c r="FM82" s="114"/>
      <c r="FN82" s="114"/>
      <c r="FO82" s="114"/>
      <c r="FP82" s="114"/>
      <c r="FQ82" s="114"/>
      <c r="FR82" s="114"/>
      <c r="FS82" s="114"/>
      <c r="FT82" s="114"/>
      <c r="FU82" s="114"/>
      <c r="FV82" s="114"/>
      <c r="FW82" s="114"/>
      <c r="FX82" s="114"/>
      <c r="FY82" s="114"/>
      <c r="FZ82" s="114"/>
      <c r="GA82" s="114"/>
      <c r="GB82" s="114"/>
      <c r="GC82" s="114"/>
      <c r="GD82" s="114"/>
      <c r="GE82" s="114"/>
      <c r="GF82" s="114"/>
      <c r="GG82" s="114"/>
      <c r="GH82" s="114"/>
      <c r="GI82" s="114"/>
      <c r="GJ82" s="114"/>
      <c r="GK82" s="114"/>
      <c r="GL82" s="114"/>
      <c r="GM82" s="114"/>
      <c r="GN82" s="114"/>
      <c r="GO82" s="114"/>
      <c r="GP82" s="114"/>
      <c r="GQ82" s="114"/>
      <c r="GR82" s="114"/>
      <c r="GS82" s="114"/>
      <c r="GT82" s="114"/>
      <c r="GU82" s="114"/>
      <c r="GV82" s="114"/>
      <c r="GW82" s="114"/>
      <c r="GX82" s="114"/>
      <c r="GY82" s="114"/>
      <c r="GZ82" s="114"/>
      <c r="HA82" s="114"/>
      <c r="HB82" s="114"/>
      <c r="HC82" s="114"/>
      <c r="HD82" s="114"/>
      <c r="HE82" s="114"/>
      <c r="HF82" s="114"/>
      <c r="HG82" s="114"/>
      <c r="HH82" s="114"/>
      <c r="HI82" s="114"/>
      <c r="HJ82" s="114"/>
      <c r="HK82" s="114"/>
      <c r="HL82" s="114"/>
      <c r="HM82" s="114"/>
      <c r="HN82" s="114"/>
      <c r="HO82" s="114"/>
      <c r="HP82" s="114"/>
      <c r="HQ82" s="114"/>
      <c r="HR82" s="114"/>
      <c r="HS82" s="114"/>
      <c r="HT82" s="114"/>
      <c r="HU82" s="114"/>
      <c r="HV82" s="114"/>
      <c r="HW82" s="114"/>
      <c r="HX82" s="114"/>
      <c r="HY82" s="114"/>
      <c r="HZ82" s="114"/>
      <c r="IA82" s="114"/>
      <c r="IB82" s="114"/>
      <c r="IC82" s="114"/>
      <c r="ID82" s="114"/>
      <c r="IE82" s="114"/>
      <c r="IF82" s="114"/>
      <c r="IG82" s="114"/>
      <c r="IH82" s="114"/>
      <c r="II82" s="114"/>
      <c r="IJ82" s="114"/>
      <c r="IK82" s="114"/>
      <c r="IL82" s="114"/>
      <c r="IM82" s="114"/>
      <c r="IN82" s="114"/>
      <c r="IO82" s="114"/>
      <c r="IP82" s="114"/>
      <c r="IQ82" s="114"/>
      <c r="IR82" s="114"/>
      <c r="IS82" s="114"/>
    </row>
    <row r="83" spans="1:253" s="110" customFormat="1" ht="15.75">
      <c r="A83" s="229">
        <f>A73</f>
        <v>4</v>
      </c>
      <c r="B83" s="109" t="str">
        <f>B73</f>
        <v>ZAKLJUČNA DELA - skupaj</v>
      </c>
      <c r="C83" s="109"/>
      <c r="D83" s="109"/>
      <c r="E83" s="109"/>
      <c r="F83" s="91">
        <f>F73</f>
        <v>0</v>
      </c>
      <c r="G83" s="258"/>
      <c r="H83" s="111"/>
      <c r="I83" s="119"/>
      <c r="J83" s="119"/>
      <c r="K83" s="278"/>
      <c r="L83" s="278"/>
      <c r="M83" s="119"/>
      <c r="N83" s="313"/>
      <c r="O83" s="291"/>
      <c r="P83" s="300"/>
      <c r="Q83" s="291"/>
      <c r="R83" s="288"/>
      <c r="S83" s="113"/>
      <c r="T83" s="111"/>
      <c r="U83" s="111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  <c r="AK83" s="114"/>
      <c r="AL83" s="114"/>
      <c r="AM83" s="114"/>
      <c r="AN83" s="114"/>
      <c r="AO83" s="114"/>
      <c r="AP83" s="114"/>
      <c r="AQ83" s="114"/>
      <c r="AR83" s="114"/>
      <c r="AS83" s="114"/>
      <c r="AT83" s="114"/>
      <c r="AU83" s="114"/>
      <c r="AV83" s="114"/>
      <c r="AW83" s="114"/>
      <c r="AX83" s="114"/>
      <c r="AY83" s="114"/>
      <c r="AZ83" s="114"/>
      <c r="BA83" s="114"/>
      <c r="BB83" s="114"/>
      <c r="BC83" s="114"/>
      <c r="BD83" s="114"/>
      <c r="BE83" s="114"/>
      <c r="BF83" s="114"/>
      <c r="BG83" s="114"/>
      <c r="BH83" s="114"/>
      <c r="BI83" s="114"/>
      <c r="BJ83" s="114"/>
      <c r="BK83" s="114"/>
      <c r="BL83" s="114"/>
      <c r="BM83" s="114"/>
      <c r="BN83" s="114"/>
      <c r="BO83" s="114"/>
      <c r="BP83" s="114"/>
      <c r="BQ83" s="114"/>
      <c r="BR83" s="114"/>
      <c r="BS83" s="114"/>
      <c r="BT83" s="114"/>
      <c r="BU83" s="114"/>
      <c r="BV83" s="114"/>
      <c r="BW83" s="114"/>
      <c r="BX83" s="114"/>
      <c r="BY83" s="114"/>
      <c r="BZ83" s="114"/>
      <c r="CA83" s="114"/>
      <c r="CB83" s="114"/>
      <c r="CC83" s="114"/>
      <c r="CD83" s="114"/>
      <c r="CE83" s="114"/>
      <c r="CF83" s="114"/>
      <c r="CG83" s="114"/>
      <c r="CH83" s="114"/>
      <c r="CI83" s="114"/>
      <c r="CJ83" s="114"/>
      <c r="CK83" s="114"/>
      <c r="CL83" s="114"/>
      <c r="CM83" s="114"/>
      <c r="CN83" s="114"/>
      <c r="CO83" s="114"/>
      <c r="CP83" s="114"/>
      <c r="CQ83" s="114"/>
      <c r="CR83" s="114"/>
      <c r="CS83" s="114"/>
      <c r="CT83" s="114"/>
      <c r="CU83" s="114"/>
      <c r="CV83" s="114"/>
      <c r="CW83" s="114"/>
      <c r="CX83" s="114"/>
      <c r="CY83" s="114"/>
      <c r="CZ83" s="114"/>
      <c r="DA83" s="114"/>
      <c r="DB83" s="114"/>
      <c r="DC83" s="114"/>
      <c r="DD83" s="114"/>
      <c r="DE83" s="114"/>
      <c r="DF83" s="114"/>
      <c r="DG83" s="114"/>
      <c r="DH83" s="114"/>
      <c r="DI83" s="114"/>
      <c r="DJ83" s="114"/>
      <c r="DK83" s="114"/>
      <c r="DL83" s="114"/>
      <c r="DM83" s="114"/>
      <c r="DN83" s="114"/>
      <c r="DO83" s="114"/>
      <c r="DP83" s="114"/>
      <c r="DQ83" s="114"/>
      <c r="DR83" s="114"/>
      <c r="DS83" s="114"/>
      <c r="DT83" s="114"/>
      <c r="DU83" s="114"/>
      <c r="DV83" s="114"/>
      <c r="DW83" s="114"/>
      <c r="DX83" s="114"/>
      <c r="DY83" s="114"/>
      <c r="DZ83" s="114"/>
      <c r="EA83" s="114"/>
      <c r="EB83" s="114"/>
      <c r="EC83" s="114"/>
      <c r="ED83" s="114"/>
      <c r="EE83" s="114"/>
      <c r="EF83" s="114"/>
      <c r="EG83" s="114"/>
      <c r="EH83" s="114"/>
      <c r="EI83" s="114"/>
      <c r="EJ83" s="114"/>
      <c r="EK83" s="114"/>
      <c r="EL83" s="114"/>
      <c r="EM83" s="114"/>
      <c r="EN83" s="114"/>
      <c r="EO83" s="114"/>
      <c r="EP83" s="114"/>
      <c r="EQ83" s="114"/>
      <c r="ER83" s="114"/>
      <c r="ES83" s="114"/>
      <c r="ET83" s="114"/>
      <c r="EU83" s="114"/>
      <c r="EV83" s="114"/>
      <c r="EW83" s="114"/>
      <c r="EX83" s="114"/>
      <c r="EY83" s="114"/>
      <c r="EZ83" s="114"/>
      <c r="FA83" s="114"/>
      <c r="FB83" s="114"/>
      <c r="FC83" s="114"/>
      <c r="FD83" s="114"/>
      <c r="FE83" s="114"/>
      <c r="FF83" s="114"/>
      <c r="FG83" s="114"/>
      <c r="FH83" s="114"/>
      <c r="FI83" s="114"/>
      <c r="FJ83" s="114"/>
      <c r="FK83" s="114"/>
      <c r="FL83" s="114"/>
      <c r="FM83" s="114"/>
      <c r="FN83" s="114"/>
      <c r="FO83" s="114"/>
      <c r="FP83" s="114"/>
      <c r="FQ83" s="114"/>
      <c r="FR83" s="114"/>
      <c r="FS83" s="114"/>
      <c r="FT83" s="114"/>
      <c r="FU83" s="114"/>
      <c r="FV83" s="114"/>
      <c r="FW83" s="114"/>
      <c r="FX83" s="114"/>
      <c r="FY83" s="114"/>
      <c r="FZ83" s="114"/>
      <c r="GA83" s="114"/>
      <c r="GB83" s="114"/>
      <c r="GC83" s="114"/>
      <c r="GD83" s="114"/>
      <c r="GE83" s="114"/>
      <c r="GF83" s="114"/>
      <c r="GG83" s="114"/>
      <c r="GH83" s="114"/>
      <c r="GI83" s="114"/>
      <c r="GJ83" s="114"/>
      <c r="GK83" s="114"/>
      <c r="GL83" s="114"/>
      <c r="GM83" s="114"/>
      <c r="GN83" s="114"/>
      <c r="GO83" s="114"/>
      <c r="GP83" s="114"/>
      <c r="GQ83" s="114"/>
      <c r="GR83" s="114"/>
      <c r="GS83" s="114"/>
      <c r="GT83" s="114"/>
      <c r="GU83" s="114"/>
      <c r="GV83" s="114"/>
      <c r="GW83" s="114"/>
      <c r="GX83" s="114"/>
      <c r="GY83" s="114"/>
      <c r="GZ83" s="114"/>
      <c r="HA83" s="114"/>
      <c r="HB83" s="114"/>
      <c r="HC83" s="114"/>
      <c r="HD83" s="114"/>
      <c r="HE83" s="114"/>
      <c r="HF83" s="114"/>
      <c r="HG83" s="114"/>
      <c r="HH83" s="114"/>
      <c r="HI83" s="114"/>
      <c r="HJ83" s="114"/>
      <c r="HK83" s="114"/>
      <c r="HL83" s="114"/>
      <c r="HM83" s="114"/>
      <c r="HN83" s="114"/>
      <c r="HO83" s="114"/>
      <c r="HP83" s="114"/>
      <c r="HQ83" s="114"/>
      <c r="HR83" s="114"/>
      <c r="HS83" s="114"/>
      <c r="HT83" s="114"/>
      <c r="HU83" s="114"/>
      <c r="HV83" s="114"/>
      <c r="HW83" s="114"/>
      <c r="HX83" s="114"/>
      <c r="HY83" s="114"/>
      <c r="HZ83" s="114"/>
      <c r="IA83" s="114"/>
      <c r="IB83" s="114"/>
      <c r="IC83" s="114"/>
      <c r="ID83" s="114"/>
      <c r="IE83" s="114"/>
      <c r="IF83" s="114"/>
      <c r="IG83" s="114"/>
      <c r="IH83" s="114"/>
      <c r="II83" s="114"/>
      <c r="IJ83" s="114"/>
      <c r="IK83" s="114"/>
      <c r="IL83" s="114"/>
      <c r="IM83" s="114"/>
      <c r="IN83" s="114"/>
      <c r="IO83" s="114"/>
      <c r="IP83" s="114"/>
      <c r="IQ83" s="114"/>
      <c r="IR83" s="114"/>
      <c r="IS83" s="114"/>
    </row>
    <row r="84" spans="1:253" s="110" customFormat="1" ht="15.75">
      <c r="A84" s="229">
        <f>A76</f>
        <v>5</v>
      </c>
      <c r="B84" s="109" t="str">
        <f>B76</f>
        <v>OSTALA DELA - skupaj</v>
      </c>
      <c r="C84" s="109"/>
      <c r="D84" s="109"/>
      <c r="E84" s="109"/>
      <c r="F84" s="91">
        <f>F76</f>
        <v>0</v>
      </c>
      <c r="G84" s="258"/>
      <c r="H84" s="111"/>
      <c r="I84" s="119"/>
      <c r="J84" s="119"/>
      <c r="K84" s="278"/>
      <c r="L84" s="278"/>
      <c r="M84" s="119"/>
      <c r="N84" s="313"/>
      <c r="O84" s="291"/>
      <c r="P84" s="300"/>
      <c r="Q84" s="291"/>
      <c r="R84" s="288"/>
      <c r="S84" s="113"/>
      <c r="T84" s="111"/>
      <c r="U84" s="111"/>
      <c r="V84" s="114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  <c r="AK84" s="114"/>
      <c r="AL84" s="114"/>
      <c r="AM84" s="114"/>
      <c r="AN84" s="114"/>
      <c r="AO84" s="114"/>
      <c r="AP84" s="114"/>
      <c r="AQ84" s="114"/>
      <c r="AR84" s="114"/>
      <c r="AS84" s="114"/>
      <c r="AT84" s="114"/>
      <c r="AU84" s="114"/>
      <c r="AV84" s="114"/>
      <c r="AW84" s="114"/>
      <c r="AX84" s="114"/>
      <c r="AY84" s="114"/>
      <c r="AZ84" s="114"/>
      <c r="BA84" s="114"/>
      <c r="BB84" s="114"/>
      <c r="BC84" s="114"/>
      <c r="BD84" s="114"/>
      <c r="BE84" s="114"/>
      <c r="BF84" s="114"/>
      <c r="BG84" s="114"/>
      <c r="BH84" s="114"/>
      <c r="BI84" s="114"/>
      <c r="BJ84" s="114"/>
      <c r="BK84" s="114"/>
      <c r="BL84" s="114"/>
      <c r="BM84" s="114"/>
      <c r="BN84" s="114"/>
      <c r="BO84" s="114"/>
      <c r="BP84" s="114"/>
      <c r="BQ84" s="114"/>
      <c r="BR84" s="114"/>
      <c r="BS84" s="114"/>
      <c r="BT84" s="114"/>
      <c r="BU84" s="114"/>
      <c r="BV84" s="114"/>
      <c r="BW84" s="114"/>
      <c r="BX84" s="114"/>
      <c r="BY84" s="114"/>
      <c r="BZ84" s="114"/>
      <c r="CA84" s="114"/>
      <c r="CB84" s="114"/>
      <c r="CC84" s="114"/>
      <c r="CD84" s="114"/>
      <c r="CE84" s="114"/>
      <c r="CF84" s="114"/>
      <c r="CG84" s="114"/>
      <c r="CH84" s="114"/>
      <c r="CI84" s="114"/>
      <c r="CJ84" s="114"/>
      <c r="CK84" s="114"/>
      <c r="CL84" s="114"/>
      <c r="CM84" s="114"/>
      <c r="CN84" s="114"/>
      <c r="CO84" s="114"/>
      <c r="CP84" s="114"/>
      <c r="CQ84" s="114"/>
      <c r="CR84" s="114"/>
      <c r="CS84" s="114"/>
      <c r="CT84" s="114"/>
      <c r="CU84" s="114"/>
      <c r="CV84" s="114"/>
      <c r="CW84" s="114"/>
      <c r="CX84" s="114"/>
      <c r="CY84" s="114"/>
      <c r="CZ84" s="114"/>
      <c r="DA84" s="114"/>
      <c r="DB84" s="114"/>
      <c r="DC84" s="114"/>
      <c r="DD84" s="114"/>
      <c r="DE84" s="114"/>
      <c r="DF84" s="114"/>
      <c r="DG84" s="114"/>
      <c r="DH84" s="114"/>
      <c r="DI84" s="114"/>
      <c r="DJ84" s="114"/>
      <c r="DK84" s="114"/>
      <c r="DL84" s="114"/>
      <c r="DM84" s="114"/>
      <c r="DN84" s="114"/>
      <c r="DO84" s="114"/>
      <c r="DP84" s="114"/>
      <c r="DQ84" s="114"/>
      <c r="DR84" s="114"/>
      <c r="DS84" s="114"/>
      <c r="DT84" s="114"/>
      <c r="DU84" s="114"/>
      <c r="DV84" s="114"/>
      <c r="DW84" s="114"/>
      <c r="DX84" s="114"/>
      <c r="DY84" s="114"/>
      <c r="DZ84" s="114"/>
      <c r="EA84" s="114"/>
      <c r="EB84" s="114"/>
      <c r="EC84" s="114"/>
      <c r="ED84" s="114"/>
      <c r="EE84" s="114"/>
      <c r="EF84" s="114"/>
      <c r="EG84" s="114"/>
      <c r="EH84" s="114"/>
      <c r="EI84" s="114"/>
      <c r="EJ84" s="114"/>
      <c r="EK84" s="114"/>
      <c r="EL84" s="114"/>
      <c r="EM84" s="114"/>
      <c r="EN84" s="114"/>
      <c r="EO84" s="114"/>
      <c r="EP84" s="114"/>
      <c r="EQ84" s="114"/>
      <c r="ER84" s="114"/>
      <c r="ES84" s="114"/>
      <c r="ET84" s="114"/>
      <c r="EU84" s="114"/>
      <c r="EV84" s="114"/>
      <c r="EW84" s="114"/>
      <c r="EX84" s="114"/>
      <c r="EY84" s="114"/>
      <c r="EZ84" s="114"/>
      <c r="FA84" s="114"/>
      <c r="FB84" s="114"/>
      <c r="FC84" s="114"/>
      <c r="FD84" s="114"/>
      <c r="FE84" s="114"/>
      <c r="FF84" s="114"/>
      <c r="FG84" s="114"/>
      <c r="FH84" s="114"/>
      <c r="FI84" s="114"/>
      <c r="FJ84" s="114"/>
      <c r="FK84" s="114"/>
      <c r="FL84" s="114"/>
      <c r="FM84" s="114"/>
      <c r="FN84" s="114"/>
      <c r="FO84" s="114"/>
      <c r="FP84" s="114"/>
      <c r="FQ84" s="114"/>
      <c r="FR84" s="114"/>
      <c r="FS84" s="114"/>
      <c r="FT84" s="114"/>
      <c r="FU84" s="114"/>
      <c r="FV84" s="114"/>
      <c r="FW84" s="114"/>
      <c r="FX84" s="114"/>
      <c r="FY84" s="114"/>
      <c r="FZ84" s="114"/>
      <c r="GA84" s="114"/>
      <c r="GB84" s="114"/>
      <c r="GC84" s="114"/>
      <c r="GD84" s="114"/>
      <c r="GE84" s="114"/>
      <c r="GF84" s="114"/>
      <c r="GG84" s="114"/>
      <c r="GH84" s="114"/>
      <c r="GI84" s="114"/>
      <c r="GJ84" s="114"/>
      <c r="GK84" s="114"/>
      <c r="GL84" s="114"/>
      <c r="GM84" s="114"/>
      <c r="GN84" s="114"/>
      <c r="GO84" s="114"/>
      <c r="GP84" s="114"/>
      <c r="GQ84" s="114"/>
      <c r="GR84" s="114"/>
      <c r="GS84" s="114"/>
      <c r="GT84" s="114"/>
      <c r="GU84" s="114"/>
      <c r="GV84" s="114"/>
      <c r="GW84" s="114"/>
      <c r="GX84" s="114"/>
      <c r="GY84" s="114"/>
      <c r="GZ84" s="114"/>
      <c r="HA84" s="114"/>
      <c r="HB84" s="114"/>
      <c r="HC84" s="114"/>
      <c r="HD84" s="114"/>
      <c r="HE84" s="114"/>
      <c r="HF84" s="114"/>
      <c r="HG84" s="114"/>
      <c r="HH84" s="114"/>
      <c r="HI84" s="114"/>
      <c r="HJ84" s="114"/>
      <c r="HK84" s="114"/>
      <c r="HL84" s="114"/>
      <c r="HM84" s="114"/>
      <c r="HN84" s="114"/>
      <c r="HO84" s="114"/>
      <c r="HP84" s="114"/>
      <c r="HQ84" s="114"/>
      <c r="HR84" s="114"/>
      <c r="HS84" s="114"/>
      <c r="HT84" s="114"/>
      <c r="HU84" s="114"/>
      <c r="HV84" s="114"/>
      <c r="HW84" s="114"/>
      <c r="HX84" s="114"/>
      <c r="HY84" s="114"/>
      <c r="HZ84" s="114"/>
      <c r="IA84" s="114"/>
      <c r="IB84" s="114"/>
      <c r="IC84" s="114"/>
      <c r="ID84" s="114"/>
      <c r="IE84" s="114"/>
      <c r="IF84" s="114"/>
      <c r="IG84" s="114"/>
      <c r="IH84" s="114"/>
      <c r="II84" s="114"/>
      <c r="IJ84" s="114"/>
      <c r="IK84" s="114"/>
      <c r="IL84" s="114"/>
      <c r="IM84" s="114"/>
      <c r="IN84" s="114"/>
      <c r="IO84" s="114"/>
      <c r="IP84" s="114"/>
      <c r="IQ84" s="114"/>
      <c r="IR84" s="114"/>
      <c r="IS84" s="114"/>
    </row>
    <row r="85" spans="1:253">
      <c r="A85" s="227"/>
      <c r="B85" s="182"/>
      <c r="C85" s="51"/>
      <c r="D85" s="13"/>
      <c r="E85" s="15"/>
      <c r="F85" s="95"/>
      <c r="G85" s="262"/>
    </row>
    <row r="86" spans="1:253" s="20" customFormat="1">
      <c r="A86" s="237"/>
      <c r="B86" s="239" t="s">
        <v>14</v>
      </c>
      <c r="C86" s="52"/>
      <c r="D86" s="22"/>
      <c r="E86" s="23"/>
      <c r="F86" s="99">
        <f>SUM(F80:F84)</f>
        <v>0</v>
      </c>
      <c r="G86" s="262"/>
      <c r="K86" s="281"/>
      <c r="L86" s="281"/>
      <c r="N86" s="315"/>
      <c r="O86" s="273"/>
      <c r="P86" s="281"/>
      <c r="Q86" s="273"/>
      <c r="R86" s="273"/>
    </row>
    <row r="87" spans="1:253">
      <c r="A87" s="238"/>
      <c r="B87" s="240" t="s">
        <v>21</v>
      </c>
      <c r="C87" s="51"/>
      <c r="D87" s="13"/>
      <c r="E87" s="15"/>
      <c r="F87" s="95">
        <f>+F86*0.22</f>
        <v>0</v>
      </c>
      <c r="G87" s="262"/>
    </row>
    <row r="88" spans="1:253" ht="12.75" customHeight="1">
      <c r="A88" s="238"/>
      <c r="B88" s="239" t="s">
        <v>22</v>
      </c>
      <c r="C88" s="52"/>
      <c r="D88" s="22"/>
      <c r="E88" s="23"/>
      <c r="F88" s="99">
        <f>+F86+F87</f>
        <v>0</v>
      </c>
      <c r="G88" s="262"/>
    </row>
    <row r="89" spans="1:253" ht="12.75" customHeight="1">
      <c r="A89" s="230"/>
    </row>
    <row r="90" spans="1:253" ht="12.75" customHeight="1">
      <c r="A90" s="230"/>
    </row>
    <row r="91" spans="1:253" ht="12.75" customHeight="1">
      <c r="A91" s="230"/>
    </row>
    <row r="92" spans="1:253" ht="12.75" customHeight="1">
      <c r="A92" s="230"/>
    </row>
    <row r="93" spans="1:253" ht="12.75" customHeight="1">
      <c r="A93" s="230"/>
    </row>
    <row r="94" spans="1:253" ht="12.75" customHeight="1">
      <c r="A94" s="230"/>
    </row>
    <row r="95" spans="1:253" ht="12.75" customHeight="1">
      <c r="A95" s="230"/>
    </row>
    <row r="96" spans="1:253" ht="12.75" customHeight="1">
      <c r="A96" s="230"/>
    </row>
    <row r="97" spans="1:1" ht="12.75" customHeight="1">
      <c r="A97" s="230"/>
    </row>
    <row r="98" spans="1:1" ht="12.75" customHeight="1">
      <c r="A98" s="230"/>
    </row>
    <row r="99" spans="1:1" ht="12.75" customHeight="1">
      <c r="A99" s="230"/>
    </row>
    <row r="100" spans="1:1" ht="12.75" customHeight="1">
      <c r="A100" s="230"/>
    </row>
    <row r="101" spans="1:1" ht="12.75" customHeight="1">
      <c r="A101" s="230"/>
    </row>
    <row r="102" spans="1:1" ht="12.75" customHeight="1">
      <c r="A102" s="230"/>
    </row>
    <row r="103" spans="1:1" ht="12.75" customHeight="1">
      <c r="A103" s="230"/>
    </row>
    <row r="104" spans="1:1" ht="12.75" customHeight="1">
      <c r="A104" s="230"/>
    </row>
    <row r="105" spans="1:1" ht="12.75" customHeight="1">
      <c r="A105" s="230"/>
    </row>
    <row r="106" spans="1:1" ht="12.75" customHeight="1">
      <c r="A106" s="230"/>
    </row>
    <row r="107" spans="1:1" ht="12.75" customHeight="1">
      <c r="A107" s="230"/>
    </row>
    <row r="108" spans="1:1" ht="12.75" customHeight="1">
      <c r="A108" s="230"/>
    </row>
    <row r="109" spans="1:1" ht="12.75" customHeight="1">
      <c r="A109" s="230"/>
    </row>
    <row r="110" spans="1:1" ht="12.75" customHeight="1">
      <c r="A110" s="230"/>
    </row>
    <row r="111" spans="1:1" ht="12.75" customHeight="1">
      <c r="A111" s="230"/>
    </row>
    <row r="112" spans="1:1" ht="12.75" customHeight="1">
      <c r="A112" s="230"/>
    </row>
    <row r="113" spans="1:1" ht="12.75" customHeight="1">
      <c r="A113" s="230"/>
    </row>
    <row r="114" spans="1:1" ht="12.75" customHeight="1">
      <c r="A114" s="230"/>
    </row>
    <row r="115" spans="1:1" ht="12.75" customHeight="1">
      <c r="A115" s="230"/>
    </row>
    <row r="116" spans="1:1" ht="12.75" customHeight="1">
      <c r="A116" s="230"/>
    </row>
    <row r="117" spans="1:1" ht="12.75" customHeight="1">
      <c r="A117" s="230"/>
    </row>
    <row r="118" spans="1:1" ht="12.75" customHeight="1">
      <c r="A118" s="230"/>
    </row>
    <row r="119" spans="1:1" ht="12.75" customHeight="1">
      <c r="A119" s="230"/>
    </row>
    <row r="120" spans="1:1" ht="12.75" customHeight="1">
      <c r="A120" s="230"/>
    </row>
    <row r="121" spans="1:1" ht="12.75" customHeight="1">
      <c r="A121" s="230"/>
    </row>
    <row r="122" spans="1:1" ht="12.75" customHeight="1">
      <c r="A122" s="230"/>
    </row>
    <row r="123" spans="1:1" ht="12.75" customHeight="1">
      <c r="A123" s="230"/>
    </row>
    <row r="124" spans="1:1" ht="12.75" customHeight="1">
      <c r="A124" s="230"/>
    </row>
    <row r="125" spans="1:1" ht="12.75" customHeight="1">
      <c r="A125" s="230"/>
    </row>
    <row r="126" spans="1:1" ht="12.75" customHeight="1">
      <c r="A126" s="230"/>
    </row>
    <row r="127" spans="1:1" ht="12.75" customHeight="1">
      <c r="A127" s="230"/>
    </row>
    <row r="128" spans="1:1" ht="12.75" customHeight="1">
      <c r="A128" s="230"/>
    </row>
    <row r="129" spans="1:1" ht="12.75" customHeight="1">
      <c r="A129" s="230"/>
    </row>
    <row r="130" spans="1:1" ht="12.75" customHeight="1">
      <c r="A130" s="230"/>
    </row>
    <row r="131" spans="1:1" ht="12.75" customHeight="1">
      <c r="A131" s="230"/>
    </row>
    <row r="132" spans="1:1" ht="12.75" customHeight="1">
      <c r="A132" s="230"/>
    </row>
    <row r="133" spans="1:1" ht="12.75" customHeight="1">
      <c r="A133" s="230"/>
    </row>
    <row r="134" spans="1:1" ht="12.75" customHeight="1">
      <c r="A134" s="230"/>
    </row>
    <row r="135" spans="1:1" ht="12.75" customHeight="1">
      <c r="A135" s="230"/>
    </row>
    <row r="136" spans="1:1" ht="12.75" customHeight="1">
      <c r="A136" s="230"/>
    </row>
    <row r="137" spans="1:1" ht="12.75" customHeight="1">
      <c r="A137" s="230"/>
    </row>
    <row r="138" spans="1:1" ht="12.75" customHeight="1">
      <c r="A138" s="230"/>
    </row>
    <row r="139" spans="1:1" ht="12.75" customHeight="1">
      <c r="A139" s="230"/>
    </row>
    <row r="140" spans="1:1" ht="12.75" customHeight="1">
      <c r="A140" s="230"/>
    </row>
    <row r="141" spans="1:1" ht="12.75" customHeight="1">
      <c r="A141" s="230"/>
    </row>
    <row r="142" spans="1:1" ht="12.75" customHeight="1">
      <c r="A142" s="230"/>
    </row>
    <row r="143" spans="1:1" ht="12.75" customHeight="1">
      <c r="A143" s="230"/>
    </row>
    <row r="144" spans="1:1" ht="12.75" customHeight="1">
      <c r="A144" s="230"/>
    </row>
    <row r="145" spans="1:1" ht="12.75" customHeight="1">
      <c r="A145" s="230"/>
    </row>
    <row r="146" spans="1:1" ht="12.75" customHeight="1">
      <c r="A146" s="230"/>
    </row>
    <row r="147" spans="1:1" ht="12.75" customHeight="1">
      <c r="A147" s="230"/>
    </row>
    <row r="148" spans="1:1" ht="12.75" customHeight="1">
      <c r="A148" s="230"/>
    </row>
    <row r="149" spans="1:1" ht="12.75" customHeight="1">
      <c r="A149" s="230"/>
    </row>
    <row r="150" spans="1:1" ht="12.75" customHeight="1">
      <c r="A150" s="230"/>
    </row>
    <row r="151" spans="1:1" ht="12.75" customHeight="1">
      <c r="A151" s="230"/>
    </row>
    <row r="152" spans="1:1" ht="12.75" customHeight="1">
      <c r="A152" s="230"/>
    </row>
    <row r="153" spans="1:1" ht="12.75" customHeight="1">
      <c r="A153" s="230"/>
    </row>
    <row r="154" spans="1:1" ht="12.75" customHeight="1">
      <c r="A154" s="230"/>
    </row>
    <row r="155" spans="1:1" ht="12.75" customHeight="1">
      <c r="A155" s="230"/>
    </row>
    <row r="156" spans="1:1" ht="12.75" customHeight="1">
      <c r="A156" s="230"/>
    </row>
    <row r="157" spans="1:1" ht="12.75" customHeight="1">
      <c r="A157" s="230"/>
    </row>
    <row r="158" spans="1:1" ht="12.75" customHeight="1">
      <c r="A158" s="230"/>
    </row>
    <row r="159" spans="1:1" ht="12.75" customHeight="1">
      <c r="A159" s="230"/>
    </row>
    <row r="160" spans="1:1" ht="12.75" customHeight="1">
      <c r="A160" s="230"/>
    </row>
    <row r="161" spans="1:1" ht="12.75" customHeight="1">
      <c r="A161" s="230"/>
    </row>
    <row r="162" spans="1:1" ht="12.75" customHeight="1">
      <c r="A162" s="230"/>
    </row>
    <row r="163" spans="1:1" ht="12.75" customHeight="1">
      <c r="A163" s="230"/>
    </row>
    <row r="164" spans="1:1" ht="12.75" customHeight="1">
      <c r="A164" s="230"/>
    </row>
    <row r="165" spans="1:1" ht="12.75" customHeight="1">
      <c r="A165" s="230"/>
    </row>
    <row r="166" spans="1:1" ht="12.75" customHeight="1">
      <c r="A166" s="230"/>
    </row>
    <row r="167" spans="1:1" ht="12.75" customHeight="1">
      <c r="A167" s="230"/>
    </row>
    <row r="168" spans="1:1" ht="12.75" customHeight="1">
      <c r="A168" s="230"/>
    </row>
    <row r="169" spans="1:1" ht="12.75" customHeight="1">
      <c r="A169" s="230"/>
    </row>
    <row r="170" spans="1:1" ht="12.75" customHeight="1">
      <c r="A170" s="230"/>
    </row>
    <row r="171" spans="1:1" ht="12.75" customHeight="1">
      <c r="A171" s="230"/>
    </row>
    <row r="172" spans="1:1" ht="12.75" customHeight="1">
      <c r="A172" s="230"/>
    </row>
    <row r="173" spans="1:1" ht="12.75" customHeight="1">
      <c r="A173" s="230"/>
    </row>
    <row r="174" spans="1:1" ht="12.75" customHeight="1">
      <c r="A174" s="230"/>
    </row>
    <row r="175" spans="1:1" ht="12.75" customHeight="1">
      <c r="A175" s="230"/>
    </row>
    <row r="176" spans="1:1" ht="12.75" customHeight="1">
      <c r="A176" s="230"/>
    </row>
    <row r="177" spans="1:1" ht="12.75" customHeight="1">
      <c r="A177" s="230"/>
    </row>
    <row r="178" spans="1:1" ht="12.75" customHeight="1">
      <c r="A178" s="230"/>
    </row>
    <row r="179" spans="1:1" ht="12.75" customHeight="1">
      <c r="A179" s="230"/>
    </row>
    <row r="180" spans="1:1" ht="12.75" customHeight="1">
      <c r="A180" s="230"/>
    </row>
    <row r="181" spans="1:1" ht="12.75" customHeight="1">
      <c r="A181" s="230"/>
    </row>
    <row r="182" spans="1:1" ht="12.75" customHeight="1">
      <c r="A182" s="230"/>
    </row>
    <row r="183" spans="1:1" ht="12.75" customHeight="1">
      <c r="A183" s="230"/>
    </row>
    <row r="184" spans="1:1" ht="12.75" customHeight="1">
      <c r="A184" s="230"/>
    </row>
    <row r="185" spans="1:1" ht="12.75" customHeight="1">
      <c r="A185" s="230"/>
    </row>
    <row r="186" spans="1:1" ht="12.75" customHeight="1">
      <c r="A186" s="230"/>
    </row>
    <row r="187" spans="1:1" ht="12.75" customHeight="1">
      <c r="A187" s="230"/>
    </row>
    <row r="188" spans="1:1" ht="12.75" customHeight="1">
      <c r="A188" s="230"/>
    </row>
    <row r="189" spans="1:1" ht="12.75" customHeight="1">
      <c r="A189" s="230"/>
    </row>
    <row r="190" spans="1:1" ht="12.75" customHeight="1">
      <c r="A190" s="230"/>
    </row>
    <row r="191" spans="1:1" ht="12.75" customHeight="1">
      <c r="A191" s="230"/>
    </row>
    <row r="192" spans="1:1" ht="12.75" customHeight="1">
      <c r="A192" s="230"/>
    </row>
    <row r="193" spans="1:1" ht="12.75" customHeight="1">
      <c r="A193" s="230"/>
    </row>
    <row r="194" spans="1:1" ht="12.75" customHeight="1">
      <c r="A194" s="230"/>
    </row>
    <row r="195" spans="1:1" ht="12.75" customHeight="1">
      <c r="A195" s="230"/>
    </row>
    <row r="196" spans="1:1" ht="12.75" customHeight="1">
      <c r="A196" s="230"/>
    </row>
    <row r="197" spans="1:1" ht="12.75" customHeight="1">
      <c r="A197" s="230"/>
    </row>
    <row r="198" spans="1:1" ht="12.75" customHeight="1">
      <c r="A198" s="230"/>
    </row>
    <row r="199" spans="1:1" ht="12.75" customHeight="1">
      <c r="A199" s="230"/>
    </row>
    <row r="200" spans="1:1" ht="12.75" customHeight="1">
      <c r="A200" s="230"/>
    </row>
    <row r="201" spans="1:1" ht="12.75" customHeight="1">
      <c r="A201" s="230"/>
    </row>
    <row r="202" spans="1:1" ht="12.75" customHeight="1">
      <c r="A202" s="230"/>
    </row>
    <row r="203" spans="1:1" ht="12.75" customHeight="1">
      <c r="A203" s="230"/>
    </row>
    <row r="204" spans="1:1" ht="12.75" customHeight="1">
      <c r="A204" s="230"/>
    </row>
    <row r="205" spans="1:1" ht="12.75" customHeight="1">
      <c r="A205" s="230"/>
    </row>
    <row r="206" spans="1:1" ht="12.75" customHeight="1">
      <c r="A206" s="230"/>
    </row>
    <row r="207" spans="1:1" ht="12.75" customHeight="1">
      <c r="A207" s="230"/>
    </row>
    <row r="208" spans="1:1" ht="12.75" customHeight="1">
      <c r="A208" s="230"/>
    </row>
    <row r="209" spans="1:1" ht="12.75" customHeight="1">
      <c r="A209" s="230"/>
    </row>
    <row r="210" spans="1:1" ht="12.75" customHeight="1">
      <c r="A210" s="230"/>
    </row>
    <row r="211" spans="1:1" ht="12.75" customHeight="1">
      <c r="A211" s="230"/>
    </row>
    <row r="212" spans="1:1" ht="12.75" customHeight="1">
      <c r="A212" s="230"/>
    </row>
    <row r="213" spans="1:1" ht="12.75" customHeight="1">
      <c r="A213" s="230"/>
    </row>
    <row r="214" spans="1:1" ht="12.75" customHeight="1">
      <c r="A214" s="230"/>
    </row>
    <row r="215" spans="1:1" ht="12.75" customHeight="1">
      <c r="A215" s="230"/>
    </row>
    <row r="216" spans="1:1" ht="12.75" customHeight="1">
      <c r="A216" s="230"/>
    </row>
    <row r="217" spans="1:1" ht="12.75" customHeight="1">
      <c r="A217" s="230"/>
    </row>
    <row r="218" spans="1:1" ht="12.75" customHeight="1">
      <c r="A218" s="230"/>
    </row>
    <row r="219" spans="1:1" ht="12.75" customHeight="1">
      <c r="A219" s="230"/>
    </row>
    <row r="220" spans="1:1" ht="12.75" customHeight="1">
      <c r="A220" s="230"/>
    </row>
    <row r="221" spans="1:1" ht="12.75" customHeight="1">
      <c r="A221" s="230"/>
    </row>
    <row r="222" spans="1:1" ht="12.75" customHeight="1">
      <c r="A222" s="230"/>
    </row>
    <row r="223" spans="1:1" ht="12.75" customHeight="1">
      <c r="A223" s="230"/>
    </row>
    <row r="224" spans="1:1" ht="12.75" customHeight="1">
      <c r="A224" s="230"/>
    </row>
    <row r="225" spans="1:1" ht="12.75" customHeight="1">
      <c r="A225" s="230"/>
    </row>
    <row r="226" spans="1:1" ht="12.75" customHeight="1">
      <c r="A226" s="230"/>
    </row>
    <row r="227" spans="1:1" ht="12.75" customHeight="1">
      <c r="A227" s="230"/>
    </row>
    <row r="228" spans="1:1" ht="12.75" customHeight="1">
      <c r="A228" s="230"/>
    </row>
    <row r="229" spans="1:1" ht="12.75" customHeight="1">
      <c r="A229" s="230"/>
    </row>
    <row r="230" spans="1:1" ht="12.75" customHeight="1">
      <c r="A230" s="230"/>
    </row>
    <row r="231" spans="1:1" ht="12.75" customHeight="1">
      <c r="A231" s="230"/>
    </row>
    <row r="232" spans="1:1" ht="12.75" customHeight="1">
      <c r="A232" s="230"/>
    </row>
    <row r="233" spans="1:1" ht="12.75" customHeight="1">
      <c r="A233" s="230"/>
    </row>
    <row r="234" spans="1:1" ht="12.75" customHeight="1">
      <c r="A234" s="230"/>
    </row>
    <row r="235" spans="1:1" ht="12.75" customHeight="1">
      <c r="A235" s="230"/>
    </row>
    <row r="236" spans="1:1" ht="12.75" customHeight="1">
      <c r="A236" s="230"/>
    </row>
    <row r="237" spans="1:1" ht="12.75" customHeight="1">
      <c r="A237" s="230"/>
    </row>
    <row r="238" spans="1:1" ht="12.75" customHeight="1">
      <c r="A238" s="230"/>
    </row>
    <row r="239" spans="1:1" ht="12.75" customHeight="1">
      <c r="A239" s="230"/>
    </row>
    <row r="240" spans="1:1" ht="12.75" customHeight="1">
      <c r="A240" s="230"/>
    </row>
    <row r="241" spans="1:1" ht="12.75" customHeight="1">
      <c r="A241" s="230"/>
    </row>
    <row r="242" spans="1:1" ht="12.75" customHeight="1">
      <c r="A242" s="230"/>
    </row>
    <row r="243" spans="1:1" ht="12.75" customHeight="1">
      <c r="A243" s="230"/>
    </row>
    <row r="244" spans="1:1" ht="12.75" customHeight="1">
      <c r="A244" s="230"/>
    </row>
    <row r="245" spans="1:1" ht="12.75" customHeight="1">
      <c r="A245" s="230"/>
    </row>
    <row r="246" spans="1:1" ht="12.75" customHeight="1">
      <c r="A246" s="230"/>
    </row>
    <row r="247" spans="1:1" ht="12.75" customHeight="1">
      <c r="A247" s="230"/>
    </row>
    <row r="248" spans="1:1" ht="12.75" customHeight="1">
      <c r="A248" s="230"/>
    </row>
    <row r="249" spans="1:1" ht="12.75" customHeight="1">
      <c r="A249" s="230"/>
    </row>
    <row r="250" spans="1:1" ht="12.75" customHeight="1">
      <c r="A250" s="230"/>
    </row>
    <row r="251" spans="1:1" ht="12.75" customHeight="1">
      <c r="A251" s="230"/>
    </row>
    <row r="252" spans="1:1" ht="12.75" customHeight="1">
      <c r="A252" s="230"/>
    </row>
    <row r="253" spans="1:1" ht="12.75" customHeight="1">
      <c r="A253" s="230"/>
    </row>
    <row r="254" spans="1:1" ht="12.75" customHeight="1">
      <c r="A254" s="230"/>
    </row>
    <row r="255" spans="1:1" ht="12.75" customHeight="1">
      <c r="A255" s="230"/>
    </row>
    <row r="256" spans="1:1" ht="12.75" customHeight="1">
      <c r="A256" s="230"/>
    </row>
    <row r="257" spans="1:1" ht="12.75" customHeight="1">
      <c r="A257" s="230"/>
    </row>
    <row r="258" spans="1:1" ht="12.75" customHeight="1">
      <c r="A258" s="230"/>
    </row>
    <row r="259" spans="1:1" ht="12.75" customHeight="1">
      <c r="A259" s="230"/>
    </row>
    <row r="260" spans="1:1" ht="12.75" customHeight="1">
      <c r="A260" s="230"/>
    </row>
    <row r="261" spans="1:1" ht="12.75" customHeight="1">
      <c r="A261" s="230"/>
    </row>
    <row r="262" spans="1:1" ht="12.75" customHeight="1">
      <c r="A262" s="230"/>
    </row>
    <row r="263" spans="1:1" ht="12.75" customHeight="1">
      <c r="A263" s="230"/>
    </row>
    <row r="264" spans="1:1" ht="12.75" customHeight="1">
      <c r="A264" s="230"/>
    </row>
    <row r="265" spans="1:1" ht="12.75" customHeight="1">
      <c r="A265" s="230"/>
    </row>
    <row r="266" spans="1:1" ht="12.75" customHeight="1">
      <c r="A266" s="230"/>
    </row>
    <row r="267" spans="1:1" ht="12.75" customHeight="1">
      <c r="A267" s="230"/>
    </row>
    <row r="268" spans="1:1" ht="12.75" customHeight="1">
      <c r="A268" s="230"/>
    </row>
    <row r="269" spans="1:1" ht="12.75" customHeight="1">
      <c r="A269" s="230"/>
    </row>
    <row r="270" spans="1:1" ht="12.75" customHeight="1">
      <c r="A270" s="230"/>
    </row>
    <row r="271" spans="1:1" ht="12.75" customHeight="1">
      <c r="A271" s="230"/>
    </row>
    <row r="272" spans="1:1" ht="12.75" customHeight="1">
      <c r="A272" s="230"/>
    </row>
    <row r="273" spans="1:1" ht="12.75" customHeight="1">
      <c r="A273" s="230"/>
    </row>
    <row r="274" spans="1:1" ht="12.75" customHeight="1">
      <c r="A274" s="230"/>
    </row>
    <row r="275" spans="1:1" ht="12.75" customHeight="1">
      <c r="A275" s="230"/>
    </row>
    <row r="276" spans="1:1" ht="12.75" customHeight="1">
      <c r="A276" s="230"/>
    </row>
    <row r="277" spans="1:1" ht="12.75" customHeight="1">
      <c r="A277" s="230"/>
    </row>
    <row r="278" spans="1:1" ht="12.75" customHeight="1">
      <c r="A278" s="230"/>
    </row>
    <row r="279" spans="1:1" ht="12.75" customHeight="1">
      <c r="A279" s="230"/>
    </row>
    <row r="280" spans="1:1" ht="12.75" customHeight="1">
      <c r="A280" s="230"/>
    </row>
    <row r="281" spans="1:1" ht="12.75" customHeight="1">
      <c r="A281" s="230"/>
    </row>
    <row r="282" spans="1:1" ht="12.75" customHeight="1">
      <c r="A282" s="230"/>
    </row>
    <row r="283" spans="1:1" ht="12.75" customHeight="1">
      <c r="A283" s="230"/>
    </row>
    <row r="284" spans="1:1" ht="12.75" customHeight="1">
      <c r="A284" s="230"/>
    </row>
    <row r="285" spans="1:1" ht="12.75" customHeight="1">
      <c r="A285" s="230"/>
    </row>
    <row r="286" spans="1:1" ht="12.75" customHeight="1">
      <c r="A286" s="230"/>
    </row>
    <row r="287" spans="1:1" ht="12.75" customHeight="1">
      <c r="A287" s="230"/>
    </row>
    <row r="288" spans="1:1" ht="12.75" customHeight="1">
      <c r="A288" s="230"/>
    </row>
    <row r="289" spans="1:1" ht="12.75" customHeight="1">
      <c r="A289" s="230"/>
    </row>
    <row r="290" spans="1:1" ht="12.75" customHeight="1">
      <c r="A290" s="230"/>
    </row>
    <row r="291" spans="1:1" ht="12.75" customHeight="1">
      <c r="A291" s="230"/>
    </row>
    <row r="292" spans="1:1" ht="12.75" customHeight="1">
      <c r="A292" s="230"/>
    </row>
    <row r="293" spans="1:1" ht="12.75" customHeight="1">
      <c r="A293" s="230"/>
    </row>
    <row r="294" spans="1:1" ht="12.75" customHeight="1">
      <c r="A294" s="230"/>
    </row>
    <row r="295" spans="1:1" ht="12.75" customHeight="1">
      <c r="A295" s="230"/>
    </row>
    <row r="296" spans="1:1" ht="12.75" customHeight="1">
      <c r="A296" s="230"/>
    </row>
    <row r="297" spans="1:1" ht="12.75" customHeight="1">
      <c r="A297" s="230"/>
    </row>
    <row r="298" spans="1:1" ht="12.75" customHeight="1">
      <c r="A298" s="230"/>
    </row>
    <row r="299" spans="1:1" ht="12.75" customHeight="1">
      <c r="A299" s="230"/>
    </row>
    <row r="300" spans="1:1" ht="12.75" customHeight="1">
      <c r="A300" s="230"/>
    </row>
    <row r="301" spans="1:1" ht="12.75" customHeight="1">
      <c r="A301" s="230"/>
    </row>
    <row r="302" spans="1:1" ht="12.75" customHeight="1">
      <c r="A302" s="230"/>
    </row>
    <row r="303" spans="1:1" ht="12.75" customHeight="1">
      <c r="A303" s="230"/>
    </row>
    <row r="304" spans="1:1" ht="12.75" customHeight="1">
      <c r="A304" s="230"/>
    </row>
    <row r="305" spans="1:1" ht="12.75" customHeight="1">
      <c r="A305" s="230"/>
    </row>
    <row r="306" spans="1:1" ht="12.75" customHeight="1">
      <c r="A306" s="230"/>
    </row>
    <row r="307" spans="1:1" ht="12.75" customHeight="1">
      <c r="A307" s="230"/>
    </row>
    <row r="308" spans="1:1" ht="12.75" customHeight="1">
      <c r="A308" s="230"/>
    </row>
    <row r="309" spans="1:1" ht="12.75" customHeight="1">
      <c r="A309" s="230"/>
    </row>
    <row r="310" spans="1:1" ht="12.75" customHeight="1">
      <c r="A310" s="230"/>
    </row>
    <row r="311" spans="1:1" ht="12.75" customHeight="1">
      <c r="A311" s="230"/>
    </row>
    <row r="312" spans="1:1" ht="12.75" customHeight="1">
      <c r="A312" s="230"/>
    </row>
    <row r="313" spans="1:1" ht="12.75" customHeight="1">
      <c r="A313" s="230"/>
    </row>
    <row r="314" spans="1:1" ht="12.75" customHeight="1">
      <c r="A314" s="230"/>
    </row>
    <row r="315" spans="1:1" ht="12.75" customHeight="1">
      <c r="A315" s="230"/>
    </row>
    <row r="316" spans="1:1" ht="12.75" customHeight="1">
      <c r="A316" s="230"/>
    </row>
    <row r="317" spans="1:1" ht="12.75" customHeight="1">
      <c r="A317" s="230"/>
    </row>
    <row r="318" spans="1:1" ht="12.75" customHeight="1">
      <c r="A318" s="230"/>
    </row>
    <row r="319" spans="1:1" ht="12.75" customHeight="1">
      <c r="A319" s="230"/>
    </row>
    <row r="320" spans="1:1" ht="12.75" customHeight="1">
      <c r="A320" s="230"/>
    </row>
    <row r="321" spans="1:1" ht="12.75" customHeight="1">
      <c r="A321" s="230"/>
    </row>
    <row r="322" spans="1:1" ht="12.75" customHeight="1">
      <c r="A322" s="230"/>
    </row>
    <row r="323" spans="1:1" ht="12.75" customHeight="1">
      <c r="A323" s="230"/>
    </row>
    <row r="324" spans="1:1" ht="12.75" customHeight="1">
      <c r="A324" s="230"/>
    </row>
    <row r="325" spans="1:1" ht="12.75" customHeight="1">
      <c r="A325" s="230"/>
    </row>
    <row r="326" spans="1:1" ht="12.75" customHeight="1">
      <c r="A326" s="230"/>
    </row>
    <row r="327" spans="1:1" ht="12.75" customHeight="1">
      <c r="A327" s="230"/>
    </row>
    <row r="328" spans="1:1" ht="12.75" customHeight="1">
      <c r="A328" s="230"/>
    </row>
    <row r="329" spans="1:1" ht="12.75" customHeight="1">
      <c r="A329" s="230"/>
    </row>
    <row r="330" spans="1:1" ht="12.75" customHeight="1">
      <c r="A330" s="230"/>
    </row>
    <row r="331" spans="1:1" ht="12.75" customHeight="1">
      <c r="A331" s="230"/>
    </row>
    <row r="332" spans="1:1" ht="12.75" customHeight="1">
      <c r="A332" s="230"/>
    </row>
    <row r="333" spans="1:1" ht="12.75" customHeight="1">
      <c r="A333" s="230"/>
    </row>
    <row r="334" spans="1:1" ht="12.75" customHeight="1">
      <c r="A334" s="230"/>
    </row>
    <row r="335" spans="1:1" ht="12.75" customHeight="1">
      <c r="A335" s="230"/>
    </row>
    <row r="336" spans="1:1" ht="12.75" customHeight="1">
      <c r="A336" s="230"/>
    </row>
    <row r="337" spans="1:1" ht="12.75" customHeight="1">
      <c r="A337" s="230"/>
    </row>
    <row r="338" spans="1:1" ht="12.75" customHeight="1">
      <c r="A338" s="230"/>
    </row>
    <row r="339" spans="1:1" ht="12.75" customHeight="1">
      <c r="A339" s="230"/>
    </row>
    <row r="340" spans="1:1" ht="12.75" customHeight="1">
      <c r="A340" s="230"/>
    </row>
    <row r="341" spans="1:1" ht="12.75" customHeight="1">
      <c r="A341" s="230"/>
    </row>
    <row r="342" spans="1:1" ht="12.75" customHeight="1">
      <c r="A342" s="230"/>
    </row>
    <row r="343" spans="1:1" ht="12.75" customHeight="1">
      <c r="A343" s="230"/>
    </row>
    <row r="344" spans="1:1" ht="12.75" customHeight="1">
      <c r="A344" s="230"/>
    </row>
    <row r="345" spans="1:1" ht="12.75" customHeight="1">
      <c r="A345" s="230"/>
    </row>
    <row r="346" spans="1:1" ht="12.75" customHeight="1">
      <c r="A346" s="230"/>
    </row>
    <row r="347" spans="1:1" ht="12.75" customHeight="1">
      <c r="A347" s="230"/>
    </row>
    <row r="348" spans="1:1" ht="12.75" customHeight="1">
      <c r="A348" s="230"/>
    </row>
    <row r="349" spans="1:1" ht="12.75" customHeight="1">
      <c r="A349" s="230"/>
    </row>
    <row r="350" spans="1:1" ht="12.75" customHeight="1">
      <c r="A350" s="230"/>
    </row>
    <row r="351" spans="1:1" ht="12.75" customHeight="1">
      <c r="A351" s="230"/>
    </row>
    <row r="352" spans="1:1" ht="12.75" customHeight="1">
      <c r="A352" s="230"/>
    </row>
    <row r="353" spans="1:1" ht="12.75" customHeight="1">
      <c r="A353" s="230"/>
    </row>
    <row r="354" spans="1:1" ht="12.75" customHeight="1">
      <c r="A354" s="230"/>
    </row>
    <row r="355" spans="1:1" ht="12.75" customHeight="1">
      <c r="A355" s="230"/>
    </row>
    <row r="356" spans="1:1" ht="12.75" customHeight="1">
      <c r="A356" s="230"/>
    </row>
    <row r="357" spans="1:1" ht="12.75" customHeight="1">
      <c r="A357" s="230"/>
    </row>
    <row r="358" spans="1:1" ht="12.75" customHeight="1">
      <c r="A358" s="230"/>
    </row>
    <row r="359" spans="1:1" ht="12.75" customHeight="1">
      <c r="A359" s="230"/>
    </row>
    <row r="360" spans="1:1" ht="12.75" customHeight="1">
      <c r="A360" s="230"/>
    </row>
    <row r="361" spans="1:1" ht="12.75" customHeight="1">
      <c r="A361" s="230"/>
    </row>
    <row r="362" spans="1:1" ht="12.75" customHeight="1">
      <c r="A362" s="230"/>
    </row>
    <row r="363" spans="1:1" ht="12.75" customHeight="1">
      <c r="A363" s="230"/>
    </row>
    <row r="364" spans="1:1" ht="12.75" customHeight="1">
      <c r="A364" s="230"/>
    </row>
    <row r="365" spans="1:1" ht="12.75" customHeight="1">
      <c r="A365" s="230"/>
    </row>
    <row r="366" spans="1:1" ht="12.75" customHeight="1">
      <c r="A366" s="230"/>
    </row>
    <row r="367" spans="1:1" ht="12.75" customHeight="1">
      <c r="A367" s="230"/>
    </row>
    <row r="368" spans="1:1" ht="12.75" customHeight="1">
      <c r="A368" s="230"/>
    </row>
    <row r="369" spans="1:1" ht="12.75" customHeight="1">
      <c r="A369" s="230"/>
    </row>
    <row r="370" spans="1:1" ht="12.75" customHeight="1">
      <c r="A370" s="230"/>
    </row>
    <row r="371" spans="1:1" ht="12.75" customHeight="1">
      <c r="A371" s="230"/>
    </row>
    <row r="372" spans="1:1" ht="12.75" customHeight="1">
      <c r="A372" s="230"/>
    </row>
    <row r="373" spans="1:1" ht="12.75" customHeight="1">
      <c r="A373" s="230"/>
    </row>
    <row r="374" spans="1:1" ht="12.75" customHeight="1">
      <c r="A374" s="230"/>
    </row>
    <row r="375" spans="1:1" ht="12.75" customHeight="1">
      <c r="A375" s="230"/>
    </row>
    <row r="376" spans="1:1" ht="12.75" customHeight="1">
      <c r="A376" s="230"/>
    </row>
    <row r="377" spans="1:1" ht="12.75" customHeight="1">
      <c r="A377" s="230"/>
    </row>
    <row r="378" spans="1:1" ht="12.75" customHeight="1">
      <c r="A378" s="230"/>
    </row>
    <row r="379" spans="1:1" ht="12.75" customHeight="1">
      <c r="A379" s="230"/>
    </row>
    <row r="380" spans="1:1" ht="12.75" customHeight="1">
      <c r="A380" s="230"/>
    </row>
    <row r="381" spans="1:1" ht="12.75" customHeight="1">
      <c r="A381" s="230"/>
    </row>
    <row r="382" spans="1:1" ht="12.75" customHeight="1">
      <c r="A382" s="230"/>
    </row>
    <row r="383" spans="1:1" ht="12.75" customHeight="1">
      <c r="A383" s="230"/>
    </row>
    <row r="384" spans="1:1" ht="12.75" customHeight="1">
      <c r="A384" s="230"/>
    </row>
    <row r="385" spans="1:1" ht="12.75" customHeight="1">
      <c r="A385" s="230"/>
    </row>
    <row r="386" spans="1:1" ht="12.75" customHeight="1">
      <c r="A386" s="230"/>
    </row>
    <row r="387" spans="1:1" ht="12.75" customHeight="1">
      <c r="A387" s="230"/>
    </row>
    <row r="388" spans="1:1" ht="12.75" customHeight="1">
      <c r="A388" s="230"/>
    </row>
    <row r="389" spans="1:1" ht="12.75" customHeight="1">
      <c r="A389" s="230"/>
    </row>
    <row r="390" spans="1:1" ht="12.75" customHeight="1">
      <c r="A390" s="230"/>
    </row>
    <row r="391" spans="1:1" ht="12.75" customHeight="1">
      <c r="A391" s="230"/>
    </row>
    <row r="392" spans="1:1" ht="12.75" customHeight="1">
      <c r="A392" s="230"/>
    </row>
    <row r="393" spans="1:1" ht="12.75" customHeight="1">
      <c r="A393" s="230"/>
    </row>
    <row r="394" spans="1:1" ht="12.75" customHeight="1">
      <c r="A394" s="230"/>
    </row>
    <row r="395" spans="1:1" ht="12.75" customHeight="1">
      <c r="A395" s="230"/>
    </row>
    <row r="396" spans="1:1" ht="12.75" customHeight="1">
      <c r="A396" s="230"/>
    </row>
    <row r="397" spans="1:1" ht="12.75" customHeight="1">
      <c r="A397" s="230"/>
    </row>
    <row r="398" spans="1:1" ht="12.75" customHeight="1">
      <c r="A398" s="230"/>
    </row>
    <row r="399" spans="1:1" ht="12.75" customHeight="1">
      <c r="A399" s="230"/>
    </row>
    <row r="400" spans="1:1" ht="12.75" customHeight="1">
      <c r="A400" s="230"/>
    </row>
    <row r="401" spans="1:1" ht="12.75" customHeight="1">
      <c r="A401" s="230"/>
    </row>
    <row r="402" spans="1:1" ht="12.75" customHeight="1">
      <c r="A402" s="230"/>
    </row>
    <row r="403" spans="1:1" ht="12.75" customHeight="1">
      <c r="A403" s="230"/>
    </row>
    <row r="404" spans="1:1" ht="12.75" customHeight="1">
      <c r="A404" s="230"/>
    </row>
    <row r="405" spans="1:1" ht="12.75" customHeight="1">
      <c r="A405" s="230"/>
    </row>
    <row r="406" spans="1:1" ht="12.75" customHeight="1">
      <c r="A406" s="230"/>
    </row>
    <row r="407" spans="1:1" ht="12.75" customHeight="1">
      <c r="A407" s="230"/>
    </row>
    <row r="408" spans="1:1" ht="12.75" customHeight="1">
      <c r="A408" s="230"/>
    </row>
    <row r="409" spans="1:1" ht="12.75" customHeight="1">
      <c r="A409" s="230"/>
    </row>
    <row r="410" spans="1:1" ht="12.75" customHeight="1">
      <c r="A410" s="230"/>
    </row>
    <row r="411" spans="1:1" ht="12.75" customHeight="1">
      <c r="A411" s="230"/>
    </row>
    <row r="412" spans="1:1" ht="12.75" customHeight="1">
      <c r="A412" s="230"/>
    </row>
    <row r="413" spans="1:1" ht="12.75" customHeight="1">
      <c r="A413" s="230"/>
    </row>
    <row r="414" spans="1:1" ht="12.75" customHeight="1">
      <c r="A414" s="230"/>
    </row>
    <row r="415" spans="1:1" ht="12.75" customHeight="1">
      <c r="A415" s="230"/>
    </row>
    <row r="416" spans="1:1" ht="12.75" customHeight="1">
      <c r="A416" s="230"/>
    </row>
    <row r="417" spans="1:1" ht="12.75" customHeight="1">
      <c r="A417" s="230"/>
    </row>
    <row r="418" spans="1:1" ht="12.75" customHeight="1">
      <c r="A418" s="230"/>
    </row>
    <row r="419" spans="1:1" ht="12.75" customHeight="1">
      <c r="A419" s="230"/>
    </row>
    <row r="420" spans="1:1" ht="12.75" customHeight="1">
      <c r="A420" s="230"/>
    </row>
    <row r="421" spans="1:1" ht="12.75" customHeight="1">
      <c r="A421" s="230"/>
    </row>
    <row r="422" spans="1:1" ht="12.75" customHeight="1">
      <c r="A422" s="230"/>
    </row>
    <row r="423" spans="1:1" ht="12.75" customHeight="1">
      <c r="A423" s="230"/>
    </row>
    <row r="424" spans="1:1" ht="12.75" customHeight="1">
      <c r="A424" s="230"/>
    </row>
    <row r="425" spans="1:1" ht="12.75" customHeight="1">
      <c r="A425" s="230"/>
    </row>
    <row r="426" spans="1:1" ht="12.75" customHeight="1">
      <c r="A426" s="230"/>
    </row>
    <row r="427" spans="1:1" ht="12.75" customHeight="1">
      <c r="A427" s="230"/>
    </row>
    <row r="428" spans="1:1" ht="12.75" customHeight="1">
      <c r="A428" s="230"/>
    </row>
    <row r="429" spans="1:1" ht="12.75" customHeight="1">
      <c r="A429" s="230"/>
    </row>
    <row r="430" spans="1:1" ht="12.75" customHeight="1">
      <c r="A430" s="230"/>
    </row>
    <row r="431" spans="1:1" ht="12.75" customHeight="1">
      <c r="A431" s="230"/>
    </row>
    <row r="432" spans="1:1" ht="12.75" customHeight="1">
      <c r="A432" s="230"/>
    </row>
    <row r="433" spans="1:1" ht="12.75" customHeight="1">
      <c r="A433" s="230"/>
    </row>
    <row r="434" spans="1:1" ht="12.75" customHeight="1">
      <c r="A434" s="230"/>
    </row>
    <row r="435" spans="1:1" ht="12.75" customHeight="1">
      <c r="A435" s="230"/>
    </row>
    <row r="436" spans="1:1" ht="12.75" customHeight="1">
      <c r="A436" s="230"/>
    </row>
    <row r="437" spans="1:1" ht="12.75" customHeight="1">
      <c r="A437" s="230"/>
    </row>
    <row r="438" spans="1:1" ht="12.75" customHeight="1">
      <c r="A438" s="230"/>
    </row>
    <row r="439" spans="1:1" ht="12.75" customHeight="1">
      <c r="A439" s="230"/>
    </row>
    <row r="440" spans="1:1" ht="12.75" customHeight="1">
      <c r="A440" s="230"/>
    </row>
    <row r="441" spans="1:1" ht="12.75" customHeight="1">
      <c r="A441" s="230"/>
    </row>
    <row r="442" spans="1:1" ht="12.75" customHeight="1">
      <c r="A442" s="230"/>
    </row>
    <row r="443" spans="1:1" ht="12.75" customHeight="1">
      <c r="A443" s="230"/>
    </row>
    <row r="444" spans="1:1" ht="12.75" customHeight="1">
      <c r="A444" s="230"/>
    </row>
    <row r="445" spans="1:1" ht="12.75" customHeight="1">
      <c r="A445" s="230"/>
    </row>
    <row r="446" spans="1:1" ht="12.75" customHeight="1">
      <c r="A446" s="230"/>
    </row>
    <row r="447" spans="1:1" ht="12.75" customHeight="1">
      <c r="A447" s="230"/>
    </row>
    <row r="448" spans="1:1" ht="12.75" customHeight="1">
      <c r="A448" s="230"/>
    </row>
    <row r="449" spans="1:1" ht="12.75" customHeight="1">
      <c r="A449" s="230"/>
    </row>
    <row r="450" spans="1:1" ht="12.75" customHeight="1">
      <c r="A450" s="230"/>
    </row>
    <row r="451" spans="1:1" ht="12.75" customHeight="1">
      <c r="A451" s="230"/>
    </row>
    <row r="452" spans="1:1" ht="12.75" customHeight="1">
      <c r="A452" s="230"/>
    </row>
    <row r="453" spans="1:1" ht="12.75" customHeight="1">
      <c r="A453" s="230"/>
    </row>
    <row r="454" spans="1:1" ht="12.75" customHeight="1">
      <c r="A454" s="230"/>
    </row>
    <row r="455" spans="1:1" ht="12.75" customHeight="1">
      <c r="A455" s="230"/>
    </row>
    <row r="456" spans="1:1" ht="12.75" customHeight="1">
      <c r="A456" s="230"/>
    </row>
    <row r="457" spans="1:1" ht="12.75" customHeight="1">
      <c r="A457" s="230"/>
    </row>
    <row r="458" spans="1:1" ht="12.75" customHeight="1">
      <c r="A458" s="230"/>
    </row>
    <row r="459" spans="1:1" ht="12.75" customHeight="1">
      <c r="A459" s="230"/>
    </row>
    <row r="460" spans="1:1" ht="12.75" customHeight="1">
      <c r="A460" s="230"/>
    </row>
    <row r="461" spans="1:1" ht="12.75" customHeight="1">
      <c r="A461" s="230"/>
    </row>
    <row r="462" spans="1:1" ht="12.75" customHeight="1">
      <c r="A462" s="230"/>
    </row>
    <row r="463" spans="1:1" ht="12.75" customHeight="1">
      <c r="A463" s="230"/>
    </row>
    <row r="464" spans="1:1" ht="12.75" customHeight="1">
      <c r="A464" s="230"/>
    </row>
    <row r="465" spans="1:1" ht="12.75" customHeight="1">
      <c r="A465" s="230"/>
    </row>
    <row r="466" spans="1:1" ht="12.75" customHeight="1">
      <c r="A466" s="230"/>
    </row>
    <row r="467" spans="1:1" ht="12.75" customHeight="1">
      <c r="A467" s="230"/>
    </row>
    <row r="468" spans="1:1" ht="12.75" customHeight="1">
      <c r="A468" s="230"/>
    </row>
    <row r="469" spans="1:1" ht="12.75" customHeight="1">
      <c r="A469" s="230"/>
    </row>
    <row r="470" spans="1:1" ht="12.75" customHeight="1">
      <c r="A470" s="230"/>
    </row>
    <row r="471" spans="1:1" ht="12.75" customHeight="1">
      <c r="A471" s="230"/>
    </row>
    <row r="472" spans="1:1" ht="12.75" customHeight="1">
      <c r="A472" s="230"/>
    </row>
    <row r="473" spans="1:1" ht="12.75" customHeight="1">
      <c r="A473" s="230"/>
    </row>
    <row r="474" spans="1:1" ht="12.75" customHeight="1">
      <c r="A474" s="230"/>
    </row>
    <row r="475" spans="1:1" ht="12.75" customHeight="1">
      <c r="A475" s="230"/>
    </row>
    <row r="476" spans="1:1" ht="12.75" customHeight="1">
      <c r="A476" s="230"/>
    </row>
    <row r="477" spans="1:1" ht="12.75" customHeight="1">
      <c r="A477" s="230"/>
    </row>
    <row r="478" spans="1:1" ht="12.75" customHeight="1">
      <c r="A478" s="230"/>
    </row>
    <row r="479" spans="1:1" ht="12.75" customHeight="1">
      <c r="A479" s="230"/>
    </row>
    <row r="480" spans="1:1" ht="12.75" customHeight="1">
      <c r="A480" s="230"/>
    </row>
    <row r="481" spans="1:1" ht="12.75" customHeight="1">
      <c r="A481" s="230"/>
    </row>
    <row r="482" spans="1:1" ht="12.75" customHeight="1">
      <c r="A482" s="230"/>
    </row>
    <row r="483" spans="1:1" ht="12.75" customHeight="1">
      <c r="A483" s="230"/>
    </row>
    <row r="484" spans="1:1" ht="12.75" customHeight="1">
      <c r="A484" s="230"/>
    </row>
    <row r="485" spans="1:1" ht="12.75" customHeight="1">
      <c r="A485" s="230"/>
    </row>
    <row r="486" spans="1:1" ht="12.75" customHeight="1">
      <c r="A486" s="230"/>
    </row>
    <row r="487" spans="1:1" ht="12.75" customHeight="1">
      <c r="A487" s="230"/>
    </row>
    <row r="488" spans="1:1" ht="12.75" customHeight="1">
      <c r="A488" s="230"/>
    </row>
    <row r="489" spans="1:1" ht="12.75" customHeight="1">
      <c r="A489" s="230"/>
    </row>
    <row r="490" spans="1:1" ht="12.75" customHeight="1">
      <c r="A490" s="230"/>
    </row>
    <row r="491" spans="1:1" ht="12.75" customHeight="1">
      <c r="A491" s="230"/>
    </row>
    <row r="492" spans="1:1" ht="12.75" customHeight="1">
      <c r="A492" s="230"/>
    </row>
    <row r="493" spans="1:1" ht="12.75" customHeight="1">
      <c r="A493" s="230"/>
    </row>
    <row r="494" spans="1:1" ht="12.75" customHeight="1">
      <c r="A494" s="230"/>
    </row>
    <row r="495" spans="1:1" ht="12.75" customHeight="1">
      <c r="A495" s="230"/>
    </row>
    <row r="496" spans="1:1" ht="12.75" customHeight="1">
      <c r="A496" s="230"/>
    </row>
    <row r="497" spans="1:1" ht="12.75" customHeight="1">
      <c r="A497" s="230"/>
    </row>
    <row r="498" spans="1:1" ht="12.75" customHeight="1">
      <c r="A498" s="230"/>
    </row>
    <row r="499" spans="1:1" ht="12.75" customHeight="1">
      <c r="A499" s="230"/>
    </row>
    <row r="500" spans="1:1" ht="12.75" customHeight="1">
      <c r="A500" s="230"/>
    </row>
    <row r="501" spans="1:1" ht="12.75" customHeight="1">
      <c r="A501" s="230"/>
    </row>
    <row r="502" spans="1:1" ht="12.75" customHeight="1">
      <c r="A502" s="230"/>
    </row>
    <row r="503" spans="1:1" ht="12.75" customHeight="1">
      <c r="A503" s="230"/>
    </row>
    <row r="504" spans="1:1" ht="12.75" customHeight="1">
      <c r="A504" s="230"/>
    </row>
    <row r="505" spans="1:1" ht="12.75" customHeight="1">
      <c r="A505" s="230"/>
    </row>
    <row r="506" spans="1:1" ht="12.75" customHeight="1">
      <c r="A506" s="230"/>
    </row>
    <row r="507" spans="1:1" ht="12.75" customHeight="1">
      <c r="A507" s="230"/>
    </row>
    <row r="508" spans="1:1" ht="12.75" customHeight="1">
      <c r="A508" s="230"/>
    </row>
    <row r="509" spans="1:1" ht="12.75" customHeight="1">
      <c r="A509" s="230"/>
    </row>
    <row r="510" spans="1:1" ht="12.75" customHeight="1">
      <c r="A510" s="230"/>
    </row>
    <row r="511" spans="1:1" ht="12.75" customHeight="1">
      <c r="A511" s="230"/>
    </row>
    <row r="512" spans="1:1" ht="12.75" customHeight="1">
      <c r="A512" s="230"/>
    </row>
    <row r="513" spans="1:1" ht="12.75" customHeight="1">
      <c r="A513" s="230"/>
    </row>
    <row r="514" spans="1:1" ht="12.75" customHeight="1">
      <c r="A514" s="230"/>
    </row>
    <row r="515" spans="1:1" ht="12.75" customHeight="1">
      <c r="A515" s="230"/>
    </row>
    <row r="516" spans="1:1" ht="12.75" customHeight="1">
      <c r="A516" s="230"/>
    </row>
    <row r="517" spans="1:1" ht="12.75" customHeight="1">
      <c r="A517" s="230"/>
    </row>
    <row r="518" spans="1:1" ht="12.75" customHeight="1">
      <c r="A518" s="230"/>
    </row>
    <row r="519" spans="1:1" ht="12.75" customHeight="1">
      <c r="A519" s="230"/>
    </row>
    <row r="520" spans="1:1" ht="12.75" customHeight="1">
      <c r="A520" s="230"/>
    </row>
    <row r="521" spans="1:1" ht="12.75" customHeight="1">
      <c r="A521" s="230"/>
    </row>
    <row r="522" spans="1:1" ht="12.75" customHeight="1">
      <c r="A522" s="230"/>
    </row>
    <row r="523" spans="1:1" ht="12.75" customHeight="1">
      <c r="A523" s="230"/>
    </row>
    <row r="524" spans="1:1" ht="12.75" customHeight="1">
      <c r="A524" s="230"/>
    </row>
    <row r="525" spans="1:1" ht="12.75" customHeight="1">
      <c r="A525" s="230"/>
    </row>
    <row r="526" spans="1:1" ht="12.75" customHeight="1">
      <c r="A526" s="230"/>
    </row>
    <row r="527" spans="1:1" ht="12.75" customHeight="1">
      <c r="A527" s="230"/>
    </row>
    <row r="528" spans="1:1" ht="12.75" customHeight="1">
      <c r="A528" s="230"/>
    </row>
    <row r="529" spans="1:1" ht="12.75" customHeight="1">
      <c r="A529" s="230"/>
    </row>
    <row r="530" spans="1:1" ht="12.75" customHeight="1">
      <c r="A530" s="230"/>
    </row>
    <row r="531" spans="1:1" ht="12.75" customHeight="1">
      <c r="A531" s="230"/>
    </row>
    <row r="532" spans="1:1" ht="12.75" customHeight="1">
      <c r="A532" s="230"/>
    </row>
    <row r="533" spans="1:1" ht="12.75" customHeight="1">
      <c r="A533" s="230"/>
    </row>
    <row r="534" spans="1:1" ht="12.75" customHeight="1">
      <c r="A534" s="230"/>
    </row>
    <row r="535" spans="1:1" ht="12.75" customHeight="1">
      <c r="A535" s="230"/>
    </row>
    <row r="536" spans="1:1" ht="12.75" customHeight="1">
      <c r="A536" s="230"/>
    </row>
    <row r="537" spans="1:1" ht="12.75" customHeight="1">
      <c r="A537" s="230"/>
    </row>
    <row r="538" spans="1:1" ht="12.75" customHeight="1">
      <c r="A538" s="230"/>
    </row>
    <row r="539" spans="1:1" ht="12.75" customHeight="1">
      <c r="A539" s="230"/>
    </row>
    <row r="540" spans="1:1" ht="12.75" customHeight="1">
      <c r="A540" s="230"/>
    </row>
    <row r="541" spans="1:1" ht="12.75" customHeight="1">
      <c r="A541" s="230"/>
    </row>
    <row r="542" spans="1:1" ht="12.75" customHeight="1">
      <c r="A542" s="230"/>
    </row>
    <row r="543" spans="1:1" ht="12.75" customHeight="1">
      <c r="A543" s="230"/>
    </row>
    <row r="544" spans="1:1" ht="12.75" customHeight="1">
      <c r="A544" s="230"/>
    </row>
    <row r="545" spans="1:1" ht="12.75" customHeight="1">
      <c r="A545" s="230"/>
    </row>
    <row r="546" spans="1:1" ht="12.75" customHeight="1">
      <c r="A546" s="230"/>
    </row>
    <row r="547" spans="1:1" ht="12.75" customHeight="1">
      <c r="A547" s="230"/>
    </row>
    <row r="548" spans="1:1" ht="12.75" customHeight="1">
      <c r="A548" s="230"/>
    </row>
    <row r="549" spans="1:1" ht="12.75" customHeight="1">
      <c r="A549" s="230"/>
    </row>
    <row r="550" spans="1:1" ht="12.75" customHeight="1">
      <c r="A550" s="230"/>
    </row>
    <row r="551" spans="1:1" ht="12.75" customHeight="1">
      <c r="A551" s="230"/>
    </row>
    <row r="552" spans="1:1" ht="12.75" customHeight="1">
      <c r="A552" s="230"/>
    </row>
    <row r="553" spans="1:1" ht="12.75" customHeight="1">
      <c r="A553" s="230"/>
    </row>
    <row r="554" spans="1:1" ht="12.75" customHeight="1">
      <c r="A554" s="230"/>
    </row>
    <row r="555" spans="1:1" ht="12.75" customHeight="1">
      <c r="A555" s="230"/>
    </row>
    <row r="556" spans="1:1" ht="12.75" customHeight="1">
      <c r="A556" s="230"/>
    </row>
    <row r="557" spans="1:1" ht="12.75" customHeight="1">
      <c r="A557" s="230"/>
    </row>
    <row r="558" spans="1:1" ht="12.75" customHeight="1">
      <c r="A558" s="230"/>
    </row>
    <row r="559" spans="1:1" ht="12.75" customHeight="1">
      <c r="A559" s="230"/>
    </row>
    <row r="560" spans="1:1" ht="12.75" customHeight="1">
      <c r="A560" s="230"/>
    </row>
    <row r="561" spans="1:1" ht="12.75" customHeight="1">
      <c r="A561" s="230"/>
    </row>
    <row r="562" spans="1:1" ht="12.75" customHeight="1">
      <c r="A562" s="230"/>
    </row>
    <row r="563" spans="1:1" ht="12.75" customHeight="1">
      <c r="A563" s="230"/>
    </row>
    <row r="564" spans="1:1" ht="12.75" customHeight="1">
      <c r="A564" s="230"/>
    </row>
    <row r="565" spans="1:1" ht="12.75" customHeight="1">
      <c r="A565" s="230"/>
    </row>
    <row r="566" spans="1:1" ht="12.75" customHeight="1">
      <c r="A566" s="230"/>
    </row>
    <row r="567" spans="1:1" ht="12.75" customHeight="1">
      <c r="A567" s="230"/>
    </row>
    <row r="568" spans="1:1" ht="12.75" customHeight="1">
      <c r="A568" s="230"/>
    </row>
    <row r="569" spans="1:1" ht="12.75" customHeight="1">
      <c r="A569" s="230"/>
    </row>
    <row r="570" spans="1:1" ht="12.75" customHeight="1">
      <c r="A570" s="230"/>
    </row>
    <row r="571" spans="1:1" ht="12.75" customHeight="1">
      <c r="A571" s="230"/>
    </row>
    <row r="572" spans="1:1" ht="12.75" customHeight="1">
      <c r="A572" s="230"/>
    </row>
    <row r="573" spans="1:1" ht="12.75" customHeight="1">
      <c r="A573" s="230"/>
    </row>
    <row r="574" spans="1:1" ht="12.75" customHeight="1">
      <c r="A574" s="230"/>
    </row>
    <row r="575" spans="1:1" ht="12.75" customHeight="1">
      <c r="A575" s="230"/>
    </row>
    <row r="576" spans="1:1" ht="12.75" customHeight="1">
      <c r="A576" s="230"/>
    </row>
    <row r="577" spans="1:1" ht="12.75" customHeight="1">
      <c r="A577" s="230"/>
    </row>
    <row r="578" spans="1:1" ht="12.75" customHeight="1">
      <c r="A578" s="230"/>
    </row>
    <row r="579" spans="1:1" ht="12.75" customHeight="1">
      <c r="A579" s="230"/>
    </row>
    <row r="580" spans="1:1" ht="12.75" customHeight="1">
      <c r="A580" s="230"/>
    </row>
    <row r="581" spans="1:1" ht="12.75" customHeight="1">
      <c r="A581" s="230"/>
    </row>
    <row r="582" spans="1:1" ht="12.75" customHeight="1">
      <c r="A582" s="230"/>
    </row>
    <row r="583" spans="1:1" ht="12.75" customHeight="1">
      <c r="A583" s="230"/>
    </row>
    <row r="584" spans="1:1" ht="12.75" customHeight="1">
      <c r="A584" s="230"/>
    </row>
    <row r="585" spans="1:1" ht="12.75" customHeight="1">
      <c r="A585" s="230"/>
    </row>
    <row r="586" spans="1:1" ht="12.75" customHeight="1">
      <c r="A586" s="230"/>
    </row>
    <row r="587" spans="1:1" ht="12.75" customHeight="1">
      <c r="A587" s="230"/>
    </row>
    <row r="588" spans="1:1" ht="12.75" customHeight="1">
      <c r="A588" s="230"/>
    </row>
    <row r="589" spans="1:1" ht="12.75" customHeight="1">
      <c r="A589" s="230"/>
    </row>
    <row r="590" spans="1:1" ht="12.75" customHeight="1">
      <c r="A590" s="230"/>
    </row>
    <row r="591" spans="1:1" ht="12.75" customHeight="1">
      <c r="A591" s="230"/>
    </row>
    <row r="592" spans="1:1" ht="12.75" customHeight="1">
      <c r="A592" s="230"/>
    </row>
    <row r="593" spans="1:1" ht="12.75" customHeight="1">
      <c r="A593" s="230"/>
    </row>
    <row r="594" spans="1:1" ht="12.75" customHeight="1">
      <c r="A594" s="230"/>
    </row>
    <row r="595" spans="1:1" ht="12.75" customHeight="1">
      <c r="A595" s="230"/>
    </row>
    <row r="596" spans="1:1" ht="12.75" customHeight="1">
      <c r="A596" s="230"/>
    </row>
    <row r="597" spans="1:1" ht="12.75" customHeight="1">
      <c r="A597" s="230"/>
    </row>
    <row r="598" spans="1:1" ht="12.75" customHeight="1">
      <c r="A598" s="230"/>
    </row>
    <row r="599" spans="1:1" ht="12.75" customHeight="1">
      <c r="A599" s="230"/>
    </row>
    <row r="600" spans="1:1" ht="12.75" customHeight="1">
      <c r="A600" s="230"/>
    </row>
    <row r="601" spans="1:1" ht="12.75" customHeight="1">
      <c r="A601" s="230"/>
    </row>
    <row r="602" spans="1:1" ht="12.75" customHeight="1">
      <c r="A602" s="230"/>
    </row>
    <row r="603" spans="1:1" ht="12.75" customHeight="1">
      <c r="A603" s="230"/>
    </row>
    <row r="604" spans="1:1" ht="12.75" customHeight="1">
      <c r="A604" s="230"/>
    </row>
    <row r="605" spans="1:1" ht="12.75" customHeight="1">
      <c r="A605" s="230"/>
    </row>
    <row r="606" spans="1:1" ht="12.75" customHeight="1">
      <c r="A606" s="230"/>
    </row>
    <row r="607" spans="1:1" ht="12.75" customHeight="1">
      <c r="A607" s="230"/>
    </row>
    <row r="608" spans="1:1" ht="12.75" customHeight="1">
      <c r="A608" s="230"/>
    </row>
    <row r="609" spans="1:1" ht="12.75" customHeight="1">
      <c r="A609" s="230"/>
    </row>
    <row r="610" spans="1:1" ht="12.75" customHeight="1">
      <c r="A610" s="230"/>
    </row>
    <row r="611" spans="1:1" ht="12.75" customHeight="1">
      <c r="A611" s="230"/>
    </row>
    <row r="612" spans="1:1" ht="12.75" customHeight="1">
      <c r="A612" s="230"/>
    </row>
    <row r="613" spans="1:1" ht="12.75" customHeight="1">
      <c r="A613" s="230"/>
    </row>
    <row r="614" spans="1:1" ht="12.75" customHeight="1">
      <c r="A614" s="230"/>
    </row>
    <row r="615" spans="1:1" ht="12.75" customHeight="1">
      <c r="A615" s="230"/>
    </row>
    <row r="616" spans="1:1" ht="12.75" customHeight="1">
      <c r="A616" s="230"/>
    </row>
    <row r="617" spans="1:1" ht="12.75" customHeight="1">
      <c r="A617" s="230"/>
    </row>
    <row r="618" spans="1:1" ht="12.75" customHeight="1">
      <c r="A618" s="230"/>
    </row>
    <row r="619" spans="1:1" ht="12.75" customHeight="1">
      <c r="A619" s="230"/>
    </row>
    <row r="620" spans="1:1" ht="12.75" customHeight="1">
      <c r="A620" s="230"/>
    </row>
    <row r="621" spans="1:1" ht="12.75" customHeight="1">
      <c r="A621" s="230"/>
    </row>
    <row r="622" spans="1:1" ht="12.75" customHeight="1">
      <c r="A622" s="230"/>
    </row>
    <row r="623" spans="1:1" ht="12.75" customHeight="1">
      <c r="A623" s="230"/>
    </row>
    <row r="624" spans="1:1" ht="12.75" customHeight="1">
      <c r="A624" s="230"/>
    </row>
    <row r="625" spans="1:1" ht="12.75" customHeight="1">
      <c r="A625" s="230"/>
    </row>
    <row r="626" spans="1:1" ht="12.75" customHeight="1">
      <c r="A626" s="230"/>
    </row>
    <row r="627" spans="1:1" ht="12.75" customHeight="1">
      <c r="A627" s="230"/>
    </row>
    <row r="628" spans="1:1" ht="12.75" customHeight="1">
      <c r="A628" s="230"/>
    </row>
    <row r="629" spans="1:1" ht="12.75" customHeight="1">
      <c r="A629" s="230"/>
    </row>
    <row r="630" spans="1:1" ht="12.75" customHeight="1">
      <c r="A630" s="230"/>
    </row>
    <row r="631" spans="1:1" ht="12.75" customHeight="1">
      <c r="A631" s="230"/>
    </row>
    <row r="632" spans="1:1" ht="12.75" customHeight="1">
      <c r="A632" s="230"/>
    </row>
    <row r="633" spans="1:1" ht="12.75" customHeight="1">
      <c r="A633" s="230"/>
    </row>
    <row r="634" spans="1:1" ht="12.75" customHeight="1">
      <c r="A634" s="230"/>
    </row>
    <row r="635" spans="1:1" ht="12.75" customHeight="1">
      <c r="A635" s="230"/>
    </row>
    <row r="636" spans="1:1" ht="12.75" customHeight="1">
      <c r="A636" s="230"/>
    </row>
    <row r="637" spans="1:1" ht="12.75" customHeight="1">
      <c r="A637" s="230"/>
    </row>
    <row r="638" spans="1:1" ht="12.75" customHeight="1">
      <c r="A638" s="230"/>
    </row>
    <row r="639" spans="1:1" ht="12.75" customHeight="1">
      <c r="A639" s="230"/>
    </row>
    <row r="640" spans="1:1" ht="12.75" customHeight="1">
      <c r="A640" s="230"/>
    </row>
    <row r="641" spans="1:1" ht="12.75" customHeight="1">
      <c r="A641" s="230"/>
    </row>
    <row r="642" spans="1:1" ht="12.75" customHeight="1">
      <c r="A642" s="230"/>
    </row>
    <row r="643" spans="1:1" ht="12.75" customHeight="1">
      <c r="A643" s="230"/>
    </row>
    <row r="644" spans="1:1" ht="12.75" customHeight="1">
      <c r="A644" s="230"/>
    </row>
    <row r="645" spans="1:1" ht="12.75" customHeight="1">
      <c r="A645" s="230"/>
    </row>
    <row r="646" spans="1:1" ht="12.75" customHeight="1">
      <c r="A646" s="230"/>
    </row>
    <row r="647" spans="1:1" ht="12.75" customHeight="1">
      <c r="A647" s="230"/>
    </row>
    <row r="648" spans="1:1" ht="12.75" customHeight="1">
      <c r="A648" s="230"/>
    </row>
    <row r="649" spans="1:1" ht="12.75" customHeight="1">
      <c r="A649" s="230"/>
    </row>
    <row r="650" spans="1:1" ht="12.75" customHeight="1">
      <c r="A650" s="230"/>
    </row>
    <row r="651" spans="1:1" ht="12.75" customHeight="1">
      <c r="A651" s="230"/>
    </row>
    <row r="652" spans="1:1" ht="12.75" customHeight="1">
      <c r="A652" s="230"/>
    </row>
    <row r="653" spans="1:1" ht="12.75" customHeight="1">
      <c r="A653" s="230"/>
    </row>
    <row r="654" spans="1:1" ht="12.75" customHeight="1">
      <c r="A654" s="230"/>
    </row>
    <row r="655" spans="1:1" ht="12.75" customHeight="1">
      <c r="A655" s="230"/>
    </row>
    <row r="656" spans="1:1" ht="12.75" customHeight="1">
      <c r="A656" s="230"/>
    </row>
    <row r="657" spans="1:1" ht="12.75" customHeight="1">
      <c r="A657" s="230"/>
    </row>
    <row r="658" spans="1:1" ht="12.75" customHeight="1">
      <c r="A658" s="230"/>
    </row>
    <row r="659" spans="1:1" ht="12.75" customHeight="1">
      <c r="A659" s="230"/>
    </row>
    <row r="660" spans="1:1" ht="12.75" customHeight="1">
      <c r="A660" s="230"/>
    </row>
    <row r="661" spans="1:1" ht="12.75" customHeight="1">
      <c r="A661" s="230"/>
    </row>
    <row r="662" spans="1:1" ht="12.75" customHeight="1">
      <c r="A662" s="230"/>
    </row>
    <row r="663" spans="1:1" ht="12.75" customHeight="1">
      <c r="A663" s="230"/>
    </row>
    <row r="664" spans="1:1" ht="12.75" customHeight="1">
      <c r="A664" s="230"/>
    </row>
    <row r="665" spans="1:1" ht="12.75" customHeight="1">
      <c r="A665" s="225"/>
    </row>
    <row r="666" spans="1:1" ht="12.75" customHeight="1">
      <c r="A666" s="225"/>
    </row>
    <row r="667" spans="1:1" ht="12.75" customHeight="1">
      <c r="A667" s="225"/>
    </row>
    <row r="668" spans="1:1" ht="12.75" customHeight="1">
      <c r="A668" s="225"/>
    </row>
    <row r="669" spans="1:1" ht="12.75" customHeight="1">
      <c r="A669" s="225"/>
    </row>
    <row r="670" spans="1:1" ht="12.75" customHeight="1">
      <c r="A670" s="225"/>
    </row>
    <row r="671" spans="1:1" ht="12.75" customHeight="1">
      <c r="A671" s="225"/>
    </row>
    <row r="672" spans="1:1" ht="12.75" customHeight="1">
      <c r="A672" s="225"/>
    </row>
  </sheetData>
  <sheetProtection selectLockedCells="1" selectUnlockedCells="1"/>
  <mergeCells count="5">
    <mergeCell ref="B11:E11"/>
    <mergeCell ref="B12:E12"/>
    <mergeCell ref="B36:E36"/>
    <mergeCell ref="B37:E37"/>
    <mergeCell ref="B38:E38"/>
  </mergeCells>
  <phoneticPr fontId="10" type="noConversion"/>
  <pageMargins left="0.98425196850393704" right="0.19685039370078741" top="0.39370078740157483" bottom="0.59055118110236227" header="0" footer="0.19685039370078741"/>
  <pageSetup paperSize="9" firstPageNumber="0" fitToHeight="0" orientation="portrait" r:id="rId1"/>
  <headerFooter alignWithMargins="0">
    <oddFooter>&amp;L&amp;8&amp;F | &amp;A&amp;R&amp;8&amp;P | &amp;N</oddFooter>
  </headerFooter>
  <rowBreaks count="1" manualBreakCount="1">
    <brk id="77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Q670"/>
  <sheetViews>
    <sheetView view="pageBreakPreview" zoomScaleNormal="100" zoomScaleSheetLayoutView="100" workbookViewId="0">
      <pane ySplit="4" topLeftCell="A35" activePane="bottomLeft" state="frozen"/>
      <selection activeCell="B14" sqref="B14"/>
      <selection pane="bottomLeft" activeCell="E50" sqref="E50"/>
    </sheetView>
  </sheetViews>
  <sheetFormatPr defaultRowHeight="12.75" customHeight="1"/>
  <cols>
    <col min="1" max="1" width="5.7109375" style="32" customWidth="1"/>
    <col min="2" max="2" width="45.7109375" style="186" customWidth="1"/>
    <col min="3" max="3" width="5.7109375" style="53" customWidth="1"/>
    <col min="4" max="4" width="8.7109375" style="1" customWidth="1"/>
    <col min="5" max="6" width="10.7109375" style="32" customWidth="1"/>
    <col min="7" max="7" width="9.140625" style="262"/>
    <col min="8" max="8" width="10.7109375" style="1" customWidth="1"/>
    <col min="9" max="11" width="9.140625" style="1"/>
    <col min="12" max="16" width="9.140625" style="280"/>
    <col min="17" max="16384" width="9.140625" style="1"/>
  </cols>
  <sheetData>
    <row r="1" spans="1:251" ht="15.95" customHeight="1">
      <c r="A1" s="128" t="s">
        <v>19</v>
      </c>
      <c r="B1" s="202"/>
      <c r="C1" s="49"/>
      <c r="D1" s="7"/>
      <c r="E1" s="92"/>
      <c r="F1" s="4" t="s">
        <v>32</v>
      </c>
      <c r="G1" s="256"/>
      <c r="H1" s="34"/>
      <c r="I1" s="34"/>
      <c r="J1" s="34"/>
      <c r="K1" s="34"/>
      <c r="L1" s="279"/>
      <c r="M1" s="279"/>
      <c r="N1" s="279"/>
      <c r="O1" s="279"/>
      <c r="P1" s="279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</row>
    <row r="2" spans="1:251" ht="20.100000000000001" customHeight="1">
      <c r="A2" s="129" t="s">
        <v>0</v>
      </c>
      <c r="B2" s="202"/>
      <c r="C2" s="49"/>
      <c r="D2" s="7"/>
      <c r="E2" s="92"/>
      <c r="F2" s="4"/>
      <c r="G2" s="256"/>
      <c r="H2" s="34"/>
      <c r="I2" s="34"/>
      <c r="J2" s="34"/>
      <c r="K2" s="34"/>
      <c r="L2" s="279"/>
      <c r="M2" s="279"/>
      <c r="N2" s="279"/>
      <c r="O2" s="279"/>
      <c r="P2" s="279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</row>
    <row r="3" spans="1:251" ht="17.100000000000001" customHeight="1">
      <c r="A3" s="130" t="s">
        <v>225</v>
      </c>
      <c r="B3" s="202"/>
      <c r="C3" s="49"/>
      <c r="D3" s="7"/>
      <c r="E3" s="92"/>
      <c r="F3" s="4"/>
      <c r="G3" s="256"/>
      <c r="H3" s="361"/>
      <c r="I3" s="34"/>
      <c r="J3" s="34"/>
      <c r="K3" s="34"/>
      <c r="L3" s="279"/>
      <c r="M3" s="279"/>
      <c r="N3" s="279"/>
      <c r="O3" s="279"/>
      <c r="P3" s="279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</row>
    <row r="4" spans="1:251" s="6" customFormat="1" ht="17.100000000000001" customHeight="1">
      <c r="A4" s="135" t="s">
        <v>2</v>
      </c>
      <c r="B4" s="203" t="s">
        <v>3</v>
      </c>
      <c r="C4" s="136" t="s">
        <v>4</v>
      </c>
      <c r="D4" s="137" t="s">
        <v>5</v>
      </c>
      <c r="E4" s="137" t="s">
        <v>6</v>
      </c>
      <c r="F4" s="138" t="s">
        <v>7</v>
      </c>
      <c r="G4" s="254"/>
      <c r="L4" s="299"/>
      <c r="M4" s="299"/>
      <c r="N4" s="299"/>
      <c r="O4" s="299"/>
      <c r="P4" s="299"/>
    </row>
    <row r="5" spans="1:251" s="69" customFormat="1" ht="15.75">
      <c r="A5" s="234">
        <v>1</v>
      </c>
      <c r="B5" s="201" t="s">
        <v>151</v>
      </c>
      <c r="C5" s="326"/>
      <c r="D5" s="323"/>
      <c r="E5" s="141"/>
      <c r="F5" s="142"/>
      <c r="G5" s="255"/>
      <c r="H5" s="362"/>
      <c r="I5" s="330"/>
      <c r="J5" s="330"/>
      <c r="K5" s="330"/>
      <c r="L5" s="363"/>
      <c r="M5" s="364"/>
      <c r="N5" s="310"/>
      <c r="O5" s="310"/>
      <c r="P5" s="310"/>
      <c r="Q5" s="68"/>
      <c r="R5" s="67"/>
      <c r="S5" s="67"/>
    </row>
    <row r="6" spans="1:251" s="110" customFormat="1" ht="15.75">
      <c r="A6" s="229">
        <v>1</v>
      </c>
      <c r="B6" s="122" t="s">
        <v>152</v>
      </c>
      <c r="C6" s="89" t="s">
        <v>10</v>
      </c>
      <c r="D6" s="90">
        <v>150</v>
      </c>
      <c r="E6" s="90"/>
      <c r="F6" s="91">
        <f>(D6*E6)</f>
        <v>0</v>
      </c>
      <c r="G6" s="258"/>
      <c r="H6" s="118"/>
      <c r="I6" s="283"/>
      <c r="J6" s="283"/>
      <c r="K6" s="283"/>
      <c r="L6" s="278"/>
      <c r="M6" s="306"/>
      <c r="N6" s="301"/>
      <c r="O6" s="301"/>
      <c r="P6" s="301"/>
      <c r="Q6" s="113"/>
      <c r="R6" s="111"/>
      <c r="S6" s="111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</row>
    <row r="7" spans="1:251" s="110" customFormat="1" ht="15.75">
      <c r="A7" s="229">
        <f>A6+1</f>
        <v>2</v>
      </c>
      <c r="B7" s="122" t="s">
        <v>100</v>
      </c>
      <c r="C7" s="89" t="s">
        <v>1</v>
      </c>
      <c r="D7" s="90">
        <v>4</v>
      </c>
      <c r="E7" s="90"/>
      <c r="F7" s="91">
        <f>(D7*E7)</f>
        <v>0</v>
      </c>
      <c r="G7" s="258"/>
      <c r="H7" s="118"/>
      <c r="I7" s="120"/>
      <c r="J7" s="120"/>
      <c r="K7" s="283"/>
      <c r="L7" s="278"/>
      <c r="M7" s="306"/>
      <c r="N7" s="301"/>
      <c r="O7" s="301"/>
      <c r="P7" s="301"/>
      <c r="Q7" s="113"/>
      <c r="R7" s="111"/>
      <c r="S7" s="111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</row>
    <row r="8" spans="1:251" s="110" customFormat="1" ht="15.75">
      <c r="A8" s="295">
        <f>A7+1</f>
        <v>3</v>
      </c>
      <c r="B8" s="296" t="s">
        <v>101</v>
      </c>
      <c r="C8" s="89" t="s">
        <v>1</v>
      </c>
      <c r="D8" s="124">
        <v>4</v>
      </c>
      <c r="E8" s="90"/>
      <c r="F8" s="91">
        <f>(D8*E8)</f>
        <v>0</v>
      </c>
      <c r="G8" s="258"/>
      <c r="H8" s="118"/>
      <c r="I8" s="120"/>
      <c r="J8" s="120"/>
      <c r="K8" s="283"/>
      <c r="L8" s="278"/>
      <c r="M8" s="306"/>
      <c r="N8" s="301"/>
      <c r="O8" s="301"/>
      <c r="P8" s="301"/>
      <c r="Q8" s="113"/>
      <c r="R8" s="111"/>
      <c r="S8" s="111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</row>
    <row r="9" spans="1:251" s="110" customFormat="1" ht="41.25" customHeight="1">
      <c r="A9" s="229">
        <f>A8+1</f>
        <v>4</v>
      </c>
      <c r="B9" s="122" t="s">
        <v>102</v>
      </c>
      <c r="C9" s="89" t="s">
        <v>11</v>
      </c>
      <c r="D9" s="90">
        <v>2</v>
      </c>
      <c r="E9" s="90"/>
      <c r="F9" s="91">
        <f>(D9*E9)</f>
        <v>0</v>
      </c>
      <c r="G9" s="258"/>
      <c r="H9" s="118"/>
      <c r="I9" s="283"/>
      <c r="J9" s="283"/>
      <c r="K9" s="283"/>
      <c r="L9" s="278"/>
      <c r="M9" s="306"/>
      <c r="N9" s="301"/>
      <c r="O9" s="301"/>
      <c r="P9" s="301"/>
      <c r="Q9" s="113"/>
      <c r="R9" s="111"/>
      <c r="S9" s="111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4"/>
      <c r="HM9" s="114"/>
      <c r="HN9" s="114"/>
      <c r="HO9" s="114"/>
      <c r="HP9" s="114"/>
      <c r="HQ9" s="114"/>
      <c r="HR9" s="114"/>
      <c r="HS9" s="114"/>
      <c r="HT9" s="114"/>
      <c r="HU9" s="114"/>
      <c r="HV9" s="114"/>
      <c r="HW9" s="114"/>
      <c r="HX9" s="114"/>
      <c r="HY9" s="114"/>
      <c r="HZ9" s="114"/>
      <c r="IA9" s="114"/>
      <c r="IB9" s="114"/>
      <c r="IC9" s="114"/>
      <c r="ID9" s="114"/>
      <c r="IE9" s="114"/>
      <c r="IF9" s="114"/>
      <c r="IG9" s="114"/>
      <c r="IH9" s="114"/>
      <c r="II9" s="114"/>
      <c r="IJ9" s="114"/>
      <c r="IK9" s="114"/>
      <c r="IL9" s="114"/>
      <c r="IM9" s="114"/>
      <c r="IN9" s="114"/>
      <c r="IO9" s="114"/>
      <c r="IP9" s="114"/>
      <c r="IQ9" s="114"/>
    </row>
    <row r="10" spans="1:251" s="59" customFormat="1" ht="15.75">
      <c r="A10" s="234">
        <f>A5</f>
        <v>1</v>
      </c>
      <c r="B10" s="201" t="str">
        <f>B5&amp;" - skupaj"</f>
        <v>PRIPRAVLJALNA DELA - skupaj</v>
      </c>
      <c r="C10" s="139"/>
      <c r="D10" s="140"/>
      <c r="E10" s="141"/>
      <c r="F10" s="102">
        <f>SUM(F5:F9)</f>
        <v>0</v>
      </c>
      <c r="G10" s="258"/>
      <c r="H10" s="365"/>
      <c r="I10" s="329"/>
      <c r="J10" s="81"/>
      <c r="K10" s="81"/>
      <c r="L10" s="274"/>
      <c r="M10" s="320"/>
      <c r="N10" s="302"/>
      <c r="O10" s="302"/>
      <c r="P10" s="302"/>
      <c r="Q10" s="61"/>
      <c r="R10" s="60"/>
      <c r="S10" s="60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  <c r="HU10" s="62"/>
      <c r="HV10" s="62"/>
      <c r="HW10" s="62"/>
      <c r="HX10" s="62"/>
      <c r="HY10" s="62"/>
      <c r="HZ10" s="62"/>
      <c r="IA10" s="62"/>
      <c r="IB10" s="62"/>
      <c r="IC10" s="62"/>
      <c r="ID10" s="62"/>
      <c r="IE10" s="62"/>
      <c r="IF10" s="62"/>
      <c r="IG10" s="62"/>
      <c r="IH10" s="62"/>
      <c r="II10" s="62"/>
      <c r="IJ10" s="62"/>
      <c r="IK10" s="62"/>
      <c r="IL10" s="62"/>
      <c r="IM10" s="62"/>
      <c r="IN10" s="62"/>
      <c r="IO10" s="62"/>
      <c r="IP10" s="62"/>
      <c r="IQ10" s="62"/>
    </row>
    <row r="11" spans="1:251" s="69" customFormat="1" ht="15.75">
      <c r="A11" s="234">
        <v>2</v>
      </c>
      <c r="B11" s="201" t="s">
        <v>12</v>
      </c>
      <c r="C11" s="139"/>
      <c r="D11" s="140"/>
      <c r="E11" s="141"/>
      <c r="F11" s="102"/>
      <c r="G11" s="255"/>
      <c r="H11" s="366"/>
      <c r="I11" s="282"/>
      <c r="J11" s="282"/>
      <c r="K11" s="282"/>
      <c r="L11" s="363"/>
      <c r="M11" s="364"/>
      <c r="N11" s="310"/>
      <c r="O11" s="310"/>
      <c r="P11" s="310"/>
      <c r="Q11" s="68"/>
      <c r="R11" s="67"/>
      <c r="S11" s="67"/>
    </row>
    <row r="12" spans="1:251" s="77" customFormat="1" ht="15.75">
      <c r="A12" s="233"/>
      <c r="B12" s="415" t="s">
        <v>103</v>
      </c>
      <c r="C12" s="415"/>
      <c r="D12" s="415"/>
      <c r="E12" s="415"/>
      <c r="F12" s="85"/>
      <c r="G12" s="260"/>
      <c r="H12" s="367"/>
      <c r="I12" s="275"/>
      <c r="J12" s="275"/>
      <c r="K12" s="275"/>
      <c r="L12" s="368"/>
      <c r="M12" s="369"/>
      <c r="N12" s="303"/>
      <c r="O12" s="303"/>
      <c r="P12" s="303"/>
      <c r="Q12" s="76"/>
      <c r="R12" s="75"/>
      <c r="S12" s="75"/>
    </row>
    <row r="13" spans="1:251" s="77" customFormat="1" ht="28.5" customHeight="1">
      <c r="A13" s="233"/>
      <c r="B13" s="416" t="s">
        <v>104</v>
      </c>
      <c r="C13" s="416"/>
      <c r="D13" s="416"/>
      <c r="E13" s="416"/>
      <c r="F13" s="85"/>
      <c r="G13" s="260"/>
      <c r="H13" s="367"/>
      <c r="I13" s="275"/>
      <c r="J13" s="275"/>
      <c r="K13" s="275"/>
      <c r="L13" s="368"/>
      <c r="M13" s="369"/>
      <c r="N13" s="303"/>
      <c r="O13" s="303"/>
      <c r="P13" s="303"/>
      <c r="Q13" s="76"/>
      <c r="R13" s="75"/>
      <c r="S13" s="75"/>
    </row>
    <row r="14" spans="1:251" s="110" customFormat="1" ht="15.75">
      <c r="A14" s="229">
        <v>1</v>
      </c>
      <c r="B14" s="144" t="s">
        <v>105</v>
      </c>
      <c r="C14" s="89" t="s">
        <v>10</v>
      </c>
      <c r="D14" s="124">
        <v>6</v>
      </c>
      <c r="E14" s="90"/>
      <c r="F14" s="91">
        <f>(D14*E14)</f>
        <v>0</v>
      </c>
      <c r="G14" s="258"/>
      <c r="H14" s="118"/>
      <c r="I14" s="278"/>
      <c r="J14" s="278"/>
      <c r="K14" s="278"/>
      <c r="L14" s="278"/>
      <c r="M14" s="306"/>
      <c r="N14" s="301"/>
      <c r="O14" s="301"/>
      <c r="P14" s="301"/>
      <c r="Q14" s="113"/>
      <c r="R14" s="111"/>
      <c r="S14" s="111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  <c r="DQ14" s="114"/>
      <c r="DR14" s="114"/>
      <c r="DS14" s="114"/>
      <c r="DT14" s="114"/>
      <c r="DU14" s="114"/>
      <c r="DV14" s="114"/>
      <c r="DW14" s="114"/>
      <c r="DX14" s="114"/>
      <c r="DY14" s="114"/>
      <c r="DZ14" s="114"/>
      <c r="EA14" s="114"/>
      <c r="EB14" s="114"/>
      <c r="EC14" s="114"/>
      <c r="ED14" s="114"/>
      <c r="EE14" s="114"/>
      <c r="EF14" s="114"/>
      <c r="EG14" s="114"/>
      <c r="EH14" s="114"/>
      <c r="EI14" s="114"/>
      <c r="EJ14" s="114"/>
      <c r="EK14" s="114"/>
      <c r="EL14" s="114"/>
      <c r="EM14" s="114"/>
      <c r="EN14" s="114"/>
      <c r="EO14" s="114"/>
      <c r="EP14" s="114"/>
      <c r="EQ14" s="114"/>
      <c r="ER14" s="114"/>
      <c r="ES14" s="114"/>
      <c r="ET14" s="114"/>
      <c r="EU14" s="114"/>
      <c r="EV14" s="114"/>
      <c r="EW14" s="114"/>
      <c r="EX14" s="114"/>
      <c r="EY14" s="114"/>
      <c r="EZ14" s="114"/>
      <c r="FA14" s="114"/>
      <c r="FB14" s="114"/>
      <c r="FC14" s="114"/>
      <c r="FD14" s="114"/>
      <c r="FE14" s="114"/>
      <c r="FF14" s="114"/>
      <c r="FG14" s="114"/>
      <c r="FH14" s="114"/>
      <c r="FI14" s="114"/>
      <c r="FJ14" s="114"/>
      <c r="FK14" s="114"/>
      <c r="FL14" s="114"/>
      <c r="FM14" s="114"/>
      <c r="FN14" s="114"/>
      <c r="FO14" s="114"/>
      <c r="FP14" s="114"/>
      <c r="FQ14" s="114"/>
      <c r="FR14" s="114"/>
      <c r="FS14" s="114"/>
      <c r="FT14" s="114"/>
      <c r="FU14" s="114"/>
      <c r="FV14" s="114"/>
      <c r="FW14" s="114"/>
      <c r="FX14" s="114"/>
      <c r="FY14" s="114"/>
      <c r="FZ14" s="114"/>
      <c r="GA14" s="114"/>
      <c r="GB14" s="114"/>
      <c r="GC14" s="114"/>
      <c r="GD14" s="114"/>
      <c r="GE14" s="114"/>
      <c r="GF14" s="114"/>
      <c r="GG14" s="114"/>
      <c r="GH14" s="114"/>
      <c r="GI14" s="114"/>
      <c r="GJ14" s="114"/>
      <c r="GK14" s="114"/>
      <c r="GL14" s="114"/>
      <c r="GM14" s="114"/>
      <c r="GN14" s="114"/>
      <c r="GO14" s="114"/>
      <c r="GP14" s="114"/>
      <c r="GQ14" s="114"/>
      <c r="GR14" s="114"/>
      <c r="GS14" s="114"/>
      <c r="GT14" s="114"/>
      <c r="GU14" s="114"/>
      <c r="GV14" s="114"/>
      <c r="GW14" s="114"/>
      <c r="GX14" s="114"/>
      <c r="GY14" s="114"/>
      <c r="GZ14" s="114"/>
      <c r="HA14" s="114"/>
      <c r="HB14" s="114"/>
      <c r="HC14" s="114"/>
      <c r="HD14" s="114"/>
      <c r="HE14" s="114"/>
      <c r="HF14" s="114"/>
      <c r="HG14" s="114"/>
      <c r="HH14" s="114"/>
      <c r="HI14" s="114"/>
      <c r="HJ14" s="114"/>
      <c r="HK14" s="114"/>
      <c r="HL14" s="114"/>
      <c r="HM14" s="114"/>
      <c r="HN14" s="114"/>
      <c r="HO14" s="114"/>
      <c r="HP14" s="114"/>
      <c r="HQ14" s="114"/>
      <c r="HR14" s="114"/>
      <c r="HS14" s="114"/>
      <c r="HT14" s="114"/>
      <c r="HU14" s="114"/>
      <c r="HV14" s="114"/>
      <c r="HW14" s="114"/>
      <c r="HX14" s="114"/>
      <c r="HY14" s="114"/>
      <c r="HZ14" s="114"/>
      <c r="IA14" s="114"/>
      <c r="IB14" s="114"/>
      <c r="IC14" s="114"/>
      <c r="ID14" s="114"/>
      <c r="IE14" s="114"/>
      <c r="IF14" s="114"/>
      <c r="IG14" s="114"/>
      <c r="IH14" s="114"/>
      <c r="II14" s="114"/>
      <c r="IJ14" s="114"/>
      <c r="IK14" s="114"/>
      <c r="IL14" s="114"/>
      <c r="IM14" s="114"/>
      <c r="IN14" s="114"/>
      <c r="IO14" s="114"/>
      <c r="IP14" s="114"/>
      <c r="IQ14" s="114"/>
    </row>
    <row r="15" spans="1:251" s="110" customFormat="1" ht="38.25">
      <c r="A15" s="229">
        <f>A14+1</f>
        <v>2</v>
      </c>
      <c r="B15" s="144" t="s">
        <v>106</v>
      </c>
      <c r="C15" s="89" t="s">
        <v>11</v>
      </c>
      <c r="D15" s="124">
        <v>3</v>
      </c>
      <c r="E15" s="90"/>
      <c r="F15" s="91">
        <f t="shared" ref="F15:F30" si="0">(D15*E15)</f>
        <v>0</v>
      </c>
      <c r="G15" s="258"/>
      <c r="H15" s="118"/>
      <c r="I15" s="278"/>
      <c r="J15" s="278"/>
      <c r="K15" s="278"/>
      <c r="L15" s="278"/>
      <c r="M15" s="306"/>
      <c r="N15" s="301"/>
      <c r="O15" s="301"/>
      <c r="P15" s="301"/>
      <c r="Q15" s="113"/>
      <c r="R15" s="111"/>
      <c r="S15" s="111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  <c r="GF15" s="114"/>
      <c r="GG15" s="114"/>
      <c r="GH15" s="114"/>
      <c r="GI15" s="114"/>
      <c r="GJ15" s="114"/>
      <c r="GK15" s="114"/>
      <c r="GL15" s="114"/>
      <c r="GM15" s="114"/>
      <c r="GN15" s="114"/>
      <c r="GO15" s="114"/>
      <c r="GP15" s="114"/>
      <c r="GQ15" s="114"/>
      <c r="GR15" s="114"/>
      <c r="GS15" s="114"/>
      <c r="GT15" s="114"/>
      <c r="GU15" s="114"/>
      <c r="GV15" s="114"/>
      <c r="GW15" s="114"/>
      <c r="GX15" s="114"/>
      <c r="GY15" s="114"/>
      <c r="GZ15" s="114"/>
      <c r="HA15" s="114"/>
      <c r="HB15" s="114"/>
      <c r="HC15" s="114"/>
      <c r="HD15" s="114"/>
      <c r="HE15" s="114"/>
      <c r="HF15" s="114"/>
      <c r="HG15" s="114"/>
      <c r="HH15" s="114"/>
      <c r="HI15" s="114"/>
      <c r="HJ15" s="114"/>
      <c r="HK15" s="114"/>
      <c r="HL15" s="114"/>
      <c r="HM15" s="114"/>
      <c r="HN15" s="114"/>
      <c r="HO15" s="114"/>
      <c r="HP15" s="114"/>
      <c r="HQ15" s="114"/>
      <c r="HR15" s="114"/>
      <c r="HS15" s="114"/>
      <c r="HT15" s="114"/>
      <c r="HU15" s="114"/>
      <c r="HV15" s="114"/>
      <c r="HW15" s="114"/>
      <c r="HX15" s="114"/>
      <c r="HY15" s="114"/>
      <c r="HZ15" s="114"/>
      <c r="IA15" s="114"/>
      <c r="IB15" s="114"/>
      <c r="IC15" s="114"/>
      <c r="ID15" s="114"/>
      <c r="IE15" s="114"/>
      <c r="IF15" s="114"/>
      <c r="IG15" s="114"/>
      <c r="IH15" s="114"/>
      <c r="II15" s="114"/>
      <c r="IJ15" s="114"/>
      <c r="IK15" s="114"/>
      <c r="IL15" s="114"/>
      <c r="IM15" s="114"/>
      <c r="IN15" s="114"/>
      <c r="IO15" s="114"/>
      <c r="IP15" s="114"/>
      <c r="IQ15" s="114"/>
    </row>
    <row r="16" spans="1:251" s="110" customFormat="1" ht="25.5">
      <c r="A16" s="229">
        <f>A15+1</f>
        <v>3</v>
      </c>
      <c r="B16" s="144" t="s">
        <v>107</v>
      </c>
      <c r="C16" s="89" t="s">
        <v>11</v>
      </c>
      <c r="D16" s="124">
        <v>24.5</v>
      </c>
      <c r="E16" s="90"/>
      <c r="F16" s="91">
        <f t="shared" si="0"/>
        <v>0</v>
      </c>
      <c r="G16" s="259"/>
      <c r="H16" s="118"/>
      <c r="I16" s="278"/>
      <c r="J16" s="278"/>
      <c r="K16" s="278"/>
      <c r="L16" s="278"/>
      <c r="M16" s="306"/>
      <c r="N16" s="301"/>
      <c r="O16" s="301"/>
      <c r="P16" s="301"/>
      <c r="Q16" s="113"/>
      <c r="R16" s="111"/>
      <c r="S16" s="111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  <c r="GF16" s="114"/>
      <c r="GG16" s="114"/>
      <c r="GH16" s="114"/>
      <c r="GI16" s="114"/>
      <c r="GJ16" s="114"/>
      <c r="GK16" s="114"/>
      <c r="GL16" s="114"/>
      <c r="GM16" s="114"/>
      <c r="GN16" s="114"/>
      <c r="GO16" s="114"/>
      <c r="GP16" s="114"/>
      <c r="GQ16" s="114"/>
      <c r="GR16" s="114"/>
      <c r="GS16" s="114"/>
      <c r="GT16" s="114"/>
      <c r="GU16" s="114"/>
      <c r="GV16" s="114"/>
      <c r="GW16" s="114"/>
      <c r="GX16" s="114"/>
      <c r="GY16" s="114"/>
      <c r="GZ16" s="114"/>
      <c r="HA16" s="114"/>
      <c r="HB16" s="114"/>
      <c r="HC16" s="114"/>
      <c r="HD16" s="114"/>
      <c r="HE16" s="114"/>
      <c r="HF16" s="114"/>
      <c r="HG16" s="114"/>
      <c r="HH16" s="114"/>
      <c r="HI16" s="114"/>
      <c r="HJ16" s="114"/>
      <c r="HK16" s="114"/>
      <c r="HL16" s="114"/>
      <c r="HM16" s="114"/>
      <c r="HN16" s="114"/>
      <c r="HO16" s="114"/>
      <c r="HP16" s="114"/>
      <c r="HQ16" s="114"/>
      <c r="HR16" s="114"/>
      <c r="HS16" s="114"/>
      <c r="HT16" s="114"/>
      <c r="HU16" s="114"/>
      <c r="HV16" s="114"/>
      <c r="HW16" s="114"/>
      <c r="HX16" s="114"/>
      <c r="HY16" s="114"/>
      <c r="HZ16" s="114"/>
      <c r="IA16" s="114"/>
      <c r="IB16" s="114"/>
      <c r="IC16" s="114"/>
      <c r="ID16" s="114"/>
      <c r="IE16" s="114"/>
      <c r="IF16" s="114"/>
      <c r="IG16" s="114"/>
      <c r="IH16" s="114"/>
      <c r="II16" s="114"/>
      <c r="IJ16" s="114"/>
      <c r="IK16" s="114"/>
      <c r="IL16" s="114"/>
      <c r="IM16" s="114"/>
      <c r="IN16" s="114"/>
      <c r="IO16" s="114"/>
      <c r="IP16" s="114"/>
      <c r="IQ16" s="114"/>
    </row>
    <row r="17" spans="1:251" s="110" customFormat="1" ht="51">
      <c r="A17" s="229">
        <f t="shared" ref="A17:A30" si="1">A16+1</f>
        <v>4</v>
      </c>
      <c r="B17" s="144" t="s">
        <v>157</v>
      </c>
      <c r="C17" s="89" t="s">
        <v>11</v>
      </c>
      <c r="D17" s="124">
        <v>61.4</v>
      </c>
      <c r="E17" s="90"/>
      <c r="F17" s="91">
        <f t="shared" si="0"/>
        <v>0</v>
      </c>
      <c r="G17" s="258"/>
      <c r="H17" s="118"/>
      <c r="I17" s="278"/>
      <c r="J17" s="278"/>
      <c r="K17" s="278"/>
      <c r="L17" s="278"/>
      <c r="M17" s="306"/>
      <c r="N17" s="301"/>
      <c r="O17" s="301"/>
      <c r="P17" s="301"/>
      <c r="Q17" s="113"/>
      <c r="R17" s="111"/>
      <c r="S17" s="111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DQ17" s="114"/>
      <c r="DR17" s="114"/>
      <c r="DS17" s="114"/>
      <c r="DT17" s="114"/>
      <c r="DU17" s="114"/>
      <c r="DV17" s="114"/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  <c r="FP17" s="114"/>
      <c r="FQ17" s="114"/>
      <c r="FR17" s="114"/>
      <c r="FS17" s="114"/>
      <c r="FT17" s="114"/>
      <c r="FU17" s="114"/>
      <c r="FV17" s="114"/>
      <c r="FW17" s="114"/>
      <c r="FX17" s="114"/>
      <c r="FY17" s="114"/>
      <c r="FZ17" s="114"/>
      <c r="GA17" s="114"/>
      <c r="GB17" s="114"/>
      <c r="GC17" s="114"/>
      <c r="GD17" s="114"/>
      <c r="GE17" s="114"/>
      <c r="GF17" s="114"/>
      <c r="GG17" s="114"/>
      <c r="GH17" s="114"/>
      <c r="GI17" s="114"/>
      <c r="GJ17" s="114"/>
      <c r="GK17" s="114"/>
      <c r="GL17" s="114"/>
      <c r="GM17" s="114"/>
      <c r="GN17" s="114"/>
      <c r="GO17" s="114"/>
      <c r="GP17" s="114"/>
      <c r="GQ17" s="114"/>
      <c r="GR17" s="114"/>
      <c r="GS17" s="114"/>
      <c r="GT17" s="114"/>
      <c r="GU17" s="114"/>
      <c r="GV17" s="114"/>
      <c r="GW17" s="114"/>
      <c r="GX17" s="114"/>
      <c r="GY17" s="114"/>
      <c r="GZ17" s="114"/>
      <c r="HA17" s="114"/>
      <c r="HB17" s="114"/>
      <c r="HC17" s="114"/>
      <c r="HD17" s="114"/>
      <c r="HE17" s="114"/>
      <c r="HF17" s="114"/>
      <c r="HG17" s="114"/>
      <c r="HH17" s="114"/>
      <c r="HI17" s="114"/>
      <c r="HJ17" s="114"/>
      <c r="HK17" s="114"/>
      <c r="HL17" s="114"/>
      <c r="HM17" s="114"/>
      <c r="HN17" s="114"/>
      <c r="HO17" s="114"/>
      <c r="HP17" s="114"/>
      <c r="HQ17" s="114"/>
      <c r="HR17" s="114"/>
      <c r="HS17" s="114"/>
      <c r="HT17" s="114"/>
      <c r="HU17" s="114"/>
      <c r="HV17" s="114"/>
      <c r="HW17" s="114"/>
      <c r="HX17" s="114"/>
      <c r="HY17" s="114"/>
      <c r="HZ17" s="114"/>
      <c r="IA17" s="114"/>
      <c r="IB17" s="114"/>
      <c r="IC17" s="114"/>
      <c r="ID17" s="114"/>
      <c r="IE17" s="114"/>
      <c r="IF17" s="114"/>
      <c r="IG17" s="114"/>
      <c r="IH17" s="114"/>
      <c r="II17" s="114"/>
      <c r="IJ17" s="114"/>
      <c r="IK17" s="114"/>
      <c r="IL17" s="114"/>
      <c r="IM17" s="114"/>
      <c r="IN17" s="114"/>
      <c r="IO17" s="114"/>
      <c r="IP17" s="114"/>
      <c r="IQ17" s="114"/>
    </row>
    <row r="18" spans="1:251" s="110" customFormat="1" ht="51">
      <c r="A18" s="229">
        <f t="shared" si="1"/>
        <v>5</v>
      </c>
      <c r="B18" s="122" t="s">
        <v>158</v>
      </c>
      <c r="C18" s="125" t="s">
        <v>11</v>
      </c>
      <c r="D18" s="126">
        <v>20.5</v>
      </c>
      <c r="E18" s="126"/>
      <c r="F18" s="91">
        <f t="shared" si="0"/>
        <v>0</v>
      </c>
      <c r="G18" s="258"/>
      <c r="H18" s="118"/>
      <c r="I18" s="316"/>
      <c r="J18" s="316"/>
      <c r="K18" s="316"/>
      <c r="L18" s="278"/>
      <c r="M18" s="306"/>
      <c r="N18" s="301"/>
      <c r="O18" s="301"/>
      <c r="P18" s="301"/>
      <c r="Q18" s="113"/>
      <c r="R18" s="111"/>
      <c r="S18" s="111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4"/>
      <c r="DI18" s="114"/>
      <c r="DJ18" s="114"/>
      <c r="DK18" s="114"/>
      <c r="DL18" s="114"/>
      <c r="DM18" s="114"/>
      <c r="DN18" s="114"/>
      <c r="DO18" s="114"/>
      <c r="DP18" s="114"/>
      <c r="DQ18" s="114"/>
      <c r="DR18" s="114"/>
      <c r="DS18" s="114"/>
      <c r="DT18" s="114"/>
      <c r="DU18" s="114"/>
      <c r="DV18" s="114"/>
      <c r="DW18" s="114"/>
      <c r="DX18" s="114"/>
      <c r="DY18" s="114"/>
      <c r="DZ18" s="114"/>
      <c r="EA18" s="114"/>
      <c r="EB18" s="114"/>
      <c r="EC18" s="114"/>
      <c r="ED18" s="114"/>
      <c r="EE18" s="114"/>
      <c r="EF18" s="114"/>
      <c r="EG18" s="114"/>
      <c r="EH18" s="114"/>
      <c r="EI18" s="114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  <c r="EY18" s="114"/>
      <c r="EZ18" s="114"/>
      <c r="FA18" s="114"/>
      <c r="FB18" s="114"/>
      <c r="FC18" s="114"/>
      <c r="FD18" s="114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S18" s="114"/>
      <c r="FT18" s="114"/>
      <c r="FU18" s="114"/>
      <c r="FV18" s="114"/>
      <c r="FW18" s="114"/>
      <c r="FX18" s="114"/>
      <c r="FY18" s="114"/>
      <c r="FZ18" s="114"/>
      <c r="GA18" s="114"/>
      <c r="GB18" s="114"/>
      <c r="GC18" s="114"/>
      <c r="GD18" s="114"/>
      <c r="GE18" s="114"/>
      <c r="GF18" s="114"/>
      <c r="GG18" s="114"/>
      <c r="GH18" s="114"/>
      <c r="GI18" s="114"/>
      <c r="GJ18" s="114"/>
      <c r="GK18" s="114"/>
      <c r="GL18" s="114"/>
      <c r="GM18" s="114"/>
      <c r="GN18" s="114"/>
      <c r="GO18" s="114"/>
      <c r="GP18" s="114"/>
      <c r="GQ18" s="114"/>
      <c r="GR18" s="114"/>
      <c r="GS18" s="114"/>
      <c r="GT18" s="114"/>
      <c r="GU18" s="114"/>
      <c r="GV18" s="114"/>
      <c r="GW18" s="114"/>
      <c r="GX18" s="114"/>
      <c r="GY18" s="114"/>
      <c r="GZ18" s="114"/>
      <c r="HA18" s="114"/>
      <c r="HB18" s="114"/>
      <c r="HC18" s="114"/>
      <c r="HD18" s="114"/>
      <c r="HE18" s="114"/>
      <c r="HF18" s="114"/>
      <c r="HG18" s="114"/>
      <c r="HH18" s="114"/>
      <c r="HI18" s="114"/>
      <c r="HJ18" s="114"/>
      <c r="HK18" s="114"/>
      <c r="HL18" s="114"/>
      <c r="HM18" s="114"/>
      <c r="HN18" s="114"/>
      <c r="HO18" s="114"/>
      <c r="HP18" s="114"/>
      <c r="HQ18" s="114"/>
      <c r="HR18" s="114"/>
      <c r="HS18" s="114"/>
      <c r="HT18" s="114"/>
      <c r="HU18" s="114"/>
      <c r="HV18" s="114"/>
      <c r="HW18" s="114"/>
      <c r="HX18" s="114"/>
      <c r="HY18" s="114"/>
      <c r="HZ18" s="114"/>
      <c r="IA18" s="114"/>
      <c r="IB18" s="114"/>
      <c r="IC18" s="114"/>
      <c r="ID18" s="114"/>
      <c r="IE18" s="114"/>
      <c r="IF18" s="114"/>
      <c r="IG18" s="114"/>
      <c r="IH18" s="114"/>
      <c r="II18" s="114"/>
      <c r="IJ18" s="114"/>
      <c r="IK18" s="114"/>
      <c r="IL18" s="114"/>
      <c r="IM18" s="114"/>
      <c r="IN18" s="114"/>
      <c r="IO18" s="114"/>
      <c r="IP18" s="114"/>
      <c r="IQ18" s="114"/>
    </row>
    <row r="19" spans="1:251" s="110" customFormat="1" ht="38.25">
      <c r="A19" s="229">
        <f t="shared" si="1"/>
        <v>6</v>
      </c>
      <c r="B19" s="115" t="s">
        <v>159</v>
      </c>
      <c r="C19" s="125" t="s">
        <v>11</v>
      </c>
      <c r="D19" s="126">
        <v>4</v>
      </c>
      <c r="E19" s="126"/>
      <c r="F19" s="91">
        <f>(D19*E19)</f>
        <v>0</v>
      </c>
      <c r="G19" s="258"/>
      <c r="H19" s="118"/>
      <c r="I19" s="120"/>
      <c r="J19" s="120"/>
      <c r="K19" s="316"/>
      <c r="L19" s="278"/>
      <c r="M19" s="306"/>
      <c r="N19" s="301"/>
      <c r="O19" s="301"/>
      <c r="P19" s="301"/>
      <c r="Q19" s="113"/>
      <c r="R19" s="111"/>
      <c r="S19" s="111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14"/>
      <c r="EL19" s="114"/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14"/>
      <c r="EX19" s="114"/>
      <c r="EY19" s="114"/>
      <c r="EZ19" s="114"/>
      <c r="FA19" s="114"/>
      <c r="FB19" s="114"/>
      <c r="FC19" s="114"/>
      <c r="FD19" s="114"/>
      <c r="FE19" s="114"/>
      <c r="FF19" s="114"/>
      <c r="FG19" s="114"/>
      <c r="FH19" s="114"/>
      <c r="FI19" s="114"/>
      <c r="FJ19" s="114"/>
      <c r="FK19" s="114"/>
      <c r="FL19" s="114"/>
      <c r="FM19" s="114"/>
      <c r="FN19" s="114"/>
      <c r="FO19" s="114"/>
      <c r="FP19" s="114"/>
      <c r="FQ19" s="114"/>
      <c r="FR19" s="114"/>
      <c r="FS19" s="114"/>
      <c r="FT19" s="114"/>
      <c r="FU19" s="114"/>
      <c r="FV19" s="114"/>
      <c r="FW19" s="114"/>
      <c r="FX19" s="114"/>
      <c r="FY19" s="114"/>
      <c r="FZ19" s="114"/>
      <c r="GA19" s="114"/>
      <c r="GB19" s="114"/>
      <c r="GC19" s="114"/>
      <c r="GD19" s="114"/>
      <c r="GE19" s="114"/>
      <c r="GF19" s="114"/>
      <c r="GG19" s="114"/>
      <c r="GH19" s="114"/>
      <c r="GI19" s="114"/>
      <c r="GJ19" s="114"/>
      <c r="GK19" s="114"/>
      <c r="GL19" s="114"/>
      <c r="GM19" s="114"/>
      <c r="GN19" s="114"/>
      <c r="GO19" s="114"/>
      <c r="GP19" s="114"/>
      <c r="GQ19" s="114"/>
      <c r="GR19" s="114"/>
      <c r="GS19" s="114"/>
      <c r="GT19" s="114"/>
      <c r="GU19" s="114"/>
      <c r="GV19" s="114"/>
      <c r="GW19" s="114"/>
      <c r="GX19" s="114"/>
      <c r="GY19" s="114"/>
      <c r="GZ19" s="114"/>
      <c r="HA19" s="114"/>
      <c r="HB19" s="114"/>
      <c r="HC19" s="114"/>
      <c r="HD19" s="114"/>
      <c r="HE19" s="114"/>
      <c r="HF19" s="114"/>
      <c r="HG19" s="114"/>
      <c r="HH19" s="114"/>
      <c r="HI19" s="114"/>
      <c r="HJ19" s="114"/>
      <c r="HK19" s="114"/>
      <c r="HL19" s="114"/>
      <c r="HM19" s="114"/>
      <c r="HN19" s="114"/>
      <c r="HO19" s="114"/>
      <c r="HP19" s="114"/>
      <c r="HQ19" s="114"/>
      <c r="HR19" s="114"/>
      <c r="HS19" s="114"/>
      <c r="HT19" s="114"/>
      <c r="HU19" s="114"/>
      <c r="HV19" s="114"/>
      <c r="HW19" s="114"/>
      <c r="HX19" s="114"/>
      <c r="HY19" s="114"/>
      <c r="HZ19" s="114"/>
      <c r="IA19" s="114"/>
      <c r="IB19" s="114"/>
      <c r="IC19" s="114"/>
      <c r="ID19" s="114"/>
      <c r="IE19" s="114"/>
      <c r="IF19" s="114"/>
      <c r="IG19" s="114"/>
      <c r="IH19" s="114"/>
      <c r="II19" s="114"/>
      <c r="IJ19" s="114"/>
      <c r="IK19" s="114"/>
      <c r="IL19" s="114"/>
      <c r="IM19" s="114"/>
      <c r="IN19" s="114"/>
      <c r="IO19" s="114"/>
      <c r="IP19" s="114"/>
      <c r="IQ19" s="114"/>
    </row>
    <row r="20" spans="1:251" s="111" customFormat="1" ht="25.5">
      <c r="A20" s="229">
        <f>A19+1</f>
        <v>7</v>
      </c>
      <c r="B20" s="115" t="s">
        <v>160</v>
      </c>
      <c r="C20" s="125" t="s">
        <v>11</v>
      </c>
      <c r="D20" s="126">
        <v>3</v>
      </c>
      <c r="E20" s="126"/>
      <c r="F20" s="91">
        <f t="shared" si="0"/>
        <v>0</v>
      </c>
      <c r="G20" s="258"/>
      <c r="H20" s="118"/>
      <c r="I20" s="120"/>
      <c r="J20" s="120"/>
      <c r="K20" s="316"/>
      <c r="L20" s="278"/>
      <c r="M20" s="306"/>
      <c r="N20" s="301"/>
      <c r="O20" s="301"/>
      <c r="P20" s="301"/>
      <c r="Q20" s="113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J20" s="114"/>
      <c r="DK20" s="114"/>
      <c r="DL20" s="114"/>
      <c r="DM20" s="114"/>
      <c r="DN20" s="114"/>
      <c r="DO20" s="114"/>
      <c r="DP20" s="114"/>
      <c r="DQ20" s="114"/>
      <c r="DR20" s="114"/>
      <c r="DS20" s="114"/>
      <c r="DT20" s="114"/>
      <c r="DU20" s="114"/>
      <c r="DV20" s="114"/>
      <c r="DW20" s="114"/>
      <c r="DX20" s="114"/>
      <c r="DY20" s="114"/>
      <c r="DZ20" s="114"/>
      <c r="EA20" s="114"/>
      <c r="EB20" s="114"/>
      <c r="EC20" s="114"/>
      <c r="ED20" s="114"/>
      <c r="EE20" s="114"/>
      <c r="EF20" s="114"/>
      <c r="EG20" s="114"/>
      <c r="EH20" s="114"/>
      <c r="EI20" s="114"/>
      <c r="EJ20" s="114"/>
      <c r="EK20" s="114"/>
      <c r="EL20" s="114"/>
      <c r="EM20" s="114"/>
      <c r="EN20" s="114"/>
      <c r="EO20" s="114"/>
      <c r="EP20" s="114"/>
      <c r="EQ20" s="114"/>
      <c r="ER20" s="114"/>
      <c r="ES20" s="114"/>
      <c r="ET20" s="114"/>
      <c r="EU20" s="114"/>
      <c r="EV20" s="114"/>
      <c r="EW20" s="114"/>
      <c r="EX20" s="114"/>
      <c r="EY20" s="114"/>
      <c r="EZ20" s="114"/>
      <c r="FA20" s="114"/>
      <c r="FB20" s="114"/>
      <c r="FC20" s="114"/>
      <c r="FD20" s="114"/>
      <c r="FE20" s="114"/>
      <c r="FF20" s="114"/>
      <c r="FG20" s="114"/>
      <c r="FH20" s="114"/>
      <c r="FI20" s="114"/>
      <c r="FJ20" s="114"/>
      <c r="FK20" s="114"/>
      <c r="FL20" s="114"/>
      <c r="FM20" s="114"/>
      <c r="FN20" s="114"/>
      <c r="FO20" s="114"/>
      <c r="FP20" s="114"/>
      <c r="FQ20" s="114"/>
      <c r="FR20" s="114"/>
      <c r="FS20" s="114"/>
      <c r="FT20" s="114"/>
      <c r="FU20" s="114"/>
      <c r="FV20" s="114"/>
      <c r="FW20" s="114"/>
      <c r="FX20" s="114"/>
      <c r="FY20" s="114"/>
      <c r="FZ20" s="114"/>
      <c r="GA20" s="114"/>
      <c r="GB20" s="114"/>
      <c r="GC20" s="114"/>
      <c r="GD20" s="114"/>
      <c r="GE20" s="114"/>
      <c r="GF20" s="114"/>
      <c r="GG20" s="114"/>
      <c r="GH20" s="114"/>
      <c r="GI20" s="114"/>
      <c r="GJ20" s="114"/>
      <c r="GK20" s="114"/>
      <c r="GL20" s="114"/>
      <c r="GM20" s="114"/>
      <c r="GN20" s="114"/>
      <c r="GO20" s="114"/>
      <c r="GP20" s="114"/>
      <c r="GQ20" s="114"/>
      <c r="GR20" s="114"/>
      <c r="GS20" s="114"/>
      <c r="GT20" s="114"/>
      <c r="GU20" s="114"/>
      <c r="GV20" s="114"/>
      <c r="GW20" s="114"/>
      <c r="GX20" s="114"/>
      <c r="GY20" s="114"/>
      <c r="GZ20" s="114"/>
      <c r="HA20" s="114"/>
      <c r="HB20" s="114"/>
      <c r="HC20" s="114"/>
      <c r="HD20" s="114"/>
      <c r="HE20" s="114"/>
      <c r="HF20" s="114"/>
      <c r="HG20" s="114"/>
      <c r="HH20" s="114"/>
      <c r="HI20" s="114"/>
      <c r="HJ20" s="114"/>
      <c r="HK20" s="114"/>
      <c r="HL20" s="114"/>
      <c r="HM20" s="114"/>
      <c r="HN20" s="114"/>
      <c r="HO20" s="114"/>
      <c r="HP20" s="114"/>
      <c r="HQ20" s="114"/>
      <c r="HR20" s="114"/>
      <c r="HS20" s="114"/>
      <c r="HT20" s="114"/>
      <c r="HU20" s="114"/>
      <c r="HV20" s="114"/>
      <c r="HW20" s="114"/>
      <c r="HX20" s="114"/>
      <c r="HY20" s="114"/>
      <c r="HZ20" s="114"/>
      <c r="IA20" s="114"/>
      <c r="IB20" s="114"/>
      <c r="IC20" s="114"/>
      <c r="ID20" s="114"/>
      <c r="IE20" s="114"/>
      <c r="IF20" s="114"/>
      <c r="IG20" s="114"/>
      <c r="IH20" s="114"/>
      <c r="II20" s="114"/>
      <c r="IJ20" s="114"/>
      <c r="IK20" s="114"/>
      <c r="IL20" s="114"/>
      <c r="IM20" s="114"/>
      <c r="IN20" s="114"/>
      <c r="IO20" s="114"/>
      <c r="IP20" s="114"/>
      <c r="IQ20" s="114"/>
    </row>
    <row r="21" spans="1:251" s="111" customFormat="1" ht="25.5">
      <c r="A21" s="229">
        <f t="shared" si="1"/>
        <v>8</v>
      </c>
      <c r="B21" s="115" t="s">
        <v>161</v>
      </c>
      <c r="C21" s="125" t="s">
        <v>11</v>
      </c>
      <c r="D21" s="126">
        <v>1.5</v>
      </c>
      <c r="E21" s="126"/>
      <c r="F21" s="91">
        <f t="shared" si="0"/>
        <v>0</v>
      </c>
      <c r="G21" s="258"/>
      <c r="H21" s="118"/>
      <c r="I21" s="120"/>
      <c r="J21" s="120"/>
      <c r="K21" s="316"/>
      <c r="L21" s="278"/>
      <c r="M21" s="306"/>
      <c r="N21" s="301"/>
      <c r="O21" s="301"/>
      <c r="P21" s="301"/>
      <c r="Q21" s="113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4"/>
      <c r="CQ21" s="114"/>
      <c r="CR21" s="114"/>
      <c r="CS21" s="114"/>
      <c r="CT21" s="114"/>
      <c r="CU21" s="114"/>
      <c r="CV21" s="114"/>
      <c r="CW21" s="114"/>
      <c r="CX21" s="114"/>
      <c r="CY21" s="114"/>
      <c r="CZ21" s="114"/>
      <c r="DA21" s="114"/>
      <c r="DB21" s="114"/>
      <c r="DC21" s="114"/>
      <c r="DD21" s="114"/>
      <c r="DE21" s="114"/>
      <c r="DF21" s="114"/>
      <c r="DG21" s="114"/>
      <c r="DH21" s="114"/>
      <c r="DI21" s="114"/>
      <c r="DJ21" s="114"/>
      <c r="DK21" s="114"/>
      <c r="DL21" s="114"/>
      <c r="DM21" s="114"/>
      <c r="DN21" s="114"/>
      <c r="DO21" s="114"/>
      <c r="DP21" s="114"/>
      <c r="DQ21" s="114"/>
      <c r="DR21" s="114"/>
      <c r="DS21" s="114"/>
      <c r="DT21" s="114"/>
      <c r="DU21" s="114"/>
      <c r="DV21" s="114"/>
      <c r="DW21" s="114"/>
      <c r="DX21" s="114"/>
      <c r="DY21" s="114"/>
      <c r="DZ21" s="114"/>
      <c r="EA21" s="114"/>
      <c r="EB21" s="114"/>
      <c r="EC21" s="114"/>
      <c r="ED21" s="114"/>
      <c r="EE21" s="114"/>
      <c r="EF21" s="114"/>
      <c r="EG21" s="114"/>
      <c r="EH21" s="114"/>
      <c r="EI21" s="114"/>
      <c r="EJ21" s="114"/>
      <c r="EK21" s="114"/>
      <c r="EL21" s="114"/>
      <c r="EM21" s="114"/>
      <c r="EN21" s="114"/>
      <c r="EO21" s="114"/>
      <c r="EP21" s="114"/>
      <c r="EQ21" s="114"/>
      <c r="ER21" s="114"/>
      <c r="ES21" s="114"/>
      <c r="ET21" s="114"/>
      <c r="EU21" s="114"/>
      <c r="EV21" s="114"/>
      <c r="EW21" s="114"/>
      <c r="EX21" s="114"/>
      <c r="EY21" s="114"/>
      <c r="EZ21" s="114"/>
      <c r="FA21" s="114"/>
      <c r="FB21" s="114"/>
      <c r="FC21" s="114"/>
      <c r="FD21" s="114"/>
      <c r="FE21" s="114"/>
      <c r="FF21" s="114"/>
      <c r="FG21" s="114"/>
      <c r="FH21" s="114"/>
      <c r="FI21" s="114"/>
      <c r="FJ21" s="114"/>
      <c r="FK21" s="114"/>
      <c r="FL21" s="114"/>
      <c r="FM21" s="114"/>
      <c r="FN21" s="114"/>
      <c r="FO21" s="114"/>
      <c r="FP21" s="114"/>
      <c r="FQ21" s="114"/>
      <c r="FR21" s="114"/>
      <c r="FS21" s="114"/>
      <c r="FT21" s="114"/>
      <c r="FU21" s="114"/>
      <c r="FV21" s="114"/>
      <c r="FW21" s="114"/>
      <c r="FX21" s="114"/>
      <c r="FY21" s="114"/>
      <c r="FZ21" s="114"/>
      <c r="GA21" s="114"/>
      <c r="GB21" s="114"/>
      <c r="GC21" s="114"/>
      <c r="GD21" s="114"/>
      <c r="GE21" s="114"/>
      <c r="GF21" s="114"/>
      <c r="GG21" s="114"/>
      <c r="GH21" s="114"/>
      <c r="GI21" s="114"/>
      <c r="GJ21" s="114"/>
      <c r="GK21" s="114"/>
      <c r="GL21" s="114"/>
      <c r="GM21" s="114"/>
      <c r="GN21" s="114"/>
      <c r="GO21" s="114"/>
      <c r="GP21" s="114"/>
      <c r="GQ21" s="114"/>
      <c r="GR21" s="114"/>
      <c r="GS21" s="114"/>
      <c r="GT21" s="114"/>
      <c r="GU21" s="114"/>
      <c r="GV21" s="114"/>
      <c r="GW21" s="114"/>
      <c r="GX21" s="114"/>
      <c r="GY21" s="114"/>
      <c r="GZ21" s="114"/>
      <c r="HA21" s="114"/>
      <c r="HB21" s="114"/>
      <c r="HC21" s="114"/>
      <c r="HD21" s="114"/>
      <c r="HE21" s="114"/>
      <c r="HF21" s="114"/>
      <c r="HG21" s="114"/>
      <c r="HH21" s="114"/>
      <c r="HI21" s="114"/>
      <c r="HJ21" s="114"/>
      <c r="HK21" s="114"/>
      <c r="HL21" s="114"/>
      <c r="HM21" s="114"/>
      <c r="HN21" s="114"/>
      <c r="HO21" s="114"/>
      <c r="HP21" s="114"/>
      <c r="HQ21" s="114"/>
      <c r="HR21" s="114"/>
      <c r="HS21" s="114"/>
      <c r="HT21" s="114"/>
      <c r="HU21" s="114"/>
      <c r="HV21" s="114"/>
      <c r="HW21" s="114"/>
      <c r="HX21" s="114"/>
      <c r="HY21" s="114"/>
      <c r="HZ21" s="114"/>
      <c r="IA21" s="114"/>
      <c r="IB21" s="114"/>
      <c r="IC21" s="114"/>
      <c r="ID21" s="114"/>
      <c r="IE21" s="114"/>
      <c r="IF21" s="114"/>
      <c r="IG21" s="114"/>
      <c r="IH21" s="114"/>
      <c r="II21" s="114"/>
      <c r="IJ21" s="114"/>
      <c r="IK21" s="114"/>
      <c r="IL21" s="114"/>
      <c r="IM21" s="114"/>
      <c r="IN21" s="114"/>
      <c r="IO21" s="114"/>
      <c r="IP21" s="114"/>
      <c r="IQ21" s="114"/>
    </row>
    <row r="22" spans="1:251" s="111" customFormat="1" ht="38.25">
      <c r="A22" s="229">
        <f t="shared" si="1"/>
        <v>9</v>
      </c>
      <c r="B22" s="122" t="s">
        <v>153</v>
      </c>
      <c r="C22" s="125" t="s">
        <v>11</v>
      </c>
      <c r="D22" s="126">
        <v>1</v>
      </c>
      <c r="E22" s="126"/>
      <c r="F22" s="91">
        <f t="shared" si="0"/>
        <v>0</v>
      </c>
      <c r="G22" s="258"/>
      <c r="H22" s="118"/>
      <c r="I22" s="316"/>
      <c r="J22" s="316"/>
      <c r="K22" s="316"/>
      <c r="L22" s="278"/>
      <c r="M22" s="306"/>
      <c r="N22" s="301"/>
      <c r="O22" s="301"/>
      <c r="P22" s="301"/>
      <c r="Q22" s="113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4"/>
      <c r="CJ22" s="114"/>
      <c r="CK22" s="114"/>
      <c r="CL22" s="114"/>
      <c r="CM22" s="114"/>
      <c r="CN22" s="114"/>
      <c r="CO22" s="114"/>
      <c r="CP22" s="114"/>
      <c r="CQ22" s="114"/>
      <c r="CR22" s="114"/>
      <c r="CS22" s="114"/>
      <c r="CT22" s="114"/>
      <c r="CU22" s="114"/>
      <c r="CV22" s="114"/>
      <c r="CW22" s="114"/>
      <c r="CX22" s="114"/>
      <c r="CY22" s="114"/>
      <c r="CZ22" s="114"/>
      <c r="DA22" s="114"/>
      <c r="DB22" s="114"/>
      <c r="DC22" s="114"/>
      <c r="DD22" s="114"/>
      <c r="DE22" s="114"/>
      <c r="DF22" s="114"/>
      <c r="DG22" s="114"/>
      <c r="DH22" s="114"/>
      <c r="DI22" s="114"/>
      <c r="DJ22" s="114"/>
      <c r="DK22" s="114"/>
      <c r="DL22" s="114"/>
      <c r="DM22" s="114"/>
      <c r="DN22" s="114"/>
      <c r="DO22" s="114"/>
      <c r="DP22" s="114"/>
      <c r="DQ22" s="114"/>
      <c r="DR22" s="114"/>
      <c r="DS22" s="114"/>
      <c r="DT22" s="114"/>
      <c r="DU22" s="114"/>
      <c r="DV22" s="114"/>
      <c r="DW22" s="114"/>
      <c r="DX22" s="114"/>
      <c r="DY22" s="114"/>
      <c r="DZ22" s="114"/>
      <c r="EA22" s="114"/>
      <c r="EB22" s="114"/>
      <c r="EC22" s="114"/>
      <c r="ED22" s="114"/>
      <c r="EE22" s="114"/>
      <c r="EF22" s="114"/>
      <c r="EG22" s="114"/>
      <c r="EH22" s="114"/>
      <c r="EI22" s="114"/>
      <c r="EJ22" s="114"/>
      <c r="EK22" s="114"/>
      <c r="EL22" s="114"/>
      <c r="EM22" s="114"/>
      <c r="EN22" s="114"/>
      <c r="EO22" s="114"/>
      <c r="EP22" s="114"/>
      <c r="EQ22" s="114"/>
      <c r="ER22" s="114"/>
      <c r="ES22" s="114"/>
      <c r="ET22" s="114"/>
      <c r="EU22" s="114"/>
      <c r="EV22" s="114"/>
      <c r="EW22" s="114"/>
      <c r="EX22" s="114"/>
      <c r="EY22" s="114"/>
      <c r="EZ22" s="114"/>
      <c r="FA22" s="114"/>
      <c r="FB22" s="114"/>
      <c r="FC22" s="114"/>
      <c r="FD22" s="114"/>
      <c r="FE22" s="114"/>
      <c r="FF22" s="114"/>
      <c r="FG22" s="114"/>
      <c r="FH22" s="114"/>
      <c r="FI22" s="114"/>
      <c r="FJ22" s="114"/>
      <c r="FK22" s="114"/>
      <c r="FL22" s="114"/>
      <c r="FM22" s="114"/>
      <c r="FN22" s="114"/>
      <c r="FO22" s="114"/>
      <c r="FP22" s="114"/>
      <c r="FQ22" s="114"/>
      <c r="FR22" s="114"/>
      <c r="FS22" s="114"/>
      <c r="FT22" s="114"/>
      <c r="FU22" s="114"/>
      <c r="FV22" s="114"/>
      <c r="FW22" s="114"/>
      <c r="FX22" s="114"/>
      <c r="FY22" s="114"/>
      <c r="FZ22" s="114"/>
      <c r="GA22" s="114"/>
      <c r="GB22" s="114"/>
      <c r="GC22" s="114"/>
      <c r="GD22" s="114"/>
      <c r="GE22" s="114"/>
      <c r="GF22" s="114"/>
      <c r="GG22" s="114"/>
      <c r="GH22" s="114"/>
      <c r="GI22" s="114"/>
      <c r="GJ22" s="114"/>
      <c r="GK22" s="114"/>
      <c r="GL22" s="114"/>
      <c r="GM22" s="114"/>
      <c r="GN22" s="114"/>
      <c r="GO22" s="114"/>
      <c r="GP22" s="114"/>
      <c r="GQ22" s="114"/>
      <c r="GR22" s="114"/>
      <c r="GS22" s="114"/>
      <c r="GT22" s="114"/>
      <c r="GU22" s="114"/>
      <c r="GV22" s="114"/>
      <c r="GW22" s="114"/>
      <c r="GX22" s="114"/>
      <c r="GY22" s="114"/>
      <c r="GZ22" s="114"/>
      <c r="HA22" s="114"/>
      <c r="HB22" s="114"/>
      <c r="HC22" s="114"/>
      <c r="HD22" s="114"/>
      <c r="HE22" s="114"/>
      <c r="HF22" s="114"/>
      <c r="HG22" s="114"/>
      <c r="HH22" s="114"/>
      <c r="HI22" s="114"/>
      <c r="HJ22" s="114"/>
      <c r="HK22" s="114"/>
      <c r="HL22" s="114"/>
      <c r="HM22" s="114"/>
      <c r="HN22" s="114"/>
      <c r="HO22" s="114"/>
      <c r="HP22" s="114"/>
      <c r="HQ22" s="114"/>
      <c r="HR22" s="114"/>
      <c r="HS22" s="114"/>
      <c r="HT22" s="114"/>
      <c r="HU22" s="114"/>
      <c r="HV22" s="114"/>
      <c r="HW22" s="114"/>
      <c r="HX22" s="114"/>
      <c r="HY22" s="114"/>
      <c r="HZ22" s="114"/>
      <c r="IA22" s="114"/>
      <c r="IB22" s="114"/>
      <c r="IC22" s="114"/>
      <c r="ID22" s="114"/>
      <c r="IE22" s="114"/>
      <c r="IF22" s="114"/>
      <c r="IG22" s="114"/>
      <c r="IH22" s="114"/>
      <c r="II22" s="114"/>
      <c r="IJ22" s="114"/>
      <c r="IK22" s="114"/>
      <c r="IL22" s="114"/>
      <c r="IM22" s="114"/>
      <c r="IN22" s="114"/>
      <c r="IO22" s="114"/>
      <c r="IP22" s="114"/>
      <c r="IQ22" s="114"/>
    </row>
    <row r="23" spans="1:251" s="111" customFormat="1" ht="25.5">
      <c r="A23" s="229">
        <f>A22+1</f>
        <v>10</v>
      </c>
      <c r="B23" s="122" t="s">
        <v>162</v>
      </c>
      <c r="C23" s="125" t="s">
        <v>9</v>
      </c>
      <c r="D23" s="126">
        <v>84</v>
      </c>
      <c r="E23" s="126"/>
      <c r="F23" s="91">
        <f t="shared" si="0"/>
        <v>0</v>
      </c>
      <c r="G23" s="258"/>
      <c r="H23" s="118"/>
      <c r="I23" s="316"/>
      <c r="J23" s="316"/>
      <c r="K23" s="316"/>
      <c r="L23" s="278"/>
      <c r="M23" s="306"/>
      <c r="N23" s="301"/>
      <c r="O23" s="301"/>
      <c r="P23" s="301"/>
      <c r="Q23" s="113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4"/>
      <c r="CK23" s="114"/>
      <c r="CL23" s="114"/>
      <c r="CM23" s="114"/>
      <c r="CN23" s="114"/>
      <c r="CO23" s="114"/>
      <c r="CP23" s="114"/>
      <c r="CQ23" s="114"/>
      <c r="CR23" s="114"/>
      <c r="CS23" s="114"/>
      <c r="CT23" s="114"/>
      <c r="CU23" s="114"/>
      <c r="CV23" s="114"/>
      <c r="CW23" s="114"/>
      <c r="CX23" s="114"/>
      <c r="CY23" s="114"/>
      <c r="CZ23" s="114"/>
      <c r="DA23" s="114"/>
      <c r="DB23" s="114"/>
      <c r="DC23" s="114"/>
      <c r="DD23" s="114"/>
      <c r="DE23" s="114"/>
      <c r="DF23" s="114"/>
      <c r="DG23" s="114"/>
      <c r="DH23" s="114"/>
      <c r="DI23" s="114"/>
      <c r="DJ23" s="114"/>
      <c r="DK23" s="114"/>
      <c r="DL23" s="114"/>
      <c r="DM23" s="114"/>
      <c r="DN23" s="114"/>
      <c r="DO23" s="114"/>
      <c r="DP23" s="114"/>
      <c r="DQ23" s="114"/>
      <c r="DR23" s="114"/>
      <c r="DS23" s="114"/>
      <c r="DT23" s="114"/>
      <c r="DU23" s="114"/>
      <c r="DV23" s="114"/>
      <c r="DW23" s="114"/>
      <c r="DX23" s="114"/>
      <c r="DY23" s="114"/>
      <c r="DZ23" s="114"/>
      <c r="EA23" s="114"/>
      <c r="EB23" s="114"/>
      <c r="EC23" s="114"/>
      <c r="ED23" s="114"/>
      <c r="EE23" s="114"/>
      <c r="EF23" s="114"/>
      <c r="EG23" s="114"/>
      <c r="EH23" s="114"/>
      <c r="EI23" s="114"/>
      <c r="EJ23" s="114"/>
      <c r="EK23" s="114"/>
      <c r="EL23" s="114"/>
      <c r="EM23" s="114"/>
      <c r="EN23" s="114"/>
      <c r="EO23" s="114"/>
      <c r="EP23" s="114"/>
      <c r="EQ23" s="114"/>
      <c r="ER23" s="114"/>
      <c r="ES23" s="114"/>
      <c r="ET23" s="114"/>
      <c r="EU23" s="114"/>
      <c r="EV23" s="114"/>
      <c r="EW23" s="114"/>
      <c r="EX23" s="114"/>
      <c r="EY23" s="114"/>
      <c r="EZ23" s="114"/>
      <c r="FA23" s="114"/>
      <c r="FB23" s="114"/>
      <c r="FC23" s="114"/>
      <c r="FD23" s="114"/>
      <c r="FE23" s="114"/>
      <c r="FF23" s="114"/>
      <c r="FG23" s="114"/>
      <c r="FH23" s="114"/>
      <c r="FI23" s="114"/>
      <c r="FJ23" s="114"/>
      <c r="FK23" s="114"/>
      <c r="FL23" s="114"/>
      <c r="FM23" s="114"/>
      <c r="FN23" s="114"/>
      <c r="FO23" s="114"/>
      <c r="FP23" s="114"/>
      <c r="FQ23" s="114"/>
      <c r="FR23" s="114"/>
      <c r="FS23" s="114"/>
      <c r="FT23" s="114"/>
      <c r="FU23" s="114"/>
      <c r="FV23" s="114"/>
      <c r="FW23" s="114"/>
      <c r="FX23" s="114"/>
      <c r="FY23" s="114"/>
      <c r="FZ23" s="114"/>
      <c r="GA23" s="114"/>
      <c r="GB23" s="114"/>
      <c r="GC23" s="114"/>
      <c r="GD23" s="114"/>
      <c r="GE23" s="114"/>
      <c r="GF23" s="114"/>
      <c r="GG23" s="114"/>
      <c r="GH23" s="114"/>
      <c r="GI23" s="114"/>
      <c r="GJ23" s="114"/>
      <c r="GK23" s="114"/>
      <c r="GL23" s="114"/>
      <c r="GM23" s="114"/>
      <c r="GN23" s="114"/>
      <c r="GO23" s="114"/>
      <c r="GP23" s="114"/>
      <c r="GQ23" s="114"/>
      <c r="GR23" s="114"/>
      <c r="GS23" s="114"/>
      <c r="GT23" s="114"/>
      <c r="GU23" s="114"/>
      <c r="GV23" s="114"/>
      <c r="GW23" s="114"/>
      <c r="GX23" s="114"/>
      <c r="GY23" s="114"/>
      <c r="GZ23" s="114"/>
      <c r="HA23" s="114"/>
      <c r="HB23" s="114"/>
      <c r="HC23" s="114"/>
      <c r="HD23" s="114"/>
      <c r="HE23" s="114"/>
      <c r="HF23" s="114"/>
      <c r="HG23" s="114"/>
      <c r="HH23" s="114"/>
      <c r="HI23" s="114"/>
      <c r="HJ23" s="114"/>
      <c r="HK23" s="114"/>
      <c r="HL23" s="114"/>
      <c r="HM23" s="114"/>
      <c r="HN23" s="114"/>
      <c r="HO23" s="114"/>
      <c r="HP23" s="114"/>
      <c r="HQ23" s="114"/>
      <c r="HR23" s="114"/>
      <c r="HS23" s="114"/>
      <c r="HT23" s="114"/>
      <c r="HU23" s="114"/>
      <c r="HV23" s="114"/>
      <c r="HW23" s="114"/>
      <c r="HX23" s="114"/>
      <c r="HY23" s="114"/>
      <c r="HZ23" s="114"/>
      <c r="IA23" s="114"/>
      <c r="IB23" s="114"/>
      <c r="IC23" s="114"/>
      <c r="ID23" s="114"/>
      <c r="IE23" s="114"/>
      <c r="IF23" s="114"/>
      <c r="IG23" s="114"/>
      <c r="IH23" s="114"/>
      <c r="II23" s="114"/>
      <c r="IJ23" s="114"/>
      <c r="IK23" s="114"/>
      <c r="IL23" s="114"/>
      <c r="IM23" s="114"/>
      <c r="IN23" s="114"/>
      <c r="IO23" s="114"/>
      <c r="IP23" s="114"/>
      <c r="IQ23" s="114"/>
    </row>
    <row r="24" spans="1:251" s="111" customFormat="1" ht="38.25">
      <c r="A24" s="229">
        <f t="shared" si="1"/>
        <v>11</v>
      </c>
      <c r="B24" s="122" t="s">
        <v>118</v>
      </c>
      <c r="C24" s="125" t="s">
        <v>11</v>
      </c>
      <c r="D24" s="126">
        <v>29.4</v>
      </c>
      <c r="E24" s="126"/>
      <c r="F24" s="91">
        <f t="shared" si="0"/>
        <v>0</v>
      </c>
      <c r="G24" s="258"/>
      <c r="H24" s="118"/>
      <c r="I24" s="316"/>
      <c r="J24" s="316"/>
      <c r="K24" s="316"/>
      <c r="L24" s="278"/>
      <c r="M24" s="306"/>
      <c r="N24" s="301"/>
      <c r="O24" s="301"/>
      <c r="P24" s="301"/>
      <c r="Q24" s="113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4"/>
      <c r="CG24" s="114"/>
      <c r="CH24" s="114"/>
      <c r="CI24" s="114"/>
      <c r="CJ24" s="114"/>
      <c r="CK24" s="114"/>
      <c r="CL24" s="114"/>
      <c r="CM24" s="114"/>
      <c r="CN24" s="114"/>
      <c r="CO24" s="114"/>
      <c r="CP24" s="114"/>
      <c r="CQ24" s="114"/>
      <c r="CR24" s="114"/>
      <c r="CS24" s="114"/>
      <c r="CT24" s="114"/>
      <c r="CU24" s="114"/>
      <c r="CV24" s="114"/>
      <c r="CW24" s="114"/>
      <c r="CX24" s="114"/>
      <c r="CY24" s="114"/>
      <c r="CZ24" s="114"/>
      <c r="DA24" s="114"/>
      <c r="DB24" s="114"/>
      <c r="DC24" s="114"/>
      <c r="DD24" s="114"/>
      <c r="DE24" s="114"/>
      <c r="DF24" s="114"/>
      <c r="DG24" s="114"/>
      <c r="DH24" s="114"/>
      <c r="DI24" s="114"/>
      <c r="DJ24" s="114"/>
      <c r="DK24" s="114"/>
      <c r="DL24" s="114"/>
      <c r="DM24" s="114"/>
      <c r="DN24" s="114"/>
      <c r="DO24" s="114"/>
      <c r="DP24" s="114"/>
      <c r="DQ24" s="114"/>
      <c r="DR24" s="114"/>
      <c r="DS24" s="114"/>
      <c r="DT24" s="114"/>
      <c r="DU24" s="114"/>
      <c r="DV24" s="114"/>
      <c r="DW24" s="114"/>
      <c r="DX24" s="114"/>
      <c r="DY24" s="114"/>
      <c r="DZ24" s="114"/>
      <c r="EA24" s="114"/>
      <c r="EB24" s="114"/>
      <c r="EC24" s="114"/>
      <c r="ED24" s="114"/>
      <c r="EE24" s="114"/>
      <c r="EF24" s="114"/>
      <c r="EG24" s="114"/>
      <c r="EH24" s="114"/>
      <c r="EI24" s="114"/>
      <c r="EJ24" s="114"/>
      <c r="EK24" s="114"/>
      <c r="EL24" s="114"/>
      <c r="EM24" s="114"/>
      <c r="EN24" s="114"/>
      <c r="EO24" s="114"/>
      <c r="EP24" s="114"/>
      <c r="EQ24" s="114"/>
      <c r="ER24" s="114"/>
      <c r="ES24" s="114"/>
      <c r="ET24" s="114"/>
      <c r="EU24" s="114"/>
      <c r="EV24" s="114"/>
      <c r="EW24" s="114"/>
      <c r="EX24" s="114"/>
      <c r="EY24" s="114"/>
      <c r="EZ24" s="114"/>
      <c r="FA24" s="114"/>
      <c r="FB24" s="114"/>
      <c r="FC24" s="114"/>
      <c r="FD24" s="114"/>
      <c r="FE24" s="114"/>
      <c r="FF24" s="114"/>
      <c r="FG24" s="114"/>
      <c r="FH24" s="114"/>
      <c r="FI24" s="114"/>
      <c r="FJ24" s="114"/>
      <c r="FK24" s="114"/>
      <c r="FL24" s="114"/>
      <c r="FM24" s="114"/>
      <c r="FN24" s="114"/>
      <c r="FO24" s="114"/>
      <c r="FP24" s="114"/>
      <c r="FQ24" s="114"/>
      <c r="FR24" s="114"/>
      <c r="FS24" s="114"/>
      <c r="FT24" s="114"/>
      <c r="FU24" s="114"/>
      <c r="FV24" s="114"/>
      <c r="FW24" s="114"/>
      <c r="FX24" s="114"/>
      <c r="FY24" s="114"/>
      <c r="FZ24" s="114"/>
      <c r="GA24" s="114"/>
      <c r="GB24" s="114"/>
      <c r="GC24" s="114"/>
      <c r="GD24" s="114"/>
      <c r="GE24" s="114"/>
      <c r="GF24" s="114"/>
      <c r="GG24" s="114"/>
      <c r="GH24" s="114"/>
      <c r="GI24" s="114"/>
      <c r="GJ24" s="114"/>
      <c r="GK24" s="114"/>
      <c r="GL24" s="114"/>
      <c r="GM24" s="114"/>
      <c r="GN24" s="114"/>
      <c r="GO24" s="114"/>
      <c r="GP24" s="114"/>
      <c r="GQ24" s="114"/>
      <c r="GR24" s="114"/>
      <c r="GS24" s="114"/>
      <c r="GT24" s="114"/>
      <c r="GU24" s="114"/>
      <c r="GV24" s="114"/>
      <c r="GW24" s="114"/>
      <c r="GX24" s="114"/>
      <c r="GY24" s="114"/>
      <c r="GZ24" s="114"/>
      <c r="HA24" s="114"/>
      <c r="HB24" s="114"/>
      <c r="HC24" s="114"/>
      <c r="HD24" s="114"/>
      <c r="HE24" s="114"/>
      <c r="HF24" s="114"/>
      <c r="HG24" s="114"/>
      <c r="HH24" s="114"/>
      <c r="HI24" s="114"/>
      <c r="HJ24" s="114"/>
      <c r="HK24" s="114"/>
      <c r="HL24" s="114"/>
      <c r="HM24" s="114"/>
      <c r="HN24" s="114"/>
      <c r="HO24" s="114"/>
      <c r="HP24" s="114"/>
      <c r="HQ24" s="114"/>
      <c r="HR24" s="114"/>
      <c r="HS24" s="114"/>
      <c r="HT24" s="114"/>
      <c r="HU24" s="114"/>
      <c r="HV24" s="114"/>
      <c r="HW24" s="114"/>
      <c r="HX24" s="114"/>
      <c r="HY24" s="114"/>
      <c r="HZ24" s="114"/>
      <c r="IA24" s="114"/>
      <c r="IB24" s="114"/>
      <c r="IC24" s="114"/>
      <c r="ID24" s="114"/>
      <c r="IE24" s="114"/>
      <c r="IF24" s="114"/>
      <c r="IG24" s="114"/>
      <c r="IH24" s="114"/>
      <c r="II24" s="114"/>
      <c r="IJ24" s="114"/>
      <c r="IK24" s="114"/>
      <c r="IL24" s="114"/>
      <c r="IM24" s="114"/>
      <c r="IN24" s="114"/>
      <c r="IO24" s="114"/>
      <c r="IP24" s="114"/>
      <c r="IQ24" s="114"/>
    </row>
    <row r="25" spans="1:251" s="111" customFormat="1" ht="38.25">
      <c r="A25" s="229">
        <f t="shared" si="1"/>
        <v>12</v>
      </c>
      <c r="B25" s="327" t="s">
        <v>119</v>
      </c>
      <c r="C25" s="125" t="s">
        <v>11</v>
      </c>
      <c r="D25" s="126">
        <v>38.5</v>
      </c>
      <c r="E25" s="126"/>
      <c r="F25" s="91">
        <f t="shared" si="0"/>
        <v>0</v>
      </c>
      <c r="G25" s="258"/>
      <c r="H25" s="118"/>
      <c r="I25" s="316"/>
      <c r="J25" s="316"/>
      <c r="K25" s="316"/>
      <c r="L25" s="278"/>
      <c r="M25" s="306"/>
      <c r="N25" s="301"/>
      <c r="O25" s="301"/>
      <c r="P25" s="301"/>
      <c r="Q25" s="113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4"/>
      <c r="CG25" s="114"/>
      <c r="CH25" s="114"/>
      <c r="CI25" s="114"/>
      <c r="CJ25" s="114"/>
      <c r="CK25" s="114"/>
      <c r="CL25" s="114"/>
      <c r="CM25" s="114"/>
      <c r="CN25" s="114"/>
      <c r="CO25" s="114"/>
      <c r="CP25" s="114"/>
      <c r="CQ25" s="114"/>
      <c r="CR25" s="114"/>
      <c r="CS25" s="114"/>
      <c r="CT25" s="114"/>
      <c r="CU25" s="114"/>
      <c r="CV25" s="114"/>
      <c r="CW25" s="114"/>
      <c r="CX25" s="114"/>
      <c r="CY25" s="114"/>
      <c r="CZ25" s="114"/>
      <c r="DA25" s="114"/>
      <c r="DB25" s="114"/>
      <c r="DC25" s="114"/>
      <c r="DD25" s="114"/>
      <c r="DE25" s="114"/>
      <c r="DF25" s="114"/>
      <c r="DG25" s="114"/>
      <c r="DH25" s="114"/>
      <c r="DI25" s="114"/>
      <c r="DJ25" s="114"/>
      <c r="DK25" s="114"/>
      <c r="DL25" s="114"/>
      <c r="DM25" s="114"/>
      <c r="DN25" s="114"/>
      <c r="DO25" s="114"/>
      <c r="DP25" s="114"/>
      <c r="DQ25" s="114"/>
      <c r="DR25" s="114"/>
      <c r="DS25" s="114"/>
      <c r="DT25" s="114"/>
      <c r="DU25" s="114"/>
      <c r="DV25" s="114"/>
      <c r="DW25" s="114"/>
      <c r="DX25" s="114"/>
      <c r="DY25" s="114"/>
      <c r="DZ25" s="114"/>
      <c r="EA25" s="114"/>
      <c r="EB25" s="114"/>
      <c r="EC25" s="114"/>
      <c r="ED25" s="114"/>
      <c r="EE25" s="114"/>
      <c r="EF25" s="114"/>
      <c r="EG25" s="114"/>
      <c r="EH25" s="114"/>
      <c r="EI25" s="114"/>
      <c r="EJ25" s="114"/>
      <c r="EK25" s="114"/>
      <c r="EL25" s="114"/>
      <c r="EM25" s="114"/>
      <c r="EN25" s="114"/>
      <c r="EO25" s="114"/>
      <c r="EP25" s="114"/>
      <c r="EQ25" s="114"/>
      <c r="ER25" s="114"/>
      <c r="ES25" s="114"/>
      <c r="ET25" s="114"/>
      <c r="EU25" s="114"/>
      <c r="EV25" s="114"/>
      <c r="EW25" s="114"/>
      <c r="EX25" s="114"/>
      <c r="EY25" s="114"/>
      <c r="EZ25" s="114"/>
      <c r="FA25" s="114"/>
      <c r="FB25" s="114"/>
      <c r="FC25" s="114"/>
      <c r="FD25" s="114"/>
      <c r="FE25" s="114"/>
      <c r="FF25" s="114"/>
      <c r="FG25" s="114"/>
      <c r="FH25" s="114"/>
      <c r="FI25" s="114"/>
      <c r="FJ25" s="114"/>
      <c r="FK25" s="114"/>
      <c r="FL25" s="114"/>
      <c r="FM25" s="114"/>
      <c r="FN25" s="114"/>
      <c r="FO25" s="114"/>
      <c r="FP25" s="114"/>
      <c r="FQ25" s="114"/>
      <c r="FR25" s="114"/>
      <c r="FS25" s="114"/>
      <c r="FT25" s="114"/>
      <c r="FU25" s="114"/>
      <c r="FV25" s="114"/>
      <c r="FW25" s="114"/>
      <c r="FX25" s="114"/>
      <c r="FY25" s="114"/>
      <c r="FZ25" s="114"/>
      <c r="GA25" s="114"/>
      <c r="GB25" s="114"/>
      <c r="GC25" s="114"/>
      <c r="GD25" s="114"/>
      <c r="GE25" s="114"/>
      <c r="GF25" s="114"/>
      <c r="GG25" s="114"/>
      <c r="GH25" s="114"/>
      <c r="GI25" s="114"/>
      <c r="GJ25" s="114"/>
      <c r="GK25" s="114"/>
      <c r="GL25" s="114"/>
      <c r="GM25" s="114"/>
      <c r="GN25" s="114"/>
      <c r="GO25" s="114"/>
      <c r="GP25" s="114"/>
      <c r="GQ25" s="114"/>
      <c r="GR25" s="114"/>
      <c r="GS25" s="114"/>
      <c r="GT25" s="114"/>
      <c r="GU25" s="114"/>
      <c r="GV25" s="114"/>
      <c r="GW25" s="114"/>
      <c r="GX25" s="114"/>
      <c r="GY25" s="114"/>
      <c r="GZ25" s="114"/>
      <c r="HA25" s="114"/>
      <c r="HB25" s="114"/>
      <c r="HC25" s="114"/>
      <c r="HD25" s="114"/>
      <c r="HE25" s="114"/>
      <c r="HF25" s="114"/>
      <c r="HG25" s="114"/>
      <c r="HH25" s="114"/>
      <c r="HI25" s="114"/>
      <c r="HJ25" s="114"/>
      <c r="HK25" s="114"/>
      <c r="HL25" s="114"/>
      <c r="HM25" s="114"/>
      <c r="HN25" s="114"/>
      <c r="HO25" s="114"/>
      <c r="HP25" s="114"/>
      <c r="HQ25" s="114"/>
      <c r="HR25" s="114"/>
      <c r="HS25" s="114"/>
      <c r="HT25" s="114"/>
      <c r="HU25" s="114"/>
      <c r="HV25" s="114"/>
      <c r="HW25" s="114"/>
      <c r="HX25" s="114"/>
      <c r="HY25" s="114"/>
      <c r="HZ25" s="114"/>
      <c r="IA25" s="114"/>
      <c r="IB25" s="114"/>
      <c r="IC25" s="114"/>
      <c r="ID25" s="114"/>
      <c r="IE25" s="114"/>
      <c r="IF25" s="114"/>
      <c r="IG25" s="114"/>
      <c r="IH25" s="114"/>
      <c r="II25" s="114"/>
      <c r="IJ25" s="114"/>
      <c r="IK25" s="114"/>
      <c r="IL25" s="114"/>
      <c r="IM25" s="114"/>
      <c r="IN25" s="114"/>
      <c r="IO25" s="114"/>
      <c r="IP25" s="114"/>
      <c r="IQ25" s="114"/>
    </row>
    <row r="26" spans="1:251" s="111" customFormat="1" ht="38.25">
      <c r="A26" s="229">
        <f t="shared" si="1"/>
        <v>13</v>
      </c>
      <c r="B26" s="115" t="s">
        <v>120</v>
      </c>
      <c r="C26" s="125" t="s">
        <v>11</v>
      </c>
      <c r="D26" s="126">
        <v>8</v>
      </c>
      <c r="E26" s="126"/>
      <c r="F26" s="91">
        <f t="shared" si="0"/>
        <v>0</v>
      </c>
      <c r="G26" s="258"/>
      <c r="H26" s="118"/>
      <c r="I26" s="120"/>
      <c r="J26" s="120"/>
      <c r="K26" s="316"/>
      <c r="L26" s="278"/>
      <c r="M26" s="306"/>
      <c r="N26" s="301"/>
      <c r="O26" s="301"/>
      <c r="P26" s="301"/>
      <c r="Q26" s="113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4"/>
      <c r="CG26" s="114"/>
      <c r="CH26" s="114"/>
      <c r="CI26" s="114"/>
      <c r="CJ26" s="114"/>
      <c r="CK26" s="114"/>
      <c r="CL26" s="114"/>
      <c r="CM26" s="114"/>
      <c r="CN26" s="114"/>
      <c r="CO26" s="114"/>
      <c r="CP26" s="114"/>
      <c r="CQ26" s="114"/>
      <c r="CR26" s="114"/>
      <c r="CS26" s="114"/>
      <c r="CT26" s="114"/>
      <c r="CU26" s="114"/>
      <c r="CV26" s="114"/>
      <c r="CW26" s="114"/>
      <c r="CX26" s="114"/>
      <c r="CY26" s="114"/>
      <c r="CZ26" s="114"/>
      <c r="DA26" s="114"/>
      <c r="DB26" s="114"/>
      <c r="DC26" s="114"/>
      <c r="DD26" s="114"/>
      <c r="DE26" s="114"/>
      <c r="DF26" s="114"/>
      <c r="DG26" s="114"/>
      <c r="DH26" s="114"/>
      <c r="DI26" s="114"/>
      <c r="DJ26" s="114"/>
      <c r="DK26" s="114"/>
      <c r="DL26" s="114"/>
      <c r="DM26" s="114"/>
      <c r="DN26" s="114"/>
      <c r="DO26" s="114"/>
      <c r="DP26" s="114"/>
      <c r="DQ26" s="114"/>
      <c r="DR26" s="114"/>
      <c r="DS26" s="114"/>
      <c r="DT26" s="114"/>
      <c r="DU26" s="114"/>
      <c r="DV26" s="114"/>
      <c r="DW26" s="114"/>
      <c r="DX26" s="114"/>
      <c r="DY26" s="114"/>
      <c r="DZ26" s="114"/>
      <c r="EA26" s="114"/>
      <c r="EB26" s="114"/>
      <c r="EC26" s="114"/>
      <c r="ED26" s="114"/>
      <c r="EE26" s="114"/>
      <c r="EF26" s="114"/>
      <c r="EG26" s="114"/>
      <c r="EH26" s="114"/>
      <c r="EI26" s="114"/>
      <c r="EJ26" s="114"/>
      <c r="EK26" s="114"/>
      <c r="EL26" s="114"/>
      <c r="EM26" s="114"/>
      <c r="EN26" s="114"/>
      <c r="EO26" s="114"/>
      <c r="EP26" s="114"/>
      <c r="EQ26" s="114"/>
      <c r="ER26" s="114"/>
      <c r="ES26" s="114"/>
      <c r="ET26" s="114"/>
      <c r="EU26" s="114"/>
      <c r="EV26" s="114"/>
      <c r="EW26" s="114"/>
      <c r="EX26" s="114"/>
      <c r="EY26" s="114"/>
      <c r="EZ26" s="114"/>
      <c r="FA26" s="114"/>
      <c r="FB26" s="114"/>
      <c r="FC26" s="114"/>
      <c r="FD26" s="114"/>
      <c r="FE26" s="114"/>
      <c r="FF26" s="114"/>
      <c r="FG26" s="114"/>
      <c r="FH26" s="114"/>
      <c r="FI26" s="114"/>
      <c r="FJ26" s="114"/>
      <c r="FK26" s="114"/>
      <c r="FL26" s="114"/>
      <c r="FM26" s="114"/>
      <c r="FN26" s="114"/>
      <c r="FO26" s="114"/>
      <c r="FP26" s="114"/>
      <c r="FQ26" s="114"/>
      <c r="FR26" s="114"/>
      <c r="FS26" s="114"/>
      <c r="FT26" s="114"/>
      <c r="FU26" s="114"/>
      <c r="FV26" s="114"/>
      <c r="FW26" s="114"/>
      <c r="FX26" s="114"/>
      <c r="FY26" s="114"/>
      <c r="FZ26" s="114"/>
      <c r="GA26" s="114"/>
      <c r="GB26" s="114"/>
      <c r="GC26" s="114"/>
      <c r="GD26" s="114"/>
      <c r="GE26" s="114"/>
      <c r="GF26" s="114"/>
      <c r="GG26" s="114"/>
      <c r="GH26" s="114"/>
      <c r="GI26" s="114"/>
      <c r="GJ26" s="114"/>
      <c r="GK26" s="114"/>
      <c r="GL26" s="114"/>
      <c r="GM26" s="114"/>
      <c r="GN26" s="114"/>
      <c r="GO26" s="114"/>
      <c r="GP26" s="114"/>
      <c r="GQ26" s="114"/>
      <c r="GR26" s="114"/>
      <c r="GS26" s="114"/>
      <c r="GT26" s="114"/>
      <c r="GU26" s="114"/>
      <c r="GV26" s="114"/>
      <c r="GW26" s="114"/>
      <c r="GX26" s="114"/>
      <c r="GY26" s="114"/>
      <c r="GZ26" s="114"/>
      <c r="HA26" s="114"/>
      <c r="HB26" s="114"/>
      <c r="HC26" s="114"/>
      <c r="HD26" s="114"/>
      <c r="HE26" s="114"/>
      <c r="HF26" s="114"/>
      <c r="HG26" s="114"/>
      <c r="HH26" s="114"/>
      <c r="HI26" s="114"/>
      <c r="HJ26" s="114"/>
      <c r="HK26" s="114"/>
      <c r="HL26" s="114"/>
      <c r="HM26" s="114"/>
      <c r="HN26" s="114"/>
      <c r="HO26" s="114"/>
      <c r="HP26" s="114"/>
      <c r="HQ26" s="114"/>
      <c r="HR26" s="114"/>
      <c r="HS26" s="114"/>
      <c r="HT26" s="114"/>
      <c r="HU26" s="114"/>
      <c r="HV26" s="114"/>
      <c r="HW26" s="114"/>
      <c r="HX26" s="114"/>
      <c r="HY26" s="114"/>
      <c r="HZ26" s="114"/>
      <c r="IA26" s="114"/>
      <c r="IB26" s="114"/>
      <c r="IC26" s="114"/>
      <c r="ID26" s="114"/>
      <c r="IE26" s="114"/>
      <c r="IF26" s="114"/>
      <c r="IG26" s="114"/>
      <c r="IH26" s="114"/>
      <c r="II26" s="114"/>
      <c r="IJ26" s="114"/>
      <c r="IK26" s="114"/>
      <c r="IL26" s="114"/>
      <c r="IM26" s="114"/>
      <c r="IN26" s="114"/>
      <c r="IO26" s="114"/>
      <c r="IP26" s="114"/>
      <c r="IQ26" s="114"/>
    </row>
    <row r="27" spans="1:251" s="111" customFormat="1" ht="38.25">
      <c r="A27" s="229">
        <f t="shared" si="1"/>
        <v>14</v>
      </c>
      <c r="B27" s="187" t="s">
        <v>121</v>
      </c>
      <c r="C27" s="125" t="s">
        <v>11</v>
      </c>
      <c r="D27" s="126">
        <v>38.5</v>
      </c>
      <c r="E27" s="126"/>
      <c r="F27" s="91">
        <f t="shared" si="0"/>
        <v>0</v>
      </c>
      <c r="G27" s="258"/>
      <c r="H27" s="118"/>
      <c r="I27" s="316"/>
      <c r="J27" s="316"/>
      <c r="K27" s="316"/>
      <c r="L27" s="278"/>
      <c r="M27" s="306"/>
      <c r="N27" s="301"/>
      <c r="O27" s="301"/>
      <c r="P27" s="301"/>
      <c r="Q27" s="113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4"/>
      <c r="CG27" s="114"/>
      <c r="CH27" s="114"/>
      <c r="CI27" s="114"/>
      <c r="CJ27" s="114"/>
      <c r="CK27" s="114"/>
      <c r="CL27" s="114"/>
      <c r="CM27" s="114"/>
      <c r="CN27" s="114"/>
      <c r="CO27" s="114"/>
      <c r="CP27" s="114"/>
      <c r="CQ27" s="114"/>
      <c r="CR27" s="114"/>
      <c r="CS27" s="114"/>
      <c r="CT27" s="114"/>
      <c r="CU27" s="114"/>
      <c r="CV27" s="114"/>
      <c r="CW27" s="114"/>
      <c r="CX27" s="114"/>
      <c r="CY27" s="114"/>
      <c r="CZ27" s="114"/>
      <c r="DA27" s="114"/>
      <c r="DB27" s="114"/>
      <c r="DC27" s="114"/>
      <c r="DD27" s="114"/>
      <c r="DE27" s="114"/>
      <c r="DF27" s="114"/>
      <c r="DG27" s="114"/>
      <c r="DH27" s="114"/>
      <c r="DI27" s="114"/>
      <c r="DJ27" s="114"/>
      <c r="DK27" s="114"/>
      <c r="DL27" s="114"/>
      <c r="DM27" s="114"/>
      <c r="DN27" s="114"/>
      <c r="DO27" s="114"/>
      <c r="DP27" s="114"/>
      <c r="DQ27" s="114"/>
      <c r="DR27" s="114"/>
      <c r="DS27" s="114"/>
      <c r="DT27" s="114"/>
      <c r="DU27" s="114"/>
      <c r="DV27" s="114"/>
      <c r="DW27" s="114"/>
      <c r="DX27" s="114"/>
      <c r="DY27" s="114"/>
      <c r="DZ27" s="114"/>
      <c r="EA27" s="114"/>
      <c r="EB27" s="114"/>
      <c r="EC27" s="114"/>
      <c r="ED27" s="114"/>
      <c r="EE27" s="114"/>
      <c r="EF27" s="114"/>
      <c r="EG27" s="114"/>
      <c r="EH27" s="114"/>
      <c r="EI27" s="114"/>
      <c r="EJ27" s="114"/>
      <c r="EK27" s="114"/>
      <c r="EL27" s="114"/>
      <c r="EM27" s="114"/>
      <c r="EN27" s="114"/>
      <c r="EO27" s="114"/>
      <c r="EP27" s="114"/>
      <c r="EQ27" s="114"/>
      <c r="ER27" s="114"/>
      <c r="ES27" s="114"/>
      <c r="ET27" s="114"/>
      <c r="EU27" s="114"/>
      <c r="EV27" s="114"/>
      <c r="EW27" s="114"/>
      <c r="EX27" s="114"/>
      <c r="EY27" s="114"/>
      <c r="EZ27" s="114"/>
      <c r="FA27" s="114"/>
      <c r="FB27" s="114"/>
      <c r="FC27" s="114"/>
      <c r="FD27" s="114"/>
      <c r="FE27" s="114"/>
      <c r="FF27" s="114"/>
      <c r="FG27" s="114"/>
      <c r="FH27" s="114"/>
      <c r="FI27" s="114"/>
      <c r="FJ27" s="114"/>
      <c r="FK27" s="114"/>
      <c r="FL27" s="114"/>
      <c r="FM27" s="114"/>
      <c r="FN27" s="114"/>
      <c r="FO27" s="114"/>
      <c r="FP27" s="114"/>
      <c r="FQ27" s="114"/>
      <c r="FR27" s="114"/>
      <c r="FS27" s="114"/>
      <c r="FT27" s="114"/>
      <c r="FU27" s="114"/>
      <c r="FV27" s="114"/>
      <c r="FW27" s="114"/>
      <c r="FX27" s="114"/>
      <c r="FY27" s="114"/>
      <c r="FZ27" s="114"/>
      <c r="GA27" s="114"/>
      <c r="GB27" s="114"/>
      <c r="GC27" s="114"/>
      <c r="GD27" s="114"/>
      <c r="GE27" s="114"/>
      <c r="GF27" s="114"/>
      <c r="GG27" s="114"/>
      <c r="GH27" s="114"/>
      <c r="GI27" s="114"/>
      <c r="GJ27" s="114"/>
      <c r="GK27" s="114"/>
      <c r="GL27" s="114"/>
      <c r="GM27" s="114"/>
      <c r="GN27" s="114"/>
      <c r="GO27" s="114"/>
      <c r="GP27" s="114"/>
      <c r="GQ27" s="114"/>
      <c r="GR27" s="114"/>
      <c r="GS27" s="114"/>
      <c r="GT27" s="114"/>
      <c r="GU27" s="114"/>
      <c r="GV27" s="114"/>
      <c r="GW27" s="114"/>
      <c r="GX27" s="114"/>
      <c r="GY27" s="114"/>
      <c r="GZ27" s="114"/>
      <c r="HA27" s="114"/>
      <c r="HB27" s="114"/>
      <c r="HC27" s="114"/>
      <c r="HD27" s="114"/>
      <c r="HE27" s="114"/>
      <c r="HF27" s="114"/>
      <c r="HG27" s="114"/>
      <c r="HH27" s="114"/>
      <c r="HI27" s="114"/>
      <c r="HJ27" s="114"/>
      <c r="HK27" s="114"/>
      <c r="HL27" s="114"/>
      <c r="HM27" s="114"/>
      <c r="HN27" s="114"/>
      <c r="HO27" s="114"/>
      <c r="HP27" s="114"/>
      <c r="HQ27" s="114"/>
      <c r="HR27" s="114"/>
      <c r="HS27" s="114"/>
      <c r="HT27" s="114"/>
      <c r="HU27" s="114"/>
      <c r="HV27" s="114"/>
      <c r="HW27" s="114"/>
      <c r="HX27" s="114"/>
      <c r="HY27" s="114"/>
      <c r="HZ27" s="114"/>
      <c r="IA27" s="114"/>
      <c r="IB27" s="114"/>
      <c r="IC27" s="114"/>
      <c r="ID27" s="114"/>
      <c r="IE27" s="114"/>
      <c r="IF27" s="114"/>
      <c r="IG27" s="114"/>
      <c r="IH27" s="114"/>
      <c r="II27" s="114"/>
      <c r="IJ27" s="114"/>
      <c r="IK27" s="114"/>
      <c r="IL27" s="114"/>
      <c r="IM27" s="114"/>
      <c r="IN27" s="114"/>
      <c r="IO27" s="114"/>
      <c r="IP27" s="114"/>
      <c r="IQ27" s="114"/>
    </row>
    <row r="28" spans="1:251" s="111" customFormat="1" ht="38.25">
      <c r="A28" s="229">
        <f t="shared" si="1"/>
        <v>15</v>
      </c>
      <c r="B28" s="187" t="s">
        <v>122</v>
      </c>
      <c r="C28" s="125" t="s">
        <v>11</v>
      </c>
      <c r="D28" s="126">
        <v>52.9</v>
      </c>
      <c r="E28" s="126"/>
      <c r="F28" s="91">
        <f t="shared" si="0"/>
        <v>0</v>
      </c>
      <c r="G28" s="258"/>
      <c r="H28" s="118"/>
      <c r="I28" s="316"/>
      <c r="J28" s="316"/>
      <c r="K28" s="316"/>
      <c r="L28" s="278"/>
      <c r="M28" s="306"/>
      <c r="N28" s="301"/>
      <c r="O28" s="301"/>
      <c r="P28" s="301"/>
      <c r="Q28" s="113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4"/>
      <c r="CG28" s="114"/>
      <c r="CH28" s="114"/>
      <c r="CI28" s="114"/>
      <c r="CJ28" s="114"/>
      <c r="CK28" s="114"/>
      <c r="CL28" s="114"/>
      <c r="CM28" s="114"/>
      <c r="CN28" s="114"/>
      <c r="CO28" s="114"/>
      <c r="CP28" s="114"/>
      <c r="CQ28" s="114"/>
      <c r="CR28" s="114"/>
      <c r="CS28" s="114"/>
      <c r="CT28" s="114"/>
      <c r="CU28" s="114"/>
      <c r="CV28" s="114"/>
      <c r="CW28" s="114"/>
      <c r="CX28" s="114"/>
      <c r="CY28" s="114"/>
      <c r="CZ28" s="114"/>
      <c r="DA28" s="114"/>
      <c r="DB28" s="114"/>
      <c r="DC28" s="114"/>
      <c r="DD28" s="114"/>
      <c r="DE28" s="114"/>
      <c r="DF28" s="114"/>
      <c r="DG28" s="114"/>
      <c r="DH28" s="114"/>
      <c r="DI28" s="114"/>
      <c r="DJ28" s="114"/>
      <c r="DK28" s="114"/>
      <c r="DL28" s="114"/>
      <c r="DM28" s="114"/>
      <c r="DN28" s="114"/>
      <c r="DO28" s="114"/>
      <c r="DP28" s="114"/>
      <c r="DQ28" s="114"/>
      <c r="DR28" s="114"/>
      <c r="DS28" s="114"/>
      <c r="DT28" s="114"/>
      <c r="DU28" s="114"/>
      <c r="DV28" s="114"/>
      <c r="DW28" s="114"/>
      <c r="DX28" s="114"/>
      <c r="DY28" s="114"/>
      <c r="DZ28" s="114"/>
      <c r="EA28" s="114"/>
      <c r="EB28" s="114"/>
      <c r="EC28" s="114"/>
      <c r="ED28" s="114"/>
      <c r="EE28" s="114"/>
      <c r="EF28" s="114"/>
      <c r="EG28" s="114"/>
      <c r="EH28" s="114"/>
      <c r="EI28" s="114"/>
      <c r="EJ28" s="114"/>
      <c r="EK28" s="114"/>
      <c r="EL28" s="114"/>
      <c r="EM28" s="114"/>
      <c r="EN28" s="114"/>
      <c r="EO28" s="114"/>
      <c r="EP28" s="114"/>
      <c r="EQ28" s="114"/>
      <c r="ER28" s="114"/>
      <c r="ES28" s="114"/>
      <c r="ET28" s="114"/>
      <c r="EU28" s="114"/>
      <c r="EV28" s="114"/>
      <c r="EW28" s="114"/>
      <c r="EX28" s="114"/>
      <c r="EY28" s="114"/>
      <c r="EZ28" s="114"/>
      <c r="FA28" s="114"/>
      <c r="FB28" s="114"/>
      <c r="FC28" s="114"/>
      <c r="FD28" s="114"/>
      <c r="FE28" s="114"/>
      <c r="FF28" s="114"/>
      <c r="FG28" s="114"/>
      <c r="FH28" s="114"/>
      <c r="FI28" s="114"/>
      <c r="FJ28" s="114"/>
      <c r="FK28" s="114"/>
      <c r="FL28" s="114"/>
      <c r="FM28" s="114"/>
      <c r="FN28" s="114"/>
      <c r="FO28" s="114"/>
      <c r="FP28" s="114"/>
      <c r="FQ28" s="114"/>
      <c r="FR28" s="114"/>
      <c r="FS28" s="114"/>
      <c r="FT28" s="114"/>
      <c r="FU28" s="114"/>
      <c r="FV28" s="114"/>
      <c r="FW28" s="114"/>
      <c r="FX28" s="114"/>
      <c r="FY28" s="114"/>
      <c r="FZ28" s="114"/>
      <c r="GA28" s="114"/>
      <c r="GB28" s="114"/>
      <c r="GC28" s="114"/>
      <c r="GD28" s="114"/>
      <c r="GE28" s="114"/>
      <c r="GF28" s="114"/>
      <c r="GG28" s="114"/>
      <c r="GH28" s="114"/>
      <c r="GI28" s="114"/>
      <c r="GJ28" s="114"/>
      <c r="GK28" s="114"/>
      <c r="GL28" s="114"/>
      <c r="GM28" s="114"/>
      <c r="GN28" s="114"/>
      <c r="GO28" s="114"/>
      <c r="GP28" s="114"/>
      <c r="GQ28" s="114"/>
      <c r="GR28" s="114"/>
      <c r="GS28" s="114"/>
      <c r="GT28" s="114"/>
      <c r="GU28" s="114"/>
      <c r="GV28" s="114"/>
      <c r="GW28" s="114"/>
      <c r="GX28" s="114"/>
      <c r="GY28" s="114"/>
      <c r="GZ28" s="114"/>
      <c r="HA28" s="114"/>
      <c r="HB28" s="114"/>
      <c r="HC28" s="114"/>
      <c r="HD28" s="114"/>
      <c r="HE28" s="114"/>
      <c r="HF28" s="114"/>
      <c r="HG28" s="114"/>
      <c r="HH28" s="114"/>
      <c r="HI28" s="114"/>
      <c r="HJ28" s="114"/>
      <c r="HK28" s="114"/>
      <c r="HL28" s="114"/>
      <c r="HM28" s="114"/>
      <c r="HN28" s="114"/>
      <c r="HO28" s="114"/>
      <c r="HP28" s="114"/>
      <c r="HQ28" s="114"/>
      <c r="HR28" s="114"/>
      <c r="HS28" s="114"/>
      <c r="HT28" s="114"/>
      <c r="HU28" s="114"/>
      <c r="HV28" s="114"/>
      <c r="HW28" s="114"/>
      <c r="HX28" s="114"/>
      <c r="HY28" s="114"/>
      <c r="HZ28" s="114"/>
      <c r="IA28" s="114"/>
      <c r="IB28" s="114"/>
      <c r="IC28" s="114"/>
      <c r="ID28" s="114"/>
      <c r="IE28" s="114"/>
      <c r="IF28" s="114"/>
      <c r="IG28" s="114"/>
      <c r="IH28" s="114"/>
      <c r="II28" s="114"/>
      <c r="IJ28" s="114"/>
      <c r="IK28" s="114"/>
      <c r="IL28" s="114"/>
      <c r="IM28" s="114"/>
      <c r="IN28" s="114"/>
      <c r="IO28" s="114"/>
      <c r="IP28" s="114"/>
      <c r="IQ28" s="114"/>
    </row>
    <row r="29" spans="1:251" s="111" customFormat="1" ht="25.5">
      <c r="A29" s="229">
        <f t="shared" si="1"/>
        <v>16</v>
      </c>
      <c r="B29" s="144" t="s">
        <v>154</v>
      </c>
      <c r="C29" s="89" t="s">
        <v>10</v>
      </c>
      <c r="D29" s="90">
        <v>10</v>
      </c>
      <c r="E29" s="90"/>
      <c r="F29" s="91">
        <f t="shared" si="0"/>
        <v>0</v>
      </c>
      <c r="G29" s="258"/>
      <c r="H29" s="118"/>
      <c r="I29" s="283"/>
      <c r="J29" s="283"/>
      <c r="K29" s="283"/>
      <c r="L29" s="278"/>
      <c r="M29" s="306"/>
      <c r="N29" s="301"/>
      <c r="O29" s="301"/>
      <c r="P29" s="301"/>
      <c r="Q29" s="113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4"/>
      <c r="CG29" s="114"/>
      <c r="CH29" s="114"/>
      <c r="CI29" s="114"/>
      <c r="CJ29" s="114"/>
      <c r="CK29" s="114"/>
      <c r="CL29" s="114"/>
      <c r="CM29" s="114"/>
      <c r="CN29" s="114"/>
      <c r="CO29" s="114"/>
      <c r="CP29" s="114"/>
      <c r="CQ29" s="114"/>
      <c r="CR29" s="114"/>
      <c r="CS29" s="114"/>
      <c r="CT29" s="114"/>
      <c r="CU29" s="114"/>
      <c r="CV29" s="114"/>
      <c r="CW29" s="114"/>
      <c r="CX29" s="114"/>
      <c r="CY29" s="114"/>
      <c r="CZ29" s="114"/>
      <c r="DA29" s="114"/>
      <c r="DB29" s="114"/>
      <c r="DC29" s="114"/>
      <c r="DD29" s="114"/>
      <c r="DE29" s="114"/>
      <c r="DF29" s="114"/>
      <c r="DG29" s="114"/>
      <c r="DH29" s="114"/>
      <c r="DI29" s="114"/>
      <c r="DJ29" s="114"/>
      <c r="DK29" s="114"/>
      <c r="DL29" s="114"/>
      <c r="DM29" s="114"/>
      <c r="DN29" s="114"/>
      <c r="DO29" s="114"/>
      <c r="DP29" s="114"/>
      <c r="DQ29" s="114"/>
      <c r="DR29" s="114"/>
      <c r="DS29" s="114"/>
      <c r="DT29" s="114"/>
      <c r="DU29" s="114"/>
      <c r="DV29" s="114"/>
      <c r="DW29" s="114"/>
      <c r="DX29" s="114"/>
      <c r="DY29" s="114"/>
      <c r="DZ29" s="114"/>
      <c r="EA29" s="114"/>
      <c r="EB29" s="114"/>
      <c r="EC29" s="114"/>
      <c r="ED29" s="114"/>
      <c r="EE29" s="114"/>
      <c r="EF29" s="114"/>
      <c r="EG29" s="114"/>
      <c r="EH29" s="114"/>
      <c r="EI29" s="114"/>
      <c r="EJ29" s="114"/>
      <c r="EK29" s="114"/>
      <c r="EL29" s="114"/>
      <c r="EM29" s="114"/>
      <c r="EN29" s="114"/>
      <c r="EO29" s="114"/>
      <c r="EP29" s="114"/>
      <c r="EQ29" s="114"/>
      <c r="ER29" s="114"/>
      <c r="ES29" s="114"/>
      <c r="ET29" s="114"/>
      <c r="EU29" s="114"/>
      <c r="EV29" s="114"/>
      <c r="EW29" s="114"/>
      <c r="EX29" s="114"/>
      <c r="EY29" s="114"/>
      <c r="EZ29" s="114"/>
      <c r="FA29" s="114"/>
      <c r="FB29" s="114"/>
      <c r="FC29" s="114"/>
      <c r="FD29" s="114"/>
      <c r="FE29" s="114"/>
      <c r="FF29" s="114"/>
      <c r="FG29" s="114"/>
      <c r="FH29" s="114"/>
      <c r="FI29" s="114"/>
      <c r="FJ29" s="114"/>
      <c r="FK29" s="114"/>
      <c r="FL29" s="114"/>
      <c r="FM29" s="114"/>
      <c r="FN29" s="114"/>
      <c r="FO29" s="114"/>
      <c r="FP29" s="114"/>
      <c r="FQ29" s="114"/>
      <c r="FR29" s="114"/>
      <c r="FS29" s="114"/>
      <c r="FT29" s="114"/>
      <c r="FU29" s="114"/>
      <c r="FV29" s="114"/>
      <c r="FW29" s="114"/>
      <c r="FX29" s="114"/>
      <c r="FY29" s="114"/>
      <c r="FZ29" s="114"/>
      <c r="GA29" s="114"/>
      <c r="GB29" s="114"/>
      <c r="GC29" s="114"/>
      <c r="GD29" s="114"/>
      <c r="GE29" s="114"/>
      <c r="GF29" s="114"/>
      <c r="GG29" s="114"/>
      <c r="GH29" s="114"/>
      <c r="GI29" s="114"/>
      <c r="GJ29" s="114"/>
      <c r="GK29" s="114"/>
      <c r="GL29" s="114"/>
      <c r="GM29" s="114"/>
      <c r="GN29" s="114"/>
      <c r="GO29" s="114"/>
      <c r="GP29" s="114"/>
      <c r="GQ29" s="114"/>
      <c r="GR29" s="114"/>
      <c r="GS29" s="114"/>
      <c r="GT29" s="114"/>
      <c r="GU29" s="114"/>
      <c r="GV29" s="114"/>
      <c r="GW29" s="114"/>
      <c r="GX29" s="114"/>
      <c r="GY29" s="114"/>
      <c r="GZ29" s="114"/>
      <c r="HA29" s="114"/>
      <c r="HB29" s="114"/>
      <c r="HC29" s="114"/>
      <c r="HD29" s="114"/>
      <c r="HE29" s="114"/>
      <c r="HF29" s="114"/>
      <c r="HG29" s="114"/>
      <c r="HH29" s="114"/>
      <c r="HI29" s="114"/>
      <c r="HJ29" s="114"/>
      <c r="HK29" s="114"/>
      <c r="HL29" s="114"/>
      <c r="HM29" s="114"/>
      <c r="HN29" s="114"/>
      <c r="HO29" s="114"/>
      <c r="HP29" s="114"/>
      <c r="HQ29" s="114"/>
      <c r="HR29" s="114"/>
      <c r="HS29" s="114"/>
      <c r="HT29" s="114"/>
      <c r="HU29" s="114"/>
      <c r="HV29" s="114"/>
      <c r="HW29" s="114"/>
      <c r="HX29" s="114"/>
      <c r="HY29" s="114"/>
      <c r="HZ29" s="114"/>
      <c r="IA29" s="114"/>
      <c r="IB29" s="114"/>
      <c r="IC29" s="114"/>
      <c r="ID29" s="114"/>
      <c r="IE29" s="114"/>
      <c r="IF29" s="114"/>
      <c r="IG29" s="114"/>
      <c r="IH29" s="114"/>
      <c r="II29" s="114"/>
      <c r="IJ29" s="114"/>
      <c r="IK29" s="114"/>
      <c r="IL29" s="114"/>
      <c r="IM29" s="114"/>
      <c r="IN29" s="114"/>
      <c r="IO29" s="114"/>
      <c r="IP29" s="114"/>
      <c r="IQ29" s="114"/>
    </row>
    <row r="30" spans="1:251" s="110" customFormat="1" ht="25.5">
      <c r="A30" s="229">
        <f t="shared" si="1"/>
        <v>17</v>
      </c>
      <c r="B30" s="115" t="s">
        <v>124</v>
      </c>
      <c r="C30" s="125" t="s">
        <v>9</v>
      </c>
      <c r="D30" s="126">
        <v>24.5</v>
      </c>
      <c r="E30" s="126"/>
      <c r="F30" s="91">
        <f t="shared" si="0"/>
        <v>0</v>
      </c>
      <c r="G30" s="258"/>
      <c r="H30" s="118"/>
      <c r="I30" s="276"/>
      <c r="J30" s="276"/>
      <c r="K30" s="316"/>
      <c r="L30" s="278"/>
      <c r="M30" s="306"/>
      <c r="N30" s="301"/>
      <c r="O30" s="301"/>
      <c r="P30" s="301"/>
      <c r="Q30" s="113"/>
      <c r="R30" s="111"/>
      <c r="S30" s="111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/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114"/>
      <c r="DM30" s="114"/>
      <c r="DN30" s="114"/>
      <c r="DO30" s="114"/>
      <c r="DP30" s="114"/>
      <c r="DQ30" s="114"/>
      <c r="DR30" s="114"/>
      <c r="DS30" s="114"/>
      <c r="DT30" s="114"/>
      <c r="DU30" s="114"/>
      <c r="DV30" s="114"/>
      <c r="DW30" s="114"/>
      <c r="DX30" s="114"/>
      <c r="DY30" s="114"/>
      <c r="DZ30" s="114"/>
      <c r="EA30" s="114"/>
      <c r="EB30" s="114"/>
      <c r="EC30" s="114"/>
      <c r="ED30" s="114"/>
      <c r="EE30" s="114"/>
      <c r="EF30" s="114"/>
      <c r="EG30" s="114"/>
      <c r="EH30" s="114"/>
      <c r="EI30" s="114"/>
      <c r="EJ30" s="114"/>
      <c r="EK30" s="114"/>
      <c r="EL30" s="114"/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/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/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/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/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114"/>
      <c r="ID30" s="114"/>
      <c r="IE30" s="114"/>
      <c r="IF30" s="114"/>
      <c r="IG30" s="114"/>
      <c r="IH30" s="114"/>
      <c r="II30" s="114"/>
      <c r="IJ30" s="114"/>
      <c r="IK30" s="114"/>
      <c r="IL30" s="114"/>
      <c r="IM30" s="114"/>
      <c r="IN30" s="114"/>
      <c r="IO30" s="114"/>
      <c r="IP30" s="114"/>
      <c r="IQ30" s="114"/>
    </row>
    <row r="31" spans="1:251" s="79" customFormat="1" ht="15.75">
      <c r="A31" s="234">
        <f>A11</f>
        <v>2</v>
      </c>
      <c r="B31" s="201" t="str">
        <f>B11&amp;" - skupaj"</f>
        <v>ZEMELJSKA DELA - skupaj</v>
      </c>
      <c r="C31" s="139"/>
      <c r="D31" s="140"/>
      <c r="E31" s="141"/>
      <c r="F31" s="102">
        <f>SUM(F11:F30)</f>
        <v>0</v>
      </c>
      <c r="G31" s="265"/>
      <c r="H31" s="80"/>
      <c r="I31" s="81"/>
      <c r="J31" s="81"/>
      <c r="K31" s="81"/>
      <c r="L31" s="274"/>
      <c r="M31" s="320"/>
      <c r="N31" s="320"/>
      <c r="O31" s="320"/>
      <c r="P31" s="320"/>
      <c r="Q31" s="81"/>
      <c r="R31" s="80"/>
      <c r="S31" s="80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82"/>
      <c r="DH31" s="82"/>
      <c r="DI31" s="82"/>
      <c r="DJ31" s="82"/>
      <c r="DK31" s="82"/>
      <c r="DL31" s="82"/>
      <c r="DM31" s="82"/>
      <c r="DN31" s="82"/>
      <c r="DO31" s="82"/>
      <c r="DP31" s="82"/>
      <c r="DQ31" s="82"/>
      <c r="DR31" s="82"/>
      <c r="DS31" s="82"/>
      <c r="DT31" s="82"/>
      <c r="DU31" s="82"/>
      <c r="DV31" s="82"/>
      <c r="DW31" s="82"/>
      <c r="DX31" s="82"/>
      <c r="DY31" s="82"/>
      <c r="DZ31" s="82"/>
      <c r="EA31" s="82"/>
      <c r="EB31" s="82"/>
      <c r="EC31" s="82"/>
      <c r="ED31" s="82"/>
      <c r="EE31" s="82"/>
      <c r="EF31" s="82"/>
      <c r="EG31" s="82"/>
      <c r="EH31" s="82"/>
      <c r="EI31" s="82"/>
      <c r="EJ31" s="82"/>
      <c r="EK31" s="82"/>
      <c r="EL31" s="82"/>
      <c r="EM31" s="82"/>
      <c r="EN31" s="82"/>
      <c r="EO31" s="82"/>
      <c r="EP31" s="82"/>
      <c r="EQ31" s="82"/>
      <c r="ER31" s="82"/>
      <c r="ES31" s="82"/>
      <c r="ET31" s="82"/>
      <c r="EU31" s="82"/>
      <c r="EV31" s="82"/>
      <c r="EW31" s="82"/>
      <c r="EX31" s="82"/>
      <c r="EY31" s="82"/>
      <c r="EZ31" s="82"/>
      <c r="FA31" s="82"/>
      <c r="FB31" s="82"/>
      <c r="FC31" s="82"/>
      <c r="FD31" s="82"/>
      <c r="FE31" s="82"/>
      <c r="FF31" s="82"/>
      <c r="FG31" s="82"/>
      <c r="FH31" s="82"/>
      <c r="FI31" s="82"/>
      <c r="FJ31" s="82"/>
      <c r="FK31" s="82"/>
      <c r="FL31" s="82"/>
      <c r="FM31" s="82"/>
      <c r="FN31" s="82"/>
      <c r="FO31" s="82"/>
      <c r="FP31" s="82"/>
      <c r="FQ31" s="82"/>
      <c r="FR31" s="82"/>
      <c r="FS31" s="82"/>
      <c r="FT31" s="82"/>
      <c r="FU31" s="82"/>
      <c r="FV31" s="82"/>
      <c r="FW31" s="82"/>
      <c r="FX31" s="82"/>
      <c r="FY31" s="82"/>
      <c r="FZ31" s="82"/>
      <c r="GA31" s="82"/>
      <c r="GB31" s="82"/>
      <c r="GC31" s="82"/>
      <c r="GD31" s="82"/>
      <c r="GE31" s="82"/>
      <c r="GF31" s="82"/>
      <c r="GG31" s="82"/>
      <c r="GH31" s="82"/>
      <c r="GI31" s="82"/>
      <c r="GJ31" s="82"/>
      <c r="GK31" s="82"/>
      <c r="GL31" s="82"/>
      <c r="GM31" s="82"/>
      <c r="GN31" s="82"/>
      <c r="GO31" s="82"/>
      <c r="GP31" s="82"/>
      <c r="GQ31" s="82"/>
      <c r="GR31" s="82"/>
      <c r="GS31" s="82"/>
      <c r="GT31" s="82"/>
      <c r="GU31" s="82"/>
      <c r="GV31" s="82"/>
      <c r="GW31" s="82"/>
      <c r="GX31" s="82"/>
      <c r="GY31" s="82"/>
      <c r="GZ31" s="82"/>
      <c r="HA31" s="82"/>
      <c r="HB31" s="82"/>
      <c r="HC31" s="82"/>
      <c r="HD31" s="82"/>
      <c r="HE31" s="82"/>
      <c r="HF31" s="82"/>
      <c r="HG31" s="82"/>
      <c r="HH31" s="82"/>
      <c r="HI31" s="82"/>
      <c r="HJ31" s="82"/>
      <c r="HK31" s="82"/>
      <c r="HL31" s="82"/>
      <c r="HM31" s="82"/>
      <c r="HN31" s="82"/>
      <c r="HO31" s="82"/>
      <c r="HP31" s="82"/>
      <c r="HQ31" s="82"/>
      <c r="HR31" s="82"/>
      <c r="HS31" s="82"/>
      <c r="HT31" s="82"/>
      <c r="HU31" s="82"/>
      <c r="HV31" s="82"/>
      <c r="HW31" s="82"/>
      <c r="HX31" s="82"/>
      <c r="HY31" s="82"/>
      <c r="HZ31" s="82"/>
      <c r="IA31" s="82"/>
      <c r="IB31" s="82"/>
      <c r="IC31" s="82"/>
      <c r="ID31" s="82"/>
      <c r="IE31" s="82"/>
      <c r="IF31" s="82"/>
      <c r="IG31" s="82"/>
      <c r="IH31" s="82"/>
      <c r="II31" s="82"/>
      <c r="IJ31" s="82"/>
      <c r="IK31" s="82"/>
      <c r="IL31" s="82"/>
      <c r="IM31" s="82"/>
      <c r="IN31" s="82"/>
      <c r="IO31" s="82"/>
      <c r="IP31" s="82"/>
      <c r="IQ31" s="82"/>
    </row>
    <row r="32" spans="1:251" s="79" customFormat="1" ht="15.75">
      <c r="A32" s="234">
        <v>3</v>
      </c>
      <c r="B32" s="201" t="s">
        <v>125</v>
      </c>
      <c r="C32" s="322"/>
      <c r="D32" s="323"/>
      <c r="E32" s="324"/>
      <c r="F32" s="325"/>
      <c r="G32" s="265"/>
      <c r="H32" s="80"/>
      <c r="I32" s="81"/>
      <c r="J32" s="81"/>
      <c r="K32" s="81"/>
      <c r="L32" s="274"/>
      <c r="M32" s="320"/>
      <c r="N32" s="320"/>
      <c r="O32" s="320"/>
      <c r="P32" s="320"/>
      <c r="Q32" s="81"/>
      <c r="R32" s="80"/>
      <c r="S32" s="80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82"/>
      <c r="DH32" s="82"/>
      <c r="DI32" s="82"/>
      <c r="DJ32" s="82"/>
      <c r="DK32" s="82"/>
      <c r="DL32" s="82"/>
      <c r="DM32" s="82"/>
      <c r="DN32" s="82"/>
      <c r="DO32" s="82"/>
      <c r="DP32" s="82"/>
      <c r="DQ32" s="82"/>
      <c r="DR32" s="82"/>
      <c r="DS32" s="82"/>
      <c r="DT32" s="82"/>
      <c r="DU32" s="82"/>
      <c r="DV32" s="82"/>
      <c r="DW32" s="82"/>
      <c r="DX32" s="82"/>
      <c r="DY32" s="82"/>
      <c r="DZ32" s="82"/>
      <c r="EA32" s="82"/>
      <c r="EB32" s="82"/>
      <c r="EC32" s="82"/>
      <c r="ED32" s="82"/>
      <c r="EE32" s="82"/>
      <c r="EF32" s="82"/>
      <c r="EG32" s="82"/>
      <c r="EH32" s="82"/>
      <c r="EI32" s="82"/>
      <c r="EJ32" s="82"/>
      <c r="EK32" s="82"/>
      <c r="EL32" s="82"/>
      <c r="EM32" s="82"/>
      <c r="EN32" s="82"/>
      <c r="EO32" s="82"/>
      <c r="EP32" s="82"/>
      <c r="EQ32" s="82"/>
      <c r="ER32" s="82"/>
      <c r="ES32" s="82"/>
      <c r="ET32" s="82"/>
      <c r="EU32" s="82"/>
      <c r="EV32" s="82"/>
      <c r="EW32" s="82"/>
      <c r="EX32" s="82"/>
      <c r="EY32" s="82"/>
      <c r="EZ32" s="82"/>
      <c r="FA32" s="82"/>
      <c r="FB32" s="82"/>
      <c r="FC32" s="82"/>
      <c r="FD32" s="82"/>
      <c r="FE32" s="82"/>
      <c r="FF32" s="82"/>
      <c r="FG32" s="82"/>
      <c r="FH32" s="82"/>
      <c r="FI32" s="82"/>
      <c r="FJ32" s="82"/>
      <c r="FK32" s="82"/>
      <c r="FL32" s="82"/>
      <c r="FM32" s="82"/>
      <c r="FN32" s="82"/>
      <c r="FO32" s="82"/>
      <c r="FP32" s="82"/>
      <c r="FQ32" s="82"/>
      <c r="FR32" s="82"/>
      <c r="FS32" s="82"/>
      <c r="FT32" s="82"/>
      <c r="FU32" s="82"/>
      <c r="FV32" s="82"/>
      <c r="FW32" s="82"/>
      <c r="FX32" s="82"/>
      <c r="FY32" s="82"/>
      <c r="FZ32" s="82"/>
      <c r="GA32" s="82"/>
      <c r="GB32" s="82"/>
      <c r="GC32" s="82"/>
      <c r="GD32" s="82"/>
      <c r="GE32" s="82"/>
      <c r="GF32" s="82"/>
      <c r="GG32" s="82"/>
      <c r="GH32" s="82"/>
      <c r="GI32" s="82"/>
      <c r="GJ32" s="82"/>
      <c r="GK32" s="82"/>
      <c r="GL32" s="82"/>
      <c r="GM32" s="82"/>
      <c r="GN32" s="82"/>
      <c r="GO32" s="82"/>
      <c r="GP32" s="82"/>
      <c r="GQ32" s="82"/>
      <c r="GR32" s="82"/>
      <c r="GS32" s="82"/>
      <c r="GT32" s="82"/>
      <c r="GU32" s="82"/>
      <c r="GV32" s="82"/>
      <c r="GW32" s="82"/>
      <c r="GX32" s="82"/>
      <c r="GY32" s="82"/>
      <c r="GZ32" s="82"/>
      <c r="HA32" s="82"/>
      <c r="HB32" s="82"/>
      <c r="HC32" s="82"/>
      <c r="HD32" s="82"/>
      <c r="HE32" s="82"/>
      <c r="HF32" s="82"/>
      <c r="HG32" s="82"/>
      <c r="HH32" s="82"/>
      <c r="HI32" s="82"/>
      <c r="HJ32" s="82"/>
      <c r="HK32" s="82"/>
      <c r="HL32" s="82"/>
      <c r="HM32" s="82"/>
      <c r="HN32" s="82"/>
      <c r="HO32" s="82"/>
      <c r="HP32" s="82"/>
      <c r="HQ32" s="82"/>
      <c r="HR32" s="82"/>
      <c r="HS32" s="82"/>
      <c r="HT32" s="82"/>
      <c r="HU32" s="82"/>
      <c r="HV32" s="82"/>
      <c r="HW32" s="82"/>
      <c r="HX32" s="82"/>
      <c r="HY32" s="82"/>
      <c r="HZ32" s="82"/>
      <c r="IA32" s="82"/>
      <c r="IB32" s="82"/>
      <c r="IC32" s="82"/>
      <c r="ID32" s="82"/>
      <c r="IE32" s="82"/>
      <c r="IF32" s="82"/>
      <c r="IG32" s="82"/>
      <c r="IH32" s="82"/>
      <c r="II32" s="82"/>
      <c r="IJ32" s="82"/>
      <c r="IK32" s="82"/>
      <c r="IL32" s="82"/>
      <c r="IM32" s="82"/>
      <c r="IN32" s="82"/>
      <c r="IO32" s="82"/>
      <c r="IP32" s="82"/>
      <c r="IQ32" s="82"/>
    </row>
    <row r="33" spans="1:251" s="77" customFormat="1" ht="15.75">
      <c r="A33" s="233"/>
      <c r="B33" s="415" t="s">
        <v>126</v>
      </c>
      <c r="C33" s="415"/>
      <c r="D33" s="415"/>
      <c r="E33" s="415"/>
      <c r="F33" s="85"/>
      <c r="G33" s="260"/>
      <c r="H33" s="367"/>
      <c r="I33" s="275"/>
      <c r="J33" s="275"/>
      <c r="K33" s="275"/>
      <c r="L33" s="368"/>
      <c r="M33" s="369"/>
      <c r="N33" s="303"/>
      <c r="O33" s="303"/>
      <c r="P33" s="303"/>
      <c r="Q33" s="76"/>
      <c r="R33" s="75"/>
      <c r="S33" s="75"/>
    </row>
    <row r="34" spans="1:251" s="77" customFormat="1" ht="15.75">
      <c r="A34" s="233"/>
      <c r="B34" s="415" t="s">
        <v>127</v>
      </c>
      <c r="C34" s="415"/>
      <c r="D34" s="415"/>
      <c r="E34" s="415"/>
      <c r="F34" s="85"/>
      <c r="G34" s="260"/>
      <c r="H34" s="367"/>
      <c r="I34" s="275"/>
      <c r="J34" s="275"/>
      <c r="K34" s="275"/>
      <c r="L34" s="368"/>
      <c r="M34" s="369"/>
      <c r="N34" s="303"/>
      <c r="O34" s="303"/>
      <c r="P34" s="303"/>
      <c r="Q34" s="76"/>
      <c r="R34" s="75"/>
      <c r="S34" s="75"/>
    </row>
    <row r="35" spans="1:251" s="77" customFormat="1" ht="15.75">
      <c r="A35" s="233"/>
      <c r="B35" s="416" t="s">
        <v>128</v>
      </c>
      <c r="C35" s="416"/>
      <c r="D35" s="416"/>
      <c r="E35" s="416"/>
      <c r="F35" s="85"/>
      <c r="G35" s="260"/>
      <c r="H35" s="367"/>
      <c r="I35" s="275"/>
      <c r="J35" s="275"/>
      <c r="K35" s="275"/>
      <c r="L35" s="368"/>
      <c r="M35" s="369"/>
      <c r="N35" s="303"/>
      <c r="O35" s="303"/>
      <c r="P35" s="303"/>
      <c r="Q35" s="76"/>
      <c r="R35" s="75"/>
      <c r="S35" s="75"/>
    </row>
    <row r="36" spans="1:251" s="110" customFormat="1" ht="25.5">
      <c r="A36" s="229">
        <v>1</v>
      </c>
      <c r="B36" s="144" t="s">
        <v>129</v>
      </c>
      <c r="C36" s="89" t="s">
        <v>10</v>
      </c>
      <c r="D36" s="90">
        <v>70</v>
      </c>
      <c r="E36" s="90"/>
      <c r="F36" s="91">
        <f t="shared" ref="F36:F43" si="2">(D36*E36)</f>
        <v>0</v>
      </c>
      <c r="G36" s="258"/>
      <c r="H36" s="118"/>
      <c r="I36" s="283"/>
      <c r="J36" s="283"/>
      <c r="K36" s="283"/>
      <c r="L36" s="278"/>
      <c r="M36" s="278"/>
      <c r="N36" s="300"/>
      <c r="O36" s="300"/>
      <c r="P36" s="301"/>
      <c r="Q36" s="113"/>
      <c r="R36" s="111"/>
      <c r="S36" s="111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4"/>
      <c r="CG36" s="114"/>
      <c r="CH36" s="114"/>
      <c r="CI36" s="114"/>
      <c r="CJ36" s="114"/>
      <c r="CK36" s="114"/>
      <c r="CL36" s="114"/>
      <c r="CM36" s="114"/>
      <c r="CN36" s="114"/>
      <c r="CO36" s="114"/>
      <c r="CP36" s="114"/>
      <c r="CQ36" s="114"/>
      <c r="CR36" s="114"/>
      <c r="CS36" s="114"/>
      <c r="CT36" s="114"/>
      <c r="CU36" s="114"/>
      <c r="CV36" s="114"/>
      <c r="CW36" s="114"/>
      <c r="CX36" s="114"/>
      <c r="CY36" s="114"/>
      <c r="CZ36" s="114"/>
      <c r="DA36" s="114"/>
      <c r="DB36" s="114"/>
      <c r="DC36" s="114"/>
      <c r="DD36" s="114"/>
      <c r="DE36" s="114"/>
      <c r="DF36" s="114"/>
      <c r="DG36" s="114"/>
      <c r="DH36" s="114"/>
      <c r="DI36" s="114"/>
      <c r="DJ36" s="114"/>
      <c r="DK36" s="114"/>
      <c r="DL36" s="114"/>
      <c r="DM36" s="114"/>
      <c r="DN36" s="114"/>
      <c r="DO36" s="114"/>
      <c r="DP36" s="114"/>
      <c r="DQ36" s="114"/>
      <c r="DR36" s="114"/>
      <c r="DS36" s="114"/>
      <c r="DT36" s="114"/>
      <c r="DU36" s="114"/>
      <c r="DV36" s="114"/>
      <c r="DW36" s="114"/>
      <c r="DX36" s="114"/>
      <c r="DY36" s="114"/>
      <c r="DZ36" s="114"/>
      <c r="EA36" s="114"/>
      <c r="EB36" s="114"/>
      <c r="EC36" s="114"/>
      <c r="ED36" s="114"/>
      <c r="EE36" s="114"/>
      <c r="EF36" s="114"/>
      <c r="EG36" s="114"/>
      <c r="EH36" s="114"/>
      <c r="EI36" s="114"/>
      <c r="EJ36" s="114"/>
      <c r="EK36" s="114"/>
      <c r="EL36" s="114"/>
      <c r="EM36" s="114"/>
      <c r="EN36" s="114"/>
      <c r="EO36" s="114"/>
      <c r="EP36" s="114"/>
      <c r="EQ36" s="114"/>
      <c r="ER36" s="114"/>
      <c r="ES36" s="114"/>
      <c r="ET36" s="114"/>
      <c r="EU36" s="114"/>
      <c r="EV36" s="114"/>
      <c r="EW36" s="114"/>
      <c r="EX36" s="114"/>
      <c r="EY36" s="114"/>
      <c r="EZ36" s="114"/>
      <c r="FA36" s="114"/>
      <c r="FB36" s="114"/>
      <c r="FC36" s="114"/>
      <c r="FD36" s="114"/>
      <c r="FE36" s="114"/>
      <c r="FF36" s="114"/>
      <c r="FG36" s="114"/>
      <c r="FH36" s="114"/>
      <c r="FI36" s="114"/>
      <c r="FJ36" s="114"/>
      <c r="FK36" s="114"/>
      <c r="FL36" s="114"/>
      <c r="FM36" s="114"/>
      <c r="FN36" s="114"/>
      <c r="FO36" s="114"/>
      <c r="FP36" s="114"/>
      <c r="FQ36" s="114"/>
      <c r="FR36" s="114"/>
      <c r="FS36" s="114"/>
      <c r="FT36" s="114"/>
      <c r="FU36" s="114"/>
      <c r="FV36" s="114"/>
      <c r="FW36" s="114"/>
      <c r="FX36" s="114"/>
      <c r="FY36" s="114"/>
      <c r="FZ36" s="114"/>
      <c r="GA36" s="114"/>
      <c r="GB36" s="114"/>
      <c r="GC36" s="114"/>
      <c r="GD36" s="114"/>
      <c r="GE36" s="114"/>
      <c r="GF36" s="114"/>
      <c r="GG36" s="114"/>
      <c r="GH36" s="114"/>
      <c r="GI36" s="114"/>
      <c r="GJ36" s="114"/>
      <c r="GK36" s="114"/>
      <c r="GL36" s="114"/>
      <c r="GM36" s="114"/>
      <c r="GN36" s="114"/>
      <c r="GO36" s="114"/>
      <c r="GP36" s="114"/>
      <c r="GQ36" s="114"/>
      <c r="GR36" s="114"/>
      <c r="GS36" s="114"/>
      <c r="GT36" s="114"/>
      <c r="GU36" s="114"/>
      <c r="GV36" s="114"/>
      <c r="GW36" s="114"/>
      <c r="GX36" s="114"/>
      <c r="GY36" s="114"/>
      <c r="GZ36" s="114"/>
      <c r="HA36" s="114"/>
      <c r="HB36" s="114"/>
      <c r="HC36" s="114"/>
      <c r="HD36" s="114"/>
      <c r="HE36" s="114"/>
      <c r="HF36" s="114"/>
      <c r="HG36" s="114"/>
      <c r="HH36" s="114"/>
      <c r="HI36" s="114"/>
      <c r="HJ36" s="114"/>
      <c r="HK36" s="114"/>
      <c r="HL36" s="114"/>
      <c r="HM36" s="114"/>
      <c r="HN36" s="114"/>
      <c r="HO36" s="114"/>
      <c r="HP36" s="114"/>
      <c r="HQ36" s="114"/>
      <c r="HR36" s="114"/>
      <c r="HS36" s="114"/>
      <c r="HT36" s="114"/>
      <c r="HU36" s="114"/>
      <c r="HV36" s="114"/>
      <c r="HW36" s="114"/>
      <c r="HX36" s="114"/>
      <c r="HY36" s="114"/>
      <c r="HZ36" s="114"/>
      <c r="IA36" s="114"/>
      <c r="IB36" s="114"/>
      <c r="IC36" s="114"/>
      <c r="ID36" s="114"/>
      <c r="IE36" s="114"/>
      <c r="IF36" s="114"/>
      <c r="IG36" s="114"/>
      <c r="IH36" s="114"/>
      <c r="II36" s="114"/>
      <c r="IJ36" s="114"/>
      <c r="IK36" s="114"/>
      <c r="IL36" s="114"/>
      <c r="IM36" s="114"/>
      <c r="IN36" s="114"/>
      <c r="IO36" s="114"/>
      <c r="IP36" s="114"/>
      <c r="IQ36" s="114"/>
    </row>
    <row r="37" spans="1:251" s="110" customFormat="1" ht="25.5">
      <c r="A37" s="229">
        <f>A36+1</f>
        <v>2</v>
      </c>
      <c r="B37" s="144" t="s">
        <v>256</v>
      </c>
      <c r="C37" s="89" t="s">
        <v>10</v>
      </c>
      <c r="D37" s="90">
        <v>70</v>
      </c>
      <c r="E37" s="90"/>
      <c r="F37" s="91">
        <f t="shared" si="2"/>
        <v>0</v>
      </c>
      <c r="G37" s="258"/>
      <c r="H37" s="118"/>
      <c r="I37" s="283"/>
      <c r="J37" s="283"/>
      <c r="K37" s="283"/>
      <c r="L37" s="278"/>
      <c r="M37" s="278"/>
      <c r="N37" s="300"/>
      <c r="O37" s="300"/>
      <c r="P37" s="301"/>
      <c r="Q37" s="113"/>
      <c r="R37" s="111"/>
      <c r="S37" s="111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4"/>
      <c r="CG37" s="114"/>
      <c r="CH37" s="114"/>
      <c r="CI37" s="114"/>
      <c r="CJ37" s="114"/>
      <c r="CK37" s="114"/>
      <c r="CL37" s="114"/>
      <c r="CM37" s="114"/>
      <c r="CN37" s="114"/>
      <c r="CO37" s="114"/>
      <c r="CP37" s="114"/>
      <c r="CQ37" s="114"/>
      <c r="CR37" s="114"/>
      <c r="CS37" s="114"/>
      <c r="CT37" s="114"/>
      <c r="CU37" s="114"/>
      <c r="CV37" s="114"/>
      <c r="CW37" s="114"/>
      <c r="CX37" s="114"/>
      <c r="CY37" s="114"/>
      <c r="CZ37" s="114"/>
      <c r="DA37" s="114"/>
      <c r="DB37" s="114"/>
      <c r="DC37" s="114"/>
      <c r="DD37" s="114"/>
      <c r="DE37" s="114"/>
      <c r="DF37" s="114"/>
      <c r="DG37" s="114"/>
      <c r="DH37" s="114"/>
      <c r="DI37" s="114"/>
      <c r="DJ37" s="114"/>
      <c r="DK37" s="114"/>
      <c r="DL37" s="114"/>
      <c r="DM37" s="114"/>
      <c r="DN37" s="114"/>
      <c r="DO37" s="114"/>
      <c r="DP37" s="114"/>
      <c r="DQ37" s="114"/>
      <c r="DR37" s="114"/>
      <c r="DS37" s="114"/>
      <c r="DT37" s="114"/>
      <c r="DU37" s="114"/>
      <c r="DV37" s="114"/>
      <c r="DW37" s="114"/>
      <c r="DX37" s="114"/>
      <c r="DY37" s="114"/>
      <c r="DZ37" s="114"/>
      <c r="EA37" s="114"/>
      <c r="EB37" s="114"/>
      <c r="EC37" s="114"/>
      <c r="ED37" s="114"/>
      <c r="EE37" s="114"/>
      <c r="EF37" s="114"/>
      <c r="EG37" s="114"/>
      <c r="EH37" s="114"/>
      <c r="EI37" s="114"/>
      <c r="EJ37" s="114"/>
      <c r="EK37" s="114"/>
      <c r="EL37" s="114"/>
      <c r="EM37" s="114"/>
      <c r="EN37" s="114"/>
      <c r="EO37" s="114"/>
      <c r="EP37" s="114"/>
      <c r="EQ37" s="114"/>
      <c r="ER37" s="114"/>
      <c r="ES37" s="114"/>
      <c r="ET37" s="114"/>
      <c r="EU37" s="114"/>
      <c r="EV37" s="114"/>
      <c r="EW37" s="114"/>
      <c r="EX37" s="114"/>
      <c r="EY37" s="114"/>
      <c r="EZ37" s="114"/>
      <c r="FA37" s="114"/>
      <c r="FB37" s="114"/>
      <c r="FC37" s="114"/>
      <c r="FD37" s="114"/>
      <c r="FE37" s="114"/>
      <c r="FF37" s="114"/>
      <c r="FG37" s="114"/>
      <c r="FH37" s="114"/>
      <c r="FI37" s="114"/>
      <c r="FJ37" s="114"/>
      <c r="FK37" s="114"/>
      <c r="FL37" s="114"/>
      <c r="FM37" s="114"/>
      <c r="FN37" s="114"/>
      <c r="FO37" s="114"/>
      <c r="FP37" s="114"/>
      <c r="FQ37" s="114"/>
      <c r="FR37" s="114"/>
      <c r="FS37" s="114"/>
      <c r="FT37" s="114"/>
      <c r="FU37" s="114"/>
      <c r="FV37" s="114"/>
      <c r="FW37" s="114"/>
      <c r="FX37" s="114"/>
      <c r="FY37" s="114"/>
      <c r="FZ37" s="114"/>
      <c r="GA37" s="114"/>
      <c r="GB37" s="114"/>
      <c r="GC37" s="114"/>
      <c r="GD37" s="114"/>
      <c r="GE37" s="114"/>
      <c r="GF37" s="114"/>
      <c r="GG37" s="114"/>
      <c r="GH37" s="114"/>
      <c r="GI37" s="114"/>
      <c r="GJ37" s="114"/>
      <c r="GK37" s="114"/>
      <c r="GL37" s="114"/>
      <c r="GM37" s="114"/>
      <c r="GN37" s="114"/>
      <c r="GO37" s="114"/>
      <c r="GP37" s="114"/>
      <c r="GQ37" s="114"/>
      <c r="GR37" s="114"/>
      <c r="GS37" s="114"/>
      <c r="GT37" s="114"/>
      <c r="GU37" s="114"/>
      <c r="GV37" s="114"/>
      <c r="GW37" s="114"/>
      <c r="GX37" s="114"/>
      <c r="GY37" s="114"/>
      <c r="GZ37" s="114"/>
      <c r="HA37" s="114"/>
      <c r="HB37" s="114"/>
      <c r="HC37" s="114"/>
      <c r="HD37" s="114"/>
      <c r="HE37" s="114"/>
      <c r="HF37" s="114"/>
      <c r="HG37" s="114"/>
      <c r="HH37" s="114"/>
      <c r="HI37" s="114"/>
      <c r="HJ37" s="114"/>
      <c r="HK37" s="114"/>
      <c r="HL37" s="114"/>
      <c r="HM37" s="114"/>
      <c r="HN37" s="114"/>
      <c r="HO37" s="114"/>
      <c r="HP37" s="114"/>
      <c r="HQ37" s="114"/>
      <c r="HR37" s="114"/>
      <c r="HS37" s="114"/>
      <c r="HT37" s="114"/>
      <c r="HU37" s="114"/>
      <c r="HV37" s="114"/>
      <c r="HW37" s="114"/>
      <c r="HX37" s="114"/>
      <c r="HY37" s="114"/>
      <c r="HZ37" s="114"/>
      <c r="IA37" s="114"/>
      <c r="IB37" s="114"/>
      <c r="IC37" s="114"/>
      <c r="ID37" s="114"/>
      <c r="IE37" s="114"/>
      <c r="IF37" s="114"/>
      <c r="IG37" s="114"/>
      <c r="IH37" s="114"/>
      <c r="II37" s="114"/>
      <c r="IJ37" s="114"/>
      <c r="IK37" s="114"/>
      <c r="IL37" s="114"/>
      <c r="IM37" s="114"/>
      <c r="IN37" s="114"/>
      <c r="IO37" s="114"/>
      <c r="IP37" s="114"/>
      <c r="IQ37" s="114"/>
    </row>
    <row r="38" spans="1:251" s="110" customFormat="1" ht="25.5">
      <c r="A38" s="229">
        <f>+A37+1</f>
        <v>3</v>
      </c>
      <c r="B38" s="144" t="s">
        <v>163</v>
      </c>
      <c r="C38" s="89" t="s">
        <v>1</v>
      </c>
      <c r="D38" s="90">
        <v>2</v>
      </c>
      <c r="E38" s="90"/>
      <c r="F38" s="91">
        <f t="shared" si="2"/>
        <v>0</v>
      </c>
      <c r="G38" s="258"/>
      <c r="H38" s="118"/>
      <c r="I38" s="283"/>
      <c r="J38" s="119"/>
      <c r="K38" s="283"/>
      <c r="L38" s="278"/>
      <c r="M38" s="278"/>
      <c r="N38" s="300"/>
      <c r="O38" s="300"/>
      <c r="P38" s="301"/>
      <c r="Q38" s="113"/>
      <c r="R38" s="111"/>
      <c r="S38" s="111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4"/>
      <c r="CG38" s="114"/>
      <c r="CH38" s="114"/>
      <c r="CI38" s="114"/>
      <c r="CJ38" s="114"/>
      <c r="CK38" s="114"/>
      <c r="CL38" s="114"/>
      <c r="CM38" s="114"/>
      <c r="CN38" s="114"/>
      <c r="CO38" s="114"/>
      <c r="CP38" s="114"/>
      <c r="CQ38" s="114"/>
      <c r="CR38" s="114"/>
      <c r="CS38" s="114"/>
      <c r="CT38" s="114"/>
      <c r="CU38" s="114"/>
      <c r="CV38" s="114"/>
      <c r="CW38" s="114"/>
      <c r="CX38" s="114"/>
      <c r="CY38" s="114"/>
      <c r="CZ38" s="114"/>
      <c r="DA38" s="114"/>
      <c r="DB38" s="114"/>
      <c r="DC38" s="114"/>
      <c r="DD38" s="114"/>
      <c r="DE38" s="114"/>
      <c r="DF38" s="114"/>
      <c r="DG38" s="114"/>
      <c r="DH38" s="114"/>
      <c r="DI38" s="114"/>
      <c r="DJ38" s="114"/>
      <c r="DK38" s="114"/>
      <c r="DL38" s="114"/>
      <c r="DM38" s="114"/>
      <c r="DN38" s="114"/>
      <c r="DO38" s="114"/>
      <c r="DP38" s="114"/>
      <c r="DQ38" s="114"/>
      <c r="DR38" s="114"/>
      <c r="DS38" s="114"/>
      <c r="DT38" s="114"/>
      <c r="DU38" s="114"/>
      <c r="DV38" s="114"/>
      <c r="DW38" s="114"/>
      <c r="DX38" s="114"/>
      <c r="DY38" s="114"/>
      <c r="DZ38" s="114"/>
      <c r="EA38" s="114"/>
      <c r="EB38" s="114"/>
      <c r="EC38" s="114"/>
      <c r="ED38" s="114"/>
      <c r="EE38" s="114"/>
      <c r="EF38" s="114"/>
      <c r="EG38" s="114"/>
      <c r="EH38" s="114"/>
      <c r="EI38" s="114"/>
      <c r="EJ38" s="114"/>
      <c r="EK38" s="114"/>
      <c r="EL38" s="114"/>
      <c r="EM38" s="114"/>
      <c r="EN38" s="114"/>
      <c r="EO38" s="114"/>
      <c r="EP38" s="114"/>
      <c r="EQ38" s="114"/>
      <c r="ER38" s="114"/>
      <c r="ES38" s="114"/>
      <c r="ET38" s="114"/>
      <c r="EU38" s="114"/>
      <c r="EV38" s="114"/>
      <c r="EW38" s="114"/>
      <c r="EX38" s="114"/>
      <c r="EY38" s="114"/>
      <c r="EZ38" s="114"/>
      <c r="FA38" s="114"/>
      <c r="FB38" s="114"/>
      <c r="FC38" s="114"/>
      <c r="FD38" s="114"/>
      <c r="FE38" s="114"/>
      <c r="FF38" s="114"/>
      <c r="FG38" s="114"/>
      <c r="FH38" s="114"/>
      <c r="FI38" s="114"/>
      <c r="FJ38" s="114"/>
      <c r="FK38" s="114"/>
      <c r="FL38" s="114"/>
      <c r="FM38" s="114"/>
      <c r="FN38" s="114"/>
      <c r="FO38" s="114"/>
      <c r="FP38" s="114"/>
      <c r="FQ38" s="114"/>
      <c r="FR38" s="114"/>
      <c r="FS38" s="114"/>
      <c r="FT38" s="114"/>
      <c r="FU38" s="114"/>
      <c r="FV38" s="114"/>
      <c r="FW38" s="114"/>
      <c r="FX38" s="114"/>
      <c r="FY38" s="114"/>
      <c r="FZ38" s="114"/>
      <c r="GA38" s="114"/>
      <c r="GB38" s="114"/>
      <c r="GC38" s="114"/>
      <c r="GD38" s="114"/>
      <c r="GE38" s="114"/>
      <c r="GF38" s="114"/>
      <c r="GG38" s="114"/>
      <c r="GH38" s="114"/>
      <c r="GI38" s="114"/>
      <c r="GJ38" s="114"/>
      <c r="GK38" s="114"/>
      <c r="GL38" s="114"/>
      <c r="GM38" s="114"/>
      <c r="GN38" s="114"/>
      <c r="GO38" s="114"/>
      <c r="GP38" s="114"/>
      <c r="GQ38" s="114"/>
      <c r="GR38" s="114"/>
      <c r="GS38" s="114"/>
      <c r="GT38" s="114"/>
      <c r="GU38" s="114"/>
      <c r="GV38" s="114"/>
      <c r="GW38" s="114"/>
      <c r="GX38" s="114"/>
      <c r="GY38" s="114"/>
      <c r="GZ38" s="114"/>
      <c r="HA38" s="114"/>
      <c r="HB38" s="114"/>
      <c r="HC38" s="114"/>
      <c r="HD38" s="114"/>
      <c r="HE38" s="114"/>
      <c r="HF38" s="114"/>
      <c r="HG38" s="114"/>
      <c r="HH38" s="114"/>
      <c r="HI38" s="114"/>
      <c r="HJ38" s="114"/>
      <c r="HK38" s="114"/>
      <c r="HL38" s="114"/>
      <c r="HM38" s="114"/>
      <c r="HN38" s="114"/>
      <c r="HO38" s="114"/>
      <c r="HP38" s="114"/>
      <c r="HQ38" s="114"/>
      <c r="HR38" s="114"/>
      <c r="HS38" s="114"/>
      <c r="HT38" s="114"/>
      <c r="HU38" s="114"/>
      <c r="HV38" s="114"/>
      <c r="HW38" s="114"/>
      <c r="HX38" s="114"/>
      <c r="HY38" s="114"/>
      <c r="HZ38" s="114"/>
      <c r="IA38" s="114"/>
      <c r="IB38" s="114"/>
      <c r="IC38" s="114"/>
      <c r="ID38" s="114"/>
      <c r="IE38" s="114"/>
      <c r="IF38" s="114"/>
      <c r="IG38" s="114"/>
      <c r="IH38" s="114"/>
      <c r="II38" s="114"/>
      <c r="IJ38" s="114"/>
      <c r="IK38" s="114"/>
      <c r="IL38" s="114"/>
      <c r="IM38" s="114"/>
      <c r="IN38" s="114"/>
      <c r="IO38" s="114"/>
      <c r="IP38" s="114"/>
      <c r="IQ38" s="114"/>
    </row>
    <row r="39" spans="1:251" s="110" customFormat="1" ht="63.75">
      <c r="A39" s="229">
        <f t="shared" ref="A39" si="3">A38+1</f>
        <v>4</v>
      </c>
      <c r="B39" s="321" t="s">
        <v>257</v>
      </c>
      <c r="C39" s="89" t="s">
        <v>1</v>
      </c>
      <c r="D39" s="90">
        <v>4</v>
      </c>
      <c r="E39" s="90"/>
      <c r="F39" s="91">
        <f t="shared" si="2"/>
        <v>0</v>
      </c>
      <c r="G39" s="258"/>
      <c r="H39" s="118"/>
      <c r="I39" s="370"/>
      <c r="J39" s="283"/>
      <c r="K39" s="283"/>
      <c r="L39" s="278"/>
      <c r="M39" s="278"/>
      <c r="N39" s="300"/>
      <c r="O39" s="300"/>
      <c r="P39" s="301"/>
      <c r="Q39" s="113"/>
      <c r="R39" s="111"/>
      <c r="S39" s="111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4"/>
      <c r="CG39" s="114"/>
      <c r="CH39" s="114"/>
      <c r="CI39" s="114"/>
      <c r="CJ39" s="114"/>
      <c r="CK39" s="114"/>
      <c r="CL39" s="114"/>
      <c r="CM39" s="114"/>
      <c r="CN39" s="114"/>
      <c r="CO39" s="114"/>
      <c r="CP39" s="114"/>
      <c r="CQ39" s="114"/>
      <c r="CR39" s="114"/>
      <c r="CS39" s="114"/>
      <c r="CT39" s="114"/>
      <c r="CU39" s="114"/>
      <c r="CV39" s="114"/>
      <c r="CW39" s="114"/>
      <c r="CX39" s="114"/>
      <c r="CY39" s="114"/>
      <c r="CZ39" s="114"/>
      <c r="DA39" s="114"/>
      <c r="DB39" s="114"/>
      <c r="DC39" s="114"/>
      <c r="DD39" s="114"/>
      <c r="DE39" s="114"/>
      <c r="DF39" s="114"/>
      <c r="DG39" s="114"/>
      <c r="DH39" s="114"/>
      <c r="DI39" s="114"/>
      <c r="DJ39" s="114"/>
      <c r="DK39" s="114"/>
      <c r="DL39" s="114"/>
      <c r="DM39" s="114"/>
      <c r="DN39" s="114"/>
      <c r="DO39" s="114"/>
      <c r="DP39" s="114"/>
      <c r="DQ39" s="114"/>
      <c r="DR39" s="114"/>
      <c r="DS39" s="114"/>
      <c r="DT39" s="114"/>
      <c r="DU39" s="114"/>
      <c r="DV39" s="114"/>
      <c r="DW39" s="114"/>
      <c r="DX39" s="114"/>
      <c r="DY39" s="114"/>
      <c r="DZ39" s="114"/>
      <c r="EA39" s="114"/>
      <c r="EB39" s="114"/>
      <c r="EC39" s="114"/>
      <c r="ED39" s="114"/>
      <c r="EE39" s="114"/>
      <c r="EF39" s="114"/>
      <c r="EG39" s="114"/>
      <c r="EH39" s="114"/>
      <c r="EI39" s="114"/>
      <c r="EJ39" s="114"/>
      <c r="EK39" s="114"/>
      <c r="EL39" s="114"/>
      <c r="EM39" s="114"/>
      <c r="EN39" s="114"/>
      <c r="EO39" s="114"/>
      <c r="EP39" s="114"/>
      <c r="EQ39" s="114"/>
      <c r="ER39" s="114"/>
      <c r="ES39" s="114"/>
      <c r="ET39" s="114"/>
      <c r="EU39" s="114"/>
      <c r="EV39" s="114"/>
      <c r="EW39" s="114"/>
      <c r="EX39" s="114"/>
      <c r="EY39" s="114"/>
      <c r="EZ39" s="114"/>
      <c r="FA39" s="114"/>
      <c r="FB39" s="114"/>
      <c r="FC39" s="114"/>
      <c r="FD39" s="114"/>
      <c r="FE39" s="114"/>
      <c r="FF39" s="114"/>
      <c r="FG39" s="114"/>
      <c r="FH39" s="114"/>
      <c r="FI39" s="114"/>
      <c r="FJ39" s="114"/>
      <c r="FK39" s="114"/>
      <c r="FL39" s="114"/>
      <c r="FM39" s="114"/>
      <c r="FN39" s="114"/>
      <c r="FO39" s="114"/>
      <c r="FP39" s="114"/>
      <c r="FQ39" s="114"/>
      <c r="FR39" s="114"/>
      <c r="FS39" s="114"/>
      <c r="FT39" s="114"/>
      <c r="FU39" s="114"/>
      <c r="FV39" s="114"/>
      <c r="FW39" s="114"/>
      <c r="FX39" s="114"/>
      <c r="FY39" s="114"/>
      <c r="FZ39" s="114"/>
      <c r="GA39" s="114"/>
      <c r="GB39" s="114"/>
      <c r="GC39" s="114"/>
      <c r="GD39" s="114"/>
      <c r="GE39" s="114"/>
      <c r="GF39" s="114"/>
      <c r="GG39" s="114"/>
      <c r="GH39" s="114"/>
      <c r="GI39" s="114"/>
      <c r="GJ39" s="114"/>
      <c r="GK39" s="114"/>
      <c r="GL39" s="114"/>
      <c r="GM39" s="114"/>
      <c r="GN39" s="114"/>
      <c r="GO39" s="114"/>
      <c r="GP39" s="114"/>
      <c r="GQ39" s="114"/>
      <c r="GR39" s="114"/>
      <c r="GS39" s="114"/>
      <c r="GT39" s="114"/>
      <c r="GU39" s="114"/>
      <c r="GV39" s="114"/>
      <c r="GW39" s="114"/>
      <c r="GX39" s="114"/>
      <c r="GY39" s="114"/>
      <c r="GZ39" s="114"/>
      <c r="HA39" s="114"/>
      <c r="HB39" s="114"/>
      <c r="HC39" s="114"/>
      <c r="HD39" s="114"/>
      <c r="HE39" s="114"/>
      <c r="HF39" s="114"/>
      <c r="HG39" s="114"/>
      <c r="HH39" s="114"/>
      <c r="HI39" s="114"/>
      <c r="HJ39" s="114"/>
      <c r="HK39" s="114"/>
      <c r="HL39" s="114"/>
      <c r="HM39" s="114"/>
      <c r="HN39" s="114"/>
      <c r="HO39" s="114"/>
      <c r="HP39" s="114"/>
      <c r="HQ39" s="114"/>
      <c r="HR39" s="114"/>
      <c r="HS39" s="114"/>
      <c r="HT39" s="114"/>
      <c r="HU39" s="114"/>
      <c r="HV39" s="114"/>
      <c r="HW39" s="114"/>
      <c r="HX39" s="114"/>
      <c r="HY39" s="114"/>
      <c r="HZ39" s="114"/>
      <c r="IA39" s="114"/>
      <c r="IB39" s="114"/>
      <c r="IC39" s="114"/>
      <c r="ID39" s="114"/>
      <c r="IE39" s="114"/>
      <c r="IF39" s="114"/>
      <c r="IG39" s="114"/>
      <c r="IH39" s="114"/>
      <c r="II39" s="114"/>
      <c r="IJ39" s="114"/>
      <c r="IK39" s="114"/>
      <c r="IL39" s="114"/>
      <c r="IM39" s="114"/>
      <c r="IN39" s="114"/>
      <c r="IO39" s="114"/>
      <c r="IP39" s="114"/>
      <c r="IQ39" s="114"/>
    </row>
    <row r="40" spans="1:251" s="110" customFormat="1" ht="63.75">
      <c r="A40" s="229">
        <f>+A39+1</f>
        <v>5</v>
      </c>
      <c r="B40" s="321" t="s">
        <v>258</v>
      </c>
      <c r="C40" s="89" t="s">
        <v>1</v>
      </c>
      <c r="D40" s="90">
        <v>1</v>
      </c>
      <c r="E40" s="90"/>
      <c r="F40" s="91">
        <f t="shared" si="2"/>
        <v>0</v>
      </c>
      <c r="G40" s="258"/>
      <c r="H40" s="118"/>
      <c r="I40" s="370"/>
      <c r="J40" s="283"/>
      <c r="K40" s="283"/>
      <c r="L40" s="278"/>
      <c r="M40" s="278"/>
      <c r="N40" s="300"/>
      <c r="O40" s="300"/>
      <c r="P40" s="301"/>
      <c r="Q40" s="113"/>
      <c r="R40" s="111"/>
      <c r="S40" s="111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4"/>
      <c r="CG40" s="114"/>
      <c r="CH40" s="114"/>
      <c r="CI40" s="114"/>
      <c r="CJ40" s="114"/>
      <c r="CK40" s="114"/>
      <c r="CL40" s="114"/>
      <c r="CM40" s="114"/>
      <c r="CN40" s="114"/>
      <c r="CO40" s="114"/>
      <c r="CP40" s="114"/>
      <c r="CQ40" s="114"/>
      <c r="CR40" s="114"/>
      <c r="CS40" s="114"/>
      <c r="CT40" s="114"/>
      <c r="CU40" s="114"/>
      <c r="CV40" s="114"/>
      <c r="CW40" s="114"/>
      <c r="CX40" s="114"/>
      <c r="CY40" s="114"/>
      <c r="CZ40" s="114"/>
      <c r="DA40" s="114"/>
      <c r="DB40" s="114"/>
      <c r="DC40" s="114"/>
      <c r="DD40" s="114"/>
      <c r="DE40" s="114"/>
      <c r="DF40" s="114"/>
      <c r="DG40" s="114"/>
      <c r="DH40" s="114"/>
      <c r="DI40" s="114"/>
      <c r="DJ40" s="114"/>
      <c r="DK40" s="114"/>
      <c r="DL40" s="114"/>
      <c r="DM40" s="114"/>
      <c r="DN40" s="114"/>
      <c r="DO40" s="114"/>
      <c r="DP40" s="114"/>
      <c r="DQ40" s="114"/>
      <c r="DR40" s="114"/>
      <c r="DS40" s="114"/>
      <c r="DT40" s="114"/>
      <c r="DU40" s="114"/>
      <c r="DV40" s="114"/>
      <c r="DW40" s="114"/>
      <c r="DX40" s="114"/>
      <c r="DY40" s="114"/>
      <c r="DZ40" s="114"/>
      <c r="EA40" s="114"/>
      <c r="EB40" s="114"/>
      <c r="EC40" s="114"/>
      <c r="ED40" s="114"/>
      <c r="EE40" s="114"/>
      <c r="EF40" s="114"/>
      <c r="EG40" s="114"/>
      <c r="EH40" s="114"/>
      <c r="EI40" s="114"/>
      <c r="EJ40" s="114"/>
      <c r="EK40" s="114"/>
      <c r="EL40" s="114"/>
      <c r="EM40" s="114"/>
      <c r="EN40" s="114"/>
      <c r="EO40" s="114"/>
      <c r="EP40" s="114"/>
      <c r="EQ40" s="114"/>
      <c r="ER40" s="114"/>
      <c r="ES40" s="114"/>
      <c r="ET40" s="114"/>
      <c r="EU40" s="114"/>
      <c r="EV40" s="114"/>
      <c r="EW40" s="114"/>
      <c r="EX40" s="114"/>
      <c r="EY40" s="114"/>
      <c r="EZ40" s="114"/>
      <c r="FA40" s="114"/>
      <c r="FB40" s="114"/>
      <c r="FC40" s="114"/>
      <c r="FD40" s="114"/>
      <c r="FE40" s="114"/>
      <c r="FF40" s="114"/>
      <c r="FG40" s="114"/>
      <c r="FH40" s="114"/>
      <c r="FI40" s="114"/>
      <c r="FJ40" s="114"/>
      <c r="FK40" s="114"/>
      <c r="FL40" s="114"/>
      <c r="FM40" s="114"/>
      <c r="FN40" s="114"/>
      <c r="FO40" s="114"/>
      <c r="FP40" s="114"/>
      <c r="FQ40" s="114"/>
      <c r="FR40" s="114"/>
      <c r="FS40" s="114"/>
      <c r="FT40" s="114"/>
      <c r="FU40" s="114"/>
      <c r="FV40" s="114"/>
      <c r="FW40" s="114"/>
      <c r="FX40" s="114"/>
      <c r="FY40" s="114"/>
      <c r="FZ40" s="114"/>
      <c r="GA40" s="114"/>
      <c r="GB40" s="114"/>
      <c r="GC40" s="114"/>
      <c r="GD40" s="114"/>
      <c r="GE40" s="114"/>
      <c r="GF40" s="114"/>
      <c r="GG40" s="114"/>
      <c r="GH40" s="114"/>
      <c r="GI40" s="114"/>
      <c r="GJ40" s="114"/>
      <c r="GK40" s="114"/>
      <c r="GL40" s="114"/>
      <c r="GM40" s="114"/>
      <c r="GN40" s="114"/>
      <c r="GO40" s="114"/>
      <c r="GP40" s="114"/>
      <c r="GQ40" s="114"/>
      <c r="GR40" s="114"/>
      <c r="GS40" s="114"/>
      <c r="GT40" s="114"/>
      <c r="GU40" s="114"/>
      <c r="GV40" s="114"/>
      <c r="GW40" s="114"/>
      <c r="GX40" s="114"/>
      <c r="GY40" s="114"/>
      <c r="GZ40" s="114"/>
      <c r="HA40" s="114"/>
      <c r="HB40" s="114"/>
      <c r="HC40" s="114"/>
      <c r="HD40" s="114"/>
      <c r="HE40" s="114"/>
      <c r="HF40" s="114"/>
      <c r="HG40" s="114"/>
      <c r="HH40" s="114"/>
      <c r="HI40" s="114"/>
      <c r="HJ40" s="114"/>
      <c r="HK40" s="114"/>
      <c r="HL40" s="114"/>
      <c r="HM40" s="114"/>
      <c r="HN40" s="114"/>
      <c r="HO40" s="114"/>
      <c r="HP40" s="114"/>
      <c r="HQ40" s="114"/>
      <c r="HR40" s="114"/>
      <c r="HS40" s="114"/>
      <c r="HT40" s="114"/>
      <c r="HU40" s="114"/>
      <c r="HV40" s="114"/>
      <c r="HW40" s="114"/>
      <c r="HX40" s="114"/>
      <c r="HY40" s="114"/>
      <c r="HZ40" s="114"/>
      <c r="IA40" s="114"/>
      <c r="IB40" s="114"/>
      <c r="IC40" s="114"/>
      <c r="ID40" s="114"/>
      <c r="IE40" s="114"/>
      <c r="IF40" s="114"/>
      <c r="IG40" s="114"/>
      <c r="IH40" s="114"/>
      <c r="II40" s="114"/>
      <c r="IJ40" s="114"/>
      <c r="IK40" s="114"/>
      <c r="IL40" s="114"/>
      <c r="IM40" s="114"/>
      <c r="IN40" s="114"/>
      <c r="IO40" s="114"/>
      <c r="IP40" s="114"/>
      <c r="IQ40" s="114"/>
    </row>
    <row r="41" spans="1:251" s="110" customFormat="1" ht="38.25">
      <c r="A41" s="229">
        <f t="shared" ref="A41" si="4">A40+1</f>
        <v>6</v>
      </c>
      <c r="B41" s="122" t="s">
        <v>155</v>
      </c>
      <c r="C41" s="89" t="s">
        <v>1</v>
      </c>
      <c r="D41" s="90">
        <v>3</v>
      </c>
      <c r="E41" s="90"/>
      <c r="F41" s="91">
        <f t="shared" si="2"/>
        <v>0</v>
      </c>
      <c r="G41" s="258"/>
      <c r="H41" s="118"/>
      <c r="I41" s="370"/>
      <c r="J41" s="370"/>
      <c r="K41" s="283"/>
      <c r="L41" s="278"/>
      <c r="M41" s="278"/>
      <c r="N41" s="300"/>
      <c r="O41" s="300"/>
      <c r="P41" s="301"/>
      <c r="Q41" s="113"/>
      <c r="R41" s="111"/>
      <c r="S41" s="111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4"/>
      <c r="CG41" s="114"/>
      <c r="CH41" s="114"/>
      <c r="CI41" s="114"/>
      <c r="CJ41" s="114"/>
      <c r="CK41" s="114"/>
      <c r="CL41" s="114"/>
      <c r="CM41" s="114"/>
      <c r="CN41" s="114"/>
      <c r="CO41" s="114"/>
      <c r="CP41" s="114"/>
      <c r="CQ41" s="114"/>
      <c r="CR41" s="114"/>
      <c r="CS41" s="114"/>
      <c r="CT41" s="114"/>
      <c r="CU41" s="114"/>
      <c r="CV41" s="114"/>
      <c r="CW41" s="114"/>
      <c r="CX41" s="114"/>
      <c r="CY41" s="114"/>
      <c r="CZ41" s="114"/>
      <c r="DA41" s="114"/>
      <c r="DB41" s="114"/>
      <c r="DC41" s="114"/>
      <c r="DD41" s="114"/>
      <c r="DE41" s="114"/>
      <c r="DF41" s="114"/>
      <c r="DG41" s="114"/>
      <c r="DH41" s="114"/>
      <c r="DI41" s="114"/>
      <c r="DJ41" s="114"/>
      <c r="DK41" s="114"/>
      <c r="DL41" s="114"/>
      <c r="DM41" s="114"/>
      <c r="DN41" s="114"/>
      <c r="DO41" s="114"/>
      <c r="DP41" s="114"/>
      <c r="DQ41" s="114"/>
      <c r="DR41" s="114"/>
      <c r="DS41" s="114"/>
      <c r="DT41" s="114"/>
      <c r="DU41" s="114"/>
      <c r="DV41" s="114"/>
      <c r="DW41" s="114"/>
      <c r="DX41" s="114"/>
      <c r="DY41" s="114"/>
      <c r="DZ41" s="114"/>
      <c r="EA41" s="114"/>
      <c r="EB41" s="114"/>
      <c r="EC41" s="114"/>
      <c r="ED41" s="114"/>
      <c r="EE41" s="114"/>
      <c r="EF41" s="114"/>
      <c r="EG41" s="114"/>
      <c r="EH41" s="114"/>
      <c r="EI41" s="114"/>
      <c r="EJ41" s="114"/>
      <c r="EK41" s="114"/>
      <c r="EL41" s="114"/>
      <c r="EM41" s="114"/>
      <c r="EN41" s="114"/>
      <c r="EO41" s="114"/>
      <c r="EP41" s="114"/>
      <c r="EQ41" s="114"/>
      <c r="ER41" s="114"/>
      <c r="ES41" s="114"/>
      <c r="ET41" s="114"/>
      <c r="EU41" s="114"/>
      <c r="EV41" s="114"/>
      <c r="EW41" s="114"/>
      <c r="EX41" s="114"/>
      <c r="EY41" s="114"/>
      <c r="EZ41" s="114"/>
      <c r="FA41" s="114"/>
      <c r="FB41" s="114"/>
      <c r="FC41" s="114"/>
      <c r="FD41" s="114"/>
      <c r="FE41" s="114"/>
      <c r="FF41" s="114"/>
      <c r="FG41" s="114"/>
      <c r="FH41" s="114"/>
      <c r="FI41" s="114"/>
      <c r="FJ41" s="114"/>
      <c r="FK41" s="114"/>
      <c r="FL41" s="114"/>
      <c r="FM41" s="114"/>
      <c r="FN41" s="114"/>
      <c r="FO41" s="114"/>
      <c r="FP41" s="114"/>
      <c r="FQ41" s="114"/>
      <c r="FR41" s="114"/>
      <c r="FS41" s="114"/>
      <c r="FT41" s="114"/>
      <c r="FU41" s="114"/>
      <c r="FV41" s="114"/>
      <c r="FW41" s="114"/>
      <c r="FX41" s="114"/>
      <c r="FY41" s="114"/>
      <c r="FZ41" s="114"/>
      <c r="GA41" s="114"/>
      <c r="GB41" s="114"/>
      <c r="GC41" s="114"/>
      <c r="GD41" s="114"/>
      <c r="GE41" s="114"/>
      <c r="GF41" s="114"/>
      <c r="GG41" s="114"/>
      <c r="GH41" s="114"/>
      <c r="GI41" s="114"/>
      <c r="GJ41" s="114"/>
      <c r="GK41" s="114"/>
      <c r="GL41" s="114"/>
      <c r="GM41" s="114"/>
      <c r="GN41" s="114"/>
      <c r="GO41" s="114"/>
      <c r="GP41" s="114"/>
      <c r="GQ41" s="114"/>
      <c r="GR41" s="114"/>
      <c r="GS41" s="114"/>
      <c r="GT41" s="114"/>
      <c r="GU41" s="114"/>
      <c r="GV41" s="114"/>
      <c r="GW41" s="114"/>
      <c r="GX41" s="114"/>
      <c r="GY41" s="114"/>
      <c r="GZ41" s="114"/>
      <c r="HA41" s="114"/>
      <c r="HB41" s="114"/>
      <c r="HC41" s="114"/>
      <c r="HD41" s="114"/>
      <c r="HE41" s="114"/>
      <c r="HF41" s="114"/>
      <c r="HG41" s="114"/>
      <c r="HH41" s="114"/>
      <c r="HI41" s="114"/>
      <c r="HJ41" s="114"/>
      <c r="HK41" s="114"/>
      <c r="HL41" s="114"/>
      <c r="HM41" s="114"/>
      <c r="HN41" s="114"/>
      <c r="HO41" s="114"/>
      <c r="HP41" s="114"/>
      <c r="HQ41" s="114"/>
      <c r="HR41" s="114"/>
      <c r="HS41" s="114"/>
      <c r="HT41" s="114"/>
      <c r="HU41" s="114"/>
      <c r="HV41" s="114"/>
      <c r="HW41" s="114"/>
      <c r="HX41" s="114"/>
      <c r="HY41" s="114"/>
      <c r="HZ41" s="114"/>
      <c r="IA41" s="114"/>
      <c r="IB41" s="114"/>
      <c r="IC41" s="114"/>
      <c r="ID41" s="114"/>
      <c r="IE41" s="114"/>
      <c r="IF41" s="114"/>
      <c r="IG41" s="114"/>
      <c r="IH41" s="114"/>
      <c r="II41" s="114"/>
      <c r="IJ41" s="114"/>
      <c r="IK41" s="114"/>
      <c r="IL41" s="114"/>
      <c r="IM41" s="114"/>
      <c r="IN41" s="114"/>
      <c r="IO41" s="114"/>
      <c r="IP41" s="114"/>
      <c r="IQ41" s="114"/>
    </row>
    <row r="42" spans="1:251" s="110" customFormat="1" ht="38.25">
      <c r="A42" s="229">
        <f>+A41+1</f>
        <v>7</v>
      </c>
      <c r="B42" s="144" t="s">
        <v>131</v>
      </c>
      <c r="C42" s="89" t="s">
        <v>1</v>
      </c>
      <c r="D42" s="90">
        <v>4</v>
      </c>
      <c r="E42" s="90"/>
      <c r="F42" s="91">
        <f t="shared" si="2"/>
        <v>0</v>
      </c>
      <c r="G42" s="258"/>
      <c r="H42" s="118"/>
      <c r="I42" s="370"/>
      <c r="J42" s="283"/>
      <c r="K42" s="283"/>
      <c r="L42" s="278"/>
      <c r="M42" s="278"/>
      <c r="N42" s="300"/>
      <c r="O42" s="300"/>
      <c r="P42" s="301"/>
      <c r="Q42" s="113"/>
      <c r="R42" s="111"/>
      <c r="S42" s="111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4"/>
      <c r="DH42" s="114"/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4"/>
      <c r="FC42" s="114"/>
      <c r="FD42" s="114"/>
      <c r="FE42" s="114"/>
      <c r="FF42" s="114"/>
      <c r="FG42" s="114"/>
      <c r="FH42" s="114"/>
      <c r="FI42" s="114"/>
      <c r="FJ42" s="114"/>
      <c r="FK42" s="114"/>
      <c r="FL42" s="114"/>
      <c r="FM42" s="114"/>
      <c r="FN42" s="114"/>
      <c r="FO42" s="114"/>
      <c r="FP42" s="114"/>
      <c r="FQ42" s="114"/>
      <c r="FR42" s="114"/>
      <c r="FS42" s="114"/>
      <c r="FT42" s="114"/>
      <c r="FU42" s="114"/>
      <c r="FV42" s="114"/>
      <c r="FW42" s="114"/>
      <c r="FX42" s="114"/>
      <c r="FY42" s="114"/>
      <c r="FZ42" s="114"/>
      <c r="GA42" s="114"/>
      <c r="GB42" s="114"/>
      <c r="GC42" s="114"/>
      <c r="GD42" s="114"/>
      <c r="GE42" s="114"/>
      <c r="GF42" s="114"/>
      <c r="GG42" s="114"/>
      <c r="GH42" s="114"/>
      <c r="GI42" s="114"/>
      <c r="GJ42" s="114"/>
      <c r="GK42" s="114"/>
      <c r="GL42" s="114"/>
      <c r="GM42" s="114"/>
      <c r="GN42" s="114"/>
      <c r="GO42" s="114"/>
      <c r="GP42" s="114"/>
      <c r="GQ42" s="114"/>
      <c r="GR42" s="114"/>
      <c r="GS42" s="114"/>
      <c r="GT42" s="114"/>
      <c r="GU42" s="114"/>
      <c r="GV42" s="114"/>
      <c r="GW42" s="114"/>
      <c r="GX42" s="114"/>
      <c r="GY42" s="114"/>
      <c r="GZ42" s="114"/>
      <c r="HA42" s="114"/>
      <c r="HB42" s="114"/>
      <c r="HC42" s="114"/>
      <c r="HD42" s="114"/>
      <c r="HE42" s="114"/>
      <c r="HF42" s="114"/>
      <c r="HG42" s="114"/>
      <c r="HH42" s="114"/>
      <c r="HI42" s="114"/>
      <c r="HJ42" s="114"/>
      <c r="HK42" s="114"/>
      <c r="HL42" s="114"/>
      <c r="HM42" s="114"/>
      <c r="HN42" s="114"/>
      <c r="HO42" s="114"/>
      <c r="HP42" s="114"/>
      <c r="HQ42" s="114"/>
      <c r="HR42" s="114"/>
      <c r="HS42" s="114"/>
      <c r="HT42" s="114"/>
      <c r="HU42" s="114"/>
      <c r="HV42" s="114"/>
      <c r="HW42" s="114"/>
      <c r="HX42" s="114"/>
      <c r="HY42" s="114"/>
      <c r="HZ42" s="114"/>
      <c r="IA42" s="114"/>
      <c r="IB42" s="114"/>
      <c r="IC42" s="114"/>
      <c r="ID42" s="114"/>
      <c r="IE42" s="114"/>
      <c r="IF42" s="114"/>
      <c r="IG42" s="114"/>
      <c r="IH42" s="114"/>
      <c r="II42" s="114"/>
      <c r="IJ42" s="114"/>
      <c r="IK42" s="114"/>
      <c r="IL42" s="114"/>
      <c r="IM42" s="114"/>
      <c r="IN42" s="114"/>
      <c r="IO42" s="114"/>
      <c r="IP42" s="114"/>
      <c r="IQ42" s="114"/>
    </row>
    <row r="43" spans="1:251" s="110" customFormat="1" ht="38.25">
      <c r="A43" s="229">
        <f t="shared" ref="A43" si="5">A42+1</f>
        <v>8</v>
      </c>
      <c r="B43" s="144" t="s">
        <v>132</v>
      </c>
      <c r="C43" s="89" t="s">
        <v>1</v>
      </c>
      <c r="D43" s="90">
        <v>4</v>
      </c>
      <c r="E43" s="90"/>
      <c r="F43" s="91">
        <f t="shared" si="2"/>
        <v>0</v>
      </c>
      <c r="G43" s="258"/>
      <c r="H43" s="118"/>
      <c r="I43" s="370"/>
      <c r="J43" s="283"/>
      <c r="K43" s="283"/>
      <c r="L43" s="278"/>
      <c r="M43" s="278"/>
      <c r="N43" s="300"/>
      <c r="O43" s="300"/>
      <c r="P43" s="301"/>
      <c r="Q43" s="113"/>
      <c r="R43" s="111"/>
      <c r="S43" s="111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114"/>
      <c r="BX43" s="114"/>
      <c r="BY43" s="114"/>
      <c r="BZ43" s="114"/>
      <c r="CA43" s="114"/>
      <c r="CB43" s="114"/>
      <c r="CC43" s="114"/>
      <c r="CD43" s="114"/>
      <c r="CE43" s="114"/>
      <c r="CF43" s="114"/>
      <c r="CG43" s="114"/>
      <c r="CH43" s="114"/>
      <c r="CI43" s="114"/>
      <c r="CJ43" s="114"/>
      <c r="CK43" s="114"/>
      <c r="CL43" s="114"/>
      <c r="CM43" s="114"/>
      <c r="CN43" s="114"/>
      <c r="CO43" s="114"/>
      <c r="CP43" s="114"/>
      <c r="CQ43" s="114"/>
      <c r="CR43" s="114"/>
      <c r="CS43" s="114"/>
      <c r="CT43" s="114"/>
      <c r="CU43" s="114"/>
      <c r="CV43" s="114"/>
      <c r="CW43" s="114"/>
      <c r="CX43" s="114"/>
      <c r="CY43" s="114"/>
      <c r="CZ43" s="114"/>
      <c r="DA43" s="114"/>
      <c r="DB43" s="114"/>
      <c r="DC43" s="114"/>
      <c r="DD43" s="114"/>
      <c r="DE43" s="114"/>
      <c r="DF43" s="114"/>
      <c r="DG43" s="114"/>
      <c r="DH43" s="114"/>
      <c r="DI43" s="114"/>
      <c r="DJ43" s="114"/>
      <c r="DK43" s="114"/>
      <c r="DL43" s="114"/>
      <c r="DM43" s="114"/>
      <c r="DN43" s="114"/>
      <c r="DO43" s="114"/>
      <c r="DP43" s="114"/>
      <c r="DQ43" s="114"/>
      <c r="DR43" s="114"/>
      <c r="DS43" s="114"/>
      <c r="DT43" s="114"/>
      <c r="DU43" s="114"/>
      <c r="DV43" s="114"/>
      <c r="DW43" s="114"/>
      <c r="DX43" s="114"/>
      <c r="DY43" s="114"/>
      <c r="DZ43" s="114"/>
      <c r="EA43" s="114"/>
      <c r="EB43" s="114"/>
      <c r="EC43" s="114"/>
      <c r="ED43" s="114"/>
      <c r="EE43" s="114"/>
      <c r="EF43" s="114"/>
      <c r="EG43" s="114"/>
      <c r="EH43" s="114"/>
      <c r="EI43" s="114"/>
      <c r="EJ43" s="114"/>
      <c r="EK43" s="114"/>
      <c r="EL43" s="114"/>
      <c r="EM43" s="114"/>
      <c r="EN43" s="114"/>
      <c r="EO43" s="114"/>
      <c r="EP43" s="114"/>
      <c r="EQ43" s="114"/>
      <c r="ER43" s="114"/>
      <c r="ES43" s="114"/>
      <c r="ET43" s="114"/>
      <c r="EU43" s="114"/>
      <c r="EV43" s="114"/>
      <c r="EW43" s="114"/>
      <c r="EX43" s="114"/>
      <c r="EY43" s="114"/>
      <c r="EZ43" s="114"/>
      <c r="FA43" s="114"/>
      <c r="FB43" s="114"/>
      <c r="FC43" s="114"/>
      <c r="FD43" s="114"/>
      <c r="FE43" s="114"/>
      <c r="FF43" s="114"/>
      <c r="FG43" s="114"/>
      <c r="FH43" s="114"/>
      <c r="FI43" s="114"/>
      <c r="FJ43" s="114"/>
      <c r="FK43" s="114"/>
      <c r="FL43" s="114"/>
      <c r="FM43" s="114"/>
      <c r="FN43" s="114"/>
      <c r="FO43" s="114"/>
      <c r="FP43" s="114"/>
      <c r="FQ43" s="114"/>
      <c r="FR43" s="114"/>
      <c r="FS43" s="114"/>
      <c r="FT43" s="114"/>
      <c r="FU43" s="114"/>
      <c r="FV43" s="114"/>
      <c r="FW43" s="114"/>
      <c r="FX43" s="114"/>
      <c r="FY43" s="114"/>
      <c r="FZ43" s="114"/>
      <c r="GA43" s="114"/>
      <c r="GB43" s="114"/>
      <c r="GC43" s="114"/>
      <c r="GD43" s="114"/>
      <c r="GE43" s="114"/>
      <c r="GF43" s="114"/>
      <c r="GG43" s="114"/>
      <c r="GH43" s="114"/>
      <c r="GI43" s="114"/>
      <c r="GJ43" s="114"/>
      <c r="GK43" s="114"/>
      <c r="GL43" s="114"/>
      <c r="GM43" s="114"/>
      <c r="GN43" s="114"/>
      <c r="GO43" s="114"/>
      <c r="GP43" s="114"/>
      <c r="GQ43" s="114"/>
      <c r="GR43" s="114"/>
      <c r="GS43" s="114"/>
      <c r="GT43" s="114"/>
      <c r="GU43" s="114"/>
      <c r="GV43" s="114"/>
      <c r="GW43" s="114"/>
      <c r="GX43" s="114"/>
      <c r="GY43" s="114"/>
      <c r="GZ43" s="114"/>
      <c r="HA43" s="114"/>
      <c r="HB43" s="114"/>
      <c r="HC43" s="114"/>
      <c r="HD43" s="114"/>
      <c r="HE43" s="114"/>
      <c r="HF43" s="114"/>
      <c r="HG43" s="114"/>
      <c r="HH43" s="114"/>
      <c r="HI43" s="114"/>
      <c r="HJ43" s="114"/>
      <c r="HK43" s="114"/>
      <c r="HL43" s="114"/>
      <c r="HM43" s="114"/>
      <c r="HN43" s="114"/>
      <c r="HO43" s="114"/>
      <c r="HP43" s="114"/>
      <c r="HQ43" s="114"/>
      <c r="HR43" s="114"/>
      <c r="HS43" s="114"/>
      <c r="HT43" s="114"/>
      <c r="HU43" s="114"/>
      <c r="HV43" s="114"/>
      <c r="HW43" s="114"/>
      <c r="HX43" s="114"/>
      <c r="HY43" s="114"/>
      <c r="HZ43" s="114"/>
      <c r="IA43" s="114"/>
      <c r="IB43" s="114"/>
      <c r="IC43" s="114"/>
      <c r="ID43" s="114"/>
      <c r="IE43" s="114"/>
      <c r="IF43" s="114"/>
      <c r="IG43" s="114"/>
      <c r="IH43" s="114"/>
      <c r="II43" s="114"/>
      <c r="IJ43" s="114"/>
      <c r="IK43" s="114"/>
      <c r="IL43" s="114"/>
      <c r="IM43" s="114"/>
      <c r="IN43" s="114"/>
      <c r="IO43" s="114"/>
      <c r="IP43" s="114"/>
      <c r="IQ43" s="114"/>
    </row>
    <row r="44" spans="1:251" s="79" customFormat="1" ht="15.75">
      <c r="A44" s="234">
        <f>A32</f>
        <v>3</v>
      </c>
      <c r="B44" s="201" t="str">
        <f>B32&amp;" - skupaj"</f>
        <v>MONTAŽNA DELA - skupaj</v>
      </c>
      <c r="C44" s="139"/>
      <c r="D44" s="140"/>
      <c r="E44" s="141"/>
      <c r="F44" s="102">
        <f>SUM(F32:F43)</f>
        <v>0</v>
      </c>
      <c r="G44" s="265"/>
      <c r="H44" s="80"/>
      <c r="I44" s="328"/>
      <c r="J44" s="328"/>
      <c r="K44" s="329"/>
      <c r="L44" s="274"/>
      <c r="M44" s="320"/>
      <c r="N44" s="320"/>
      <c r="O44" s="320"/>
      <c r="P44" s="320"/>
      <c r="Q44" s="81"/>
      <c r="R44" s="80"/>
      <c r="S44" s="80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8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  <c r="DG44" s="82"/>
      <c r="DH44" s="82"/>
      <c r="DI44" s="82"/>
      <c r="DJ44" s="82"/>
      <c r="DK44" s="82"/>
      <c r="DL44" s="82"/>
      <c r="DM44" s="82"/>
      <c r="DN44" s="82"/>
      <c r="DO44" s="82"/>
      <c r="DP44" s="82"/>
      <c r="DQ44" s="82"/>
      <c r="DR44" s="82"/>
      <c r="DS44" s="82"/>
      <c r="DT44" s="82"/>
      <c r="DU44" s="82"/>
      <c r="DV44" s="82"/>
      <c r="DW44" s="82"/>
      <c r="DX44" s="82"/>
      <c r="DY44" s="82"/>
      <c r="DZ44" s="82"/>
      <c r="EA44" s="82"/>
      <c r="EB44" s="82"/>
      <c r="EC44" s="82"/>
      <c r="ED44" s="82"/>
      <c r="EE44" s="82"/>
      <c r="EF44" s="82"/>
      <c r="EG44" s="82"/>
      <c r="EH44" s="82"/>
      <c r="EI44" s="82"/>
      <c r="EJ44" s="82"/>
      <c r="EK44" s="82"/>
      <c r="EL44" s="82"/>
      <c r="EM44" s="82"/>
      <c r="EN44" s="82"/>
      <c r="EO44" s="82"/>
      <c r="EP44" s="82"/>
      <c r="EQ44" s="82"/>
      <c r="ER44" s="82"/>
      <c r="ES44" s="82"/>
      <c r="ET44" s="82"/>
      <c r="EU44" s="82"/>
      <c r="EV44" s="82"/>
      <c r="EW44" s="82"/>
      <c r="EX44" s="82"/>
      <c r="EY44" s="82"/>
      <c r="EZ44" s="82"/>
      <c r="FA44" s="82"/>
      <c r="FB44" s="82"/>
      <c r="FC44" s="82"/>
      <c r="FD44" s="82"/>
      <c r="FE44" s="82"/>
      <c r="FF44" s="82"/>
      <c r="FG44" s="82"/>
      <c r="FH44" s="82"/>
      <c r="FI44" s="82"/>
      <c r="FJ44" s="82"/>
      <c r="FK44" s="82"/>
      <c r="FL44" s="82"/>
      <c r="FM44" s="82"/>
      <c r="FN44" s="82"/>
      <c r="FO44" s="82"/>
      <c r="FP44" s="82"/>
      <c r="FQ44" s="82"/>
      <c r="FR44" s="82"/>
      <c r="FS44" s="82"/>
      <c r="FT44" s="82"/>
      <c r="FU44" s="82"/>
      <c r="FV44" s="82"/>
      <c r="FW44" s="82"/>
      <c r="FX44" s="82"/>
      <c r="FY44" s="82"/>
      <c r="FZ44" s="82"/>
      <c r="GA44" s="82"/>
      <c r="GB44" s="82"/>
      <c r="GC44" s="82"/>
      <c r="GD44" s="82"/>
      <c r="GE44" s="82"/>
      <c r="GF44" s="82"/>
      <c r="GG44" s="82"/>
      <c r="GH44" s="82"/>
      <c r="GI44" s="82"/>
      <c r="GJ44" s="82"/>
      <c r="GK44" s="82"/>
      <c r="GL44" s="82"/>
      <c r="GM44" s="82"/>
      <c r="GN44" s="82"/>
      <c r="GO44" s="82"/>
      <c r="GP44" s="82"/>
      <c r="GQ44" s="82"/>
      <c r="GR44" s="82"/>
      <c r="GS44" s="82"/>
      <c r="GT44" s="82"/>
      <c r="GU44" s="82"/>
      <c r="GV44" s="82"/>
      <c r="GW44" s="82"/>
      <c r="GX44" s="82"/>
      <c r="GY44" s="82"/>
      <c r="GZ44" s="82"/>
      <c r="HA44" s="82"/>
      <c r="HB44" s="82"/>
      <c r="HC44" s="82"/>
      <c r="HD44" s="82"/>
      <c r="HE44" s="82"/>
      <c r="HF44" s="82"/>
      <c r="HG44" s="82"/>
      <c r="HH44" s="82"/>
      <c r="HI44" s="82"/>
      <c r="HJ44" s="82"/>
      <c r="HK44" s="82"/>
      <c r="HL44" s="82"/>
      <c r="HM44" s="82"/>
      <c r="HN44" s="82"/>
      <c r="HO44" s="82"/>
      <c r="HP44" s="82"/>
      <c r="HQ44" s="82"/>
      <c r="HR44" s="82"/>
      <c r="HS44" s="82"/>
      <c r="HT44" s="82"/>
      <c r="HU44" s="82"/>
      <c r="HV44" s="82"/>
      <c r="HW44" s="82"/>
      <c r="HX44" s="82"/>
      <c r="HY44" s="82"/>
      <c r="HZ44" s="82"/>
      <c r="IA44" s="82"/>
      <c r="IB44" s="82"/>
      <c r="IC44" s="82"/>
      <c r="ID44" s="82"/>
      <c r="IE44" s="82"/>
      <c r="IF44" s="82"/>
      <c r="IG44" s="82"/>
      <c r="IH44" s="82"/>
      <c r="II44" s="82"/>
      <c r="IJ44" s="82"/>
      <c r="IK44" s="82"/>
      <c r="IL44" s="82"/>
      <c r="IM44" s="82"/>
      <c r="IN44" s="82"/>
      <c r="IO44" s="82"/>
      <c r="IP44" s="82"/>
      <c r="IQ44" s="82"/>
    </row>
    <row r="45" spans="1:251" s="79" customFormat="1" ht="15.75">
      <c r="A45" s="234">
        <v>4</v>
      </c>
      <c r="B45" s="201" t="s">
        <v>133</v>
      </c>
      <c r="C45" s="139"/>
      <c r="D45" s="140"/>
      <c r="E45" s="141"/>
      <c r="F45" s="102"/>
      <c r="G45" s="265"/>
      <c r="H45" s="80"/>
      <c r="I45" s="268"/>
      <c r="J45" s="268"/>
      <c r="K45" s="81"/>
      <c r="L45" s="274"/>
      <c r="M45" s="320"/>
      <c r="N45" s="320"/>
      <c r="O45" s="320"/>
      <c r="P45" s="320"/>
      <c r="Q45" s="81"/>
      <c r="R45" s="80"/>
      <c r="S45" s="80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8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82"/>
      <c r="CQ45" s="82"/>
      <c r="CR45" s="82"/>
      <c r="CS45" s="82"/>
      <c r="CT45" s="82"/>
      <c r="CU45" s="82"/>
      <c r="CV45" s="82"/>
      <c r="CW45" s="82"/>
      <c r="CX45" s="82"/>
      <c r="CY45" s="82"/>
      <c r="CZ45" s="82"/>
      <c r="DA45" s="82"/>
      <c r="DB45" s="82"/>
      <c r="DC45" s="82"/>
      <c r="DD45" s="82"/>
      <c r="DE45" s="82"/>
      <c r="DF45" s="82"/>
      <c r="DG45" s="82"/>
      <c r="DH45" s="82"/>
      <c r="DI45" s="82"/>
      <c r="DJ45" s="82"/>
      <c r="DK45" s="82"/>
      <c r="DL45" s="82"/>
      <c r="DM45" s="82"/>
      <c r="DN45" s="82"/>
      <c r="DO45" s="82"/>
      <c r="DP45" s="82"/>
      <c r="DQ45" s="82"/>
      <c r="DR45" s="82"/>
      <c r="DS45" s="82"/>
      <c r="DT45" s="82"/>
      <c r="DU45" s="82"/>
      <c r="DV45" s="82"/>
      <c r="DW45" s="82"/>
      <c r="DX45" s="82"/>
      <c r="DY45" s="82"/>
      <c r="DZ45" s="82"/>
      <c r="EA45" s="82"/>
      <c r="EB45" s="82"/>
      <c r="EC45" s="82"/>
      <c r="ED45" s="82"/>
      <c r="EE45" s="82"/>
      <c r="EF45" s="82"/>
      <c r="EG45" s="82"/>
      <c r="EH45" s="82"/>
      <c r="EI45" s="82"/>
      <c r="EJ45" s="82"/>
      <c r="EK45" s="82"/>
      <c r="EL45" s="82"/>
      <c r="EM45" s="82"/>
      <c r="EN45" s="82"/>
      <c r="EO45" s="82"/>
      <c r="EP45" s="82"/>
      <c r="EQ45" s="82"/>
      <c r="ER45" s="82"/>
      <c r="ES45" s="82"/>
      <c r="ET45" s="82"/>
      <c r="EU45" s="82"/>
      <c r="EV45" s="82"/>
      <c r="EW45" s="82"/>
      <c r="EX45" s="82"/>
      <c r="EY45" s="82"/>
      <c r="EZ45" s="82"/>
      <c r="FA45" s="82"/>
      <c r="FB45" s="82"/>
      <c r="FC45" s="82"/>
      <c r="FD45" s="82"/>
      <c r="FE45" s="82"/>
      <c r="FF45" s="82"/>
      <c r="FG45" s="82"/>
      <c r="FH45" s="82"/>
      <c r="FI45" s="82"/>
      <c r="FJ45" s="82"/>
      <c r="FK45" s="82"/>
      <c r="FL45" s="82"/>
      <c r="FM45" s="82"/>
      <c r="FN45" s="82"/>
      <c r="FO45" s="82"/>
      <c r="FP45" s="82"/>
      <c r="FQ45" s="82"/>
      <c r="FR45" s="82"/>
      <c r="FS45" s="82"/>
      <c r="FT45" s="82"/>
      <c r="FU45" s="82"/>
      <c r="FV45" s="82"/>
      <c r="FW45" s="82"/>
      <c r="FX45" s="82"/>
      <c r="FY45" s="82"/>
      <c r="FZ45" s="82"/>
      <c r="GA45" s="82"/>
      <c r="GB45" s="82"/>
      <c r="GC45" s="82"/>
      <c r="GD45" s="82"/>
      <c r="GE45" s="82"/>
      <c r="GF45" s="82"/>
      <c r="GG45" s="82"/>
      <c r="GH45" s="82"/>
      <c r="GI45" s="82"/>
      <c r="GJ45" s="82"/>
      <c r="GK45" s="82"/>
      <c r="GL45" s="82"/>
      <c r="GM45" s="82"/>
      <c r="GN45" s="82"/>
      <c r="GO45" s="82"/>
      <c r="GP45" s="82"/>
      <c r="GQ45" s="82"/>
      <c r="GR45" s="82"/>
      <c r="GS45" s="82"/>
      <c r="GT45" s="82"/>
      <c r="GU45" s="82"/>
      <c r="GV45" s="82"/>
      <c r="GW45" s="82"/>
      <c r="GX45" s="82"/>
      <c r="GY45" s="82"/>
      <c r="GZ45" s="82"/>
      <c r="HA45" s="82"/>
      <c r="HB45" s="82"/>
      <c r="HC45" s="82"/>
      <c r="HD45" s="82"/>
      <c r="HE45" s="82"/>
      <c r="HF45" s="82"/>
      <c r="HG45" s="82"/>
      <c r="HH45" s="82"/>
      <c r="HI45" s="82"/>
      <c r="HJ45" s="82"/>
      <c r="HK45" s="82"/>
      <c r="HL45" s="82"/>
      <c r="HM45" s="82"/>
      <c r="HN45" s="82"/>
      <c r="HO45" s="82"/>
      <c r="HP45" s="82"/>
      <c r="HQ45" s="82"/>
      <c r="HR45" s="82"/>
      <c r="HS45" s="82"/>
      <c r="HT45" s="82"/>
      <c r="HU45" s="82"/>
      <c r="HV45" s="82"/>
      <c r="HW45" s="82"/>
      <c r="HX45" s="82"/>
      <c r="HY45" s="82"/>
      <c r="HZ45" s="82"/>
      <c r="IA45" s="82"/>
      <c r="IB45" s="82"/>
      <c r="IC45" s="82"/>
      <c r="ID45" s="82"/>
      <c r="IE45" s="82"/>
      <c r="IF45" s="82"/>
      <c r="IG45" s="82"/>
      <c r="IH45" s="82"/>
      <c r="II45" s="82"/>
      <c r="IJ45" s="82"/>
      <c r="IK45" s="82"/>
      <c r="IL45" s="82"/>
      <c r="IM45" s="82"/>
      <c r="IN45" s="82"/>
      <c r="IO45" s="82"/>
      <c r="IP45" s="82"/>
      <c r="IQ45" s="82"/>
    </row>
    <row r="46" spans="1:251" s="117" customFormat="1" ht="15.75">
      <c r="A46" s="229">
        <v>1</v>
      </c>
      <c r="B46" s="122" t="s">
        <v>141</v>
      </c>
      <c r="C46" s="89" t="s">
        <v>10</v>
      </c>
      <c r="D46" s="90">
        <v>120</v>
      </c>
      <c r="E46" s="90"/>
      <c r="F46" s="91">
        <f t="shared" ref="F46:F50" si="6">(D46*E46)</f>
        <v>0</v>
      </c>
      <c r="G46" s="261"/>
      <c r="H46" s="118"/>
      <c r="I46" s="283"/>
      <c r="J46" s="283"/>
      <c r="K46" s="283"/>
      <c r="L46" s="278"/>
      <c r="M46" s="278"/>
      <c r="N46" s="278"/>
      <c r="O46" s="278"/>
      <c r="P46" s="306"/>
      <c r="Q46" s="120"/>
      <c r="R46" s="118"/>
      <c r="S46" s="118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  <c r="DK46" s="121"/>
      <c r="DL46" s="121"/>
      <c r="DM46" s="121"/>
      <c r="DN46" s="121"/>
      <c r="DO46" s="121"/>
      <c r="DP46" s="121"/>
      <c r="DQ46" s="121"/>
      <c r="DR46" s="121"/>
      <c r="DS46" s="121"/>
      <c r="DT46" s="121"/>
      <c r="DU46" s="121"/>
      <c r="DV46" s="121"/>
      <c r="DW46" s="121"/>
      <c r="DX46" s="121"/>
      <c r="DY46" s="121"/>
      <c r="DZ46" s="121"/>
      <c r="EA46" s="121"/>
      <c r="EB46" s="121"/>
      <c r="EC46" s="121"/>
      <c r="ED46" s="121"/>
      <c r="EE46" s="121"/>
      <c r="EF46" s="121"/>
      <c r="EG46" s="121"/>
      <c r="EH46" s="121"/>
      <c r="EI46" s="121"/>
      <c r="EJ46" s="121"/>
      <c r="EK46" s="121"/>
      <c r="EL46" s="121"/>
      <c r="EM46" s="121"/>
      <c r="EN46" s="121"/>
      <c r="EO46" s="121"/>
      <c r="EP46" s="121"/>
      <c r="EQ46" s="121"/>
      <c r="ER46" s="121"/>
      <c r="ES46" s="121"/>
      <c r="ET46" s="121"/>
      <c r="EU46" s="121"/>
      <c r="EV46" s="121"/>
      <c r="EW46" s="121"/>
      <c r="EX46" s="121"/>
      <c r="EY46" s="121"/>
      <c r="EZ46" s="121"/>
      <c r="FA46" s="121"/>
      <c r="FB46" s="121"/>
      <c r="FC46" s="121"/>
      <c r="FD46" s="121"/>
      <c r="FE46" s="121"/>
      <c r="FF46" s="121"/>
      <c r="FG46" s="121"/>
      <c r="FH46" s="121"/>
      <c r="FI46" s="121"/>
      <c r="FJ46" s="121"/>
      <c r="FK46" s="121"/>
      <c r="FL46" s="121"/>
      <c r="FM46" s="121"/>
      <c r="FN46" s="121"/>
      <c r="FO46" s="121"/>
      <c r="FP46" s="121"/>
      <c r="FQ46" s="121"/>
      <c r="FR46" s="121"/>
      <c r="FS46" s="121"/>
      <c r="FT46" s="121"/>
      <c r="FU46" s="121"/>
      <c r="FV46" s="121"/>
      <c r="FW46" s="121"/>
      <c r="FX46" s="121"/>
      <c r="FY46" s="121"/>
      <c r="FZ46" s="121"/>
      <c r="GA46" s="121"/>
      <c r="GB46" s="121"/>
      <c r="GC46" s="121"/>
      <c r="GD46" s="121"/>
      <c r="GE46" s="121"/>
      <c r="GF46" s="121"/>
      <c r="GG46" s="121"/>
      <c r="GH46" s="121"/>
      <c r="GI46" s="121"/>
      <c r="GJ46" s="121"/>
      <c r="GK46" s="121"/>
      <c r="GL46" s="121"/>
      <c r="GM46" s="121"/>
      <c r="GN46" s="121"/>
      <c r="GO46" s="121"/>
      <c r="GP46" s="121"/>
      <c r="GQ46" s="121"/>
      <c r="GR46" s="121"/>
      <c r="GS46" s="121"/>
      <c r="GT46" s="121"/>
      <c r="GU46" s="121"/>
      <c r="GV46" s="121"/>
      <c r="GW46" s="121"/>
      <c r="GX46" s="121"/>
      <c r="GY46" s="121"/>
      <c r="GZ46" s="121"/>
      <c r="HA46" s="121"/>
      <c r="HB46" s="121"/>
      <c r="HC46" s="121"/>
      <c r="HD46" s="121"/>
      <c r="HE46" s="121"/>
      <c r="HF46" s="121"/>
      <c r="HG46" s="121"/>
      <c r="HH46" s="121"/>
      <c r="HI46" s="121"/>
      <c r="HJ46" s="121"/>
      <c r="HK46" s="121"/>
      <c r="HL46" s="121"/>
      <c r="HM46" s="121"/>
      <c r="HN46" s="121"/>
      <c r="HO46" s="121"/>
      <c r="HP46" s="121"/>
      <c r="HQ46" s="121"/>
      <c r="HR46" s="121"/>
      <c r="HS46" s="121"/>
      <c r="HT46" s="121"/>
      <c r="HU46" s="121"/>
      <c r="HV46" s="121"/>
      <c r="HW46" s="121"/>
      <c r="HX46" s="121"/>
      <c r="HY46" s="121"/>
      <c r="HZ46" s="121"/>
      <c r="IA46" s="121"/>
      <c r="IB46" s="121"/>
      <c r="IC46" s="121"/>
      <c r="ID46" s="121"/>
      <c r="IE46" s="121"/>
      <c r="IF46" s="121"/>
      <c r="IG46" s="121"/>
      <c r="IH46" s="121"/>
      <c r="II46" s="121"/>
      <c r="IJ46" s="121"/>
      <c r="IK46" s="121"/>
      <c r="IL46" s="121"/>
      <c r="IM46" s="121"/>
      <c r="IN46" s="121"/>
      <c r="IO46" s="121"/>
      <c r="IP46" s="121"/>
      <c r="IQ46" s="121"/>
    </row>
    <row r="47" spans="1:251" s="117" customFormat="1" ht="15.75">
      <c r="A47" s="229">
        <f>A46+1</f>
        <v>2</v>
      </c>
      <c r="B47" s="122" t="s">
        <v>142</v>
      </c>
      <c r="C47" s="89" t="s">
        <v>10</v>
      </c>
      <c r="D47" s="90">
        <v>120</v>
      </c>
      <c r="E47" s="90"/>
      <c r="F47" s="91">
        <f t="shared" si="6"/>
        <v>0</v>
      </c>
      <c r="G47" s="261"/>
      <c r="H47" s="118"/>
      <c r="I47" s="119"/>
      <c r="J47" s="119"/>
      <c r="K47" s="283"/>
      <c r="L47" s="278"/>
      <c r="M47" s="278"/>
      <c r="N47" s="278"/>
      <c r="O47" s="278"/>
      <c r="P47" s="306"/>
      <c r="Q47" s="120"/>
      <c r="R47" s="118"/>
      <c r="S47" s="118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  <c r="DK47" s="121"/>
      <c r="DL47" s="121"/>
      <c r="DM47" s="121"/>
      <c r="DN47" s="121"/>
      <c r="DO47" s="121"/>
      <c r="DP47" s="121"/>
      <c r="DQ47" s="121"/>
      <c r="DR47" s="121"/>
      <c r="DS47" s="121"/>
      <c r="DT47" s="121"/>
      <c r="DU47" s="121"/>
      <c r="DV47" s="121"/>
      <c r="DW47" s="121"/>
      <c r="DX47" s="121"/>
      <c r="DY47" s="121"/>
      <c r="DZ47" s="121"/>
      <c r="EA47" s="121"/>
      <c r="EB47" s="121"/>
      <c r="EC47" s="121"/>
      <c r="ED47" s="121"/>
      <c r="EE47" s="121"/>
      <c r="EF47" s="121"/>
      <c r="EG47" s="121"/>
      <c r="EH47" s="121"/>
      <c r="EI47" s="121"/>
      <c r="EJ47" s="121"/>
      <c r="EK47" s="121"/>
      <c r="EL47" s="121"/>
      <c r="EM47" s="121"/>
      <c r="EN47" s="121"/>
      <c r="EO47" s="121"/>
      <c r="EP47" s="121"/>
      <c r="EQ47" s="121"/>
      <c r="ER47" s="121"/>
      <c r="ES47" s="121"/>
      <c r="ET47" s="121"/>
      <c r="EU47" s="121"/>
      <c r="EV47" s="121"/>
      <c r="EW47" s="121"/>
      <c r="EX47" s="121"/>
      <c r="EY47" s="121"/>
      <c r="EZ47" s="121"/>
      <c r="FA47" s="121"/>
      <c r="FB47" s="121"/>
      <c r="FC47" s="121"/>
      <c r="FD47" s="121"/>
      <c r="FE47" s="121"/>
      <c r="FF47" s="121"/>
      <c r="FG47" s="121"/>
      <c r="FH47" s="121"/>
      <c r="FI47" s="121"/>
      <c r="FJ47" s="121"/>
      <c r="FK47" s="121"/>
      <c r="FL47" s="121"/>
      <c r="FM47" s="121"/>
      <c r="FN47" s="121"/>
      <c r="FO47" s="121"/>
      <c r="FP47" s="121"/>
      <c r="FQ47" s="121"/>
      <c r="FR47" s="121"/>
      <c r="FS47" s="121"/>
      <c r="FT47" s="121"/>
      <c r="FU47" s="121"/>
      <c r="FV47" s="121"/>
      <c r="FW47" s="121"/>
      <c r="FX47" s="121"/>
      <c r="FY47" s="121"/>
      <c r="FZ47" s="121"/>
      <c r="GA47" s="121"/>
      <c r="GB47" s="121"/>
      <c r="GC47" s="121"/>
      <c r="GD47" s="121"/>
      <c r="GE47" s="121"/>
      <c r="GF47" s="121"/>
      <c r="GG47" s="121"/>
      <c r="GH47" s="121"/>
      <c r="GI47" s="121"/>
      <c r="GJ47" s="121"/>
      <c r="GK47" s="121"/>
      <c r="GL47" s="121"/>
      <c r="GM47" s="121"/>
      <c r="GN47" s="121"/>
      <c r="GO47" s="121"/>
      <c r="GP47" s="121"/>
      <c r="GQ47" s="121"/>
      <c r="GR47" s="121"/>
      <c r="GS47" s="121"/>
      <c r="GT47" s="121"/>
      <c r="GU47" s="121"/>
      <c r="GV47" s="121"/>
      <c r="GW47" s="121"/>
      <c r="GX47" s="121"/>
      <c r="GY47" s="121"/>
      <c r="GZ47" s="121"/>
      <c r="HA47" s="121"/>
      <c r="HB47" s="121"/>
      <c r="HC47" s="121"/>
      <c r="HD47" s="121"/>
      <c r="HE47" s="121"/>
      <c r="HF47" s="121"/>
      <c r="HG47" s="121"/>
      <c r="HH47" s="121"/>
      <c r="HI47" s="121"/>
      <c r="HJ47" s="121"/>
      <c r="HK47" s="121"/>
      <c r="HL47" s="121"/>
      <c r="HM47" s="121"/>
      <c r="HN47" s="121"/>
      <c r="HO47" s="121"/>
      <c r="HP47" s="121"/>
      <c r="HQ47" s="121"/>
      <c r="HR47" s="121"/>
      <c r="HS47" s="121"/>
      <c r="HT47" s="121"/>
      <c r="HU47" s="121"/>
      <c r="HV47" s="121"/>
      <c r="HW47" s="121"/>
      <c r="HX47" s="121"/>
      <c r="HY47" s="121"/>
      <c r="HZ47" s="121"/>
      <c r="IA47" s="121"/>
      <c r="IB47" s="121"/>
      <c r="IC47" s="121"/>
      <c r="ID47" s="121"/>
      <c r="IE47" s="121"/>
      <c r="IF47" s="121"/>
      <c r="IG47" s="121"/>
      <c r="IH47" s="121"/>
      <c r="II47" s="121"/>
      <c r="IJ47" s="121"/>
      <c r="IK47" s="121"/>
      <c r="IL47" s="121"/>
      <c r="IM47" s="121"/>
      <c r="IN47" s="121"/>
      <c r="IO47" s="121"/>
      <c r="IP47" s="121"/>
      <c r="IQ47" s="121"/>
    </row>
    <row r="48" spans="1:251" s="117" customFormat="1" ht="76.5">
      <c r="A48" s="229">
        <f t="shared" ref="A48:A50" si="7">+A47+1</f>
        <v>3</v>
      </c>
      <c r="B48" s="122" t="s">
        <v>143</v>
      </c>
      <c r="C48" s="89" t="s">
        <v>10</v>
      </c>
      <c r="D48" s="90">
        <v>120</v>
      </c>
      <c r="E48" s="90"/>
      <c r="F48" s="91">
        <f t="shared" si="6"/>
        <v>0</v>
      </c>
      <c r="G48" s="261"/>
      <c r="H48" s="118"/>
      <c r="I48" s="119"/>
      <c r="J48" s="119"/>
      <c r="K48" s="283"/>
      <c r="L48" s="278"/>
      <c r="M48" s="278"/>
      <c r="N48" s="278"/>
      <c r="O48" s="278"/>
      <c r="P48" s="306"/>
      <c r="Q48" s="120"/>
      <c r="R48" s="118"/>
      <c r="S48" s="118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  <c r="DK48" s="121"/>
      <c r="DL48" s="121"/>
      <c r="DM48" s="121"/>
      <c r="DN48" s="121"/>
      <c r="DO48" s="121"/>
      <c r="DP48" s="121"/>
      <c r="DQ48" s="121"/>
      <c r="DR48" s="121"/>
      <c r="DS48" s="121"/>
      <c r="DT48" s="121"/>
      <c r="DU48" s="121"/>
      <c r="DV48" s="121"/>
      <c r="DW48" s="121"/>
      <c r="DX48" s="121"/>
      <c r="DY48" s="121"/>
      <c r="DZ48" s="121"/>
      <c r="EA48" s="121"/>
      <c r="EB48" s="121"/>
      <c r="EC48" s="121"/>
      <c r="ED48" s="121"/>
      <c r="EE48" s="121"/>
      <c r="EF48" s="121"/>
      <c r="EG48" s="121"/>
      <c r="EH48" s="121"/>
      <c r="EI48" s="121"/>
      <c r="EJ48" s="121"/>
      <c r="EK48" s="121"/>
      <c r="EL48" s="121"/>
      <c r="EM48" s="121"/>
      <c r="EN48" s="121"/>
      <c r="EO48" s="121"/>
      <c r="EP48" s="121"/>
      <c r="EQ48" s="121"/>
      <c r="ER48" s="121"/>
      <c r="ES48" s="121"/>
      <c r="ET48" s="121"/>
      <c r="EU48" s="121"/>
      <c r="EV48" s="121"/>
      <c r="EW48" s="121"/>
      <c r="EX48" s="121"/>
      <c r="EY48" s="121"/>
      <c r="EZ48" s="121"/>
      <c r="FA48" s="121"/>
      <c r="FB48" s="121"/>
      <c r="FC48" s="121"/>
      <c r="FD48" s="121"/>
      <c r="FE48" s="121"/>
      <c r="FF48" s="121"/>
      <c r="FG48" s="121"/>
      <c r="FH48" s="121"/>
      <c r="FI48" s="121"/>
      <c r="FJ48" s="121"/>
      <c r="FK48" s="121"/>
      <c r="FL48" s="121"/>
      <c r="FM48" s="121"/>
      <c r="FN48" s="121"/>
      <c r="FO48" s="121"/>
      <c r="FP48" s="121"/>
      <c r="FQ48" s="121"/>
      <c r="FR48" s="121"/>
      <c r="FS48" s="121"/>
      <c r="FT48" s="121"/>
      <c r="FU48" s="121"/>
      <c r="FV48" s="121"/>
      <c r="FW48" s="121"/>
      <c r="FX48" s="121"/>
      <c r="FY48" s="121"/>
      <c r="FZ48" s="121"/>
      <c r="GA48" s="121"/>
      <c r="GB48" s="121"/>
      <c r="GC48" s="121"/>
      <c r="GD48" s="121"/>
      <c r="GE48" s="121"/>
      <c r="GF48" s="121"/>
      <c r="GG48" s="121"/>
      <c r="GH48" s="121"/>
      <c r="GI48" s="121"/>
      <c r="GJ48" s="121"/>
      <c r="GK48" s="121"/>
      <c r="GL48" s="121"/>
      <c r="GM48" s="121"/>
      <c r="GN48" s="121"/>
      <c r="GO48" s="121"/>
      <c r="GP48" s="121"/>
      <c r="GQ48" s="121"/>
      <c r="GR48" s="121"/>
      <c r="GS48" s="121"/>
      <c r="GT48" s="121"/>
      <c r="GU48" s="121"/>
      <c r="GV48" s="121"/>
      <c r="GW48" s="121"/>
      <c r="GX48" s="121"/>
      <c r="GY48" s="121"/>
      <c r="GZ48" s="121"/>
      <c r="HA48" s="121"/>
      <c r="HB48" s="121"/>
      <c r="HC48" s="121"/>
      <c r="HD48" s="121"/>
      <c r="HE48" s="121"/>
      <c r="HF48" s="121"/>
      <c r="HG48" s="121"/>
      <c r="HH48" s="121"/>
      <c r="HI48" s="121"/>
      <c r="HJ48" s="121"/>
      <c r="HK48" s="121"/>
      <c r="HL48" s="121"/>
      <c r="HM48" s="121"/>
      <c r="HN48" s="121"/>
      <c r="HO48" s="121"/>
      <c r="HP48" s="121"/>
      <c r="HQ48" s="121"/>
      <c r="HR48" s="121"/>
      <c r="HS48" s="121"/>
      <c r="HT48" s="121"/>
      <c r="HU48" s="121"/>
      <c r="HV48" s="121"/>
      <c r="HW48" s="121"/>
      <c r="HX48" s="121"/>
      <c r="HY48" s="121"/>
      <c r="HZ48" s="121"/>
      <c r="IA48" s="121"/>
      <c r="IB48" s="121"/>
      <c r="IC48" s="121"/>
      <c r="ID48" s="121"/>
      <c r="IE48" s="121"/>
      <c r="IF48" s="121"/>
      <c r="IG48" s="121"/>
      <c r="IH48" s="121"/>
      <c r="II48" s="121"/>
      <c r="IJ48" s="121"/>
      <c r="IK48" s="121"/>
      <c r="IL48" s="121"/>
      <c r="IM48" s="121"/>
      <c r="IN48" s="121"/>
      <c r="IO48" s="121"/>
      <c r="IP48" s="121"/>
      <c r="IQ48" s="121"/>
    </row>
    <row r="49" spans="1:251" s="117" customFormat="1" ht="76.5">
      <c r="A49" s="229">
        <f t="shared" si="7"/>
        <v>4</v>
      </c>
      <c r="B49" s="122" t="s">
        <v>144</v>
      </c>
      <c r="C49" s="89" t="s">
        <v>1</v>
      </c>
      <c r="D49" s="90">
        <v>4</v>
      </c>
      <c r="E49" s="90"/>
      <c r="F49" s="91">
        <f t="shared" si="6"/>
        <v>0</v>
      </c>
      <c r="G49" s="261"/>
      <c r="H49" s="118"/>
      <c r="I49" s="119"/>
      <c r="J49" s="119"/>
      <c r="K49" s="283"/>
      <c r="L49" s="278"/>
      <c r="M49" s="278"/>
      <c r="N49" s="278"/>
      <c r="O49" s="278"/>
      <c r="P49" s="306"/>
      <c r="Q49" s="120"/>
      <c r="R49" s="118"/>
      <c r="S49" s="118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  <c r="DK49" s="121"/>
      <c r="DL49" s="121"/>
      <c r="DM49" s="121"/>
      <c r="DN49" s="121"/>
      <c r="DO49" s="121"/>
      <c r="DP49" s="121"/>
      <c r="DQ49" s="121"/>
      <c r="DR49" s="121"/>
      <c r="DS49" s="121"/>
      <c r="DT49" s="121"/>
      <c r="DU49" s="121"/>
      <c r="DV49" s="121"/>
      <c r="DW49" s="121"/>
      <c r="DX49" s="121"/>
      <c r="DY49" s="121"/>
      <c r="DZ49" s="121"/>
      <c r="EA49" s="121"/>
      <c r="EB49" s="121"/>
      <c r="EC49" s="121"/>
      <c r="ED49" s="121"/>
      <c r="EE49" s="121"/>
      <c r="EF49" s="121"/>
      <c r="EG49" s="121"/>
      <c r="EH49" s="121"/>
      <c r="EI49" s="121"/>
      <c r="EJ49" s="121"/>
      <c r="EK49" s="121"/>
      <c r="EL49" s="121"/>
      <c r="EM49" s="121"/>
      <c r="EN49" s="121"/>
      <c r="EO49" s="121"/>
      <c r="EP49" s="121"/>
      <c r="EQ49" s="121"/>
      <c r="ER49" s="121"/>
      <c r="ES49" s="121"/>
      <c r="ET49" s="121"/>
      <c r="EU49" s="121"/>
      <c r="EV49" s="121"/>
      <c r="EW49" s="121"/>
      <c r="EX49" s="121"/>
      <c r="EY49" s="121"/>
      <c r="EZ49" s="121"/>
      <c r="FA49" s="121"/>
      <c r="FB49" s="121"/>
      <c r="FC49" s="121"/>
      <c r="FD49" s="121"/>
      <c r="FE49" s="121"/>
      <c r="FF49" s="121"/>
      <c r="FG49" s="121"/>
      <c r="FH49" s="121"/>
      <c r="FI49" s="121"/>
      <c r="FJ49" s="121"/>
      <c r="FK49" s="121"/>
      <c r="FL49" s="121"/>
      <c r="FM49" s="121"/>
      <c r="FN49" s="121"/>
      <c r="FO49" s="121"/>
      <c r="FP49" s="121"/>
      <c r="FQ49" s="121"/>
      <c r="FR49" s="121"/>
      <c r="FS49" s="121"/>
      <c r="FT49" s="121"/>
      <c r="FU49" s="121"/>
      <c r="FV49" s="121"/>
      <c r="FW49" s="121"/>
      <c r="FX49" s="121"/>
      <c r="FY49" s="121"/>
      <c r="FZ49" s="121"/>
      <c r="GA49" s="121"/>
      <c r="GB49" s="121"/>
      <c r="GC49" s="121"/>
      <c r="GD49" s="121"/>
      <c r="GE49" s="121"/>
      <c r="GF49" s="121"/>
      <c r="GG49" s="121"/>
      <c r="GH49" s="121"/>
      <c r="GI49" s="121"/>
      <c r="GJ49" s="121"/>
      <c r="GK49" s="121"/>
      <c r="GL49" s="121"/>
      <c r="GM49" s="121"/>
      <c r="GN49" s="121"/>
      <c r="GO49" s="121"/>
      <c r="GP49" s="121"/>
      <c r="GQ49" s="121"/>
      <c r="GR49" s="121"/>
      <c r="GS49" s="121"/>
      <c r="GT49" s="121"/>
      <c r="GU49" s="121"/>
      <c r="GV49" s="121"/>
      <c r="GW49" s="121"/>
      <c r="GX49" s="121"/>
      <c r="GY49" s="121"/>
      <c r="GZ49" s="121"/>
      <c r="HA49" s="121"/>
      <c r="HB49" s="121"/>
      <c r="HC49" s="121"/>
      <c r="HD49" s="121"/>
      <c r="HE49" s="121"/>
      <c r="HF49" s="121"/>
      <c r="HG49" s="121"/>
      <c r="HH49" s="121"/>
      <c r="HI49" s="121"/>
      <c r="HJ49" s="121"/>
      <c r="HK49" s="121"/>
      <c r="HL49" s="121"/>
      <c r="HM49" s="121"/>
      <c r="HN49" s="121"/>
      <c r="HO49" s="121"/>
      <c r="HP49" s="121"/>
      <c r="HQ49" s="121"/>
      <c r="HR49" s="121"/>
      <c r="HS49" s="121"/>
      <c r="HT49" s="121"/>
      <c r="HU49" s="121"/>
      <c r="HV49" s="121"/>
      <c r="HW49" s="121"/>
      <c r="HX49" s="121"/>
      <c r="HY49" s="121"/>
      <c r="HZ49" s="121"/>
      <c r="IA49" s="121"/>
      <c r="IB49" s="121"/>
      <c r="IC49" s="121"/>
      <c r="ID49" s="121"/>
      <c r="IE49" s="121"/>
      <c r="IF49" s="121"/>
      <c r="IG49" s="121"/>
      <c r="IH49" s="121"/>
      <c r="II49" s="121"/>
      <c r="IJ49" s="121"/>
      <c r="IK49" s="121"/>
      <c r="IL49" s="121"/>
      <c r="IM49" s="121"/>
      <c r="IN49" s="121"/>
      <c r="IO49" s="121"/>
      <c r="IP49" s="121"/>
      <c r="IQ49" s="121"/>
    </row>
    <row r="50" spans="1:251" s="117" customFormat="1" ht="15.75">
      <c r="A50" s="229">
        <f t="shared" si="7"/>
        <v>5</v>
      </c>
      <c r="B50" s="305" t="s">
        <v>146</v>
      </c>
      <c r="C50" s="89" t="s">
        <v>9</v>
      </c>
      <c r="D50" s="90">
        <v>100</v>
      </c>
      <c r="E50" s="90"/>
      <c r="F50" s="91">
        <f t="shared" si="6"/>
        <v>0</v>
      </c>
      <c r="G50" s="261"/>
      <c r="H50" s="118"/>
      <c r="I50" s="119"/>
      <c r="J50" s="119"/>
      <c r="K50" s="283"/>
      <c r="L50" s="278"/>
      <c r="M50" s="278"/>
      <c r="N50" s="278"/>
      <c r="O50" s="278"/>
      <c r="P50" s="306"/>
      <c r="Q50" s="120"/>
      <c r="R50" s="118"/>
      <c r="S50" s="118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  <c r="DK50" s="121"/>
      <c r="DL50" s="121"/>
      <c r="DM50" s="121"/>
      <c r="DN50" s="121"/>
      <c r="DO50" s="121"/>
      <c r="DP50" s="121"/>
      <c r="DQ50" s="121"/>
      <c r="DR50" s="121"/>
      <c r="DS50" s="121"/>
      <c r="DT50" s="121"/>
      <c r="DU50" s="121"/>
      <c r="DV50" s="121"/>
      <c r="DW50" s="121"/>
      <c r="DX50" s="121"/>
      <c r="DY50" s="121"/>
      <c r="DZ50" s="121"/>
      <c r="EA50" s="121"/>
      <c r="EB50" s="121"/>
      <c r="EC50" s="121"/>
      <c r="ED50" s="121"/>
      <c r="EE50" s="121"/>
      <c r="EF50" s="121"/>
      <c r="EG50" s="121"/>
      <c r="EH50" s="121"/>
      <c r="EI50" s="121"/>
      <c r="EJ50" s="121"/>
      <c r="EK50" s="121"/>
      <c r="EL50" s="121"/>
      <c r="EM50" s="121"/>
      <c r="EN50" s="121"/>
      <c r="EO50" s="121"/>
      <c r="EP50" s="121"/>
      <c r="EQ50" s="121"/>
      <c r="ER50" s="121"/>
      <c r="ES50" s="121"/>
      <c r="ET50" s="121"/>
      <c r="EU50" s="121"/>
      <c r="EV50" s="121"/>
      <c r="EW50" s="121"/>
      <c r="EX50" s="121"/>
      <c r="EY50" s="121"/>
      <c r="EZ50" s="121"/>
      <c r="FA50" s="121"/>
      <c r="FB50" s="121"/>
      <c r="FC50" s="121"/>
      <c r="FD50" s="121"/>
      <c r="FE50" s="121"/>
      <c r="FF50" s="121"/>
      <c r="FG50" s="121"/>
      <c r="FH50" s="121"/>
      <c r="FI50" s="121"/>
      <c r="FJ50" s="121"/>
      <c r="FK50" s="121"/>
      <c r="FL50" s="121"/>
      <c r="FM50" s="121"/>
      <c r="FN50" s="121"/>
      <c r="FO50" s="121"/>
      <c r="FP50" s="121"/>
      <c r="FQ50" s="121"/>
      <c r="FR50" s="121"/>
      <c r="FS50" s="121"/>
      <c r="FT50" s="121"/>
      <c r="FU50" s="121"/>
      <c r="FV50" s="121"/>
      <c r="FW50" s="121"/>
      <c r="FX50" s="121"/>
      <c r="FY50" s="121"/>
      <c r="FZ50" s="121"/>
      <c r="GA50" s="121"/>
      <c r="GB50" s="121"/>
      <c r="GC50" s="121"/>
      <c r="GD50" s="121"/>
      <c r="GE50" s="121"/>
      <c r="GF50" s="121"/>
      <c r="GG50" s="121"/>
      <c r="GH50" s="121"/>
      <c r="GI50" s="121"/>
      <c r="GJ50" s="121"/>
      <c r="GK50" s="121"/>
      <c r="GL50" s="121"/>
      <c r="GM50" s="121"/>
      <c r="GN50" s="121"/>
      <c r="GO50" s="121"/>
      <c r="GP50" s="121"/>
      <c r="GQ50" s="121"/>
      <c r="GR50" s="121"/>
      <c r="GS50" s="121"/>
      <c r="GT50" s="121"/>
      <c r="GU50" s="121"/>
      <c r="GV50" s="121"/>
      <c r="GW50" s="121"/>
      <c r="GX50" s="121"/>
      <c r="GY50" s="121"/>
      <c r="GZ50" s="121"/>
      <c r="HA50" s="121"/>
      <c r="HB50" s="121"/>
      <c r="HC50" s="121"/>
      <c r="HD50" s="121"/>
      <c r="HE50" s="121"/>
      <c r="HF50" s="121"/>
      <c r="HG50" s="121"/>
      <c r="HH50" s="121"/>
      <c r="HI50" s="121"/>
      <c r="HJ50" s="121"/>
      <c r="HK50" s="121"/>
      <c r="HL50" s="121"/>
      <c r="HM50" s="121"/>
      <c r="HN50" s="121"/>
      <c r="HO50" s="121"/>
      <c r="HP50" s="121"/>
      <c r="HQ50" s="121"/>
      <c r="HR50" s="121"/>
      <c r="HS50" s="121"/>
      <c r="HT50" s="121"/>
      <c r="HU50" s="121"/>
      <c r="HV50" s="121"/>
      <c r="HW50" s="121"/>
      <c r="HX50" s="121"/>
      <c r="HY50" s="121"/>
      <c r="HZ50" s="121"/>
      <c r="IA50" s="121"/>
      <c r="IB50" s="121"/>
      <c r="IC50" s="121"/>
      <c r="ID50" s="121"/>
      <c r="IE50" s="121"/>
      <c r="IF50" s="121"/>
      <c r="IG50" s="121"/>
      <c r="IH50" s="121"/>
      <c r="II50" s="121"/>
      <c r="IJ50" s="121"/>
      <c r="IK50" s="121"/>
      <c r="IL50" s="121"/>
      <c r="IM50" s="121"/>
      <c r="IN50" s="121"/>
      <c r="IO50" s="121"/>
      <c r="IP50" s="121"/>
      <c r="IQ50" s="121"/>
    </row>
    <row r="51" spans="1:251" s="79" customFormat="1" ht="15.75">
      <c r="A51" s="234">
        <f>A45</f>
        <v>4</v>
      </c>
      <c r="B51" s="201" t="str">
        <f>B45&amp;" - skupaj"</f>
        <v>ZAKLJUČNA DELA - skupaj</v>
      </c>
      <c r="C51" s="139"/>
      <c r="D51" s="140"/>
      <c r="E51" s="141"/>
      <c r="F51" s="102">
        <f>SUM(F45:F50)</f>
        <v>0</v>
      </c>
      <c r="G51" s="265"/>
      <c r="H51" s="80"/>
      <c r="I51" s="81"/>
      <c r="J51" s="81"/>
      <c r="K51" s="81"/>
      <c r="L51" s="274"/>
      <c r="M51" s="320"/>
      <c r="N51" s="320"/>
      <c r="O51" s="320"/>
      <c r="P51" s="320"/>
      <c r="Q51" s="81"/>
      <c r="R51" s="80"/>
      <c r="S51" s="80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82"/>
      <c r="CQ51" s="82"/>
      <c r="CR51" s="82"/>
      <c r="CS51" s="82"/>
      <c r="CT51" s="82"/>
      <c r="CU51" s="82"/>
      <c r="CV51" s="82"/>
      <c r="CW51" s="82"/>
      <c r="CX51" s="82"/>
      <c r="CY51" s="82"/>
      <c r="CZ51" s="82"/>
      <c r="DA51" s="82"/>
      <c r="DB51" s="82"/>
      <c r="DC51" s="82"/>
      <c r="DD51" s="82"/>
      <c r="DE51" s="82"/>
      <c r="DF51" s="82"/>
      <c r="DG51" s="82"/>
      <c r="DH51" s="82"/>
      <c r="DI51" s="82"/>
      <c r="DJ51" s="82"/>
      <c r="DK51" s="82"/>
      <c r="DL51" s="82"/>
      <c r="DM51" s="82"/>
      <c r="DN51" s="82"/>
      <c r="DO51" s="82"/>
      <c r="DP51" s="82"/>
      <c r="DQ51" s="82"/>
      <c r="DR51" s="82"/>
      <c r="DS51" s="82"/>
      <c r="DT51" s="82"/>
      <c r="DU51" s="82"/>
      <c r="DV51" s="82"/>
      <c r="DW51" s="82"/>
      <c r="DX51" s="82"/>
      <c r="DY51" s="82"/>
      <c r="DZ51" s="82"/>
      <c r="EA51" s="82"/>
      <c r="EB51" s="82"/>
      <c r="EC51" s="82"/>
      <c r="ED51" s="82"/>
      <c r="EE51" s="82"/>
      <c r="EF51" s="82"/>
      <c r="EG51" s="82"/>
      <c r="EH51" s="82"/>
      <c r="EI51" s="82"/>
      <c r="EJ51" s="82"/>
      <c r="EK51" s="82"/>
      <c r="EL51" s="82"/>
      <c r="EM51" s="82"/>
      <c r="EN51" s="82"/>
      <c r="EO51" s="82"/>
      <c r="EP51" s="82"/>
      <c r="EQ51" s="82"/>
      <c r="ER51" s="82"/>
      <c r="ES51" s="82"/>
      <c r="ET51" s="82"/>
      <c r="EU51" s="82"/>
      <c r="EV51" s="82"/>
      <c r="EW51" s="82"/>
      <c r="EX51" s="82"/>
      <c r="EY51" s="82"/>
      <c r="EZ51" s="82"/>
      <c r="FA51" s="82"/>
      <c r="FB51" s="82"/>
      <c r="FC51" s="82"/>
      <c r="FD51" s="82"/>
      <c r="FE51" s="82"/>
      <c r="FF51" s="82"/>
      <c r="FG51" s="82"/>
      <c r="FH51" s="82"/>
      <c r="FI51" s="82"/>
      <c r="FJ51" s="82"/>
      <c r="FK51" s="82"/>
      <c r="FL51" s="82"/>
      <c r="FM51" s="82"/>
      <c r="FN51" s="82"/>
      <c r="FO51" s="82"/>
      <c r="FP51" s="82"/>
      <c r="FQ51" s="82"/>
      <c r="FR51" s="82"/>
      <c r="FS51" s="82"/>
      <c r="FT51" s="82"/>
      <c r="FU51" s="82"/>
      <c r="FV51" s="82"/>
      <c r="FW51" s="82"/>
      <c r="FX51" s="82"/>
      <c r="FY51" s="82"/>
      <c r="FZ51" s="82"/>
      <c r="GA51" s="82"/>
      <c r="GB51" s="82"/>
      <c r="GC51" s="82"/>
      <c r="GD51" s="82"/>
      <c r="GE51" s="82"/>
      <c r="GF51" s="82"/>
      <c r="GG51" s="82"/>
      <c r="GH51" s="82"/>
      <c r="GI51" s="82"/>
      <c r="GJ51" s="82"/>
      <c r="GK51" s="82"/>
      <c r="GL51" s="82"/>
      <c r="GM51" s="82"/>
      <c r="GN51" s="82"/>
      <c r="GO51" s="82"/>
      <c r="GP51" s="82"/>
      <c r="GQ51" s="82"/>
      <c r="GR51" s="82"/>
      <c r="GS51" s="82"/>
      <c r="GT51" s="82"/>
      <c r="GU51" s="82"/>
      <c r="GV51" s="82"/>
      <c r="GW51" s="82"/>
      <c r="GX51" s="82"/>
      <c r="GY51" s="82"/>
      <c r="GZ51" s="82"/>
      <c r="HA51" s="82"/>
      <c r="HB51" s="82"/>
      <c r="HC51" s="82"/>
      <c r="HD51" s="82"/>
      <c r="HE51" s="82"/>
      <c r="HF51" s="82"/>
      <c r="HG51" s="82"/>
      <c r="HH51" s="82"/>
      <c r="HI51" s="82"/>
      <c r="HJ51" s="82"/>
      <c r="HK51" s="82"/>
      <c r="HL51" s="82"/>
      <c r="HM51" s="82"/>
      <c r="HN51" s="82"/>
      <c r="HO51" s="82"/>
      <c r="HP51" s="82"/>
      <c r="HQ51" s="82"/>
      <c r="HR51" s="82"/>
      <c r="HS51" s="82"/>
      <c r="HT51" s="82"/>
      <c r="HU51" s="82"/>
      <c r="HV51" s="82"/>
      <c r="HW51" s="82"/>
      <c r="HX51" s="82"/>
      <c r="HY51" s="82"/>
      <c r="HZ51" s="82"/>
      <c r="IA51" s="82"/>
      <c r="IB51" s="82"/>
      <c r="IC51" s="82"/>
      <c r="ID51" s="82"/>
      <c r="IE51" s="82"/>
      <c r="IF51" s="82"/>
      <c r="IG51" s="82"/>
      <c r="IH51" s="82"/>
      <c r="II51" s="82"/>
      <c r="IJ51" s="82"/>
      <c r="IK51" s="82"/>
      <c r="IL51" s="82"/>
      <c r="IM51" s="82"/>
      <c r="IN51" s="82"/>
      <c r="IO51" s="82"/>
      <c r="IP51" s="82"/>
      <c r="IQ51" s="82"/>
    </row>
    <row r="52" spans="1:251" s="79" customFormat="1" ht="15.75">
      <c r="A52" s="234">
        <v>5</v>
      </c>
      <c r="B52" s="201" t="s">
        <v>147</v>
      </c>
      <c r="C52" s="139"/>
      <c r="D52" s="140"/>
      <c r="E52" s="141"/>
      <c r="F52" s="102"/>
      <c r="G52" s="265"/>
      <c r="H52" s="80"/>
      <c r="I52" s="81"/>
      <c r="J52" s="81"/>
      <c r="K52" s="81"/>
      <c r="L52" s="274"/>
      <c r="M52" s="320"/>
      <c r="N52" s="320"/>
      <c r="O52" s="320"/>
      <c r="P52" s="320"/>
      <c r="Q52" s="81"/>
      <c r="R52" s="80"/>
      <c r="S52" s="80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82"/>
      <c r="CQ52" s="82"/>
      <c r="CR52" s="82"/>
      <c r="CS52" s="82"/>
      <c r="CT52" s="82"/>
      <c r="CU52" s="82"/>
      <c r="CV52" s="82"/>
      <c r="CW52" s="82"/>
      <c r="CX52" s="82"/>
      <c r="CY52" s="82"/>
      <c r="CZ52" s="82"/>
      <c r="DA52" s="82"/>
      <c r="DB52" s="82"/>
      <c r="DC52" s="82"/>
      <c r="DD52" s="82"/>
      <c r="DE52" s="82"/>
      <c r="DF52" s="82"/>
      <c r="DG52" s="82"/>
      <c r="DH52" s="82"/>
      <c r="DI52" s="82"/>
      <c r="DJ52" s="82"/>
      <c r="DK52" s="82"/>
      <c r="DL52" s="82"/>
      <c r="DM52" s="82"/>
      <c r="DN52" s="82"/>
      <c r="DO52" s="82"/>
      <c r="DP52" s="82"/>
      <c r="DQ52" s="82"/>
      <c r="DR52" s="82"/>
      <c r="DS52" s="82"/>
      <c r="DT52" s="82"/>
      <c r="DU52" s="82"/>
      <c r="DV52" s="82"/>
      <c r="DW52" s="82"/>
      <c r="DX52" s="82"/>
      <c r="DY52" s="82"/>
      <c r="DZ52" s="82"/>
      <c r="EA52" s="82"/>
      <c r="EB52" s="82"/>
      <c r="EC52" s="82"/>
      <c r="ED52" s="82"/>
      <c r="EE52" s="82"/>
      <c r="EF52" s="82"/>
      <c r="EG52" s="82"/>
      <c r="EH52" s="82"/>
      <c r="EI52" s="82"/>
      <c r="EJ52" s="82"/>
      <c r="EK52" s="82"/>
      <c r="EL52" s="82"/>
      <c r="EM52" s="82"/>
      <c r="EN52" s="82"/>
      <c r="EO52" s="82"/>
      <c r="EP52" s="82"/>
      <c r="EQ52" s="82"/>
      <c r="ER52" s="82"/>
      <c r="ES52" s="82"/>
      <c r="ET52" s="82"/>
      <c r="EU52" s="82"/>
      <c r="EV52" s="82"/>
      <c r="EW52" s="82"/>
      <c r="EX52" s="82"/>
      <c r="EY52" s="82"/>
      <c r="EZ52" s="82"/>
      <c r="FA52" s="82"/>
      <c r="FB52" s="82"/>
      <c r="FC52" s="82"/>
      <c r="FD52" s="82"/>
      <c r="FE52" s="82"/>
      <c r="FF52" s="82"/>
      <c r="FG52" s="82"/>
      <c r="FH52" s="82"/>
      <c r="FI52" s="82"/>
      <c r="FJ52" s="82"/>
      <c r="FK52" s="82"/>
      <c r="FL52" s="82"/>
      <c r="FM52" s="82"/>
      <c r="FN52" s="82"/>
      <c r="FO52" s="82"/>
      <c r="FP52" s="82"/>
      <c r="FQ52" s="82"/>
      <c r="FR52" s="82"/>
      <c r="FS52" s="82"/>
      <c r="FT52" s="82"/>
      <c r="FU52" s="82"/>
      <c r="FV52" s="82"/>
      <c r="FW52" s="82"/>
      <c r="FX52" s="82"/>
      <c r="FY52" s="82"/>
      <c r="FZ52" s="82"/>
      <c r="GA52" s="82"/>
      <c r="GB52" s="82"/>
      <c r="GC52" s="82"/>
      <c r="GD52" s="82"/>
      <c r="GE52" s="82"/>
      <c r="GF52" s="82"/>
      <c r="GG52" s="82"/>
      <c r="GH52" s="82"/>
      <c r="GI52" s="82"/>
      <c r="GJ52" s="82"/>
      <c r="GK52" s="82"/>
      <c r="GL52" s="82"/>
      <c r="GM52" s="82"/>
      <c r="GN52" s="82"/>
      <c r="GO52" s="82"/>
      <c r="GP52" s="82"/>
      <c r="GQ52" s="82"/>
      <c r="GR52" s="82"/>
      <c r="GS52" s="82"/>
      <c r="GT52" s="82"/>
      <c r="GU52" s="82"/>
      <c r="GV52" s="82"/>
      <c r="GW52" s="82"/>
      <c r="GX52" s="82"/>
      <c r="GY52" s="82"/>
      <c r="GZ52" s="82"/>
      <c r="HA52" s="82"/>
      <c r="HB52" s="82"/>
      <c r="HC52" s="82"/>
      <c r="HD52" s="82"/>
      <c r="HE52" s="82"/>
      <c r="HF52" s="82"/>
      <c r="HG52" s="82"/>
      <c r="HH52" s="82"/>
      <c r="HI52" s="82"/>
      <c r="HJ52" s="82"/>
      <c r="HK52" s="82"/>
      <c r="HL52" s="82"/>
      <c r="HM52" s="82"/>
      <c r="HN52" s="82"/>
      <c r="HO52" s="82"/>
      <c r="HP52" s="82"/>
      <c r="HQ52" s="82"/>
      <c r="HR52" s="82"/>
      <c r="HS52" s="82"/>
      <c r="HT52" s="82"/>
      <c r="HU52" s="82"/>
      <c r="HV52" s="82"/>
      <c r="HW52" s="82"/>
      <c r="HX52" s="82"/>
      <c r="HY52" s="82"/>
      <c r="HZ52" s="82"/>
      <c r="IA52" s="82"/>
      <c r="IB52" s="82"/>
      <c r="IC52" s="82"/>
      <c r="ID52" s="82"/>
      <c r="IE52" s="82"/>
      <c r="IF52" s="82"/>
      <c r="IG52" s="82"/>
      <c r="IH52" s="82"/>
      <c r="II52" s="82"/>
      <c r="IJ52" s="82"/>
      <c r="IK52" s="82"/>
      <c r="IL52" s="82"/>
      <c r="IM52" s="82"/>
      <c r="IN52" s="82"/>
      <c r="IO52" s="82"/>
      <c r="IP52" s="82"/>
      <c r="IQ52" s="82"/>
    </row>
    <row r="53" spans="1:251" s="110" customFormat="1" ht="38.25">
      <c r="A53" s="229">
        <v>1</v>
      </c>
      <c r="B53" s="177" t="str">
        <f>"Ostala dodatna in nepredvidena dela. Obračun po dejanskih stroških porabe časa in materiala po vpisu v gradbeni dnevnik. Ocena stroškov "&amp;D53*100&amp;"% od vrednosti del."</f>
        <v>Ostala dodatna in nepredvidena dela. Obračun po dejanskih stroških porabe časa in materiala po vpisu v gradbeni dnevnik. Ocena stroškov 5% od vrednosti del.</v>
      </c>
      <c r="C53" s="89" t="s">
        <v>34</v>
      </c>
      <c r="D53" s="143">
        <v>0.05</v>
      </c>
      <c r="E53" s="90">
        <f>SUM(F58:F61)</f>
        <v>0</v>
      </c>
      <c r="F53" s="91">
        <f>+D53*E53</f>
        <v>0</v>
      </c>
      <c r="G53" s="258"/>
      <c r="H53" s="118"/>
      <c r="I53" s="119"/>
      <c r="J53" s="119"/>
      <c r="K53" s="119"/>
      <c r="L53" s="278"/>
      <c r="M53" s="278"/>
      <c r="N53" s="300"/>
      <c r="O53" s="300"/>
      <c r="P53" s="301"/>
      <c r="Q53" s="113"/>
      <c r="R53" s="111"/>
      <c r="S53" s="111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/>
      <c r="BK53" s="114"/>
      <c r="BL53" s="114"/>
      <c r="BM53" s="114"/>
      <c r="BN53" s="114"/>
      <c r="BO53" s="114"/>
      <c r="BP53" s="114"/>
      <c r="BQ53" s="114"/>
      <c r="BR53" s="114"/>
      <c r="BS53" s="114"/>
      <c r="BT53" s="114"/>
      <c r="BU53" s="114"/>
      <c r="BV53" s="114"/>
      <c r="BW53" s="114"/>
      <c r="BX53" s="114"/>
      <c r="BY53" s="114"/>
      <c r="BZ53" s="114"/>
      <c r="CA53" s="114"/>
      <c r="CB53" s="114"/>
      <c r="CC53" s="114"/>
      <c r="CD53" s="114"/>
      <c r="CE53" s="114"/>
      <c r="CF53" s="114"/>
      <c r="CG53" s="114"/>
      <c r="CH53" s="114"/>
      <c r="CI53" s="114"/>
      <c r="CJ53" s="114"/>
      <c r="CK53" s="114"/>
      <c r="CL53" s="114"/>
      <c r="CM53" s="114"/>
      <c r="CN53" s="114"/>
      <c r="CO53" s="114"/>
      <c r="CP53" s="114"/>
      <c r="CQ53" s="114"/>
      <c r="CR53" s="114"/>
      <c r="CS53" s="114"/>
      <c r="CT53" s="114"/>
      <c r="CU53" s="114"/>
      <c r="CV53" s="114"/>
      <c r="CW53" s="114"/>
      <c r="CX53" s="114"/>
      <c r="CY53" s="114"/>
      <c r="CZ53" s="114"/>
      <c r="DA53" s="114"/>
      <c r="DB53" s="114"/>
      <c r="DC53" s="114"/>
      <c r="DD53" s="114"/>
      <c r="DE53" s="114"/>
      <c r="DF53" s="114"/>
      <c r="DG53" s="114"/>
      <c r="DH53" s="114"/>
      <c r="DI53" s="114"/>
      <c r="DJ53" s="114"/>
      <c r="DK53" s="114"/>
      <c r="DL53" s="114"/>
      <c r="DM53" s="114"/>
      <c r="DN53" s="114"/>
      <c r="DO53" s="114"/>
      <c r="DP53" s="114"/>
      <c r="DQ53" s="114"/>
      <c r="DR53" s="114"/>
      <c r="DS53" s="114"/>
      <c r="DT53" s="114"/>
      <c r="DU53" s="114"/>
      <c r="DV53" s="114"/>
      <c r="DW53" s="114"/>
      <c r="DX53" s="114"/>
      <c r="DY53" s="114"/>
      <c r="DZ53" s="114"/>
      <c r="EA53" s="114"/>
      <c r="EB53" s="114"/>
      <c r="EC53" s="114"/>
      <c r="ED53" s="114"/>
      <c r="EE53" s="114"/>
      <c r="EF53" s="114"/>
      <c r="EG53" s="114"/>
      <c r="EH53" s="114"/>
      <c r="EI53" s="114"/>
      <c r="EJ53" s="114"/>
      <c r="EK53" s="114"/>
      <c r="EL53" s="114"/>
      <c r="EM53" s="114"/>
      <c r="EN53" s="114"/>
      <c r="EO53" s="114"/>
      <c r="EP53" s="114"/>
      <c r="EQ53" s="114"/>
      <c r="ER53" s="114"/>
      <c r="ES53" s="114"/>
      <c r="ET53" s="114"/>
      <c r="EU53" s="114"/>
      <c r="EV53" s="114"/>
      <c r="EW53" s="114"/>
      <c r="EX53" s="114"/>
      <c r="EY53" s="114"/>
      <c r="EZ53" s="114"/>
      <c r="FA53" s="114"/>
      <c r="FB53" s="114"/>
      <c r="FC53" s="114"/>
      <c r="FD53" s="114"/>
      <c r="FE53" s="114"/>
      <c r="FF53" s="114"/>
      <c r="FG53" s="114"/>
      <c r="FH53" s="114"/>
      <c r="FI53" s="114"/>
      <c r="FJ53" s="114"/>
      <c r="FK53" s="114"/>
      <c r="FL53" s="114"/>
      <c r="FM53" s="114"/>
      <c r="FN53" s="114"/>
      <c r="FO53" s="114"/>
      <c r="FP53" s="114"/>
      <c r="FQ53" s="114"/>
      <c r="FR53" s="114"/>
      <c r="FS53" s="114"/>
      <c r="FT53" s="114"/>
      <c r="FU53" s="114"/>
      <c r="FV53" s="114"/>
      <c r="FW53" s="114"/>
      <c r="FX53" s="114"/>
      <c r="FY53" s="114"/>
      <c r="FZ53" s="114"/>
      <c r="GA53" s="114"/>
      <c r="GB53" s="114"/>
      <c r="GC53" s="114"/>
      <c r="GD53" s="114"/>
      <c r="GE53" s="114"/>
      <c r="GF53" s="114"/>
      <c r="GG53" s="114"/>
      <c r="GH53" s="114"/>
      <c r="GI53" s="114"/>
      <c r="GJ53" s="114"/>
      <c r="GK53" s="114"/>
      <c r="GL53" s="114"/>
      <c r="GM53" s="114"/>
      <c r="GN53" s="114"/>
      <c r="GO53" s="114"/>
      <c r="GP53" s="114"/>
      <c r="GQ53" s="114"/>
      <c r="GR53" s="114"/>
      <c r="GS53" s="114"/>
      <c r="GT53" s="114"/>
      <c r="GU53" s="114"/>
      <c r="GV53" s="114"/>
      <c r="GW53" s="114"/>
      <c r="GX53" s="114"/>
      <c r="GY53" s="114"/>
      <c r="GZ53" s="114"/>
      <c r="HA53" s="114"/>
      <c r="HB53" s="114"/>
      <c r="HC53" s="114"/>
      <c r="HD53" s="114"/>
      <c r="HE53" s="114"/>
      <c r="HF53" s="114"/>
      <c r="HG53" s="114"/>
      <c r="HH53" s="114"/>
      <c r="HI53" s="114"/>
      <c r="HJ53" s="114"/>
      <c r="HK53" s="114"/>
      <c r="HL53" s="114"/>
      <c r="HM53" s="114"/>
      <c r="HN53" s="114"/>
      <c r="HO53" s="114"/>
      <c r="HP53" s="114"/>
      <c r="HQ53" s="114"/>
      <c r="HR53" s="114"/>
      <c r="HS53" s="114"/>
      <c r="HT53" s="114"/>
      <c r="HU53" s="114"/>
      <c r="HV53" s="114"/>
      <c r="HW53" s="114"/>
      <c r="HX53" s="114"/>
      <c r="HY53" s="114"/>
      <c r="HZ53" s="114"/>
      <c r="IA53" s="114"/>
      <c r="IB53" s="114"/>
      <c r="IC53" s="114"/>
      <c r="ID53" s="114"/>
      <c r="IE53" s="114"/>
      <c r="IF53" s="114"/>
      <c r="IG53" s="114"/>
      <c r="IH53" s="114"/>
      <c r="II53" s="114"/>
      <c r="IJ53" s="114"/>
      <c r="IK53" s="114"/>
      <c r="IL53" s="114"/>
      <c r="IM53" s="114"/>
      <c r="IN53" s="114"/>
      <c r="IO53" s="114"/>
      <c r="IP53" s="114"/>
      <c r="IQ53" s="114"/>
    </row>
    <row r="54" spans="1:251" s="79" customFormat="1" ht="15.75">
      <c r="A54" s="234">
        <f>A52</f>
        <v>5</v>
      </c>
      <c r="B54" s="201" t="str">
        <f>B52&amp;" - skupaj"</f>
        <v>OSTALA DELA - skupaj</v>
      </c>
      <c r="C54" s="139"/>
      <c r="D54" s="140"/>
      <c r="E54" s="141"/>
      <c r="F54" s="102">
        <f>SUM(F53)</f>
        <v>0</v>
      </c>
      <c r="G54" s="265"/>
      <c r="H54" s="80"/>
      <c r="I54" s="81"/>
      <c r="J54" s="81"/>
      <c r="K54" s="81"/>
      <c r="L54" s="274"/>
      <c r="M54" s="320"/>
      <c r="N54" s="320"/>
      <c r="O54" s="320"/>
      <c r="P54" s="320"/>
      <c r="Q54" s="81"/>
      <c r="R54" s="80"/>
      <c r="S54" s="80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82"/>
      <c r="CQ54" s="82"/>
      <c r="CR54" s="82"/>
      <c r="CS54" s="82"/>
      <c r="CT54" s="82"/>
      <c r="CU54" s="82"/>
      <c r="CV54" s="82"/>
      <c r="CW54" s="82"/>
      <c r="CX54" s="82"/>
      <c r="CY54" s="82"/>
      <c r="CZ54" s="82"/>
      <c r="DA54" s="82"/>
      <c r="DB54" s="82"/>
      <c r="DC54" s="82"/>
      <c r="DD54" s="82"/>
      <c r="DE54" s="82"/>
      <c r="DF54" s="82"/>
      <c r="DG54" s="82"/>
      <c r="DH54" s="82"/>
      <c r="DI54" s="82"/>
      <c r="DJ54" s="82"/>
      <c r="DK54" s="82"/>
      <c r="DL54" s="82"/>
      <c r="DM54" s="82"/>
      <c r="DN54" s="82"/>
      <c r="DO54" s="82"/>
      <c r="DP54" s="82"/>
      <c r="DQ54" s="82"/>
      <c r="DR54" s="82"/>
      <c r="DS54" s="82"/>
      <c r="DT54" s="82"/>
      <c r="DU54" s="82"/>
      <c r="DV54" s="82"/>
      <c r="DW54" s="82"/>
      <c r="DX54" s="82"/>
      <c r="DY54" s="82"/>
      <c r="DZ54" s="82"/>
      <c r="EA54" s="82"/>
      <c r="EB54" s="82"/>
      <c r="EC54" s="82"/>
      <c r="ED54" s="82"/>
      <c r="EE54" s="82"/>
      <c r="EF54" s="82"/>
      <c r="EG54" s="82"/>
      <c r="EH54" s="82"/>
      <c r="EI54" s="82"/>
      <c r="EJ54" s="82"/>
      <c r="EK54" s="82"/>
      <c r="EL54" s="82"/>
      <c r="EM54" s="82"/>
      <c r="EN54" s="82"/>
      <c r="EO54" s="82"/>
      <c r="EP54" s="82"/>
      <c r="EQ54" s="82"/>
      <c r="ER54" s="82"/>
      <c r="ES54" s="82"/>
      <c r="ET54" s="82"/>
      <c r="EU54" s="82"/>
      <c r="EV54" s="82"/>
      <c r="EW54" s="82"/>
      <c r="EX54" s="82"/>
      <c r="EY54" s="82"/>
      <c r="EZ54" s="82"/>
      <c r="FA54" s="82"/>
      <c r="FB54" s="82"/>
      <c r="FC54" s="82"/>
      <c r="FD54" s="82"/>
      <c r="FE54" s="82"/>
      <c r="FF54" s="82"/>
      <c r="FG54" s="82"/>
      <c r="FH54" s="82"/>
      <c r="FI54" s="82"/>
      <c r="FJ54" s="82"/>
      <c r="FK54" s="82"/>
      <c r="FL54" s="82"/>
      <c r="FM54" s="82"/>
      <c r="FN54" s="82"/>
      <c r="FO54" s="82"/>
      <c r="FP54" s="82"/>
      <c r="FQ54" s="82"/>
      <c r="FR54" s="82"/>
      <c r="FS54" s="82"/>
      <c r="FT54" s="82"/>
      <c r="FU54" s="82"/>
      <c r="FV54" s="82"/>
      <c r="FW54" s="82"/>
      <c r="FX54" s="82"/>
      <c r="FY54" s="82"/>
      <c r="FZ54" s="82"/>
      <c r="GA54" s="82"/>
      <c r="GB54" s="82"/>
      <c r="GC54" s="82"/>
      <c r="GD54" s="82"/>
      <c r="GE54" s="82"/>
      <c r="GF54" s="82"/>
      <c r="GG54" s="82"/>
      <c r="GH54" s="82"/>
      <c r="GI54" s="82"/>
      <c r="GJ54" s="82"/>
      <c r="GK54" s="82"/>
      <c r="GL54" s="82"/>
      <c r="GM54" s="82"/>
      <c r="GN54" s="82"/>
      <c r="GO54" s="82"/>
      <c r="GP54" s="82"/>
      <c r="GQ54" s="82"/>
      <c r="GR54" s="82"/>
      <c r="GS54" s="82"/>
      <c r="GT54" s="82"/>
      <c r="GU54" s="82"/>
      <c r="GV54" s="82"/>
      <c r="GW54" s="82"/>
      <c r="GX54" s="82"/>
      <c r="GY54" s="82"/>
      <c r="GZ54" s="82"/>
      <c r="HA54" s="82"/>
      <c r="HB54" s="82"/>
      <c r="HC54" s="82"/>
      <c r="HD54" s="82"/>
      <c r="HE54" s="82"/>
      <c r="HF54" s="82"/>
      <c r="HG54" s="82"/>
      <c r="HH54" s="82"/>
      <c r="HI54" s="82"/>
      <c r="HJ54" s="82"/>
      <c r="HK54" s="82"/>
      <c r="HL54" s="82"/>
      <c r="HM54" s="82"/>
      <c r="HN54" s="82"/>
      <c r="HO54" s="82"/>
      <c r="HP54" s="82"/>
      <c r="HQ54" s="82"/>
      <c r="HR54" s="82"/>
      <c r="HS54" s="82"/>
      <c r="HT54" s="82"/>
      <c r="HU54" s="82"/>
      <c r="HV54" s="82"/>
      <c r="HW54" s="82"/>
      <c r="HX54" s="82"/>
      <c r="HY54" s="82"/>
      <c r="HZ54" s="82"/>
      <c r="IA54" s="82"/>
      <c r="IB54" s="82"/>
      <c r="IC54" s="82"/>
      <c r="ID54" s="82"/>
      <c r="IE54" s="82"/>
      <c r="IF54" s="82"/>
      <c r="IG54" s="82"/>
      <c r="IH54" s="82"/>
      <c r="II54" s="82"/>
      <c r="IJ54" s="82"/>
      <c r="IK54" s="82"/>
      <c r="IL54" s="82"/>
      <c r="IM54" s="82"/>
      <c r="IN54" s="82"/>
      <c r="IO54" s="82"/>
      <c r="IP54" s="82"/>
      <c r="IQ54" s="82"/>
    </row>
    <row r="55" spans="1:251" s="63" customFormat="1" ht="15.75">
      <c r="A55" s="229"/>
      <c r="B55" s="196"/>
      <c r="C55" s="105"/>
      <c r="D55" s="106"/>
      <c r="E55" s="107"/>
      <c r="F55" s="108"/>
      <c r="G55" s="255"/>
      <c r="H55" s="371"/>
      <c r="I55" s="277"/>
      <c r="J55" s="277"/>
      <c r="K55" s="277"/>
      <c r="L55" s="274"/>
      <c r="M55" s="274"/>
      <c r="N55" s="304"/>
      <c r="O55" s="304"/>
      <c r="P55" s="307"/>
      <c r="Q55" s="65"/>
      <c r="R55" s="64"/>
      <c r="S55" s="64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P55" s="66"/>
      <c r="DQ55" s="66"/>
      <c r="DR55" s="66"/>
      <c r="DS55" s="66"/>
      <c r="DT55" s="66"/>
      <c r="DU55" s="66"/>
      <c r="DV55" s="66"/>
      <c r="DW55" s="66"/>
      <c r="DX55" s="66"/>
      <c r="DY55" s="66"/>
      <c r="DZ55" s="66"/>
      <c r="EA55" s="66"/>
      <c r="EB55" s="66"/>
      <c r="EC55" s="66"/>
      <c r="ED55" s="66"/>
      <c r="EE55" s="66"/>
      <c r="EF55" s="66"/>
      <c r="EG55" s="66"/>
      <c r="EH55" s="66"/>
      <c r="EI55" s="66"/>
      <c r="EJ55" s="66"/>
      <c r="EK55" s="66"/>
      <c r="EL55" s="66"/>
      <c r="EM55" s="66"/>
      <c r="EN55" s="66"/>
      <c r="EO55" s="66"/>
      <c r="EP55" s="66"/>
      <c r="EQ55" s="66"/>
      <c r="ER55" s="66"/>
      <c r="ES55" s="66"/>
      <c r="ET55" s="66"/>
      <c r="EU55" s="66"/>
      <c r="EV55" s="66"/>
      <c r="EW55" s="66"/>
      <c r="EX55" s="66"/>
      <c r="EY55" s="66"/>
      <c r="EZ55" s="66"/>
      <c r="FA55" s="66"/>
      <c r="FB55" s="66"/>
      <c r="FC55" s="66"/>
      <c r="FD55" s="66"/>
      <c r="FE55" s="66"/>
      <c r="FF55" s="66"/>
      <c r="FG55" s="66"/>
      <c r="FH55" s="66"/>
      <c r="FI55" s="66"/>
      <c r="FJ55" s="66"/>
      <c r="FK55" s="66"/>
      <c r="FL55" s="66"/>
      <c r="FM55" s="66"/>
      <c r="FN55" s="66"/>
      <c r="FO55" s="66"/>
      <c r="FP55" s="66"/>
      <c r="FQ55" s="66"/>
      <c r="FR55" s="66"/>
      <c r="FS55" s="66"/>
      <c r="FT55" s="66"/>
      <c r="FU55" s="66"/>
      <c r="FV55" s="66"/>
      <c r="FW55" s="66"/>
      <c r="FX55" s="66"/>
      <c r="FY55" s="66"/>
      <c r="FZ55" s="66"/>
      <c r="GA55" s="66"/>
      <c r="GB55" s="66"/>
      <c r="GC55" s="66"/>
      <c r="GD55" s="66"/>
      <c r="GE55" s="66"/>
      <c r="GF55" s="66"/>
      <c r="GG55" s="66"/>
      <c r="GH55" s="66"/>
      <c r="GI55" s="66"/>
      <c r="GJ55" s="66"/>
      <c r="GK55" s="66"/>
      <c r="GL55" s="66"/>
      <c r="GM55" s="66"/>
      <c r="GN55" s="66"/>
      <c r="GO55" s="66"/>
      <c r="GP55" s="66"/>
      <c r="GQ55" s="66"/>
      <c r="GR55" s="66"/>
      <c r="GS55" s="66"/>
      <c r="GT55" s="66"/>
      <c r="GU55" s="66"/>
      <c r="GV55" s="66"/>
      <c r="GW55" s="66"/>
      <c r="GX55" s="66"/>
      <c r="GY55" s="66"/>
      <c r="GZ55" s="66"/>
      <c r="HA55" s="66"/>
      <c r="HB55" s="66"/>
      <c r="HC55" s="66"/>
      <c r="HD55" s="66"/>
      <c r="HE55" s="66"/>
      <c r="HF55" s="66"/>
      <c r="HG55" s="66"/>
      <c r="HH55" s="66"/>
      <c r="HI55" s="66"/>
      <c r="HJ55" s="66"/>
      <c r="HK55" s="66"/>
      <c r="HL55" s="66"/>
      <c r="HM55" s="66"/>
      <c r="HN55" s="66"/>
      <c r="HO55" s="66"/>
      <c r="HP55" s="66"/>
      <c r="HQ55" s="66"/>
      <c r="HR55" s="66"/>
      <c r="HS55" s="66"/>
      <c r="HT55" s="66"/>
      <c r="HU55" s="66"/>
      <c r="HV55" s="66"/>
      <c r="HW55" s="66"/>
      <c r="HX55" s="66"/>
      <c r="HY55" s="66"/>
      <c r="HZ55" s="66"/>
      <c r="IA55" s="66"/>
      <c r="IB55" s="66"/>
      <c r="IC55" s="66"/>
      <c r="ID55" s="66"/>
      <c r="IE55" s="66"/>
      <c r="IF55" s="66"/>
      <c r="IG55" s="66"/>
      <c r="IH55" s="66"/>
      <c r="II55" s="66"/>
      <c r="IJ55" s="66"/>
      <c r="IK55" s="66"/>
      <c r="IL55" s="66"/>
      <c r="IM55" s="66"/>
      <c r="IN55" s="66"/>
      <c r="IO55" s="66"/>
      <c r="IP55" s="66"/>
      <c r="IQ55" s="66"/>
    </row>
    <row r="56" spans="1:251" s="63" customFormat="1" ht="15.75">
      <c r="A56" s="229"/>
      <c r="B56" s="196"/>
      <c r="C56" s="105"/>
      <c r="D56" s="106"/>
      <c r="E56" s="107"/>
      <c r="F56" s="108"/>
      <c r="G56" s="255"/>
      <c r="H56" s="371"/>
      <c r="I56" s="277"/>
      <c r="J56" s="277"/>
      <c r="K56" s="277"/>
      <c r="L56" s="274"/>
      <c r="M56" s="274"/>
      <c r="N56" s="304"/>
      <c r="O56" s="304"/>
      <c r="P56" s="307"/>
      <c r="Q56" s="65"/>
      <c r="R56" s="64"/>
      <c r="S56" s="64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  <c r="EM56" s="66"/>
      <c r="EN56" s="66"/>
      <c r="EO56" s="66"/>
      <c r="EP56" s="66"/>
      <c r="EQ56" s="66"/>
      <c r="ER56" s="66"/>
      <c r="ES56" s="66"/>
      <c r="ET56" s="66"/>
      <c r="EU56" s="66"/>
      <c r="EV56" s="66"/>
      <c r="EW56" s="66"/>
      <c r="EX56" s="66"/>
      <c r="EY56" s="66"/>
      <c r="EZ56" s="66"/>
      <c r="FA56" s="66"/>
      <c r="FB56" s="66"/>
      <c r="FC56" s="66"/>
      <c r="FD56" s="66"/>
      <c r="FE56" s="66"/>
      <c r="FF56" s="66"/>
      <c r="FG56" s="66"/>
      <c r="FH56" s="66"/>
      <c r="FI56" s="66"/>
      <c r="FJ56" s="66"/>
      <c r="FK56" s="66"/>
      <c r="FL56" s="66"/>
      <c r="FM56" s="66"/>
      <c r="FN56" s="66"/>
      <c r="FO56" s="66"/>
      <c r="FP56" s="66"/>
      <c r="FQ56" s="66"/>
      <c r="FR56" s="66"/>
      <c r="FS56" s="66"/>
      <c r="FT56" s="66"/>
      <c r="FU56" s="66"/>
      <c r="FV56" s="66"/>
      <c r="FW56" s="66"/>
      <c r="FX56" s="66"/>
      <c r="FY56" s="66"/>
      <c r="FZ56" s="66"/>
      <c r="GA56" s="66"/>
      <c r="GB56" s="66"/>
      <c r="GC56" s="66"/>
      <c r="GD56" s="66"/>
      <c r="GE56" s="66"/>
      <c r="GF56" s="66"/>
      <c r="GG56" s="66"/>
      <c r="GH56" s="66"/>
      <c r="GI56" s="66"/>
      <c r="GJ56" s="66"/>
      <c r="GK56" s="66"/>
      <c r="GL56" s="66"/>
      <c r="GM56" s="66"/>
      <c r="GN56" s="66"/>
      <c r="GO56" s="66"/>
      <c r="GP56" s="66"/>
      <c r="GQ56" s="66"/>
      <c r="GR56" s="66"/>
      <c r="GS56" s="66"/>
      <c r="GT56" s="66"/>
      <c r="GU56" s="66"/>
      <c r="GV56" s="66"/>
      <c r="GW56" s="66"/>
      <c r="GX56" s="66"/>
      <c r="GY56" s="66"/>
      <c r="GZ56" s="66"/>
      <c r="HA56" s="66"/>
      <c r="HB56" s="66"/>
      <c r="HC56" s="66"/>
      <c r="HD56" s="66"/>
      <c r="HE56" s="66"/>
      <c r="HF56" s="66"/>
      <c r="HG56" s="66"/>
      <c r="HH56" s="66"/>
      <c r="HI56" s="66"/>
      <c r="HJ56" s="66"/>
      <c r="HK56" s="66"/>
      <c r="HL56" s="66"/>
      <c r="HM56" s="66"/>
      <c r="HN56" s="66"/>
      <c r="HO56" s="66"/>
      <c r="HP56" s="66"/>
      <c r="HQ56" s="66"/>
      <c r="HR56" s="66"/>
      <c r="HS56" s="66"/>
      <c r="HT56" s="66"/>
      <c r="HU56" s="66"/>
      <c r="HV56" s="66"/>
      <c r="HW56" s="66"/>
      <c r="HX56" s="66"/>
      <c r="HY56" s="66"/>
      <c r="HZ56" s="66"/>
      <c r="IA56" s="66"/>
      <c r="IB56" s="66"/>
      <c r="IC56" s="66"/>
      <c r="ID56" s="66"/>
      <c r="IE56" s="66"/>
      <c r="IF56" s="66"/>
      <c r="IG56" s="66"/>
      <c r="IH56" s="66"/>
      <c r="II56" s="66"/>
      <c r="IJ56" s="66"/>
      <c r="IK56" s="66"/>
      <c r="IL56" s="66"/>
      <c r="IM56" s="66"/>
      <c r="IN56" s="66"/>
      <c r="IO56" s="66"/>
      <c r="IP56" s="66"/>
      <c r="IQ56" s="66"/>
    </row>
    <row r="57" spans="1:251" s="5" customFormat="1">
      <c r="A57" s="234"/>
      <c r="B57" s="201" t="s">
        <v>148</v>
      </c>
      <c r="C57" s="139"/>
      <c r="D57" s="140"/>
      <c r="E57" s="141"/>
      <c r="F57" s="102"/>
      <c r="G57" s="254"/>
      <c r="L57" s="278"/>
      <c r="M57" s="278"/>
      <c r="N57" s="278"/>
      <c r="O57" s="278"/>
      <c r="P57" s="278"/>
    </row>
    <row r="58" spans="1:251" s="63" customFormat="1" ht="15.75">
      <c r="A58" s="229">
        <f>A10</f>
        <v>1</v>
      </c>
      <c r="B58" s="144" t="str">
        <f>B5</f>
        <v>PRIPRAVLJALNA DELA</v>
      </c>
      <c r="C58" s="89"/>
      <c r="D58" s="90"/>
      <c r="E58" s="90"/>
      <c r="F58" s="133">
        <f>F10</f>
        <v>0</v>
      </c>
      <c r="G58" s="255"/>
      <c r="H58" s="371"/>
      <c r="I58" s="277"/>
      <c r="J58" s="277"/>
      <c r="K58" s="277"/>
      <c r="L58" s="274"/>
      <c r="M58" s="274"/>
      <c r="N58" s="304"/>
      <c r="O58" s="304"/>
      <c r="P58" s="307"/>
      <c r="Q58" s="65"/>
      <c r="R58" s="64"/>
      <c r="S58" s="64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  <c r="EN58" s="66"/>
      <c r="EO58" s="66"/>
      <c r="EP58" s="66"/>
      <c r="EQ58" s="66"/>
      <c r="ER58" s="66"/>
      <c r="ES58" s="66"/>
      <c r="ET58" s="66"/>
      <c r="EU58" s="66"/>
      <c r="EV58" s="66"/>
      <c r="EW58" s="66"/>
      <c r="EX58" s="66"/>
      <c r="EY58" s="66"/>
      <c r="EZ58" s="66"/>
      <c r="FA58" s="66"/>
      <c r="FB58" s="66"/>
      <c r="FC58" s="66"/>
      <c r="FD58" s="66"/>
      <c r="FE58" s="66"/>
      <c r="FF58" s="66"/>
      <c r="FG58" s="66"/>
      <c r="FH58" s="66"/>
      <c r="FI58" s="66"/>
      <c r="FJ58" s="66"/>
      <c r="FK58" s="66"/>
      <c r="FL58" s="66"/>
      <c r="FM58" s="66"/>
      <c r="FN58" s="66"/>
      <c r="FO58" s="66"/>
      <c r="FP58" s="66"/>
      <c r="FQ58" s="66"/>
      <c r="FR58" s="66"/>
      <c r="FS58" s="66"/>
      <c r="FT58" s="66"/>
      <c r="FU58" s="66"/>
      <c r="FV58" s="66"/>
      <c r="FW58" s="66"/>
      <c r="FX58" s="66"/>
      <c r="FY58" s="66"/>
      <c r="FZ58" s="66"/>
      <c r="GA58" s="66"/>
      <c r="GB58" s="66"/>
      <c r="GC58" s="66"/>
      <c r="GD58" s="66"/>
      <c r="GE58" s="66"/>
      <c r="GF58" s="66"/>
      <c r="GG58" s="66"/>
      <c r="GH58" s="66"/>
      <c r="GI58" s="66"/>
      <c r="GJ58" s="66"/>
      <c r="GK58" s="66"/>
      <c r="GL58" s="66"/>
      <c r="GM58" s="66"/>
      <c r="GN58" s="66"/>
      <c r="GO58" s="66"/>
      <c r="GP58" s="66"/>
      <c r="GQ58" s="66"/>
      <c r="GR58" s="66"/>
      <c r="GS58" s="66"/>
      <c r="GT58" s="66"/>
      <c r="GU58" s="66"/>
      <c r="GV58" s="66"/>
      <c r="GW58" s="66"/>
      <c r="GX58" s="66"/>
      <c r="GY58" s="66"/>
      <c r="GZ58" s="66"/>
      <c r="HA58" s="66"/>
      <c r="HB58" s="66"/>
      <c r="HC58" s="66"/>
      <c r="HD58" s="66"/>
      <c r="HE58" s="66"/>
      <c r="HF58" s="66"/>
      <c r="HG58" s="66"/>
      <c r="HH58" s="66"/>
      <c r="HI58" s="66"/>
      <c r="HJ58" s="66"/>
      <c r="HK58" s="66"/>
      <c r="HL58" s="66"/>
      <c r="HM58" s="66"/>
      <c r="HN58" s="66"/>
      <c r="HO58" s="66"/>
      <c r="HP58" s="66"/>
      <c r="HQ58" s="66"/>
      <c r="HR58" s="66"/>
      <c r="HS58" s="66"/>
      <c r="HT58" s="66"/>
      <c r="HU58" s="66"/>
      <c r="HV58" s="66"/>
      <c r="HW58" s="66"/>
      <c r="HX58" s="66"/>
      <c r="HY58" s="66"/>
      <c r="HZ58" s="66"/>
      <c r="IA58" s="66"/>
      <c r="IB58" s="66"/>
      <c r="IC58" s="66"/>
      <c r="ID58" s="66"/>
      <c r="IE58" s="66"/>
      <c r="IF58" s="66"/>
      <c r="IG58" s="66"/>
      <c r="IH58" s="66"/>
      <c r="II58" s="66"/>
      <c r="IJ58" s="66"/>
      <c r="IK58" s="66"/>
      <c r="IL58" s="66"/>
      <c r="IM58" s="66"/>
      <c r="IN58" s="66"/>
      <c r="IO58" s="66"/>
      <c r="IP58" s="66"/>
      <c r="IQ58" s="66"/>
    </row>
    <row r="59" spans="1:251" s="63" customFormat="1" ht="15.75">
      <c r="A59" s="229">
        <f>A11</f>
        <v>2</v>
      </c>
      <c r="B59" s="144" t="str">
        <f>B11</f>
        <v>ZEMELJSKA DELA</v>
      </c>
      <c r="C59" s="149"/>
      <c r="D59" s="109"/>
      <c r="E59" s="134"/>
      <c r="F59" s="133">
        <f>F31</f>
        <v>0</v>
      </c>
      <c r="G59" s="255"/>
      <c r="H59" s="371"/>
      <c r="I59" s="277"/>
      <c r="J59" s="277"/>
      <c r="K59" s="277"/>
      <c r="L59" s="274"/>
      <c r="M59" s="274"/>
      <c r="N59" s="304"/>
      <c r="O59" s="304"/>
      <c r="P59" s="307"/>
      <c r="Q59" s="65"/>
      <c r="R59" s="64"/>
      <c r="S59" s="64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  <c r="EN59" s="66"/>
      <c r="EO59" s="66"/>
      <c r="EP59" s="66"/>
      <c r="EQ59" s="66"/>
      <c r="ER59" s="66"/>
      <c r="ES59" s="66"/>
      <c r="ET59" s="66"/>
      <c r="EU59" s="66"/>
      <c r="EV59" s="66"/>
      <c r="EW59" s="66"/>
      <c r="EX59" s="66"/>
      <c r="EY59" s="66"/>
      <c r="EZ59" s="66"/>
      <c r="FA59" s="66"/>
      <c r="FB59" s="66"/>
      <c r="FC59" s="66"/>
      <c r="FD59" s="66"/>
      <c r="FE59" s="66"/>
      <c r="FF59" s="66"/>
      <c r="FG59" s="66"/>
      <c r="FH59" s="66"/>
      <c r="FI59" s="66"/>
      <c r="FJ59" s="66"/>
      <c r="FK59" s="66"/>
      <c r="FL59" s="66"/>
      <c r="FM59" s="66"/>
      <c r="FN59" s="66"/>
      <c r="FO59" s="66"/>
      <c r="FP59" s="66"/>
      <c r="FQ59" s="66"/>
      <c r="FR59" s="66"/>
      <c r="FS59" s="66"/>
      <c r="FT59" s="66"/>
      <c r="FU59" s="66"/>
      <c r="FV59" s="66"/>
      <c r="FW59" s="66"/>
      <c r="FX59" s="66"/>
      <c r="FY59" s="66"/>
      <c r="FZ59" s="66"/>
      <c r="GA59" s="66"/>
      <c r="GB59" s="66"/>
      <c r="GC59" s="66"/>
      <c r="GD59" s="66"/>
      <c r="GE59" s="66"/>
      <c r="GF59" s="66"/>
      <c r="GG59" s="66"/>
      <c r="GH59" s="66"/>
      <c r="GI59" s="66"/>
      <c r="GJ59" s="66"/>
      <c r="GK59" s="66"/>
      <c r="GL59" s="66"/>
      <c r="GM59" s="66"/>
      <c r="GN59" s="66"/>
      <c r="GO59" s="66"/>
      <c r="GP59" s="66"/>
      <c r="GQ59" s="66"/>
      <c r="GR59" s="66"/>
      <c r="GS59" s="66"/>
      <c r="GT59" s="66"/>
      <c r="GU59" s="66"/>
      <c r="GV59" s="66"/>
      <c r="GW59" s="66"/>
      <c r="GX59" s="66"/>
      <c r="GY59" s="66"/>
      <c r="GZ59" s="66"/>
      <c r="HA59" s="66"/>
      <c r="HB59" s="66"/>
      <c r="HC59" s="66"/>
      <c r="HD59" s="66"/>
      <c r="HE59" s="66"/>
      <c r="HF59" s="66"/>
      <c r="HG59" s="66"/>
      <c r="HH59" s="66"/>
      <c r="HI59" s="66"/>
      <c r="HJ59" s="66"/>
      <c r="HK59" s="66"/>
      <c r="HL59" s="66"/>
      <c r="HM59" s="66"/>
      <c r="HN59" s="66"/>
      <c r="HO59" s="66"/>
      <c r="HP59" s="66"/>
      <c r="HQ59" s="66"/>
      <c r="HR59" s="66"/>
      <c r="HS59" s="66"/>
      <c r="HT59" s="66"/>
      <c r="HU59" s="66"/>
      <c r="HV59" s="66"/>
      <c r="HW59" s="66"/>
      <c r="HX59" s="66"/>
      <c r="HY59" s="66"/>
      <c r="HZ59" s="66"/>
      <c r="IA59" s="66"/>
      <c r="IB59" s="66"/>
      <c r="IC59" s="66"/>
      <c r="ID59" s="66"/>
      <c r="IE59" s="66"/>
      <c r="IF59" s="66"/>
      <c r="IG59" s="66"/>
      <c r="IH59" s="66"/>
      <c r="II59" s="66"/>
      <c r="IJ59" s="66"/>
      <c r="IK59" s="66"/>
      <c r="IL59" s="66"/>
      <c r="IM59" s="66"/>
      <c r="IN59" s="66"/>
      <c r="IO59" s="66"/>
      <c r="IP59" s="66"/>
      <c r="IQ59" s="66"/>
    </row>
    <row r="60" spans="1:251" s="63" customFormat="1" ht="15.75">
      <c r="A60" s="229">
        <f>A32</f>
        <v>3</v>
      </c>
      <c r="B60" s="144" t="str">
        <f>B32</f>
        <v>MONTAŽNA DELA</v>
      </c>
      <c r="C60" s="149"/>
      <c r="D60" s="109"/>
      <c r="E60" s="134"/>
      <c r="F60" s="133">
        <f>F44</f>
        <v>0</v>
      </c>
      <c r="G60" s="255"/>
      <c r="H60" s="371"/>
      <c r="I60" s="277"/>
      <c r="J60" s="277"/>
      <c r="K60" s="277"/>
      <c r="L60" s="274"/>
      <c r="M60" s="274"/>
      <c r="N60" s="304"/>
      <c r="O60" s="304"/>
      <c r="P60" s="307"/>
      <c r="Q60" s="65"/>
      <c r="R60" s="64"/>
      <c r="S60" s="64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6"/>
      <c r="EF60" s="66"/>
      <c r="EG60" s="66"/>
      <c r="EH60" s="66"/>
      <c r="EI60" s="66"/>
      <c r="EJ60" s="66"/>
      <c r="EK60" s="66"/>
      <c r="EL60" s="66"/>
      <c r="EM60" s="66"/>
      <c r="EN60" s="66"/>
      <c r="EO60" s="66"/>
      <c r="EP60" s="66"/>
      <c r="EQ60" s="66"/>
      <c r="ER60" s="66"/>
      <c r="ES60" s="66"/>
      <c r="ET60" s="66"/>
      <c r="EU60" s="66"/>
      <c r="EV60" s="66"/>
      <c r="EW60" s="66"/>
      <c r="EX60" s="66"/>
      <c r="EY60" s="66"/>
      <c r="EZ60" s="66"/>
      <c r="FA60" s="66"/>
      <c r="FB60" s="66"/>
      <c r="FC60" s="66"/>
      <c r="FD60" s="66"/>
      <c r="FE60" s="66"/>
      <c r="FF60" s="66"/>
      <c r="FG60" s="66"/>
      <c r="FH60" s="66"/>
      <c r="FI60" s="66"/>
      <c r="FJ60" s="66"/>
      <c r="FK60" s="66"/>
      <c r="FL60" s="66"/>
      <c r="FM60" s="66"/>
      <c r="FN60" s="66"/>
      <c r="FO60" s="66"/>
      <c r="FP60" s="66"/>
      <c r="FQ60" s="66"/>
      <c r="FR60" s="66"/>
      <c r="FS60" s="66"/>
      <c r="FT60" s="66"/>
      <c r="FU60" s="66"/>
      <c r="FV60" s="66"/>
      <c r="FW60" s="66"/>
      <c r="FX60" s="66"/>
      <c r="FY60" s="66"/>
      <c r="FZ60" s="66"/>
      <c r="GA60" s="66"/>
      <c r="GB60" s="66"/>
      <c r="GC60" s="66"/>
      <c r="GD60" s="66"/>
      <c r="GE60" s="66"/>
      <c r="GF60" s="66"/>
      <c r="GG60" s="66"/>
      <c r="GH60" s="66"/>
      <c r="GI60" s="66"/>
      <c r="GJ60" s="66"/>
      <c r="GK60" s="66"/>
      <c r="GL60" s="66"/>
      <c r="GM60" s="66"/>
      <c r="GN60" s="66"/>
      <c r="GO60" s="66"/>
      <c r="GP60" s="66"/>
      <c r="GQ60" s="66"/>
      <c r="GR60" s="66"/>
      <c r="GS60" s="66"/>
      <c r="GT60" s="66"/>
      <c r="GU60" s="66"/>
      <c r="GV60" s="66"/>
      <c r="GW60" s="66"/>
      <c r="GX60" s="66"/>
      <c r="GY60" s="66"/>
      <c r="GZ60" s="66"/>
      <c r="HA60" s="66"/>
      <c r="HB60" s="66"/>
      <c r="HC60" s="66"/>
      <c r="HD60" s="66"/>
      <c r="HE60" s="66"/>
      <c r="HF60" s="66"/>
      <c r="HG60" s="66"/>
      <c r="HH60" s="66"/>
      <c r="HI60" s="66"/>
      <c r="HJ60" s="66"/>
      <c r="HK60" s="66"/>
      <c r="HL60" s="66"/>
      <c r="HM60" s="66"/>
      <c r="HN60" s="66"/>
      <c r="HO60" s="66"/>
      <c r="HP60" s="66"/>
      <c r="HQ60" s="66"/>
      <c r="HR60" s="66"/>
      <c r="HS60" s="66"/>
      <c r="HT60" s="66"/>
      <c r="HU60" s="66"/>
      <c r="HV60" s="66"/>
      <c r="HW60" s="66"/>
      <c r="HX60" s="66"/>
      <c r="HY60" s="66"/>
      <c r="HZ60" s="66"/>
      <c r="IA60" s="66"/>
      <c r="IB60" s="66"/>
      <c r="IC60" s="66"/>
      <c r="ID60" s="66"/>
      <c r="IE60" s="66"/>
      <c r="IF60" s="66"/>
      <c r="IG60" s="66"/>
      <c r="IH60" s="66"/>
      <c r="II60" s="66"/>
      <c r="IJ60" s="66"/>
      <c r="IK60" s="66"/>
      <c r="IL60" s="66"/>
      <c r="IM60" s="66"/>
      <c r="IN60" s="66"/>
      <c r="IO60" s="66"/>
      <c r="IP60" s="66"/>
      <c r="IQ60" s="66"/>
    </row>
    <row r="61" spans="1:251" s="63" customFormat="1" ht="15.75">
      <c r="A61" s="229">
        <f>A45</f>
        <v>4</v>
      </c>
      <c r="B61" s="144" t="str">
        <f>B45</f>
        <v>ZAKLJUČNA DELA</v>
      </c>
      <c r="C61" s="149"/>
      <c r="D61" s="109"/>
      <c r="E61" s="134"/>
      <c r="F61" s="133">
        <f>F51</f>
        <v>0</v>
      </c>
      <c r="G61" s="255"/>
      <c r="H61" s="371"/>
      <c r="I61" s="277"/>
      <c r="J61" s="277"/>
      <c r="K61" s="277"/>
      <c r="L61" s="274"/>
      <c r="M61" s="274"/>
      <c r="N61" s="304"/>
      <c r="O61" s="304"/>
      <c r="P61" s="307"/>
      <c r="Q61" s="65"/>
      <c r="R61" s="64"/>
      <c r="S61" s="64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  <c r="EN61" s="66"/>
      <c r="EO61" s="66"/>
      <c r="EP61" s="66"/>
      <c r="EQ61" s="66"/>
      <c r="ER61" s="66"/>
      <c r="ES61" s="66"/>
      <c r="ET61" s="66"/>
      <c r="EU61" s="66"/>
      <c r="EV61" s="66"/>
      <c r="EW61" s="66"/>
      <c r="EX61" s="66"/>
      <c r="EY61" s="66"/>
      <c r="EZ61" s="66"/>
      <c r="FA61" s="66"/>
      <c r="FB61" s="66"/>
      <c r="FC61" s="66"/>
      <c r="FD61" s="66"/>
      <c r="FE61" s="66"/>
      <c r="FF61" s="66"/>
      <c r="FG61" s="66"/>
      <c r="FH61" s="66"/>
      <c r="FI61" s="66"/>
      <c r="FJ61" s="66"/>
      <c r="FK61" s="66"/>
      <c r="FL61" s="66"/>
      <c r="FM61" s="66"/>
      <c r="FN61" s="66"/>
      <c r="FO61" s="66"/>
      <c r="FP61" s="66"/>
      <c r="FQ61" s="66"/>
      <c r="FR61" s="66"/>
      <c r="FS61" s="66"/>
      <c r="FT61" s="66"/>
      <c r="FU61" s="66"/>
      <c r="FV61" s="66"/>
      <c r="FW61" s="66"/>
      <c r="FX61" s="66"/>
      <c r="FY61" s="66"/>
      <c r="FZ61" s="66"/>
      <c r="GA61" s="66"/>
      <c r="GB61" s="66"/>
      <c r="GC61" s="66"/>
      <c r="GD61" s="66"/>
      <c r="GE61" s="66"/>
      <c r="GF61" s="66"/>
      <c r="GG61" s="66"/>
      <c r="GH61" s="66"/>
      <c r="GI61" s="66"/>
      <c r="GJ61" s="66"/>
      <c r="GK61" s="66"/>
      <c r="GL61" s="66"/>
      <c r="GM61" s="66"/>
      <c r="GN61" s="66"/>
      <c r="GO61" s="66"/>
      <c r="GP61" s="66"/>
      <c r="GQ61" s="66"/>
      <c r="GR61" s="66"/>
      <c r="GS61" s="66"/>
      <c r="GT61" s="66"/>
      <c r="GU61" s="66"/>
      <c r="GV61" s="66"/>
      <c r="GW61" s="66"/>
      <c r="GX61" s="66"/>
      <c r="GY61" s="66"/>
      <c r="GZ61" s="66"/>
      <c r="HA61" s="66"/>
      <c r="HB61" s="66"/>
      <c r="HC61" s="66"/>
      <c r="HD61" s="66"/>
      <c r="HE61" s="66"/>
      <c r="HF61" s="66"/>
      <c r="HG61" s="66"/>
      <c r="HH61" s="66"/>
      <c r="HI61" s="66"/>
      <c r="HJ61" s="66"/>
      <c r="HK61" s="66"/>
      <c r="HL61" s="66"/>
      <c r="HM61" s="66"/>
      <c r="HN61" s="66"/>
      <c r="HO61" s="66"/>
      <c r="HP61" s="66"/>
      <c r="HQ61" s="66"/>
      <c r="HR61" s="66"/>
      <c r="HS61" s="66"/>
      <c r="HT61" s="66"/>
      <c r="HU61" s="66"/>
      <c r="HV61" s="66"/>
      <c r="HW61" s="66"/>
      <c r="HX61" s="66"/>
      <c r="HY61" s="66"/>
      <c r="HZ61" s="66"/>
      <c r="IA61" s="66"/>
      <c r="IB61" s="66"/>
      <c r="IC61" s="66"/>
      <c r="ID61" s="66"/>
      <c r="IE61" s="66"/>
      <c r="IF61" s="66"/>
      <c r="IG61" s="66"/>
      <c r="IH61" s="66"/>
      <c r="II61" s="66"/>
      <c r="IJ61" s="66"/>
      <c r="IK61" s="66"/>
      <c r="IL61" s="66"/>
      <c r="IM61" s="66"/>
      <c r="IN61" s="66"/>
      <c r="IO61" s="66"/>
      <c r="IP61" s="66"/>
      <c r="IQ61" s="66"/>
    </row>
    <row r="62" spans="1:251" s="63" customFormat="1" ht="15.75">
      <c r="A62" s="229">
        <f>A52</f>
        <v>5</v>
      </c>
      <c r="B62" s="144" t="str">
        <f>B52</f>
        <v>OSTALA DELA</v>
      </c>
      <c r="C62" s="149"/>
      <c r="D62" s="109"/>
      <c r="E62" s="134"/>
      <c r="F62" s="133">
        <f>F54</f>
        <v>0</v>
      </c>
      <c r="G62" s="255"/>
      <c r="H62" s="371"/>
      <c r="I62" s="277"/>
      <c r="J62" s="277"/>
      <c r="K62" s="277"/>
      <c r="L62" s="274"/>
      <c r="M62" s="274"/>
      <c r="N62" s="304"/>
      <c r="O62" s="304"/>
      <c r="P62" s="307"/>
      <c r="Q62" s="65"/>
      <c r="R62" s="64"/>
      <c r="S62" s="64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6"/>
      <c r="EO62" s="66"/>
      <c r="EP62" s="66"/>
      <c r="EQ62" s="66"/>
      <c r="ER62" s="66"/>
      <c r="ES62" s="66"/>
      <c r="ET62" s="66"/>
      <c r="EU62" s="66"/>
      <c r="EV62" s="66"/>
      <c r="EW62" s="66"/>
      <c r="EX62" s="66"/>
      <c r="EY62" s="66"/>
      <c r="EZ62" s="66"/>
      <c r="FA62" s="66"/>
      <c r="FB62" s="66"/>
      <c r="FC62" s="66"/>
      <c r="FD62" s="66"/>
      <c r="FE62" s="66"/>
      <c r="FF62" s="66"/>
      <c r="FG62" s="66"/>
      <c r="FH62" s="66"/>
      <c r="FI62" s="66"/>
      <c r="FJ62" s="66"/>
      <c r="FK62" s="66"/>
      <c r="FL62" s="66"/>
      <c r="FM62" s="66"/>
      <c r="FN62" s="66"/>
      <c r="FO62" s="66"/>
      <c r="FP62" s="66"/>
      <c r="FQ62" s="66"/>
      <c r="FR62" s="66"/>
      <c r="FS62" s="66"/>
      <c r="FT62" s="66"/>
      <c r="FU62" s="66"/>
      <c r="FV62" s="66"/>
      <c r="FW62" s="66"/>
      <c r="FX62" s="66"/>
      <c r="FY62" s="66"/>
      <c r="FZ62" s="66"/>
      <c r="GA62" s="66"/>
      <c r="GB62" s="66"/>
      <c r="GC62" s="66"/>
      <c r="GD62" s="66"/>
      <c r="GE62" s="66"/>
      <c r="GF62" s="66"/>
      <c r="GG62" s="66"/>
      <c r="GH62" s="66"/>
      <c r="GI62" s="66"/>
      <c r="GJ62" s="66"/>
      <c r="GK62" s="66"/>
      <c r="GL62" s="66"/>
      <c r="GM62" s="66"/>
      <c r="GN62" s="66"/>
      <c r="GO62" s="66"/>
      <c r="GP62" s="66"/>
      <c r="GQ62" s="66"/>
      <c r="GR62" s="66"/>
      <c r="GS62" s="66"/>
      <c r="GT62" s="66"/>
      <c r="GU62" s="66"/>
      <c r="GV62" s="66"/>
      <c r="GW62" s="66"/>
      <c r="GX62" s="66"/>
      <c r="GY62" s="66"/>
      <c r="GZ62" s="66"/>
      <c r="HA62" s="66"/>
      <c r="HB62" s="66"/>
      <c r="HC62" s="66"/>
      <c r="HD62" s="66"/>
      <c r="HE62" s="66"/>
      <c r="HF62" s="66"/>
      <c r="HG62" s="66"/>
      <c r="HH62" s="66"/>
      <c r="HI62" s="66"/>
      <c r="HJ62" s="66"/>
      <c r="HK62" s="66"/>
      <c r="HL62" s="66"/>
      <c r="HM62" s="66"/>
      <c r="HN62" s="66"/>
      <c r="HO62" s="66"/>
      <c r="HP62" s="66"/>
      <c r="HQ62" s="66"/>
      <c r="HR62" s="66"/>
      <c r="HS62" s="66"/>
      <c r="HT62" s="66"/>
      <c r="HU62" s="66"/>
      <c r="HV62" s="66"/>
      <c r="HW62" s="66"/>
      <c r="HX62" s="66"/>
      <c r="HY62" s="66"/>
      <c r="HZ62" s="66"/>
      <c r="IA62" s="66"/>
      <c r="IB62" s="66"/>
      <c r="IC62" s="66"/>
      <c r="ID62" s="66"/>
      <c r="IE62" s="66"/>
      <c r="IF62" s="66"/>
      <c r="IG62" s="66"/>
      <c r="IH62" s="66"/>
      <c r="II62" s="66"/>
      <c r="IJ62" s="66"/>
      <c r="IK62" s="66"/>
      <c r="IL62" s="66"/>
      <c r="IM62" s="66"/>
      <c r="IN62" s="66"/>
      <c r="IO62" s="66"/>
      <c r="IP62" s="66"/>
      <c r="IQ62" s="66"/>
    </row>
    <row r="63" spans="1:251" s="59" customFormat="1" ht="15.75">
      <c r="A63" s="235"/>
      <c r="B63" s="204"/>
      <c r="C63" s="86"/>
      <c r="D63" s="87"/>
      <c r="E63" s="88"/>
      <c r="F63" s="133"/>
      <c r="G63" s="255"/>
      <c r="H63" s="80"/>
      <c r="I63" s="81"/>
      <c r="J63" s="81"/>
      <c r="K63" s="81"/>
      <c r="L63" s="274"/>
      <c r="M63" s="320"/>
      <c r="N63" s="302"/>
      <c r="O63" s="302"/>
      <c r="P63" s="302"/>
      <c r="Q63" s="61"/>
      <c r="R63" s="60"/>
      <c r="S63" s="60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2"/>
      <c r="FK63" s="62"/>
      <c r="FL63" s="62"/>
      <c r="FM63" s="62"/>
      <c r="FN63" s="62"/>
      <c r="FO63" s="62"/>
      <c r="FP63" s="62"/>
      <c r="FQ63" s="62"/>
      <c r="FR63" s="62"/>
      <c r="FS63" s="62"/>
      <c r="FT63" s="62"/>
      <c r="FU63" s="62"/>
      <c r="FV63" s="62"/>
      <c r="FW63" s="62"/>
      <c r="FX63" s="62"/>
      <c r="FY63" s="62"/>
      <c r="FZ63" s="62"/>
      <c r="GA63" s="62"/>
      <c r="GB63" s="62"/>
      <c r="GC63" s="62"/>
      <c r="GD63" s="62"/>
      <c r="GE63" s="62"/>
      <c r="GF63" s="62"/>
      <c r="GG63" s="62"/>
      <c r="GH63" s="62"/>
      <c r="GI63" s="62"/>
      <c r="GJ63" s="62"/>
      <c r="GK63" s="62"/>
      <c r="GL63" s="62"/>
      <c r="GM63" s="62"/>
      <c r="GN63" s="62"/>
      <c r="GO63" s="62"/>
      <c r="GP63" s="62"/>
      <c r="GQ63" s="62"/>
      <c r="GR63" s="62"/>
      <c r="GS63" s="62"/>
      <c r="GT63" s="62"/>
      <c r="GU63" s="62"/>
      <c r="GV63" s="62"/>
      <c r="GW63" s="62"/>
      <c r="GX63" s="62"/>
      <c r="GY63" s="62"/>
      <c r="GZ63" s="62"/>
      <c r="HA63" s="62"/>
      <c r="HB63" s="62"/>
      <c r="HC63" s="62"/>
      <c r="HD63" s="62"/>
      <c r="HE63" s="62"/>
      <c r="HF63" s="62"/>
      <c r="HG63" s="62"/>
      <c r="HH63" s="62"/>
      <c r="HI63" s="62"/>
      <c r="HJ63" s="62"/>
      <c r="HK63" s="62"/>
      <c r="HL63" s="62"/>
      <c r="HM63" s="62"/>
      <c r="HN63" s="62"/>
      <c r="HO63" s="62"/>
      <c r="HP63" s="62"/>
      <c r="HQ63" s="62"/>
      <c r="HR63" s="62"/>
      <c r="HS63" s="62"/>
      <c r="HT63" s="62"/>
      <c r="HU63" s="62"/>
      <c r="HV63" s="62"/>
      <c r="HW63" s="62"/>
      <c r="HX63" s="62"/>
      <c r="HY63" s="62"/>
      <c r="HZ63" s="62"/>
      <c r="IA63" s="62"/>
      <c r="IB63" s="62"/>
      <c r="IC63" s="62"/>
      <c r="ID63" s="62"/>
      <c r="IE63" s="62"/>
      <c r="IF63" s="62"/>
      <c r="IG63" s="62"/>
      <c r="IH63" s="62"/>
      <c r="II63" s="62"/>
      <c r="IJ63" s="62"/>
      <c r="IK63" s="62"/>
      <c r="IL63" s="62"/>
      <c r="IM63" s="62"/>
      <c r="IN63" s="62"/>
      <c r="IO63" s="62"/>
      <c r="IP63" s="62"/>
      <c r="IQ63" s="62"/>
    </row>
    <row r="64" spans="1:251" s="20" customFormat="1">
      <c r="A64" s="237"/>
      <c r="B64" s="239" t="s">
        <v>14</v>
      </c>
      <c r="C64" s="52"/>
      <c r="D64" s="22"/>
      <c r="E64" s="23"/>
      <c r="F64" s="99">
        <f>SUM(F58:F62)</f>
        <v>0</v>
      </c>
      <c r="G64" s="262"/>
      <c r="L64" s="280"/>
      <c r="M64" s="280"/>
      <c r="N64" s="280"/>
      <c r="O64" s="280"/>
      <c r="P64" s="280"/>
    </row>
    <row r="65" spans="1:19">
      <c r="A65" s="238"/>
      <c r="B65" s="240" t="s">
        <v>21</v>
      </c>
      <c r="C65" s="51"/>
      <c r="D65" s="13"/>
      <c r="E65" s="15"/>
      <c r="F65" s="95">
        <f>+F64*0.22</f>
        <v>0</v>
      </c>
    </row>
    <row r="66" spans="1:19" ht="12.75" customHeight="1">
      <c r="A66" s="238"/>
      <c r="B66" s="239" t="s">
        <v>22</v>
      </c>
      <c r="C66" s="52"/>
      <c r="D66" s="22"/>
      <c r="E66" s="23"/>
      <c r="F66" s="99">
        <f>+F64+F65</f>
        <v>0</v>
      </c>
    </row>
    <row r="67" spans="1:19" s="66" customFormat="1" ht="15.75">
      <c r="A67" s="236"/>
      <c r="B67" s="205"/>
      <c r="C67" s="84"/>
      <c r="D67" s="78"/>
      <c r="E67" s="83"/>
      <c r="F67" s="83"/>
      <c r="G67" s="266"/>
      <c r="H67" s="371"/>
      <c r="I67" s="284"/>
      <c r="J67" s="284"/>
      <c r="K67" s="284"/>
      <c r="L67" s="274"/>
      <c r="M67" s="372"/>
      <c r="N67" s="307"/>
      <c r="O67" s="307"/>
      <c r="P67" s="307"/>
      <c r="Q67" s="65"/>
      <c r="R67" s="64"/>
      <c r="S67" s="64"/>
    </row>
    <row r="68" spans="1:19" s="66" customFormat="1" ht="15.75">
      <c r="A68" s="236"/>
      <c r="B68" s="205"/>
      <c r="C68" s="84"/>
      <c r="D68" s="78"/>
      <c r="E68" s="83"/>
      <c r="F68" s="83"/>
      <c r="G68" s="266"/>
      <c r="H68" s="371"/>
      <c r="I68" s="284"/>
      <c r="J68" s="284"/>
      <c r="K68" s="284"/>
      <c r="L68" s="274"/>
      <c r="M68" s="372"/>
      <c r="N68" s="307"/>
      <c r="O68" s="307"/>
      <c r="P68" s="307"/>
      <c r="Q68" s="65"/>
      <c r="R68" s="64"/>
      <c r="S68" s="64"/>
    </row>
    <row r="69" spans="1:19" s="66" customFormat="1" ht="15.75">
      <c r="A69" s="236"/>
      <c r="B69" s="205"/>
      <c r="C69" s="84"/>
      <c r="D69" s="78"/>
      <c r="E69" s="83"/>
      <c r="F69" s="83"/>
      <c r="G69" s="266"/>
      <c r="H69" s="371"/>
      <c r="I69" s="284"/>
      <c r="J69" s="284"/>
      <c r="K69" s="284"/>
      <c r="L69" s="274"/>
      <c r="M69" s="372"/>
      <c r="N69" s="307"/>
      <c r="O69" s="307"/>
      <c r="P69" s="307"/>
      <c r="Q69" s="65"/>
      <c r="R69" s="64"/>
      <c r="S69" s="64"/>
    </row>
    <row r="70" spans="1:19" s="66" customFormat="1" ht="15.75">
      <c r="A70" s="236"/>
      <c r="B70" s="205"/>
      <c r="C70" s="84"/>
      <c r="D70" s="78"/>
      <c r="E70" s="83"/>
      <c r="F70" s="83"/>
      <c r="G70" s="266"/>
      <c r="H70" s="371"/>
      <c r="I70" s="284"/>
      <c r="J70" s="284"/>
      <c r="K70" s="284"/>
      <c r="L70" s="274"/>
      <c r="M70" s="372"/>
      <c r="N70" s="307"/>
      <c r="O70" s="307"/>
      <c r="P70" s="307"/>
      <c r="Q70" s="65"/>
      <c r="R70" s="64"/>
      <c r="S70" s="64"/>
    </row>
    <row r="71" spans="1:19" s="66" customFormat="1" ht="15.75">
      <c r="A71" s="236"/>
      <c r="B71" s="205"/>
      <c r="C71" s="84"/>
      <c r="D71" s="78"/>
      <c r="E71" s="83"/>
      <c r="F71" s="83"/>
      <c r="G71" s="266"/>
      <c r="H71" s="371"/>
      <c r="I71" s="284"/>
      <c r="J71" s="284"/>
      <c r="K71" s="284"/>
      <c r="L71" s="274"/>
      <c r="M71" s="372"/>
      <c r="N71" s="307"/>
      <c r="O71" s="307"/>
      <c r="P71" s="307"/>
      <c r="Q71" s="65"/>
      <c r="R71" s="64"/>
      <c r="S71" s="64"/>
    </row>
    <row r="72" spans="1:19" s="66" customFormat="1" ht="15.75">
      <c r="A72" s="236"/>
      <c r="B72" s="205"/>
      <c r="C72" s="84"/>
      <c r="D72" s="78"/>
      <c r="E72" s="83"/>
      <c r="F72" s="83"/>
      <c r="G72" s="266"/>
      <c r="H72" s="371"/>
      <c r="I72" s="284"/>
      <c r="J72" s="284"/>
      <c r="K72" s="284"/>
      <c r="L72" s="274"/>
      <c r="M72" s="372"/>
      <c r="N72" s="307"/>
      <c r="O72" s="307"/>
      <c r="P72" s="307"/>
      <c r="Q72" s="65"/>
      <c r="R72" s="64"/>
      <c r="S72" s="64"/>
    </row>
    <row r="73" spans="1:19" s="66" customFormat="1" ht="15.75">
      <c r="A73" s="236"/>
      <c r="B73" s="205"/>
      <c r="C73" s="84"/>
      <c r="D73" s="78"/>
      <c r="E73" s="83"/>
      <c r="F73" s="83"/>
      <c r="G73" s="266"/>
      <c r="H73" s="371"/>
      <c r="I73" s="284"/>
      <c r="J73" s="284"/>
      <c r="K73" s="284"/>
      <c r="L73" s="274"/>
      <c r="M73" s="372"/>
      <c r="N73" s="307"/>
      <c r="O73" s="307"/>
      <c r="P73" s="307"/>
      <c r="Q73" s="65"/>
      <c r="R73" s="64"/>
      <c r="S73" s="64"/>
    </row>
    <row r="74" spans="1:19" s="66" customFormat="1" ht="15.75">
      <c r="A74" s="236"/>
      <c r="B74" s="205"/>
      <c r="C74" s="84"/>
      <c r="D74" s="78"/>
      <c r="E74" s="83"/>
      <c r="F74" s="83"/>
      <c r="G74" s="266"/>
      <c r="H74" s="371"/>
      <c r="I74" s="284"/>
      <c r="J74" s="284"/>
      <c r="K74" s="284"/>
      <c r="L74" s="274"/>
      <c r="M74" s="372"/>
      <c r="N74" s="307"/>
      <c r="O74" s="307"/>
      <c r="P74" s="307"/>
      <c r="Q74" s="65"/>
      <c r="R74" s="64"/>
      <c r="S74" s="64"/>
    </row>
    <row r="75" spans="1:19" s="66" customFormat="1" ht="15.75">
      <c r="A75" s="236"/>
      <c r="B75" s="205"/>
      <c r="C75" s="84"/>
      <c r="D75" s="78"/>
      <c r="E75" s="83"/>
      <c r="F75" s="83"/>
      <c r="G75" s="266"/>
      <c r="H75" s="371"/>
      <c r="I75" s="284"/>
      <c r="J75" s="284"/>
      <c r="K75" s="284"/>
      <c r="L75" s="274"/>
      <c r="M75" s="372"/>
      <c r="N75" s="307"/>
      <c r="O75" s="307"/>
      <c r="P75" s="307"/>
      <c r="Q75" s="65"/>
      <c r="R75" s="64"/>
      <c r="S75" s="64"/>
    </row>
    <row r="76" spans="1:19" s="66" customFormat="1" ht="15.75">
      <c r="A76" s="236"/>
      <c r="B76" s="205"/>
      <c r="C76" s="84"/>
      <c r="D76" s="78"/>
      <c r="E76" s="83"/>
      <c r="F76" s="83"/>
      <c r="G76" s="266"/>
      <c r="H76" s="371"/>
      <c r="I76" s="284"/>
      <c r="J76" s="284"/>
      <c r="K76" s="284"/>
      <c r="L76" s="274"/>
      <c r="M76" s="372"/>
      <c r="N76" s="307"/>
      <c r="O76" s="307"/>
      <c r="P76" s="307"/>
      <c r="Q76" s="65"/>
      <c r="R76" s="64"/>
      <c r="S76" s="64"/>
    </row>
    <row r="77" spans="1:19" s="66" customFormat="1" ht="15.75">
      <c r="A77" s="236"/>
      <c r="B77" s="205"/>
      <c r="C77" s="84"/>
      <c r="D77" s="78"/>
      <c r="E77" s="83"/>
      <c r="F77" s="83"/>
      <c r="G77" s="266"/>
      <c r="H77" s="371"/>
      <c r="I77" s="284"/>
      <c r="J77" s="284"/>
      <c r="K77" s="284"/>
      <c r="L77" s="274"/>
      <c r="M77" s="372"/>
      <c r="N77" s="307"/>
      <c r="O77" s="307"/>
      <c r="P77" s="307"/>
      <c r="Q77" s="65"/>
      <c r="R77" s="64"/>
      <c r="S77" s="64"/>
    </row>
    <row r="78" spans="1:19" s="66" customFormat="1" ht="15.75">
      <c r="A78" s="236"/>
      <c r="B78" s="205"/>
      <c r="C78" s="84"/>
      <c r="D78" s="78"/>
      <c r="E78" s="83"/>
      <c r="F78" s="83"/>
      <c r="G78" s="266"/>
      <c r="H78" s="371"/>
      <c r="I78" s="284"/>
      <c r="J78" s="284"/>
      <c r="K78" s="284"/>
      <c r="L78" s="274"/>
      <c r="M78" s="372"/>
      <c r="N78" s="307"/>
      <c r="O78" s="307"/>
      <c r="P78" s="307"/>
      <c r="Q78" s="65"/>
      <c r="R78" s="64"/>
      <c r="S78" s="64"/>
    </row>
    <row r="79" spans="1:19" s="66" customFormat="1" ht="15.75">
      <c r="A79" s="236"/>
      <c r="B79" s="205"/>
      <c r="C79" s="84"/>
      <c r="D79" s="78"/>
      <c r="E79" s="83"/>
      <c r="F79" s="83"/>
      <c r="G79" s="266"/>
      <c r="H79" s="371"/>
      <c r="I79" s="284"/>
      <c r="J79" s="284"/>
      <c r="K79" s="284"/>
      <c r="L79" s="274"/>
      <c r="M79" s="372"/>
      <c r="N79" s="307"/>
      <c r="O79" s="307"/>
      <c r="P79" s="307"/>
      <c r="Q79" s="65"/>
      <c r="R79" s="64"/>
      <c r="S79" s="64"/>
    </row>
    <row r="80" spans="1:19" s="66" customFormat="1" ht="15.75">
      <c r="A80" s="236"/>
      <c r="B80" s="205"/>
      <c r="C80" s="84"/>
      <c r="D80" s="78"/>
      <c r="E80" s="83"/>
      <c r="F80" s="83"/>
      <c r="G80" s="266"/>
      <c r="H80" s="371"/>
      <c r="I80" s="284"/>
      <c r="J80" s="284"/>
      <c r="K80" s="284"/>
      <c r="L80" s="274"/>
      <c r="M80" s="372"/>
      <c r="N80" s="307"/>
      <c r="O80" s="307"/>
      <c r="P80" s="307"/>
      <c r="Q80" s="65"/>
      <c r="R80" s="64"/>
      <c r="S80" s="64"/>
    </row>
    <row r="81" spans="1:19" s="66" customFormat="1" ht="15.75">
      <c r="A81" s="236"/>
      <c r="B81" s="205"/>
      <c r="C81" s="84"/>
      <c r="D81" s="78"/>
      <c r="E81" s="83"/>
      <c r="F81" s="83"/>
      <c r="G81" s="266"/>
      <c r="H81" s="371"/>
      <c r="I81" s="284"/>
      <c r="J81" s="284"/>
      <c r="K81" s="284"/>
      <c r="L81" s="274"/>
      <c r="M81" s="372"/>
      <c r="N81" s="307"/>
      <c r="O81" s="307"/>
      <c r="P81" s="307"/>
      <c r="Q81" s="65"/>
      <c r="R81" s="64"/>
      <c r="S81" s="64"/>
    </row>
    <row r="82" spans="1:19" s="66" customFormat="1" ht="15.75">
      <c r="A82" s="236"/>
      <c r="B82" s="205"/>
      <c r="C82" s="84"/>
      <c r="D82" s="78"/>
      <c r="E82" s="83"/>
      <c r="F82" s="83"/>
      <c r="G82" s="266"/>
      <c r="H82" s="371"/>
      <c r="I82" s="284"/>
      <c r="J82" s="284"/>
      <c r="K82" s="284"/>
      <c r="L82" s="274"/>
      <c r="M82" s="372"/>
      <c r="N82" s="307"/>
      <c r="O82" s="307"/>
      <c r="P82" s="307"/>
      <c r="Q82" s="65"/>
      <c r="R82" s="64"/>
      <c r="S82" s="64"/>
    </row>
    <row r="83" spans="1:19" s="66" customFormat="1" ht="15.75">
      <c r="A83" s="236"/>
      <c r="B83" s="205"/>
      <c r="C83" s="84"/>
      <c r="D83" s="78"/>
      <c r="E83" s="83"/>
      <c r="F83" s="83"/>
      <c r="G83" s="266"/>
      <c r="H83" s="371"/>
      <c r="I83" s="284"/>
      <c r="J83" s="284"/>
      <c r="K83" s="284"/>
      <c r="L83" s="274"/>
      <c r="M83" s="372"/>
      <c r="N83" s="307"/>
      <c r="O83" s="307"/>
      <c r="P83" s="307"/>
      <c r="Q83" s="65"/>
      <c r="R83" s="64"/>
      <c r="S83" s="64"/>
    </row>
    <row r="84" spans="1:19" s="66" customFormat="1" ht="15.75">
      <c r="A84" s="236"/>
      <c r="B84" s="205"/>
      <c r="C84" s="84"/>
      <c r="D84" s="78"/>
      <c r="E84" s="83"/>
      <c r="F84" s="83"/>
      <c r="G84" s="266"/>
      <c r="H84" s="371"/>
      <c r="I84" s="284"/>
      <c r="J84" s="284"/>
      <c r="K84" s="284"/>
      <c r="L84" s="274"/>
      <c r="M84" s="372"/>
      <c r="N84" s="307"/>
      <c r="O84" s="307"/>
      <c r="P84" s="307"/>
      <c r="Q84" s="65"/>
      <c r="R84" s="64"/>
      <c r="S84" s="64"/>
    </row>
    <row r="85" spans="1:19" ht="12.75" customHeight="1">
      <c r="A85" s="230"/>
    </row>
    <row r="86" spans="1:19" ht="12.75" customHeight="1">
      <c r="A86" s="230"/>
    </row>
    <row r="87" spans="1:19" ht="12.75" customHeight="1">
      <c r="A87" s="230"/>
    </row>
    <row r="88" spans="1:19" ht="12.75" customHeight="1">
      <c r="A88" s="230"/>
    </row>
    <row r="89" spans="1:19" ht="12.75" customHeight="1">
      <c r="A89" s="230"/>
    </row>
    <row r="90" spans="1:19" ht="12.75" customHeight="1">
      <c r="A90" s="230"/>
    </row>
    <row r="91" spans="1:19" ht="12.75" customHeight="1">
      <c r="A91" s="230"/>
    </row>
    <row r="92" spans="1:19" ht="12.75" customHeight="1">
      <c r="A92" s="230"/>
    </row>
    <row r="93" spans="1:19" ht="12.75" customHeight="1">
      <c r="A93" s="230"/>
    </row>
    <row r="94" spans="1:19" ht="12.75" customHeight="1">
      <c r="A94" s="230"/>
    </row>
    <row r="95" spans="1:19" ht="12.75" customHeight="1">
      <c r="A95" s="230"/>
    </row>
    <row r="96" spans="1:19" ht="12.75" customHeight="1">
      <c r="A96" s="230"/>
    </row>
    <row r="97" spans="1:1" ht="12.75" customHeight="1">
      <c r="A97" s="230"/>
    </row>
    <row r="98" spans="1:1" ht="12.75" customHeight="1">
      <c r="A98" s="230"/>
    </row>
    <row r="99" spans="1:1" ht="12.75" customHeight="1">
      <c r="A99" s="230"/>
    </row>
    <row r="100" spans="1:1" ht="12.75" customHeight="1">
      <c r="A100" s="230"/>
    </row>
    <row r="101" spans="1:1" ht="12.75" customHeight="1">
      <c r="A101" s="230"/>
    </row>
    <row r="102" spans="1:1" ht="12.75" customHeight="1">
      <c r="A102" s="230"/>
    </row>
    <row r="103" spans="1:1" ht="12.75" customHeight="1">
      <c r="A103" s="230"/>
    </row>
    <row r="104" spans="1:1" ht="12.75" customHeight="1">
      <c r="A104" s="230"/>
    </row>
    <row r="105" spans="1:1" ht="12.75" customHeight="1">
      <c r="A105" s="230"/>
    </row>
    <row r="106" spans="1:1" ht="12.75" customHeight="1">
      <c r="A106" s="230"/>
    </row>
    <row r="107" spans="1:1" ht="12.75" customHeight="1">
      <c r="A107" s="230"/>
    </row>
    <row r="108" spans="1:1" ht="12.75" customHeight="1">
      <c r="A108" s="230"/>
    </row>
    <row r="109" spans="1:1" ht="12.75" customHeight="1">
      <c r="A109" s="230"/>
    </row>
    <row r="110" spans="1:1" ht="12.75" customHeight="1">
      <c r="A110" s="230"/>
    </row>
    <row r="111" spans="1:1" ht="12.75" customHeight="1">
      <c r="A111" s="230"/>
    </row>
    <row r="112" spans="1:1" ht="12.75" customHeight="1">
      <c r="A112" s="230"/>
    </row>
    <row r="113" spans="1:1" ht="12.75" customHeight="1">
      <c r="A113" s="230"/>
    </row>
    <row r="114" spans="1:1" ht="12.75" customHeight="1">
      <c r="A114" s="230"/>
    </row>
    <row r="115" spans="1:1" ht="12.75" customHeight="1">
      <c r="A115" s="230"/>
    </row>
    <row r="116" spans="1:1" ht="12.75" customHeight="1">
      <c r="A116" s="230"/>
    </row>
    <row r="117" spans="1:1" ht="12.75" customHeight="1">
      <c r="A117" s="230"/>
    </row>
    <row r="118" spans="1:1" ht="12.75" customHeight="1">
      <c r="A118" s="230"/>
    </row>
    <row r="119" spans="1:1" ht="12.75" customHeight="1">
      <c r="A119" s="230"/>
    </row>
    <row r="120" spans="1:1" ht="12.75" customHeight="1">
      <c r="A120" s="230"/>
    </row>
    <row r="121" spans="1:1" ht="12.75" customHeight="1">
      <c r="A121" s="230"/>
    </row>
    <row r="122" spans="1:1" ht="12.75" customHeight="1">
      <c r="A122" s="230"/>
    </row>
    <row r="123" spans="1:1" ht="12.75" customHeight="1">
      <c r="A123" s="230"/>
    </row>
    <row r="124" spans="1:1" ht="12.75" customHeight="1">
      <c r="A124" s="230"/>
    </row>
    <row r="125" spans="1:1" ht="12.75" customHeight="1">
      <c r="A125" s="230"/>
    </row>
    <row r="126" spans="1:1" ht="12.75" customHeight="1">
      <c r="A126" s="230"/>
    </row>
    <row r="127" spans="1:1" ht="12.75" customHeight="1">
      <c r="A127" s="230"/>
    </row>
    <row r="128" spans="1:1" ht="12.75" customHeight="1">
      <c r="A128" s="230"/>
    </row>
    <row r="129" spans="1:1" ht="12.75" customHeight="1">
      <c r="A129" s="230"/>
    </row>
    <row r="130" spans="1:1" ht="12.75" customHeight="1">
      <c r="A130" s="230"/>
    </row>
    <row r="131" spans="1:1" ht="12.75" customHeight="1">
      <c r="A131" s="230"/>
    </row>
    <row r="132" spans="1:1" ht="12.75" customHeight="1">
      <c r="A132" s="230"/>
    </row>
    <row r="133" spans="1:1" ht="12.75" customHeight="1">
      <c r="A133" s="230"/>
    </row>
    <row r="134" spans="1:1" ht="12.75" customHeight="1">
      <c r="A134" s="230"/>
    </row>
    <row r="135" spans="1:1" ht="12.75" customHeight="1">
      <c r="A135" s="230"/>
    </row>
    <row r="136" spans="1:1" ht="12.75" customHeight="1">
      <c r="A136" s="230"/>
    </row>
    <row r="137" spans="1:1" ht="12.75" customHeight="1">
      <c r="A137" s="230"/>
    </row>
    <row r="138" spans="1:1" ht="12.75" customHeight="1">
      <c r="A138" s="230"/>
    </row>
    <row r="139" spans="1:1" ht="12.75" customHeight="1">
      <c r="A139" s="230"/>
    </row>
    <row r="140" spans="1:1" ht="12.75" customHeight="1">
      <c r="A140" s="230"/>
    </row>
    <row r="141" spans="1:1" ht="12.75" customHeight="1">
      <c r="A141" s="230"/>
    </row>
    <row r="142" spans="1:1" ht="12.75" customHeight="1">
      <c r="A142" s="230"/>
    </row>
    <row r="143" spans="1:1" ht="12.75" customHeight="1">
      <c r="A143" s="230"/>
    </row>
    <row r="144" spans="1:1" ht="12.75" customHeight="1">
      <c r="A144" s="230"/>
    </row>
    <row r="145" spans="1:1" ht="12.75" customHeight="1">
      <c r="A145" s="230"/>
    </row>
    <row r="146" spans="1:1" ht="12.75" customHeight="1">
      <c r="A146" s="230"/>
    </row>
    <row r="147" spans="1:1" ht="12.75" customHeight="1">
      <c r="A147" s="230"/>
    </row>
    <row r="148" spans="1:1" ht="12.75" customHeight="1">
      <c r="A148" s="230"/>
    </row>
    <row r="149" spans="1:1" ht="12.75" customHeight="1">
      <c r="A149" s="230"/>
    </row>
    <row r="150" spans="1:1" ht="12.75" customHeight="1">
      <c r="A150" s="230"/>
    </row>
    <row r="151" spans="1:1" ht="12.75" customHeight="1">
      <c r="A151" s="230"/>
    </row>
    <row r="152" spans="1:1" ht="12.75" customHeight="1">
      <c r="A152" s="230"/>
    </row>
    <row r="153" spans="1:1" ht="12.75" customHeight="1">
      <c r="A153" s="230"/>
    </row>
    <row r="154" spans="1:1" ht="12.75" customHeight="1">
      <c r="A154" s="230"/>
    </row>
    <row r="155" spans="1:1" ht="12.75" customHeight="1">
      <c r="A155" s="230"/>
    </row>
    <row r="156" spans="1:1" ht="12.75" customHeight="1">
      <c r="A156" s="230"/>
    </row>
    <row r="157" spans="1:1" ht="12.75" customHeight="1">
      <c r="A157" s="230"/>
    </row>
    <row r="158" spans="1:1" ht="12.75" customHeight="1">
      <c r="A158" s="230"/>
    </row>
    <row r="159" spans="1:1" ht="12.75" customHeight="1">
      <c r="A159" s="230"/>
    </row>
    <row r="160" spans="1:1" ht="12.75" customHeight="1">
      <c r="A160" s="230"/>
    </row>
    <row r="161" spans="1:1" ht="12.75" customHeight="1">
      <c r="A161" s="230"/>
    </row>
    <row r="162" spans="1:1" ht="12.75" customHeight="1">
      <c r="A162" s="230"/>
    </row>
    <row r="163" spans="1:1" ht="12.75" customHeight="1">
      <c r="A163" s="230"/>
    </row>
    <row r="164" spans="1:1" ht="12.75" customHeight="1">
      <c r="A164" s="230"/>
    </row>
    <row r="165" spans="1:1" ht="12.75" customHeight="1">
      <c r="A165" s="230"/>
    </row>
    <row r="166" spans="1:1" ht="12.75" customHeight="1">
      <c r="A166" s="230"/>
    </row>
    <row r="167" spans="1:1" ht="12.75" customHeight="1">
      <c r="A167" s="230"/>
    </row>
    <row r="168" spans="1:1" ht="12.75" customHeight="1">
      <c r="A168" s="230"/>
    </row>
    <row r="169" spans="1:1" ht="12.75" customHeight="1">
      <c r="A169" s="230"/>
    </row>
    <row r="170" spans="1:1" ht="12.75" customHeight="1">
      <c r="A170" s="230"/>
    </row>
    <row r="171" spans="1:1" ht="12.75" customHeight="1">
      <c r="A171" s="230"/>
    </row>
    <row r="172" spans="1:1" ht="12.75" customHeight="1">
      <c r="A172" s="230"/>
    </row>
    <row r="173" spans="1:1" ht="12.75" customHeight="1">
      <c r="A173" s="230"/>
    </row>
    <row r="174" spans="1:1" ht="12.75" customHeight="1">
      <c r="A174" s="230"/>
    </row>
    <row r="175" spans="1:1" ht="12.75" customHeight="1">
      <c r="A175" s="230"/>
    </row>
    <row r="176" spans="1:1" ht="12.75" customHeight="1">
      <c r="A176" s="230"/>
    </row>
    <row r="177" spans="1:1" ht="12.75" customHeight="1">
      <c r="A177" s="230"/>
    </row>
    <row r="178" spans="1:1" ht="12.75" customHeight="1">
      <c r="A178" s="230"/>
    </row>
    <row r="179" spans="1:1" ht="12.75" customHeight="1">
      <c r="A179" s="230"/>
    </row>
    <row r="180" spans="1:1" ht="12.75" customHeight="1">
      <c r="A180" s="230"/>
    </row>
    <row r="181" spans="1:1" ht="12.75" customHeight="1">
      <c r="A181" s="230"/>
    </row>
    <row r="182" spans="1:1" ht="12.75" customHeight="1">
      <c r="A182" s="230"/>
    </row>
    <row r="183" spans="1:1" ht="12.75" customHeight="1">
      <c r="A183" s="230"/>
    </row>
    <row r="184" spans="1:1" ht="12.75" customHeight="1">
      <c r="A184" s="230"/>
    </row>
    <row r="185" spans="1:1" ht="12.75" customHeight="1">
      <c r="A185" s="230"/>
    </row>
    <row r="186" spans="1:1" ht="12.75" customHeight="1">
      <c r="A186" s="230"/>
    </row>
    <row r="187" spans="1:1" ht="12.75" customHeight="1">
      <c r="A187" s="230"/>
    </row>
    <row r="188" spans="1:1" ht="12.75" customHeight="1">
      <c r="A188" s="230"/>
    </row>
    <row r="189" spans="1:1" ht="12.75" customHeight="1">
      <c r="A189" s="230"/>
    </row>
    <row r="190" spans="1:1" ht="12.75" customHeight="1">
      <c r="A190" s="230"/>
    </row>
    <row r="191" spans="1:1" ht="12.75" customHeight="1">
      <c r="A191" s="230"/>
    </row>
    <row r="192" spans="1:1" ht="12.75" customHeight="1">
      <c r="A192" s="230"/>
    </row>
    <row r="193" spans="1:1" ht="12.75" customHeight="1">
      <c r="A193" s="230"/>
    </row>
    <row r="194" spans="1:1" ht="12.75" customHeight="1">
      <c r="A194" s="230"/>
    </row>
    <row r="195" spans="1:1" ht="12.75" customHeight="1">
      <c r="A195" s="230"/>
    </row>
    <row r="196" spans="1:1" ht="12.75" customHeight="1">
      <c r="A196" s="230"/>
    </row>
    <row r="197" spans="1:1" ht="12.75" customHeight="1">
      <c r="A197" s="230"/>
    </row>
    <row r="198" spans="1:1" ht="12.75" customHeight="1">
      <c r="A198" s="230"/>
    </row>
    <row r="199" spans="1:1" ht="12.75" customHeight="1">
      <c r="A199" s="230"/>
    </row>
    <row r="200" spans="1:1" ht="12.75" customHeight="1">
      <c r="A200" s="230"/>
    </row>
    <row r="201" spans="1:1" ht="12.75" customHeight="1">
      <c r="A201" s="230"/>
    </row>
    <row r="202" spans="1:1" ht="12.75" customHeight="1">
      <c r="A202" s="230"/>
    </row>
    <row r="203" spans="1:1" ht="12.75" customHeight="1">
      <c r="A203" s="230"/>
    </row>
    <row r="204" spans="1:1" ht="12.75" customHeight="1">
      <c r="A204" s="230"/>
    </row>
    <row r="205" spans="1:1" ht="12.75" customHeight="1">
      <c r="A205" s="230"/>
    </row>
    <row r="206" spans="1:1" ht="12.75" customHeight="1">
      <c r="A206" s="230"/>
    </row>
    <row r="207" spans="1:1" ht="12.75" customHeight="1">
      <c r="A207" s="230"/>
    </row>
    <row r="208" spans="1:1" ht="12.75" customHeight="1">
      <c r="A208" s="230"/>
    </row>
    <row r="209" spans="1:1" ht="12.75" customHeight="1">
      <c r="A209" s="230"/>
    </row>
    <row r="210" spans="1:1" ht="12.75" customHeight="1">
      <c r="A210" s="230"/>
    </row>
    <row r="211" spans="1:1" ht="12.75" customHeight="1">
      <c r="A211" s="230"/>
    </row>
    <row r="212" spans="1:1" ht="12.75" customHeight="1">
      <c r="A212" s="230"/>
    </row>
    <row r="213" spans="1:1" ht="12.75" customHeight="1">
      <c r="A213" s="230"/>
    </row>
    <row r="214" spans="1:1" ht="12.75" customHeight="1">
      <c r="A214" s="230"/>
    </row>
    <row r="215" spans="1:1" ht="12.75" customHeight="1">
      <c r="A215" s="230"/>
    </row>
    <row r="216" spans="1:1" ht="12.75" customHeight="1">
      <c r="A216" s="230"/>
    </row>
    <row r="217" spans="1:1" ht="12.75" customHeight="1">
      <c r="A217" s="230"/>
    </row>
    <row r="218" spans="1:1" ht="12.75" customHeight="1">
      <c r="A218" s="230"/>
    </row>
    <row r="219" spans="1:1" ht="12.75" customHeight="1">
      <c r="A219" s="230"/>
    </row>
    <row r="220" spans="1:1" ht="12.75" customHeight="1">
      <c r="A220" s="230"/>
    </row>
    <row r="221" spans="1:1" ht="12.75" customHeight="1">
      <c r="A221" s="230"/>
    </row>
    <row r="222" spans="1:1" ht="12.75" customHeight="1">
      <c r="A222" s="230"/>
    </row>
    <row r="223" spans="1:1" ht="12.75" customHeight="1">
      <c r="A223" s="230"/>
    </row>
    <row r="224" spans="1:1" ht="12.75" customHeight="1">
      <c r="A224" s="230"/>
    </row>
    <row r="225" spans="1:1" ht="12.75" customHeight="1">
      <c r="A225" s="230"/>
    </row>
    <row r="226" spans="1:1" ht="12.75" customHeight="1">
      <c r="A226" s="230"/>
    </row>
    <row r="227" spans="1:1" ht="12.75" customHeight="1">
      <c r="A227" s="230"/>
    </row>
    <row r="228" spans="1:1" ht="12.75" customHeight="1">
      <c r="A228" s="230"/>
    </row>
    <row r="229" spans="1:1" ht="12.75" customHeight="1">
      <c r="A229" s="230"/>
    </row>
    <row r="230" spans="1:1" ht="12.75" customHeight="1">
      <c r="A230" s="230"/>
    </row>
    <row r="231" spans="1:1" ht="12.75" customHeight="1">
      <c r="A231" s="230"/>
    </row>
    <row r="232" spans="1:1" ht="12.75" customHeight="1">
      <c r="A232" s="230"/>
    </row>
    <row r="233" spans="1:1" ht="12.75" customHeight="1">
      <c r="A233" s="230"/>
    </row>
    <row r="234" spans="1:1" ht="12.75" customHeight="1">
      <c r="A234" s="230"/>
    </row>
    <row r="235" spans="1:1" ht="12.75" customHeight="1">
      <c r="A235" s="230"/>
    </row>
    <row r="236" spans="1:1" ht="12.75" customHeight="1">
      <c r="A236" s="230"/>
    </row>
    <row r="237" spans="1:1" ht="12.75" customHeight="1">
      <c r="A237" s="230"/>
    </row>
    <row r="238" spans="1:1" ht="12.75" customHeight="1">
      <c r="A238" s="230"/>
    </row>
    <row r="239" spans="1:1" ht="12.75" customHeight="1">
      <c r="A239" s="230"/>
    </row>
    <row r="240" spans="1:1" ht="12.75" customHeight="1">
      <c r="A240" s="230"/>
    </row>
    <row r="241" spans="1:1" ht="12.75" customHeight="1">
      <c r="A241" s="230"/>
    </row>
    <row r="242" spans="1:1" ht="12.75" customHeight="1">
      <c r="A242" s="230"/>
    </row>
    <row r="243" spans="1:1" ht="12.75" customHeight="1">
      <c r="A243" s="230"/>
    </row>
    <row r="244" spans="1:1" ht="12.75" customHeight="1">
      <c r="A244" s="230"/>
    </row>
    <row r="245" spans="1:1" ht="12.75" customHeight="1">
      <c r="A245" s="230"/>
    </row>
    <row r="246" spans="1:1" ht="12.75" customHeight="1">
      <c r="A246" s="230"/>
    </row>
    <row r="247" spans="1:1" ht="12.75" customHeight="1">
      <c r="A247" s="230"/>
    </row>
    <row r="248" spans="1:1" ht="12.75" customHeight="1">
      <c r="A248" s="230"/>
    </row>
    <row r="249" spans="1:1" ht="12.75" customHeight="1">
      <c r="A249" s="230"/>
    </row>
    <row r="250" spans="1:1" ht="12.75" customHeight="1">
      <c r="A250" s="230"/>
    </row>
    <row r="251" spans="1:1" ht="12.75" customHeight="1">
      <c r="A251" s="230"/>
    </row>
    <row r="252" spans="1:1" ht="12.75" customHeight="1">
      <c r="A252" s="230"/>
    </row>
    <row r="253" spans="1:1" ht="12.75" customHeight="1">
      <c r="A253" s="230"/>
    </row>
    <row r="254" spans="1:1" ht="12.75" customHeight="1">
      <c r="A254" s="230"/>
    </row>
    <row r="255" spans="1:1" ht="12.75" customHeight="1">
      <c r="A255" s="230"/>
    </row>
    <row r="256" spans="1:1" ht="12.75" customHeight="1">
      <c r="A256" s="230"/>
    </row>
    <row r="257" spans="1:1" ht="12.75" customHeight="1">
      <c r="A257" s="230"/>
    </row>
    <row r="258" spans="1:1" ht="12.75" customHeight="1">
      <c r="A258" s="230"/>
    </row>
    <row r="259" spans="1:1" ht="12.75" customHeight="1">
      <c r="A259" s="230"/>
    </row>
    <row r="260" spans="1:1" ht="12.75" customHeight="1">
      <c r="A260" s="230"/>
    </row>
    <row r="261" spans="1:1" ht="12.75" customHeight="1">
      <c r="A261" s="230"/>
    </row>
    <row r="262" spans="1:1" ht="12.75" customHeight="1">
      <c r="A262" s="230"/>
    </row>
    <row r="263" spans="1:1" ht="12.75" customHeight="1">
      <c r="A263" s="230"/>
    </row>
    <row r="264" spans="1:1" ht="12.75" customHeight="1">
      <c r="A264" s="230"/>
    </row>
    <row r="265" spans="1:1" ht="12.75" customHeight="1">
      <c r="A265" s="230"/>
    </row>
    <row r="266" spans="1:1" ht="12.75" customHeight="1">
      <c r="A266" s="230"/>
    </row>
    <row r="267" spans="1:1" ht="12.75" customHeight="1">
      <c r="A267" s="230"/>
    </row>
    <row r="268" spans="1:1" ht="12.75" customHeight="1">
      <c r="A268" s="230"/>
    </row>
    <row r="269" spans="1:1" ht="12.75" customHeight="1">
      <c r="A269" s="230"/>
    </row>
    <row r="270" spans="1:1" ht="12.75" customHeight="1">
      <c r="A270" s="230"/>
    </row>
    <row r="271" spans="1:1" ht="12.75" customHeight="1">
      <c r="A271" s="230"/>
    </row>
    <row r="272" spans="1:1" ht="12.75" customHeight="1">
      <c r="A272" s="230"/>
    </row>
    <row r="273" spans="1:1" ht="12.75" customHeight="1">
      <c r="A273" s="230"/>
    </row>
    <row r="274" spans="1:1" ht="12.75" customHeight="1">
      <c r="A274" s="230"/>
    </row>
    <row r="275" spans="1:1" ht="12.75" customHeight="1">
      <c r="A275" s="230"/>
    </row>
    <row r="276" spans="1:1" ht="12.75" customHeight="1">
      <c r="A276" s="230"/>
    </row>
    <row r="277" spans="1:1" ht="12.75" customHeight="1">
      <c r="A277" s="230"/>
    </row>
    <row r="278" spans="1:1" ht="12.75" customHeight="1">
      <c r="A278" s="230"/>
    </row>
    <row r="279" spans="1:1" ht="12.75" customHeight="1">
      <c r="A279" s="230"/>
    </row>
    <row r="280" spans="1:1" ht="12.75" customHeight="1">
      <c r="A280" s="230"/>
    </row>
    <row r="281" spans="1:1" ht="12.75" customHeight="1">
      <c r="A281" s="230"/>
    </row>
    <row r="282" spans="1:1" ht="12.75" customHeight="1">
      <c r="A282" s="230"/>
    </row>
    <row r="283" spans="1:1" ht="12.75" customHeight="1">
      <c r="A283" s="230"/>
    </row>
    <row r="284" spans="1:1" ht="12.75" customHeight="1">
      <c r="A284" s="230"/>
    </row>
    <row r="285" spans="1:1" ht="12.75" customHeight="1">
      <c r="A285" s="230"/>
    </row>
    <row r="286" spans="1:1" ht="12.75" customHeight="1">
      <c r="A286" s="230"/>
    </row>
    <row r="287" spans="1:1" ht="12.75" customHeight="1">
      <c r="A287" s="230"/>
    </row>
    <row r="288" spans="1:1" ht="12.75" customHeight="1">
      <c r="A288" s="230"/>
    </row>
    <row r="289" spans="1:1" ht="12.75" customHeight="1">
      <c r="A289" s="230"/>
    </row>
    <row r="290" spans="1:1" ht="12.75" customHeight="1">
      <c r="A290" s="230"/>
    </row>
    <row r="291" spans="1:1" ht="12.75" customHeight="1">
      <c r="A291" s="230"/>
    </row>
    <row r="292" spans="1:1" ht="12.75" customHeight="1">
      <c r="A292" s="230"/>
    </row>
    <row r="293" spans="1:1" ht="12.75" customHeight="1">
      <c r="A293" s="230"/>
    </row>
    <row r="294" spans="1:1" ht="12.75" customHeight="1">
      <c r="A294" s="230"/>
    </row>
    <row r="295" spans="1:1" ht="12.75" customHeight="1">
      <c r="A295" s="230"/>
    </row>
    <row r="296" spans="1:1" ht="12.75" customHeight="1">
      <c r="A296" s="230"/>
    </row>
    <row r="297" spans="1:1" ht="12.75" customHeight="1">
      <c r="A297" s="230"/>
    </row>
    <row r="298" spans="1:1" ht="12.75" customHeight="1">
      <c r="A298" s="230"/>
    </row>
    <row r="299" spans="1:1" ht="12.75" customHeight="1">
      <c r="A299" s="230"/>
    </row>
    <row r="300" spans="1:1" ht="12.75" customHeight="1">
      <c r="A300" s="230"/>
    </row>
    <row r="301" spans="1:1" ht="12.75" customHeight="1">
      <c r="A301" s="230"/>
    </row>
    <row r="302" spans="1:1" ht="12.75" customHeight="1">
      <c r="A302" s="230"/>
    </row>
    <row r="303" spans="1:1" ht="12.75" customHeight="1">
      <c r="A303" s="230"/>
    </row>
    <row r="304" spans="1:1" ht="12.75" customHeight="1">
      <c r="A304" s="230"/>
    </row>
    <row r="305" spans="1:1" ht="12.75" customHeight="1">
      <c r="A305" s="230"/>
    </row>
    <row r="306" spans="1:1" ht="12.75" customHeight="1">
      <c r="A306" s="230"/>
    </row>
    <row r="307" spans="1:1" ht="12.75" customHeight="1">
      <c r="A307" s="230"/>
    </row>
    <row r="308" spans="1:1" ht="12.75" customHeight="1">
      <c r="A308" s="230"/>
    </row>
    <row r="309" spans="1:1" ht="12.75" customHeight="1">
      <c r="A309" s="230"/>
    </row>
    <row r="310" spans="1:1" ht="12.75" customHeight="1">
      <c r="A310" s="230"/>
    </row>
    <row r="311" spans="1:1" ht="12.75" customHeight="1">
      <c r="A311" s="230"/>
    </row>
    <row r="312" spans="1:1" ht="12.75" customHeight="1">
      <c r="A312" s="230"/>
    </row>
    <row r="313" spans="1:1" ht="12.75" customHeight="1">
      <c r="A313" s="230"/>
    </row>
    <row r="314" spans="1:1" ht="12.75" customHeight="1">
      <c r="A314" s="230"/>
    </row>
    <row r="315" spans="1:1" ht="12.75" customHeight="1">
      <c r="A315" s="230"/>
    </row>
    <row r="316" spans="1:1" ht="12.75" customHeight="1">
      <c r="A316" s="230"/>
    </row>
    <row r="317" spans="1:1" ht="12.75" customHeight="1">
      <c r="A317" s="230"/>
    </row>
    <row r="318" spans="1:1" ht="12.75" customHeight="1">
      <c r="A318" s="230"/>
    </row>
    <row r="319" spans="1:1" ht="12.75" customHeight="1">
      <c r="A319" s="230"/>
    </row>
    <row r="320" spans="1:1" ht="12.75" customHeight="1">
      <c r="A320" s="230"/>
    </row>
    <row r="321" spans="1:1" ht="12.75" customHeight="1">
      <c r="A321" s="230"/>
    </row>
    <row r="322" spans="1:1" ht="12.75" customHeight="1">
      <c r="A322" s="230"/>
    </row>
    <row r="323" spans="1:1" ht="12.75" customHeight="1">
      <c r="A323" s="230"/>
    </row>
    <row r="324" spans="1:1" ht="12.75" customHeight="1">
      <c r="A324" s="230"/>
    </row>
    <row r="325" spans="1:1" ht="12.75" customHeight="1">
      <c r="A325" s="230"/>
    </row>
    <row r="326" spans="1:1" ht="12.75" customHeight="1">
      <c r="A326" s="230"/>
    </row>
    <row r="327" spans="1:1" ht="12.75" customHeight="1">
      <c r="A327" s="230"/>
    </row>
    <row r="328" spans="1:1" ht="12.75" customHeight="1">
      <c r="A328" s="230"/>
    </row>
    <row r="329" spans="1:1" ht="12.75" customHeight="1">
      <c r="A329" s="230"/>
    </row>
    <row r="330" spans="1:1" ht="12.75" customHeight="1">
      <c r="A330" s="230"/>
    </row>
    <row r="331" spans="1:1" ht="12.75" customHeight="1">
      <c r="A331" s="230"/>
    </row>
    <row r="332" spans="1:1" ht="12.75" customHeight="1">
      <c r="A332" s="230"/>
    </row>
    <row r="333" spans="1:1" ht="12.75" customHeight="1">
      <c r="A333" s="230"/>
    </row>
    <row r="334" spans="1:1" ht="12.75" customHeight="1">
      <c r="A334" s="230"/>
    </row>
    <row r="335" spans="1:1" ht="12.75" customHeight="1">
      <c r="A335" s="230"/>
    </row>
    <row r="336" spans="1:1" ht="12.75" customHeight="1">
      <c r="A336" s="230"/>
    </row>
    <row r="337" spans="1:1" ht="12.75" customHeight="1">
      <c r="A337" s="230"/>
    </row>
    <row r="338" spans="1:1" ht="12.75" customHeight="1">
      <c r="A338" s="230"/>
    </row>
    <row r="339" spans="1:1" ht="12.75" customHeight="1">
      <c r="A339" s="230"/>
    </row>
    <row r="340" spans="1:1" ht="12.75" customHeight="1">
      <c r="A340" s="230"/>
    </row>
    <row r="341" spans="1:1" ht="12.75" customHeight="1">
      <c r="A341" s="230"/>
    </row>
    <row r="342" spans="1:1" ht="12.75" customHeight="1">
      <c r="A342" s="230"/>
    </row>
    <row r="343" spans="1:1" ht="12.75" customHeight="1">
      <c r="A343" s="230"/>
    </row>
    <row r="344" spans="1:1" ht="12.75" customHeight="1">
      <c r="A344" s="230"/>
    </row>
    <row r="345" spans="1:1" ht="12.75" customHeight="1">
      <c r="A345" s="230"/>
    </row>
    <row r="346" spans="1:1" ht="12.75" customHeight="1">
      <c r="A346" s="230"/>
    </row>
    <row r="347" spans="1:1" ht="12.75" customHeight="1">
      <c r="A347" s="230"/>
    </row>
    <row r="348" spans="1:1" ht="12.75" customHeight="1">
      <c r="A348" s="230"/>
    </row>
    <row r="349" spans="1:1" ht="12.75" customHeight="1">
      <c r="A349" s="230"/>
    </row>
    <row r="350" spans="1:1" ht="12.75" customHeight="1">
      <c r="A350" s="230"/>
    </row>
    <row r="351" spans="1:1" ht="12.75" customHeight="1">
      <c r="A351" s="230"/>
    </row>
    <row r="352" spans="1:1" ht="12.75" customHeight="1">
      <c r="A352" s="230"/>
    </row>
    <row r="353" spans="1:1" ht="12.75" customHeight="1">
      <c r="A353" s="230"/>
    </row>
    <row r="354" spans="1:1" ht="12.75" customHeight="1">
      <c r="A354" s="230"/>
    </row>
    <row r="355" spans="1:1" ht="12.75" customHeight="1">
      <c r="A355" s="230"/>
    </row>
    <row r="356" spans="1:1" ht="12.75" customHeight="1">
      <c r="A356" s="230"/>
    </row>
    <row r="357" spans="1:1" ht="12.75" customHeight="1">
      <c r="A357" s="230"/>
    </row>
    <row r="358" spans="1:1" ht="12.75" customHeight="1">
      <c r="A358" s="230"/>
    </row>
    <row r="359" spans="1:1" ht="12.75" customHeight="1">
      <c r="A359" s="230"/>
    </row>
    <row r="360" spans="1:1" ht="12.75" customHeight="1">
      <c r="A360" s="230"/>
    </row>
    <row r="361" spans="1:1" ht="12.75" customHeight="1">
      <c r="A361" s="230"/>
    </row>
    <row r="362" spans="1:1" ht="12.75" customHeight="1">
      <c r="A362" s="230"/>
    </row>
    <row r="363" spans="1:1" ht="12.75" customHeight="1">
      <c r="A363" s="230"/>
    </row>
    <row r="364" spans="1:1" ht="12.75" customHeight="1">
      <c r="A364" s="230"/>
    </row>
    <row r="365" spans="1:1" ht="12.75" customHeight="1">
      <c r="A365" s="230"/>
    </row>
    <row r="366" spans="1:1" ht="12.75" customHeight="1">
      <c r="A366" s="230"/>
    </row>
    <row r="367" spans="1:1" ht="12.75" customHeight="1">
      <c r="A367" s="230"/>
    </row>
    <row r="368" spans="1:1" ht="12.75" customHeight="1">
      <c r="A368" s="230"/>
    </row>
    <row r="369" spans="1:1" ht="12.75" customHeight="1">
      <c r="A369" s="230"/>
    </row>
    <row r="370" spans="1:1" ht="12.75" customHeight="1">
      <c r="A370" s="230"/>
    </row>
    <row r="371" spans="1:1" ht="12.75" customHeight="1">
      <c r="A371" s="230"/>
    </row>
    <row r="372" spans="1:1" ht="12.75" customHeight="1">
      <c r="A372" s="230"/>
    </row>
    <row r="373" spans="1:1" ht="12.75" customHeight="1">
      <c r="A373" s="230"/>
    </row>
    <row r="374" spans="1:1" ht="12.75" customHeight="1">
      <c r="A374" s="230"/>
    </row>
    <row r="375" spans="1:1" ht="12.75" customHeight="1">
      <c r="A375" s="230"/>
    </row>
    <row r="376" spans="1:1" ht="12.75" customHeight="1">
      <c r="A376" s="230"/>
    </row>
    <row r="377" spans="1:1" ht="12.75" customHeight="1">
      <c r="A377" s="230"/>
    </row>
    <row r="378" spans="1:1" ht="12.75" customHeight="1">
      <c r="A378" s="230"/>
    </row>
    <row r="379" spans="1:1" ht="12.75" customHeight="1">
      <c r="A379" s="230"/>
    </row>
    <row r="380" spans="1:1" ht="12.75" customHeight="1">
      <c r="A380" s="230"/>
    </row>
    <row r="381" spans="1:1" ht="12.75" customHeight="1">
      <c r="A381" s="230"/>
    </row>
    <row r="382" spans="1:1" ht="12.75" customHeight="1">
      <c r="A382" s="230"/>
    </row>
    <row r="383" spans="1:1" ht="12.75" customHeight="1">
      <c r="A383" s="230"/>
    </row>
    <row r="384" spans="1:1" ht="12.75" customHeight="1">
      <c r="A384" s="230"/>
    </row>
    <row r="385" spans="1:1" ht="12.75" customHeight="1">
      <c r="A385" s="230"/>
    </row>
    <row r="386" spans="1:1" ht="12.75" customHeight="1">
      <c r="A386" s="230"/>
    </row>
    <row r="387" spans="1:1" ht="12.75" customHeight="1">
      <c r="A387" s="230"/>
    </row>
    <row r="388" spans="1:1" ht="12.75" customHeight="1">
      <c r="A388" s="230"/>
    </row>
    <row r="389" spans="1:1" ht="12.75" customHeight="1">
      <c r="A389" s="230"/>
    </row>
    <row r="390" spans="1:1" ht="12.75" customHeight="1">
      <c r="A390" s="230"/>
    </row>
    <row r="391" spans="1:1" ht="12.75" customHeight="1">
      <c r="A391" s="230"/>
    </row>
    <row r="392" spans="1:1" ht="12.75" customHeight="1">
      <c r="A392" s="230"/>
    </row>
    <row r="393" spans="1:1" ht="12.75" customHeight="1">
      <c r="A393" s="230"/>
    </row>
    <row r="394" spans="1:1" ht="12.75" customHeight="1">
      <c r="A394" s="230"/>
    </row>
    <row r="395" spans="1:1" ht="12.75" customHeight="1">
      <c r="A395" s="230"/>
    </row>
    <row r="396" spans="1:1" ht="12.75" customHeight="1">
      <c r="A396" s="230"/>
    </row>
    <row r="397" spans="1:1" ht="12.75" customHeight="1">
      <c r="A397" s="230"/>
    </row>
    <row r="398" spans="1:1" ht="12.75" customHeight="1">
      <c r="A398" s="230"/>
    </row>
    <row r="399" spans="1:1" ht="12.75" customHeight="1">
      <c r="A399" s="230"/>
    </row>
    <row r="400" spans="1:1" ht="12.75" customHeight="1">
      <c r="A400" s="230"/>
    </row>
    <row r="401" spans="1:1" ht="12.75" customHeight="1">
      <c r="A401" s="230"/>
    </row>
    <row r="402" spans="1:1" ht="12.75" customHeight="1">
      <c r="A402" s="230"/>
    </row>
    <row r="403" spans="1:1" ht="12.75" customHeight="1">
      <c r="A403" s="230"/>
    </row>
    <row r="404" spans="1:1" ht="12.75" customHeight="1">
      <c r="A404" s="230"/>
    </row>
    <row r="405" spans="1:1" ht="12.75" customHeight="1">
      <c r="A405" s="230"/>
    </row>
    <row r="406" spans="1:1" ht="12.75" customHeight="1">
      <c r="A406" s="230"/>
    </row>
    <row r="407" spans="1:1" ht="12.75" customHeight="1">
      <c r="A407" s="230"/>
    </row>
    <row r="408" spans="1:1" ht="12.75" customHeight="1">
      <c r="A408" s="230"/>
    </row>
    <row r="409" spans="1:1" ht="12.75" customHeight="1">
      <c r="A409" s="230"/>
    </row>
    <row r="410" spans="1:1" ht="12.75" customHeight="1">
      <c r="A410" s="230"/>
    </row>
    <row r="411" spans="1:1" ht="12.75" customHeight="1">
      <c r="A411" s="230"/>
    </row>
    <row r="412" spans="1:1" ht="12.75" customHeight="1">
      <c r="A412" s="230"/>
    </row>
    <row r="413" spans="1:1" ht="12.75" customHeight="1">
      <c r="A413" s="230"/>
    </row>
    <row r="414" spans="1:1" ht="12.75" customHeight="1">
      <c r="A414" s="230"/>
    </row>
    <row r="415" spans="1:1" ht="12.75" customHeight="1">
      <c r="A415" s="230"/>
    </row>
    <row r="416" spans="1:1" ht="12.75" customHeight="1">
      <c r="A416" s="230"/>
    </row>
    <row r="417" spans="1:1" ht="12.75" customHeight="1">
      <c r="A417" s="230"/>
    </row>
    <row r="418" spans="1:1" ht="12.75" customHeight="1">
      <c r="A418" s="230"/>
    </row>
    <row r="419" spans="1:1" ht="12.75" customHeight="1">
      <c r="A419" s="230"/>
    </row>
    <row r="420" spans="1:1" ht="12.75" customHeight="1">
      <c r="A420" s="230"/>
    </row>
    <row r="421" spans="1:1" ht="12.75" customHeight="1">
      <c r="A421" s="230"/>
    </row>
    <row r="422" spans="1:1" ht="12.75" customHeight="1">
      <c r="A422" s="230"/>
    </row>
    <row r="423" spans="1:1" ht="12.75" customHeight="1">
      <c r="A423" s="230"/>
    </row>
    <row r="424" spans="1:1" ht="12.75" customHeight="1">
      <c r="A424" s="230"/>
    </row>
    <row r="425" spans="1:1" ht="12.75" customHeight="1">
      <c r="A425" s="230"/>
    </row>
    <row r="426" spans="1:1" ht="12.75" customHeight="1">
      <c r="A426" s="230"/>
    </row>
    <row r="427" spans="1:1" ht="12.75" customHeight="1">
      <c r="A427" s="230"/>
    </row>
    <row r="428" spans="1:1" ht="12.75" customHeight="1">
      <c r="A428" s="230"/>
    </row>
    <row r="429" spans="1:1" ht="12.75" customHeight="1">
      <c r="A429" s="230"/>
    </row>
    <row r="430" spans="1:1" ht="12.75" customHeight="1">
      <c r="A430" s="230"/>
    </row>
    <row r="431" spans="1:1" ht="12.75" customHeight="1">
      <c r="A431" s="230"/>
    </row>
    <row r="432" spans="1:1" ht="12.75" customHeight="1">
      <c r="A432" s="230"/>
    </row>
    <row r="433" spans="1:1" ht="12.75" customHeight="1">
      <c r="A433" s="230"/>
    </row>
    <row r="434" spans="1:1" ht="12.75" customHeight="1">
      <c r="A434" s="230"/>
    </row>
    <row r="435" spans="1:1" ht="12.75" customHeight="1">
      <c r="A435" s="230"/>
    </row>
    <row r="436" spans="1:1" ht="12.75" customHeight="1">
      <c r="A436" s="230"/>
    </row>
    <row r="437" spans="1:1" ht="12.75" customHeight="1">
      <c r="A437" s="230"/>
    </row>
    <row r="438" spans="1:1" ht="12.75" customHeight="1">
      <c r="A438" s="230"/>
    </row>
    <row r="439" spans="1:1" ht="12.75" customHeight="1">
      <c r="A439" s="230"/>
    </row>
    <row r="440" spans="1:1" ht="12.75" customHeight="1">
      <c r="A440" s="230"/>
    </row>
    <row r="441" spans="1:1" ht="12.75" customHeight="1">
      <c r="A441" s="230"/>
    </row>
    <row r="442" spans="1:1" ht="12.75" customHeight="1">
      <c r="A442" s="230"/>
    </row>
    <row r="443" spans="1:1" ht="12.75" customHeight="1">
      <c r="A443" s="230"/>
    </row>
    <row r="444" spans="1:1" ht="12.75" customHeight="1">
      <c r="A444" s="230"/>
    </row>
    <row r="445" spans="1:1" ht="12.75" customHeight="1">
      <c r="A445" s="230"/>
    </row>
    <row r="446" spans="1:1" ht="12.75" customHeight="1">
      <c r="A446" s="230"/>
    </row>
    <row r="447" spans="1:1" ht="12.75" customHeight="1">
      <c r="A447" s="230"/>
    </row>
    <row r="448" spans="1:1" ht="12.75" customHeight="1">
      <c r="A448" s="230"/>
    </row>
    <row r="449" spans="1:1" ht="12.75" customHeight="1">
      <c r="A449" s="230"/>
    </row>
    <row r="450" spans="1:1" ht="12.75" customHeight="1">
      <c r="A450" s="230"/>
    </row>
    <row r="451" spans="1:1" ht="12.75" customHeight="1">
      <c r="A451" s="230"/>
    </row>
    <row r="452" spans="1:1" ht="12.75" customHeight="1">
      <c r="A452" s="230"/>
    </row>
    <row r="453" spans="1:1" ht="12.75" customHeight="1">
      <c r="A453" s="230"/>
    </row>
    <row r="454" spans="1:1" ht="12.75" customHeight="1">
      <c r="A454" s="230"/>
    </row>
    <row r="455" spans="1:1" ht="12.75" customHeight="1">
      <c r="A455" s="230"/>
    </row>
    <row r="456" spans="1:1" ht="12.75" customHeight="1">
      <c r="A456" s="230"/>
    </row>
    <row r="457" spans="1:1" ht="12.75" customHeight="1">
      <c r="A457" s="230"/>
    </row>
    <row r="458" spans="1:1" ht="12.75" customHeight="1">
      <c r="A458" s="230"/>
    </row>
    <row r="459" spans="1:1" ht="12.75" customHeight="1">
      <c r="A459" s="230"/>
    </row>
    <row r="460" spans="1:1" ht="12.75" customHeight="1">
      <c r="A460" s="230"/>
    </row>
    <row r="461" spans="1:1" ht="12.75" customHeight="1">
      <c r="A461" s="230"/>
    </row>
    <row r="462" spans="1:1" ht="12.75" customHeight="1">
      <c r="A462" s="230"/>
    </row>
    <row r="463" spans="1:1" ht="12.75" customHeight="1">
      <c r="A463" s="230"/>
    </row>
    <row r="464" spans="1:1" ht="12.75" customHeight="1">
      <c r="A464" s="230"/>
    </row>
    <row r="465" spans="1:1" ht="12.75" customHeight="1">
      <c r="A465" s="230"/>
    </row>
    <row r="466" spans="1:1" ht="12.75" customHeight="1">
      <c r="A466" s="230"/>
    </row>
    <row r="467" spans="1:1" ht="12.75" customHeight="1">
      <c r="A467" s="230"/>
    </row>
    <row r="468" spans="1:1" ht="12.75" customHeight="1">
      <c r="A468" s="230"/>
    </row>
    <row r="469" spans="1:1" ht="12.75" customHeight="1">
      <c r="A469" s="230"/>
    </row>
    <row r="470" spans="1:1" ht="12.75" customHeight="1">
      <c r="A470" s="230"/>
    </row>
    <row r="471" spans="1:1" ht="12.75" customHeight="1">
      <c r="A471" s="230"/>
    </row>
    <row r="472" spans="1:1" ht="12.75" customHeight="1">
      <c r="A472" s="230"/>
    </row>
    <row r="473" spans="1:1" ht="12.75" customHeight="1">
      <c r="A473" s="230"/>
    </row>
    <row r="474" spans="1:1" ht="12.75" customHeight="1">
      <c r="A474" s="230"/>
    </row>
    <row r="475" spans="1:1" ht="12.75" customHeight="1">
      <c r="A475" s="230"/>
    </row>
    <row r="476" spans="1:1" ht="12.75" customHeight="1">
      <c r="A476" s="230"/>
    </row>
    <row r="477" spans="1:1" ht="12.75" customHeight="1">
      <c r="A477" s="230"/>
    </row>
    <row r="478" spans="1:1" ht="12.75" customHeight="1">
      <c r="A478" s="230"/>
    </row>
    <row r="479" spans="1:1" ht="12.75" customHeight="1">
      <c r="A479" s="230"/>
    </row>
    <row r="480" spans="1:1" ht="12.75" customHeight="1">
      <c r="A480" s="230"/>
    </row>
    <row r="481" spans="1:1" ht="12.75" customHeight="1">
      <c r="A481" s="230"/>
    </row>
    <row r="482" spans="1:1" ht="12.75" customHeight="1">
      <c r="A482" s="230"/>
    </row>
    <row r="483" spans="1:1" ht="12.75" customHeight="1">
      <c r="A483" s="230"/>
    </row>
    <row r="484" spans="1:1" ht="12.75" customHeight="1">
      <c r="A484" s="230"/>
    </row>
    <row r="485" spans="1:1" ht="12.75" customHeight="1">
      <c r="A485" s="230"/>
    </row>
    <row r="486" spans="1:1" ht="12.75" customHeight="1">
      <c r="A486" s="230"/>
    </row>
    <row r="487" spans="1:1" ht="12.75" customHeight="1">
      <c r="A487" s="230"/>
    </row>
    <row r="488" spans="1:1" ht="12.75" customHeight="1">
      <c r="A488" s="230"/>
    </row>
    <row r="489" spans="1:1" ht="12.75" customHeight="1">
      <c r="A489" s="230"/>
    </row>
    <row r="490" spans="1:1" ht="12.75" customHeight="1">
      <c r="A490" s="230"/>
    </row>
    <row r="491" spans="1:1" ht="12.75" customHeight="1">
      <c r="A491" s="230"/>
    </row>
    <row r="492" spans="1:1" ht="12.75" customHeight="1">
      <c r="A492" s="230"/>
    </row>
    <row r="493" spans="1:1" ht="12.75" customHeight="1">
      <c r="A493" s="230"/>
    </row>
    <row r="494" spans="1:1" ht="12.75" customHeight="1">
      <c r="A494" s="230"/>
    </row>
    <row r="495" spans="1:1" ht="12.75" customHeight="1">
      <c r="A495" s="230"/>
    </row>
    <row r="496" spans="1:1" ht="12.75" customHeight="1">
      <c r="A496" s="230"/>
    </row>
    <row r="497" spans="1:1" ht="12.75" customHeight="1">
      <c r="A497" s="230"/>
    </row>
    <row r="498" spans="1:1" ht="12.75" customHeight="1">
      <c r="A498" s="230"/>
    </row>
    <row r="499" spans="1:1" ht="12.75" customHeight="1">
      <c r="A499" s="230"/>
    </row>
    <row r="500" spans="1:1" ht="12.75" customHeight="1">
      <c r="A500" s="230"/>
    </row>
    <row r="501" spans="1:1" ht="12.75" customHeight="1">
      <c r="A501" s="230"/>
    </row>
    <row r="502" spans="1:1" ht="12.75" customHeight="1">
      <c r="A502" s="230"/>
    </row>
    <row r="503" spans="1:1" ht="12.75" customHeight="1">
      <c r="A503" s="230"/>
    </row>
    <row r="504" spans="1:1" ht="12.75" customHeight="1">
      <c r="A504" s="230"/>
    </row>
    <row r="505" spans="1:1" ht="12.75" customHeight="1">
      <c r="A505" s="230"/>
    </row>
    <row r="506" spans="1:1" ht="12.75" customHeight="1">
      <c r="A506" s="230"/>
    </row>
    <row r="507" spans="1:1" ht="12.75" customHeight="1">
      <c r="A507" s="230"/>
    </row>
    <row r="508" spans="1:1" ht="12.75" customHeight="1">
      <c r="A508" s="230"/>
    </row>
    <row r="509" spans="1:1" ht="12.75" customHeight="1">
      <c r="A509" s="230"/>
    </row>
    <row r="510" spans="1:1" ht="12.75" customHeight="1">
      <c r="A510" s="230"/>
    </row>
    <row r="511" spans="1:1" ht="12.75" customHeight="1">
      <c r="A511" s="230"/>
    </row>
    <row r="512" spans="1:1" ht="12.75" customHeight="1">
      <c r="A512" s="230"/>
    </row>
    <row r="513" spans="1:1" ht="12.75" customHeight="1">
      <c r="A513" s="230"/>
    </row>
    <row r="514" spans="1:1" ht="12.75" customHeight="1">
      <c r="A514" s="230"/>
    </row>
    <row r="515" spans="1:1" ht="12.75" customHeight="1">
      <c r="A515" s="230"/>
    </row>
    <row r="516" spans="1:1" ht="12.75" customHeight="1">
      <c r="A516" s="230"/>
    </row>
    <row r="517" spans="1:1" ht="12.75" customHeight="1">
      <c r="A517" s="230"/>
    </row>
    <row r="518" spans="1:1" ht="12.75" customHeight="1">
      <c r="A518" s="230"/>
    </row>
    <row r="519" spans="1:1" ht="12.75" customHeight="1">
      <c r="A519" s="230"/>
    </row>
    <row r="520" spans="1:1" ht="12.75" customHeight="1">
      <c r="A520" s="230"/>
    </row>
    <row r="521" spans="1:1" ht="12.75" customHeight="1">
      <c r="A521" s="230"/>
    </row>
    <row r="522" spans="1:1" ht="12.75" customHeight="1">
      <c r="A522" s="230"/>
    </row>
    <row r="523" spans="1:1" ht="12.75" customHeight="1">
      <c r="A523" s="230"/>
    </row>
    <row r="524" spans="1:1" ht="12.75" customHeight="1">
      <c r="A524" s="230"/>
    </row>
    <row r="525" spans="1:1" ht="12.75" customHeight="1">
      <c r="A525" s="230"/>
    </row>
    <row r="526" spans="1:1" ht="12.75" customHeight="1">
      <c r="A526" s="230"/>
    </row>
    <row r="527" spans="1:1" ht="12.75" customHeight="1">
      <c r="A527" s="230"/>
    </row>
    <row r="528" spans="1:1" ht="12.75" customHeight="1">
      <c r="A528" s="230"/>
    </row>
    <row r="529" spans="1:1" ht="12.75" customHeight="1">
      <c r="A529" s="230"/>
    </row>
    <row r="530" spans="1:1" ht="12.75" customHeight="1">
      <c r="A530" s="230"/>
    </row>
    <row r="531" spans="1:1" ht="12.75" customHeight="1">
      <c r="A531" s="230"/>
    </row>
    <row r="532" spans="1:1" ht="12.75" customHeight="1">
      <c r="A532" s="230"/>
    </row>
    <row r="533" spans="1:1" ht="12.75" customHeight="1">
      <c r="A533" s="230"/>
    </row>
    <row r="534" spans="1:1" ht="12.75" customHeight="1">
      <c r="A534" s="230"/>
    </row>
    <row r="535" spans="1:1" ht="12.75" customHeight="1">
      <c r="A535" s="230"/>
    </row>
    <row r="536" spans="1:1" ht="12.75" customHeight="1">
      <c r="A536" s="230"/>
    </row>
    <row r="537" spans="1:1" ht="12.75" customHeight="1">
      <c r="A537" s="230"/>
    </row>
    <row r="538" spans="1:1" ht="12.75" customHeight="1">
      <c r="A538" s="230"/>
    </row>
    <row r="539" spans="1:1" ht="12.75" customHeight="1">
      <c r="A539" s="230"/>
    </row>
    <row r="540" spans="1:1" ht="12.75" customHeight="1">
      <c r="A540" s="230"/>
    </row>
    <row r="541" spans="1:1" ht="12.75" customHeight="1">
      <c r="A541" s="230"/>
    </row>
    <row r="542" spans="1:1" ht="12.75" customHeight="1">
      <c r="A542" s="230"/>
    </row>
    <row r="543" spans="1:1" ht="12.75" customHeight="1">
      <c r="A543" s="230"/>
    </row>
    <row r="544" spans="1:1" ht="12.75" customHeight="1">
      <c r="A544" s="230"/>
    </row>
    <row r="545" spans="1:1" ht="12.75" customHeight="1">
      <c r="A545" s="230"/>
    </row>
    <row r="546" spans="1:1" ht="12.75" customHeight="1">
      <c r="A546" s="230"/>
    </row>
    <row r="547" spans="1:1" ht="12.75" customHeight="1">
      <c r="A547" s="230"/>
    </row>
    <row r="548" spans="1:1" ht="12.75" customHeight="1">
      <c r="A548" s="230"/>
    </row>
    <row r="549" spans="1:1" ht="12.75" customHeight="1">
      <c r="A549" s="230"/>
    </row>
    <row r="550" spans="1:1" ht="12.75" customHeight="1">
      <c r="A550" s="230"/>
    </row>
    <row r="551" spans="1:1" ht="12.75" customHeight="1">
      <c r="A551" s="230"/>
    </row>
    <row r="552" spans="1:1" ht="12.75" customHeight="1">
      <c r="A552" s="230"/>
    </row>
    <row r="553" spans="1:1" ht="12.75" customHeight="1">
      <c r="A553" s="230"/>
    </row>
    <row r="554" spans="1:1" ht="12.75" customHeight="1">
      <c r="A554" s="230"/>
    </row>
    <row r="555" spans="1:1" ht="12.75" customHeight="1">
      <c r="A555" s="230"/>
    </row>
    <row r="556" spans="1:1" ht="12.75" customHeight="1">
      <c r="A556" s="230"/>
    </row>
    <row r="557" spans="1:1" ht="12.75" customHeight="1">
      <c r="A557" s="230"/>
    </row>
    <row r="558" spans="1:1" ht="12.75" customHeight="1">
      <c r="A558" s="230"/>
    </row>
    <row r="559" spans="1:1" ht="12.75" customHeight="1">
      <c r="A559" s="230"/>
    </row>
    <row r="560" spans="1:1" ht="12.75" customHeight="1">
      <c r="A560" s="230"/>
    </row>
    <row r="561" spans="1:1" ht="12.75" customHeight="1">
      <c r="A561" s="230"/>
    </row>
    <row r="562" spans="1:1" ht="12.75" customHeight="1">
      <c r="A562" s="230"/>
    </row>
    <row r="563" spans="1:1" ht="12.75" customHeight="1">
      <c r="A563" s="230"/>
    </row>
    <row r="564" spans="1:1" ht="12.75" customHeight="1">
      <c r="A564" s="230"/>
    </row>
    <row r="565" spans="1:1" ht="12.75" customHeight="1">
      <c r="A565" s="230"/>
    </row>
    <row r="566" spans="1:1" ht="12.75" customHeight="1">
      <c r="A566" s="230"/>
    </row>
    <row r="567" spans="1:1" ht="12.75" customHeight="1">
      <c r="A567" s="230"/>
    </row>
    <row r="568" spans="1:1" ht="12.75" customHeight="1">
      <c r="A568" s="230"/>
    </row>
    <row r="569" spans="1:1" ht="12.75" customHeight="1">
      <c r="A569" s="230"/>
    </row>
    <row r="570" spans="1:1" ht="12.75" customHeight="1">
      <c r="A570" s="230"/>
    </row>
    <row r="571" spans="1:1" ht="12.75" customHeight="1">
      <c r="A571" s="230"/>
    </row>
    <row r="572" spans="1:1" ht="12.75" customHeight="1">
      <c r="A572" s="230"/>
    </row>
    <row r="573" spans="1:1" ht="12.75" customHeight="1">
      <c r="A573" s="230"/>
    </row>
    <row r="574" spans="1:1" ht="12.75" customHeight="1">
      <c r="A574" s="230"/>
    </row>
    <row r="575" spans="1:1" ht="12.75" customHeight="1">
      <c r="A575" s="230"/>
    </row>
    <row r="576" spans="1:1" ht="12.75" customHeight="1">
      <c r="A576" s="230"/>
    </row>
    <row r="577" spans="1:1" ht="12.75" customHeight="1">
      <c r="A577" s="230"/>
    </row>
    <row r="578" spans="1:1" ht="12.75" customHeight="1">
      <c r="A578" s="230"/>
    </row>
    <row r="579" spans="1:1" ht="12.75" customHeight="1">
      <c r="A579" s="230"/>
    </row>
    <row r="580" spans="1:1" ht="12.75" customHeight="1">
      <c r="A580" s="230"/>
    </row>
    <row r="581" spans="1:1" ht="12.75" customHeight="1">
      <c r="A581" s="230"/>
    </row>
    <row r="582" spans="1:1" ht="12.75" customHeight="1">
      <c r="A582" s="230"/>
    </row>
    <row r="583" spans="1:1" ht="12.75" customHeight="1">
      <c r="A583" s="230"/>
    </row>
    <row r="584" spans="1:1" ht="12.75" customHeight="1">
      <c r="A584" s="230"/>
    </row>
    <row r="585" spans="1:1" ht="12.75" customHeight="1">
      <c r="A585" s="230"/>
    </row>
    <row r="586" spans="1:1" ht="12.75" customHeight="1">
      <c r="A586" s="230"/>
    </row>
    <row r="587" spans="1:1" ht="12.75" customHeight="1">
      <c r="A587" s="230"/>
    </row>
    <row r="588" spans="1:1" ht="12.75" customHeight="1">
      <c r="A588" s="230"/>
    </row>
    <row r="589" spans="1:1" ht="12.75" customHeight="1">
      <c r="A589" s="230"/>
    </row>
    <row r="590" spans="1:1" ht="12.75" customHeight="1">
      <c r="A590" s="230"/>
    </row>
    <row r="591" spans="1:1" ht="12.75" customHeight="1">
      <c r="A591" s="230"/>
    </row>
    <row r="592" spans="1:1" ht="12.75" customHeight="1">
      <c r="A592" s="230"/>
    </row>
    <row r="593" spans="1:1" ht="12.75" customHeight="1">
      <c r="A593" s="230"/>
    </row>
    <row r="594" spans="1:1" ht="12.75" customHeight="1">
      <c r="A594" s="230"/>
    </row>
    <row r="595" spans="1:1" ht="12.75" customHeight="1">
      <c r="A595" s="230"/>
    </row>
    <row r="596" spans="1:1" ht="12.75" customHeight="1">
      <c r="A596" s="230"/>
    </row>
    <row r="597" spans="1:1" ht="12.75" customHeight="1">
      <c r="A597" s="230"/>
    </row>
    <row r="598" spans="1:1" ht="12.75" customHeight="1">
      <c r="A598" s="230"/>
    </row>
    <row r="599" spans="1:1" ht="12.75" customHeight="1">
      <c r="A599" s="230"/>
    </row>
    <row r="600" spans="1:1" ht="12.75" customHeight="1">
      <c r="A600" s="230"/>
    </row>
    <row r="601" spans="1:1" ht="12.75" customHeight="1">
      <c r="A601" s="230"/>
    </row>
    <row r="602" spans="1:1" ht="12.75" customHeight="1">
      <c r="A602" s="230"/>
    </row>
    <row r="603" spans="1:1" ht="12.75" customHeight="1">
      <c r="A603" s="230"/>
    </row>
    <row r="604" spans="1:1" ht="12.75" customHeight="1">
      <c r="A604" s="230"/>
    </row>
    <row r="605" spans="1:1" ht="12.75" customHeight="1">
      <c r="A605" s="230"/>
    </row>
    <row r="606" spans="1:1" ht="12.75" customHeight="1">
      <c r="A606" s="230"/>
    </row>
    <row r="607" spans="1:1" ht="12.75" customHeight="1">
      <c r="A607" s="230"/>
    </row>
    <row r="608" spans="1:1" ht="12.75" customHeight="1">
      <c r="A608" s="230"/>
    </row>
    <row r="609" spans="1:1" ht="12.75" customHeight="1">
      <c r="A609" s="230"/>
    </row>
    <row r="610" spans="1:1" ht="12.75" customHeight="1">
      <c r="A610" s="230"/>
    </row>
    <row r="611" spans="1:1" ht="12.75" customHeight="1">
      <c r="A611" s="230"/>
    </row>
    <row r="612" spans="1:1" ht="12.75" customHeight="1">
      <c r="A612" s="230"/>
    </row>
    <row r="613" spans="1:1" ht="12.75" customHeight="1">
      <c r="A613" s="230"/>
    </row>
    <row r="614" spans="1:1" ht="12.75" customHeight="1">
      <c r="A614" s="230"/>
    </row>
    <row r="615" spans="1:1" ht="12.75" customHeight="1">
      <c r="A615" s="230"/>
    </row>
    <row r="616" spans="1:1" ht="12.75" customHeight="1">
      <c r="A616" s="230"/>
    </row>
    <row r="617" spans="1:1" ht="12.75" customHeight="1">
      <c r="A617" s="230"/>
    </row>
    <row r="618" spans="1:1" ht="12.75" customHeight="1">
      <c r="A618" s="230"/>
    </row>
    <row r="619" spans="1:1" ht="12.75" customHeight="1">
      <c r="A619" s="230"/>
    </row>
    <row r="620" spans="1:1" ht="12.75" customHeight="1">
      <c r="A620" s="230"/>
    </row>
    <row r="621" spans="1:1" ht="12.75" customHeight="1">
      <c r="A621" s="230"/>
    </row>
    <row r="622" spans="1:1" ht="12.75" customHeight="1">
      <c r="A622" s="230"/>
    </row>
    <row r="623" spans="1:1" ht="12.75" customHeight="1">
      <c r="A623" s="230"/>
    </row>
    <row r="624" spans="1:1" ht="12.75" customHeight="1">
      <c r="A624" s="230"/>
    </row>
    <row r="625" spans="1:1" ht="12.75" customHeight="1">
      <c r="A625" s="230"/>
    </row>
    <row r="626" spans="1:1" ht="12.75" customHeight="1">
      <c r="A626" s="230"/>
    </row>
    <row r="627" spans="1:1" ht="12.75" customHeight="1">
      <c r="A627" s="230"/>
    </row>
    <row r="628" spans="1:1" ht="12.75" customHeight="1">
      <c r="A628" s="230"/>
    </row>
    <row r="629" spans="1:1" ht="12.75" customHeight="1">
      <c r="A629" s="230"/>
    </row>
    <row r="630" spans="1:1" ht="12.75" customHeight="1">
      <c r="A630" s="230"/>
    </row>
    <row r="631" spans="1:1" ht="12.75" customHeight="1">
      <c r="A631" s="230"/>
    </row>
    <row r="632" spans="1:1" ht="12.75" customHeight="1">
      <c r="A632" s="230"/>
    </row>
    <row r="633" spans="1:1" ht="12.75" customHeight="1">
      <c r="A633" s="230"/>
    </row>
    <row r="634" spans="1:1" ht="12.75" customHeight="1">
      <c r="A634" s="230"/>
    </row>
    <row r="635" spans="1:1" ht="12.75" customHeight="1">
      <c r="A635" s="230"/>
    </row>
    <row r="636" spans="1:1" ht="12.75" customHeight="1">
      <c r="A636" s="230"/>
    </row>
    <row r="637" spans="1:1" ht="12.75" customHeight="1">
      <c r="A637" s="230"/>
    </row>
    <row r="638" spans="1:1" ht="12.75" customHeight="1">
      <c r="A638" s="230"/>
    </row>
    <row r="639" spans="1:1" ht="12.75" customHeight="1">
      <c r="A639" s="230"/>
    </row>
    <row r="640" spans="1:1" ht="12.75" customHeight="1">
      <c r="A640" s="230"/>
    </row>
    <row r="641" spans="1:1" ht="12.75" customHeight="1">
      <c r="A641" s="230"/>
    </row>
    <row r="642" spans="1:1" ht="12.75" customHeight="1">
      <c r="A642" s="230"/>
    </row>
    <row r="643" spans="1:1" ht="12.75" customHeight="1">
      <c r="A643" s="230"/>
    </row>
    <row r="644" spans="1:1" ht="12.75" customHeight="1">
      <c r="A644" s="230"/>
    </row>
    <row r="645" spans="1:1" ht="12.75" customHeight="1">
      <c r="A645" s="230"/>
    </row>
    <row r="646" spans="1:1" ht="12.75" customHeight="1">
      <c r="A646" s="230"/>
    </row>
    <row r="647" spans="1:1" ht="12.75" customHeight="1">
      <c r="A647" s="230"/>
    </row>
    <row r="648" spans="1:1" ht="12.75" customHeight="1">
      <c r="A648" s="230"/>
    </row>
    <row r="649" spans="1:1" ht="12.75" customHeight="1">
      <c r="A649" s="230"/>
    </row>
    <row r="650" spans="1:1" ht="12.75" customHeight="1">
      <c r="A650" s="230"/>
    </row>
    <row r="651" spans="1:1" ht="12.75" customHeight="1">
      <c r="A651" s="230"/>
    </row>
    <row r="652" spans="1:1" ht="12.75" customHeight="1">
      <c r="A652" s="230"/>
    </row>
    <row r="653" spans="1:1" ht="12.75" customHeight="1">
      <c r="A653" s="230"/>
    </row>
    <row r="654" spans="1:1" ht="12.75" customHeight="1">
      <c r="A654" s="230"/>
    </row>
    <row r="655" spans="1:1" ht="12.75" customHeight="1">
      <c r="A655" s="230"/>
    </row>
    <row r="656" spans="1:1" ht="12.75" customHeight="1">
      <c r="A656" s="230"/>
    </row>
    <row r="657" spans="1:1" ht="12.75" customHeight="1">
      <c r="A657" s="230"/>
    </row>
    <row r="658" spans="1:1" ht="12.75" customHeight="1">
      <c r="A658" s="230"/>
    </row>
    <row r="659" spans="1:1" ht="12.75" customHeight="1">
      <c r="A659" s="230"/>
    </row>
    <row r="660" spans="1:1" ht="12.75" customHeight="1">
      <c r="A660" s="230"/>
    </row>
    <row r="661" spans="1:1" ht="12.75" customHeight="1">
      <c r="A661" s="230"/>
    </row>
    <row r="662" spans="1:1" ht="12.75" customHeight="1">
      <c r="A662" s="230"/>
    </row>
    <row r="663" spans="1:1" ht="12.75" customHeight="1">
      <c r="A663" s="225"/>
    </row>
    <row r="664" spans="1:1" ht="12.75" customHeight="1">
      <c r="A664" s="225"/>
    </row>
    <row r="665" spans="1:1" ht="12.75" customHeight="1">
      <c r="A665" s="225"/>
    </row>
    <row r="666" spans="1:1" ht="12.75" customHeight="1">
      <c r="A666" s="225"/>
    </row>
    <row r="667" spans="1:1" ht="12.75" customHeight="1">
      <c r="A667" s="225"/>
    </row>
    <row r="668" spans="1:1" ht="12.75" customHeight="1">
      <c r="A668" s="225"/>
    </row>
    <row r="669" spans="1:1" ht="12.75" customHeight="1">
      <c r="A669" s="225"/>
    </row>
    <row r="670" spans="1:1" ht="12.75" customHeight="1">
      <c r="A670" s="225"/>
    </row>
  </sheetData>
  <sheetProtection selectLockedCells="1" selectUnlockedCells="1"/>
  <mergeCells count="5">
    <mergeCell ref="B12:E12"/>
    <mergeCell ref="B13:E13"/>
    <mergeCell ref="B33:E33"/>
    <mergeCell ref="B34:E34"/>
    <mergeCell ref="B35:E35"/>
  </mergeCells>
  <pageMargins left="0.98425196850393704" right="0.19685039370078741" top="0.39370078740157483" bottom="0.59055118110236227" header="0" footer="0.19685039370078741"/>
  <pageSetup paperSize="9" firstPageNumber="0" fitToHeight="0" orientation="portrait" r:id="rId1"/>
  <headerFooter alignWithMargins="0">
    <oddFooter>&amp;L&amp;8&amp;F | &amp;A&amp;R&amp;8&amp;P |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R711"/>
  <sheetViews>
    <sheetView view="pageBreakPreview" zoomScaleNormal="100" zoomScaleSheetLayoutView="100" workbookViewId="0">
      <pane ySplit="4" topLeftCell="A47" activePane="bottomLeft" state="frozen"/>
      <selection activeCell="B14" sqref="B14"/>
      <selection pane="bottomLeft" activeCell="B37" sqref="B37"/>
    </sheetView>
  </sheetViews>
  <sheetFormatPr defaultRowHeight="12.75"/>
  <cols>
    <col min="1" max="1" width="5.7109375" style="1" customWidth="1"/>
    <col min="2" max="2" width="45.7109375" style="186" customWidth="1"/>
    <col min="3" max="3" width="5.7109375" style="53" customWidth="1"/>
    <col min="4" max="4" width="8.7109375" style="1" customWidth="1"/>
    <col min="5" max="6" width="10.7109375" style="32" customWidth="1"/>
    <col min="7" max="7" width="9.140625" style="39"/>
    <col min="8" max="16384" width="9.140625" style="1"/>
  </cols>
  <sheetData>
    <row r="1" spans="1:29" ht="15.95" customHeight="1">
      <c r="A1" s="25" t="s">
        <v>19</v>
      </c>
      <c r="B1" s="178"/>
      <c r="C1" s="49"/>
      <c r="D1" s="7"/>
      <c r="E1" s="92"/>
      <c r="F1" s="4" t="s">
        <v>32</v>
      </c>
      <c r="G1" s="33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</row>
    <row r="2" spans="1:29" ht="20.100000000000001" customHeight="1">
      <c r="A2" s="24" t="s">
        <v>0</v>
      </c>
      <c r="B2" s="178"/>
      <c r="C2" s="49"/>
      <c r="D2" s="7"/>
      <c r="E2" s="92"/>
      <c r="F2" s="4"/>
      <c r="G2" s="33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</row>
    <row r="3" spans="1:29" ht="17.100000000000001" customHeight="1">
      <c r="A3" s="54" t="s">
        <v>226</v>
      </c>
      <c r="B3" s="178"/>
      <c r="C3" s="49"/>
      <c r="D3" s="7"/>
      <c r="E3" s="92"/>
      <c r="F3" s="4"/>
      <c r="G3" s="33"/>
      <c r="H3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</row>
    <row r="4" spans="1:29" s="6" customFormat="1" ht="17.100000000000001" customHeight="1">
      <c r="A4" s="9" t="s">
        <v>2</v>
      </c>
      <c r="B4" s="179" t="s">
        <v>3</v>
      </c>
      <c r="C4" s="47" t="s">
        <v>4</v>
      </c>
      <c r="D4" s="97" t="s">
        <v>5</v>
      </c>
      <c r="E4" s="97" t="s">
        <v>6</v>
      </c>
      <c r="F4" s="95" t="s">
        <v>7</v>
      </c>
      <c r="G4" s="35"/>
    </row>
    <row r="5" spans="1:29" s="5" customFormat="1">
      <c r="A5" s="226">
        <v>1</v>
      </c>
      <c r="B5" s="180" t="s">
        <v>8</v>
      </c>
      <c r="C5" s="50"/>
      <c r="D5" s="10"/>
      <c r="E5" s="93"/>
      <c r="F5" s="94"/>
      <c r="G5" s="36"/>
    </row>
    <row r="6" spans="1:29" s="5" customFormat="1" ht="15.75">
      <c r="A6" s="227">
        <v>1</v>
      </c>
      <c r="B6" s="184" t="s">
        <v>43</v>
      </c>
      <c r="C6" s="47"/>
      <c r="D6" s="13"/>
      <c r="E6" s="97"/>
      <c r="F6" s="95"/>
      <c r="G6" s="57"/>
    </row>
    <row r="7" spans="1:29" s="5" customFormat="1" ht="25.5">
      <c r="A7" s="227">
        <f t="shared" ref="A7:A11" si="0">1+A6</f>
        <v>2</v>
      </c>
      <c r="B7" s="184" t="s">
        <v>239</v>
      </c>
      <c r="C7" s="47" t="s">
        <v>17</v>
      </c>
      <c r="D7" s="13">
        <v>1</v>
      </c>
      <c r="E7" s="97"/>
      <c r="F7" s="95">
        <f>E7*D7</f>
        <v>0</v>
      </c>
      <c r="G7" s="57"/>
    </row>
    <row r="8" spans="1:29" s="5" customFormat="1" ht="15.75">
      <c r="A8" s="227">
        <f t="shared" si="0"/>
        <v>3</v>
      </c>
      <c r="B8" s="184" t="s">
        <v>241</v>
      </c>
      <c r="C8" s="47" t="s">
        <v>10</v>
      </c>
      <c r="D8" s="13">
        <v>210</v>
      </c>
      <c r="E8" s="97"/>
      <c r="F8" s="95">
        <f t="shared" ref="F8:F10" si="1">E8*D8</f>
        <v>0</v>
      </c>
      <c r="G8" s="57"/>
    </row>
    <row r="9" spans="1:29" s="5" customFormat="1" ht="15.75">
      <c r="A9" s="227">
        <f t="shared" si="0"/>
        <v>4</v>
      </c>
      <c r="B9" s="184" t="s">
        <v>240</v>
      </c>
      <c r="C9" s="47" t="s">
        <v>10</v>
      </c>
      <c r="D9" s="13">
        <v>175</v>
      </c>
      <c r="E9" s="97"/>
      <c r="F9" s="95">
        <f t="shared" si="1"/>
        <v>0</v>
      </c>
      <c r="G9" s="57"/>
    </row>
    <row r="10" spans="1:29" s="5" customFormat="1" ht="25.5">
      <c r="A10" s="227">
        <f t="shared" si="0"/>
        <v>5</v>
      </c>
      <c r="B10" s="184" t="s">
        <v>242</v>
      </c>
      <c r="C10" s="47" t="s">
        <v>17</v>
      </c>
      <c r="D10" s="13">
        <v>1</v>
      </c>
      <c r="E10" s="97"/>
      <c r="F10" s="95">
        <f t="shared" si="1"/>
        <v>0</v>
      </c>
      <c r="G10" s="57"/>
    </row>
    <row r="11" spans="1:29" s="5" customFormat="1" ht="25.5">
      <c r="A11" s="227">
        <f t="shared" si="0"/>
        <v>6</v>
      </c>
      <c r="B11" s="184" t="s">
        <v>50</v>
      </c>
      <c r="C11" s="47" t="s">
        <v>9</v>
      </c>
      <c r="D11" s="13">
        <v>150</v>
      </c>
      <c r="E11" s="97"/>
      <c r="F11" s="95">
        <f t="shared" ref="F11" si="2">E11*D11</f>
        <v>0</v>
      </c>
      <c r="G11" s="36"/>
    </row>
    <row r="12" spans="1:29" s="5" customFormat="1">
      <c r="A12" s="226">
        <f>A5</f>
        <v>1</v>
      </c>
      <c r="B12" s="180" t="str">
        <f>B5&amp;" - skupaj"</f>
        <v>PREDDELA - skupaj</v>
      </c>
      <c r="C12" s="50"/>
      <c r="D12" s="10"/>
      <c r="E12" s="93"/>
      <c r="F12" s="98">
        <f>SUM(F7:F11)</f>
        <v>0</v>
      </c>
      <c r="G12" s="36"/>
    </row>
    <row r="13" spans="1:29" s="5" customFormat="1">
      <c r="A13" s="226">
        <f>+A12+1</f>
        <v>2</v>
      </c>
      <c r="B13" s="180" t="s">
        <v>12</v>
      </c>
      <c r="C13" s="50"/>
      <c r="D13" s="10"/>
      <c r="E13" s="93"/>
      <c r="F13" s="94"/>
      <c r="G13" s="36"/>
    </row>
    <row r="14" spans="1:29" s="5" customFormat="1">
      <c r="A14" s="227">
        <v>1</v>
      </c>
      <c r="B14" s="183" t="s">
        <v>13</v>
      </c>
      <c r="C14" s="47"/>
      <c r="D14" s="13"/>
      <c r="E14" s="97"/>
      <c r="F14" s="95"/>
      <c r="G14" s="36"/>
    </row>
    <row r="15" spans="1:29" s="5" customFormat="1" ht="25.5">
      <c r="A15" s="227">
        <f t="shared" ref="A15" si="3">1+A14</f>
        <v>2</v>
      </c>
      <c r="B15" s="183" t="s">
        <v>51</v>
      </c>
      <c r="C15" s="47" t="s">
        <v>11</v>
      </c>
      <c r="D15" s="13">
        <v>97</v>
      </c>
      <c r="E15" s="97"/>
      <c r="F15" s="95">
        <f t="shared" ref="F15:F16" si="4">E15*D15</f>
        <v>0</v>
      </c>
      <c r="G15" s="38"/>
    </row>
    <row r="16" spans="1:29" s="5" customFormat="1" ht="38.25">
      <c r="A16" s="227">
        <f t="shared" ref="A16:A25" si="5">1+A15</f>
        <v>3</v>
      </c>
      <c r="B16" s="184" t="s">
        <v>52</v>
      </c>
      <c r="C16" s="47" t="s">
        <v>11</v>
      </c>
      <c r="D16" s="13">
        <v>846</v>
      </c>
      <c r="E16" s="97"/>
      <c r="F16" s="95">
        <f t="shared" si="4"/>
        <v>0</v>
      </c>
      <c r="G16" s="38"/>
    </row>
    <row r="17" spans="1:12" s="5" customFormat="1" ht="25.5">
      <c r="A17" s="227">
        <f t="shared" si="5"/>
        <v>4</v>
      </c>
      <c r="B17" s="184" t="s">
        <v>53</v>
      </c>
      <c r="C17" s="47" t="s">
        <v>11</v>
      </c>
      <c r="D17" s="13">
        <v>32</v>
      </c>
      <c r="E17" s="97"/>
      <c r="F17" s="95">
        <f>E17*D17</f>
        <v>0</v>
      </c>
      <c r="G17" s="38"/>
      <c r="L17" s="56"/>
    </row>
    <row r="18" spans="1:12" s="5" customFormat="1">
      <c r="A18" s="227">
        <f t="shared" si="5"/>
        <v>5</v>
      </c>
      <c r="B18" s="184" t="s">
        <v>95</v>
      </c>
      <c r="C18" s="47" t="s">
        <v>9</v>
      </c>
      <c r="D18" s="13">
        <v>110</v>
      </c>
      <c r="E18" s="97"/>
      <c r="F18" s="95">
        <f t="shared" ref="F18:F25" si="6">E18*D18</f>
        <v>0</v>
      </c>
      <c r="G18" s="38"/>
      <c r="L18" s="56"/>
    </row>
    <row r="19" spans="1:12" s="5" customFormat="1">
      <c r="A19" s="227">
        <f t="shared" si="5"/>
        <v>6</v>
      </c>
      <c r="B19" s="184" t="s">
        <v>15</v>
      </c>
      <c r="C19" s="47"/>
      <c r="D19" s="13"/>
      <c r="E19" s="97"/>
      <c r="F19" s="95"/>
      <c r="G19" s="38"/>
      <c r="L19" s="56"/>
    </row>
    <row r="20" spans="1:12" s="5" customFormat="1" ht="25.5">
      <c r="A20" s="227">
        <f t="shared" si="5"/>
        <v>7</v>
      </c>
      <c r="B20" s="184" t="s">
        <v>54</v>
      </c>
      <c r="C20" s="47" t="s">
        <v>11</v>
      </c>
      <c r="D20" s="13">
        <v>41</v>
      </c>
      <c r="E20" s="97"/>
      <c r="F20" s="95">
        <f t="shared" si="6"/>
        <v>0</v>
      </c>
      <c r="G20" s="38"/>
    </row>
    <row r="21" spans="1:12" s="5" customFormat="1" ht="25.5">
      <c r="A21" s="227">
        <f t="shared" si="5"/>
        <v>8</v>
      </c>
      <c r="B21" s="184" t="s">
        <v>96</v>
      </c>
      <c r="C21" s="47" t="s">
        <v>11</v>
      </c>
      <c r="D21" s="13">
        <v>42</v>
      </c>
      <c r="E21" s="97"/>
      <c r="F21" s="95">
        <f t="shared" si="6"/>
        <v>0</v>
      </c>
      <c r="G21" s="38"/>
    </row>
    <row r="22" spans="1:12" s="5" customFormat="1">
      <c r="A22" s="227">
        <f t="shared" si="5"/>
        <v>9</v>
      </c>
      <c r="B22" s="184" t="s">
        <v>55</v>
      </c>
      <c r="C22" s="47" t="s">
        <v>11</v>
      </c>
      <c r="D22" s="13">
        <v>650</v>
      </c>
      <c r="E22" s="97"/>
      <c r="F22" s="95">
        <f t="shared" si="6"/>
        <v>0</v>
      </c>
      <c r="G22" s="38"/>
    </row>
    <row r="23" spans="1:12" s="5" customFormat="1">
      <c r="A23" s="227">
        <f t="shared" si="5"/>
        <v>10</v>
      </c>
      <c r="B23" s="184" t="s">
        <v>56</v>
      </c>
      <c r="C23" s="47" t="s">
        <v>9</v>
      </c>
      <c r="D23" s="13">
        <v>267</v>
      </c>
      <c r="E23" s="97"/>
      <c r="F23" s="95">
        <f t="shared" si="6"/>
        <v>0</v>
      </c>
      <c r="G23" s="38"/>
    </row>
    <row r="24" spans="1:12" s="5" customFormat="1">
      <c r="A24" s="227">
        <f t="shared" si="5"/>
        <v>11</v>
      </c>
      <c r="B24" s="184" t="s">
        <v>57</v>
      </c>
      <c r="C24" s="47" t="s">
        <v>9</v>
      </c>
      <c r="D24" s="13">
        <f>D23</f>
        <v>267</v>
      </c>
      <c r="E24" s="97"/>
      <c r="F24" s="95">
        <f t="shared" si="6"/>
        <v>0</v>
      </c>
      <c r="G24" s="38"/>
    </row>
    <row r="25" spans="1:12" s="5" customFormat="1" ht="38.25">
      <c r="A25" s="227">
        <f t="shared" si="5"/>
        <v>12</v>
      </c>
      <c r="B25" s="184" t="s">
        <v>97</v>
      </c>
      <c r="C25" s="47" t="s">
        <v>11</v>
      </c>
      <c r="D25" s="13">
        <v>142</v>
      </c>
      <c r="E25" s="97"/>
      <c r="F25" s="95">
        <f t="shared" si="6"/>
        <v>0</v>
      </c>
      <c r="G25" s="38"/>
    </row>
    <row r="26" spans="1:12" s="5" customFormat="1">
      <c r="A26" s="226">
        <f>A13</f>
        <v>2</v>
      </c>
      <c r="B26" s="180" t="str">
        <f>B13&amp;" - skupaj"</f>
        <v>ZEMELJSKA DELA - skupaj</v>
      </c>
      <c r="C26" s="50"/>
      <c r="D26" s="10"/>
      <c r="E26" s="93"/>
      <c r="F26" s="98">
        <f>SUM(F14:F25)</f>
        <v>0</v>
      </c>
      <c r="G26" s="38"/>
    </row>
    <row r="27" spans="1:12" s="5" customFormat="1">
      <c r="A27" s="226">
        <f>1+A26</f>
        <v>3</v>
      </c>
      <c r="B27" s="180" t="s">
        <v>87</v>
      </c>
      <c r="C27" s="50"/>
      <c r="D27" s="10"/>
      <c r="E27" s="93"/>
      <c r="F27" s="98"/>
      <c r="G27" s="38"/>
    </row>
    <row r="28" spans="1:12" s="5" customFormat="1">
      <c r="A28" s="227"/>
      <c r="B28" s="414" t="s">
        <v>92</v>
      </c>
      <c r="C28" s="414"/>
      <c r="D28" s="414"/>
      <c r="E28" s="414"/>
      <c r="F28" s="95"/>
      <c r="G28" s="38"/>
    </row>
    <row r="29" spans="1:12" s="5" customFormat="1">
      <c r="A29" s="227">
        <v>1</v>
      </c>
      <c r="B29" s="184" t="s">
        <v>88</v>
      </c>
      <c r="C29" s="47" t="s">
        <v>10</v>
      </c>
      <c r="D29" s="13">
        <v>15</v>
      </c>
      <c r="E29" s="97"/>
      <c r="F29" s="95">
        <f t="shared" ref="F29:F32" si="7">E29*D29</f>
        <v>0</v>
      </c>
      <c r="G29" s="38"/>
    </row>
    <row r="30" spans="1:12" s="5" customFormat="1" ht="25.5">
      <c r="A30" s="227">
        <f t="shared" ref="A30" si="8">1+A29</f>
        <v>2</v>
      </c>
      <c r="B30" s="184" t="s">
        <v>98</v>
      </c>
      <c r="C30" s="47" t="s">
        <v>9</v>
      </c>
      <c r="D30" s="13">
        <v>10</v>
      </c>
      <c r="E30" s="97"/>
      <c r="F30" s="95">
        <f t="shared" si="7"/>
        <v>0</v>
      </c>
      <c r="G30" s="38"/>
    </row>
    <row r="31" spans="1:12" s="5" customFormat="1" ht="25.5">
      <c r="A31" s="227">
        <f>+A30+1</f>
        <v>3</v>
      </c>
      <c r="B31" s="184" t="s">
        <v>89</v>
      </c>
      <c r="C31" s="47" t="s">
        <v>1</v>
      </c>
      <c r="D31" s="13">
        <v>1</v>
      </c>
      <c r="E31" s="97"/>
      <c r="F31" s="95">
        <f t="shared" si="7"/>
        <v>0</v>
      </c>
      <c r="G31" s="38"/>
    </row>
    <row r="32" spans="1:12" s="5" customFormat="1" ht="25.5">
      <c r="A32" s="227">
        <f t="shared" ref="A32" si="9">A31+1</f>
        <v>4</v>
      </c>
      <c r="B32" s="184" t="s">
        <v>91</v>
      </c>
      <c r="C32" s="47" t="s">
        <v>10</v>
      </c>
      <c r="D32" s="13">
        <v>36</v>
      </c>
      <c r="E32" s="97"/>
      <c r="F32" s="95">
        <f t="shared" si="7"/>
        <v>0</v>
      </c>
      <c r="G32" s="38"/>
    </row>
    <row r="33" spans="1:7" s="5" customFormat="1">
      <c r="A33" s="227"/>
      <c r="B33" s="196" t="s">
        <v>85</v>
      </c>
      <c r="C33" s="51"/>
      <c r="D33" s="58"/>
      <c r="E33" s="101"/>
      <c r="F33" s="95">
        <f>E33*D33</f>
        <v>0</v>
      </c>
      <c r="G33" s="38"/>
    </row>
    <row r="34" spans="1:7" s="5" customFormat="1" ht="51">
      <c r="A34" s="227">
        <f>+A32+1</f>
        <v>5</v>
      </c>
      <c r="B34" s="144" t="s">
        <v>93</v>
      </c>
      <c r="C34" s="51" t="s">
        <v>1</v>
      </c>
      <c r="D34" s="58">
        <v>1</v>
      </c>
      <c r="E34" s="101"/>
      <c r="F34" s="95">
        <f>E34*D34</f>
        <v>0</v>
      </c>
      <c r="G34" s="38"/>
    </row>
    <row r="35" spans="1:7" s="5" customFormat="1" ht="25.5">
      <c r="A35" s="227">
        <f t="shared" ref="A35" si="10">+A34+1</f>
        <v>6</v>
      </c>
      <c r="B35" s="184" t="s">
        <v>90</v>
      </c>
      <c r="C35" s="47" t="s">
        <v>11</v>
      </c>
      <c r="D35" s="13">
        <v>35</v>
      </c>
      <c r="E35" s="97"/>
      <c r="F35" s="95">
        <f t="shared" ref="F35:F36" si="11">E35*D35</f>
        <v>0</v>
      </c>
      <c r="G35" s="38"/>
    </row>
    <row r="36" spans="1:7" s="5" customFormat="1">
      <c r="A36" s="227"/>
      <c r="B36" s="197" t="s">
        <v>75</v>
      </c>
      <c r="C36" s="47"/>
      <c r="D36" s="13"/>
      <c r="E36" s="97"/>
      <c r="F36" s="95">
        <f t="shared" si="11"/>
        <v>0</v>
      </c>
      <c r="G36" s="38"/>
    </row>
    <row r="37" spans="1:7" s="5" customFormat="1" ht="25.5">
      <c r="A37" s="227">
        <f>+A35+1</f>
        <v>7</v>
      </c>
      <c r="B37" s="184" t="s">
        <v>76</v>
      </c>
      <c r="C37" s="47" t="s">
        <v>10</v>
      </c>
      <c r="D37" s="13">
        <v>210</v>
      </c>
      <c r="E37" s="97"/>
      <c r="F37" s="95">
        <f t="shared" ref="F37:F51" si="12">E37*D37</f>
        <v>0</v>
      </c>
      <c r="G37" s="38"/>
    </row>
    <row r="38" spans="1:7" s="5" customFormat="1">
      <c r="A38" s="227">
        <f t="shared" ref="A38:A53" si="13">+A37+1</f>
        <v>8</v>
      </c>
      <c r="B38" s="184" t="s">
        <v>77</v>
      </c>
      <c r="C38" s="47" t="s">
        <v>10</v>
      </c>
      <c r="D38" s="13">
        <v>210</v>
      </c>
      <c r="E38" s="97"/>
      <c r="F38" s="95">
        <f t="shared" si="12"/>
        <v>0</v>
      </c>
      <c r="G38" s="38"/>
    </row>
    <row r="39" spans="1:7" s="5" customFormat="1">
      <c r="A39" s="227">
        <f t="shared" si="13"/>
        <v>9</v>
      </c>
      <c r="B39" s="184" t="s">
        <v>78</v>
      </c>
      <c r="C39" s="47" t="s">
        <v>1</v>
      </c>
      <c r="D39" s="13">
        <v>5</v>
      </c>
      <c r="E39" s="97"/>
      <c r="F39" s="95">
        <f t="shared" si="12"/>
        <v>0</v>
      </c>
      <c r="G39" s="38"/>
    </row>
    <row r="40" spans="1:7" s="5" customFormat="1" ht="25.5">
      <c r="A40" s="227">
        <f t="shared" si="13"/>
        <v>10</v>
      </c>
      <c r="B40" s="184" t="s">
        <v>79</v>
      </c>
      <c r="C40" s="47" t="s">
        <v>1</v>
      </c>
      <c r="D40" s="13">
        <v>4</v>
      </c>
      <c r="E40" s="97"/>
      <c r="F40" s="95">
        <f t="shared" si="12"/>
        <v>0</v>
      </c>
      <c r="G40" s="38"/>
    </row>
    <row r="41" spans="1:7" s="5" customFormat="1">
      <c r="A41" s="226">
        <f>A27</f>
        <v>3</v>
      </c>
      <c r="B41" s="180" t="str">
        <f>B27&amp;" - skupaj"</f>
        <v>KANALIZACIJA IN ODVODNJAVANJE - skupaj</v>
      </c>
      <c r="C41" s="50"/>
      <c r="D41" s="10"/>
      <c r="E41" s="93"/>
      <c r="F41" s="98">
        <f>SUM(F29:F40)</f>
        <v>0</v>
      </c>
      <c r="G41" s="38"/>
    </row>
    <row r="42" spans="1:7" s="5" customFormat="1">
      <c r="A42" s="352">
        <v>4</v>
      </c>
      <c r="B42" s="337" t="s">
        <v>305</v>
      </c>
      <c r="C42" s="338"/>
      <c r="D42" s="339"/>
      <c r="E42" s="340"/>
      <c r="F42" s="341"/>
      <c r="G42" s="38"/>
    </row>
    <row r="43" spans="1:7" s="5" customFormat="1" ht="25.5">
      <c r="A43" s="227">
        <v>1</v>
      </c>
      <c r="B43" s="184" t="s">
        <v>80</v>
      </c>
      <c r="C43" s="47" t="s">
        <v>10</v>
      </c>
      <c r="D43" s="13">
        <v>175</v>
      </c>
      <c r="E43" s="97"/>
      <c r="F43" s="95">
        <f t="shared" si="12"/>
        <v>0</v>
      </c>
      <c r="G43" s="38"/>
    </row>
    <row r="44" spans="1:7" s="5" customFormat="1" ht="25.5">
      <c r="A44" s="227">
        <v>2</v>
      </c>
      <c r="B44" s="184" t="s">
        <v>317</v>
      </c>
      <c r="C44" s="47" t="s">
        <v>10</v>
      </c>
      <c r="D44" s="13">
        <v>95</v>
      </c>
      <c r="E44" s="97"/>
      <c r="F44" s="95">
        <f t="shared" ref="F44" si="14">E44*D44</f>
        <v>0</v>
      </c>
      <c r="G44" s="38"/>
    </row>
    <row r="45" spans="1:7" s="5" customFormat="1">
      <c r="A45" s="227">
        <v>3</v>
      </c>
      <c r="B45" s="184" t="s">
        <v>318</v>
      </c>
      <c r="C45" s="47" t="s">
        <v>1</v>
      </c>
      <c r="D45" s="13">
        <v>4</v>
      </c>
      <c r="E45" s="97"/>
      <c r="F45" s="95">
        <f t="shared" ref="F45" si="15">E45*D45</f>
        <v>0</v>
      </c>
      <c r="G45" s="38"/>
    </row>
    <row r="46" spans="1:7" s="5" customFormat="1" ht="127.5">
      <c r="A46" s="227">
        <v>4</v>
      </c>
      <c r="B46" s="184" t="s">
        <v>94</v>
      </c>
      <c r="C46" s="47" t="s">
        <v>1</v>
      </c>
      <c r="D46" s="13">
        <v>5</v>
      </c>
      <c r="E46" s="97"/>
      <c r="F46" s="95">
        <f t="shared" si="12"/>
        <v>0</v>
      </c>
      <c r="G46" s="38"/>
    </row>
    <row r="47" spans="1:7" s="5" customFormat="1" ht="25.5">
      <c r="A47" s="227">
        <f t="shared" si="13"/>
        <v>5</v>
      </c>
      <c r="B47" s="184" t="s">
        <v>81</v>
      </c>
      <c r="C47" s="47" t="s">
        <v>1</v>
      </c>
      <c r="D47" s="13">
        <v>4</v>
      </c>
      <c r="E47" s="97"/>
      <c r="F47" s="95">
        <f t="shared" si="12"/>
        <v>0</v>
      </c>
      <c r="G47" s="38"/>
    </row>
    <row r="48" spans="1:7" s="5" customFormat="1">
      <c r="A48" s="227">
        <f t="shared" si="13"/>
        <v>6</v>
      </c>
      <c r="B48" s="184" t="s">
        <v>77</v>
      </c>
      <c r="C48" s="47" t="s">
        <v>10</v>
      </c>
      <c r="D48" s="13">
        <v>270</v>
      </c>
      <c r="E48" s="97"/>
      <c r="F48" s="95">
        <f t="shared" si="12"/>
        <v>0</v>
      </c>
      <c r="G48" s="38"/>
    </row>
    <row r="49" spans="1:7" s="5" customFormat="1">
      <c r="A49" s="227">
        <f t="shared" si="13"/>
        <v>7</v>
      </c>
      <c r="B49" s="184" t="s">
        <v>82</v>
      </c>
      <c r="C49" s="47" t="s">
        <v>1</v>
      </c>
      <c r="D49" s="13">
        <v>1</v>
      </c>
      <c r="E49" s="97"/>
      <c r="F49" s="95">
        <f t="shared" si="12"/>
        <v>0</v>
      </c>
      <c r="G49" s="38"/>
    </row>
    <row r="50" spans="1:7" s="5" customFormat="1" ht="25.5">
      <c r="A50" s="227">
        <f t="shared" si="13"/>
        <v>8</v>
      </c>
      <c r="B50" s="184" t="s">
        <v>83</v>
      </c>
      <c r="C50" s="47" t="s">
        <v>10</v>
      </c>
      <c r="D50" s="13">
        <v>270</v>
      </c>
      <c r="E50" s="97"/>
      <c r="F50" s="95">
        <f t="shared" si="12"/>
        <v>0</v>
      </c>
      <c r="G50" s="38"/>
    </row>
    <row r="51" spans="1:7" s="5" customFormat="1" ht="25.5">
      <c r="A51" s="227">
        <f t="shared" si="13"/>
        <v>9</v>
      </c>
      <c r="B51" s="184" t="s">
        <v>84</v>
      </c>
      <c r="C51" s="47" t="s">
        <v>1</v>
      </c>
      <c r="D51" s="13">
        <v>1</v>
      </c>
      <c r="E51" s="97"/>
      <c r="F51" s="95">
        <f t="shared" si="12"/>
        <v>0</v>
      </c>
      <c r="G51" s="38"/>
    </row>
    <row r="52" spans="1:7" s="5" customFormat="1">
      <c r="A52" s="227">
        <f t="shared" si="13"/>
        <v>10</v>
      </c>
      <c r="B52" s="184" t="s">
        <v>58</v>
      </c>
      <c r="C52" s="47"/>
      <c r="D52" s="13"/>
      <c r="E52" s="97"/>
      <c r="F52" s="95"/>
      <c r="G52" s="38"/>
    </row>
    <row r="53" spans="1:7" s="5" customFormat="1" ht="38.25">
      <c r="A53" s="227">
        <f t="shared" si="13"/>
        <v>11</v>
      </c>
      <c r="B53" s="184" t="s">
        <v>86</v>
      </c>
      <c r="C53" s="47" t="s">
        <v>9</v>
      </c>
      <c r="D53" s="13">
        <v>395</v>
      </c>
      <c r="E53" s="97"/>
      <c r="F53" s="95">
        <f>E53*D53</f>
        <v>0</v>
      </c>
      <c r="G53" s="38"/>
    </row>
    <row r="54" spans="1:7" s="5" customFormat="1">
      <c r="A54" s="352">
        <v>4</v>
      </c>
      <c r="B54" s="337" t="s">
        <v>314</v>
      </c>
      <c r="C54" s="338"/>
      <c r="D54" s="339"/>
      <c r="E54" s="340"/>
      <c r="F54" s="353">
        <f>SUM(F43:F53)</f>
        <v>0</v>
      </c>
      <c r="G54" s="38"/>
    </row>
    <row r="55" spans="1:7" s="5" customFormat="1">
      <c r="A55" s="381">
        <v>5</v>
      </c>
      <c r="B55" s="337" t="s">
        <v>306</v>
      </c>
      <c r="C55" s="338"/>
      <c r="D55" s="339"/>
      <c r="E55" s="340"/>
      <c r="F55" s="384"/>
      <c r="G55" s="38"/>
    </row>
    <row r="56" spans="1:7" s="5" customFormat="1" ht="13.5" customHeight="1">
      <c r="A56" s="382"/>
      <c r="B56" s="334" t="s">
        <v>288</v>
      </c>
      <c r="C56" s="335"/>
      <c r="D56" s="219"/>
      <c r="E56" s="336"/>
      <c r="F56" s="385"/>
      <c r="G56" s="38"/>
    </row>
    <row r="57" spans="1:7" s="5" customFormat="1" ht="76.5">
      <c r="A57" s="227">
        <v>1</v>
      </c>
      <c r="B57" s="342" t="s">
        <v>308</v>
      </c>
      <c r="C57" s="388" t="s">
        <v>238</v>
      </c>
      <c r="D57" s="389">
        <v>10</v>
      </c>
      <c r="E57" s="390"/>
      <c r="F57" s="391">
        <f>D57*E57</f>
        <v>0</v>
      </c>
      <c r="G57" s="38"/>
    </row>
    <row r="58" spans="1:7" s="5" customFormat="1" ht="76.5">
      <c r="A58" s="227">
        <f t="shared" ref="A58" si="16">1+A57</f>
        <v>2</v>
      </c>
      <c r="B58" s="342" t="s">
        <v>307</v>
      </c>
      <c r="C58" s="388" t="s">
        <v>238</v>
      </c>
      <c r="D58" s="389">
        <v>35</v>
      </c>
      <c r="E58" s="390"/>
      <c r="F58" s="391">
        <f t="shared" ref="F58:F67" si="17">D58*E58</f>
        <v>0</v>
      </c>
      <c r="G58" s="38"/>
    </row>
    <row r="59" spans="1:7" s="5" customFormat="1" ht="63.75">
      <c r="A59" s="383">
        <f>A58+1</f>
        <v>3</v>
      </c>
      <c r="B59" s="343" t="s">
        <v>310</v>
      </c>
      <c r="C59" s="388" t="s">
        <v>1</v>
      </c>
      <c r="D59" s="389">
        <v>2</v>
      </c>
      <c r="E59" s="390"/>
      <c r="F59" s="391">
        <f t="shared" si="17"/>
        <v>0</v>
      </c>
      <c r="G59" s="38"/>
    </row>
    <row r="60" spans="1:7" s="5" customFormat="1" ht="63.75">
      <c r="A60" s="383">
        <f t="shared" ref="A60:A72" si="18">A59+1</f>
        <v>4</v>
      </c>
      <c r="B60" s="343" t="s">
        <v>309</v>
      </c>
      <c r="C60" s="388" t="s">
        <v>1</v>
      </c>
      <c r="D60" s="389">
        <v>2</v>
      </c>
      <c r="E60" s="390"/>
      <c r="F60" s="391">
        <f t="shared" si="17"/>
        <v>0</v>
      </c>
      <c r="G60" s="38"/>
    </row>
    <row r="61" spans="1:7" s="5" customFormat="1">
      <c r="A61" s="383">
        <f t="shared" si="18"/>
        <v>5</v>
      </c>
      <c r="B61" s="345" t="s">
        <v>304</v>
      </c>
      <c r="C61" s="392" t="s">
        <v>238</v>
      </c>
      <c r="D61" s="392">
        <v>100</v>
      </c>
      <c r="E61" s="393"/>
      <c r="F61" s="394">
        <f t="shared" si="17"/>
        <v>0</v>
      </c>
      <c r="G61" s="38"/>
    </row>
    <row r="62" spans="1:7" s="5" customFormat="1" ht="25.5">
      <c r="A62" s="383">
        <f t="shared" si="18"/>
        <v>6</v>
      </c>
      <c r="B62" s="344" t="s">
        <v>289</v>
      </c>
      <c r="C62" s="395" t="s">
        <v>238</v>
      </c>
      <c r="D62" s="396">
        <v>45</v>
      </c>
      <c r="E62" s="397"/>
      <c r="F62" s="394">
        <f t="shared" si="17"/>
        <v>0</v>
      </c>
      <c r="G62" s="38"/>
    </row>
    <row r="63" spans="1:7" s="5" customFormat="1">
      <c r="A63" s="383">
        <f t="shared" si="18"/>
        <v>7</v>
      </c>
      <c r="B63" s="344" t="s">
        <v>290</v>
      </c>
      <c r="C63" s="395" t="s">
        <v>238</v>
      </c>
      <c r="D63" s="396">
        <v>45</v>
      </c>
      <c r="E63" s="397"/>
      <c r="F63" s="391">
        <f t="shared" si="17"/>
        <v>0</v>
      </c>
      <c r="G63" s="38"/>
    </row>
    <row r="64" spans="1:7" s="5" customFormat="1" ht="25.5">
      <c r="A64" s="383">
        <f t="shared" si="18"/>
        <v>8</v>
      </c>
      <c r="B64" s="344" t="s">
        <v>291</v>
      </c>
      <c r="C64" s="395" t="s">
        <v>1</v>
      </c>
      <c r="D64" s="396">
        <v>4</v>
      </c>
      <c r="E64" s="397"/>
      <c r="F64" s="394">
        <f t="shared" si="17"/>
        <v>0</v>
      </c>
      <c r="G64" s="38"/>
    </row>
    <row r="65" spans="1:7" s="5" customFormat="1" ht="38.25">
      <c r="A65" s="383">
        <f t="shared" si="18"/>
        <v>9</v>
      </c>
      <c r="B65" s="344" t="s">
        <v>292</v>
      </c>
      <c r="C65" s="395" t="s">
        <v>1</v>
      </c>
      <c r="D65" s="396">
        <v>1</v>
      </c>
      <c r="E65" s="398"/>
      <c r="F65" s="394">
        <f t="shared" si="17"/>
        <v>0</v>
      </c>
      <c r="G65" s="38"/>
    </row>
    <row r="66" spans="1:7" s="5" customFormat="1">
      <c r="A66" s="383">
        <f t="shared" si="18"/>
        <v>10</v>
      </c>
      <c r="B66" s="344" t="s">
        <v>293</v>
      </c>
      <c r="C66" s="399" t="s">
        <v>17</v>
      </c>
      <c r="D66" s="400">
        <v>1</v>
      </c>
      <c r="E66" s="397"/>
      <c r="F66" s="394">
        <f t="shared" si="17"/>
        <v>0</v>
      </c>
      <c r="G66" s="38"/>
    </row>
    <row r="67" spans="1:7" s="5" customFormat="1">
      <c r="A67" s="383">
        <f t="shared" si="18"/>
        <v>11</v>
      </c>
      <c r="B67" s="344" t="s">
        <v>294</v>
      </c>
      <c r="C67" s="395" t="s">
        <v>238</v>
      </c>
      <c r="D67" s="396">
        <v>45</v>
      </c>
      <c r="E67" s="397"/>
      <c r="F67" s="394">
        <f t="shared" si="17"/>
        <v>0</v>
      </c>
      <c r="G67" s="38"/>
    </row>
    <row r="68" spans="1:7" s="5" customFormat="1">
      <c r="A68" s="383">
        <f t="shared" si="18"/>
        <v>12</v>
      </c>
      <c r="B68" s="346" t="s">
        <v>295</v>
      </c>
      <c r="C68" s="401" t="s">
        <v>296</v>
      </c>
      <c r="D68" s="402">
        <v>3</v>
      </c>
      <c r="E68" s="403"/>
      <c r="F68" s="404">
        <f>SUM(F57:F67)*D68/100</f>
        <v>0</v>
      </c>
      <c r="G68" s="38"/>
    </row>
    <row r="69" spans="1:7" s="5" customFormat="1">
      <c r="A69" s="383"/>
      <c r="B69" s="347" t="s">
        <v>297</v>
      </c>
      <c r="C69" s="348"/>
      <c r="D69" s="349"/>
      <c r="E69" s="350"/>
      <c r="F69" s="386"/>
      <c r="G69" s="38"/>
    </row>
    <row r="70" spans="1:7" s="5" customFormat="1" ht="25.5">
      <c r="A70" s="383">
        <f>+A68+1</f>
        <v>13</v>
      </c>
      <c r="B70" s="344" t="s">
        <v>311</v>
      </c>
      <c r="C70" s="405" t="s">
        <v>238</v>
      </c>
      <c r="D70" s="406">
        <v>60</v>
      </c>
      <c r="E70" s="407"/>
      <c r="F70" s="394">
        <f t="shared" ref="F70:F72" si="19">D70*E70</f>
        <v>0</v>
      </c>
      <c r="G70" s="38"/>
    </row>
    <row r="71" spans="1:7" s="5" customFormat="1">
      <c r="A71" s="383">
        <f t="shared" si="18"/>
        <v>14</v>
      </c>
      <c r="B71" s="344" t="s">
        <v>298</v>
      </c>
      <c r="C71" s="405" t="s">
        <v>1</v>
      </c>
      <c r="D71" s="406">
        <v>4</v>
      </c>
      <c r="E71" s="407"/>
      <c r="F71" s="394">
        <f t="shared" si="19"/>
        <v>0</v>
      </c>
      <c r="G71" s="38"/>
    </row>
    <row r="72" spans="1:7" s="5" customFormat="1">
      <c r="A72" s="383">
        <f t="shared" si="18"/>
        <v>15</v>
      </c>
      <c r="B72" s="344" t="s">
        <v>299</v>
      </c>
      <c r="C72" s="405" t="s">
        <v>1</v>
      </c>
      <c r="D72" s="406">
        <v>1</v>
      </c>
      <c r="E72" s="407"/>
      <c r="F72" s="394">
        <f t="shared" si="19"/>
        <v>0</v>
      </c>
      <c r="G72" s="38"/>
    </row>
    <row r="73" spans="1:7" s="5" customFormat="1">
      <c r="A73" s="383">
        <f>A72+1</f>
        <v>16</v>
      </c>
      <c r="B73" s="344" t="s">
        <v>312</v>
      </c>
      <c r="C73" s="395" t="s">
        <v>296</v>
      </c>
      <c r="D73" s="396">
        <v>5</v>
      </c>
      <c r="E73" s="397"/>
      <c r="F73" s="408">
        <f>SUM(F70:F72)*D73/100</f>
        <v>0</v>
      </c>
      <c r="G73" s="38"/>
    </row>
    <row r="74" spans="1:7" s="5" customFormat="1">
      <c r="A74" s="383">
        <f>A73+1</f>
        <v>17</v>
      </c>
      <c r="B74" s="344" t="s">
        <v>300</v>
      </c>
      <c r="C74" s="395" t="s">
        <v>1</v>
      </c>
      <c r="D74" s="396">
        <v>1</v>
      </c>
      <c r="E74" s="397"/>
      <c r="F74" s="394">
        <f>D74*E74</f>
        <v>0</v>
      </c>
      <c r="G74" s="38"/>
    </row>
    <row r="75" spans="1:7" s="5" customFormat="1">
      <c r="A75" s="383"/>
      <c r="B75" s="347" t="s">
        <v>301</v>
      </c>
      <c r="C75" s="348"/>
      <c r="D75" s="349"/>
      <c r="E75" s="350"/>
      <c r="F75" s="386"/>
      <c r="G75" s="38"/>
    </row>
    <row r="76" spans="1:7" s="5" customFormat="1" ht="76.5">
      <c r="A76" s="383">
        <f>+A74+1</f>
        <v>18</v>
      </c>
      <c r="B76" s="351" t="s">
        <v>302</v>
      </c>
      <c r="C76" s="409" t="s">
        <v>303</v>
      </c>
      <c r="D76" s="410">
        <v>1</v>
      </c>
      <c r="E76" s="397"/>
      <c r="F76" s="408">
        <f>D76*E76</f>
        <v>0</v>
      </c>
      <c r="G76" s="38"/>
    </row>
    <row r="77" spans="1:7" s="5" customFormat="1">
      <c r="A77" s="381">
        <v>5</v>
      </c>
      <c r="B77" s="337" t="s">
        <v>313</v>
      </c>
      <c r="C77" s="338"/>
      <c r="D77" s="339"/>
      <c r="E77" s="340"/>
      <c r="F77" s="387">
        <f>SUM(F56:F76)</f>
        <v>0</v>
      </c>
      <c r="G77" s="38"/>
    </row>
    <row r="78" spans="1:7" s="5" customFormat="1">
      <c r="A78" s="226">
        <v>6</v>
      </c>
      <c r="B78" s="180" t="s">
        <v>18</v>
      </c>
      <c r="C78" s="50"/>
      <c r="D78" s="10"/>
      <c r="E78" s="93"/>
      <c r="F78" s="98"/>
      <c r="G78" s="36"/>
    </row>
    <row r="79" spans="1:7" s="5" customFormat="1">
      <c r="A79" s="227"/>
      <c r="B79" s="198" t="s">
        <v>26</v>
      </c>
      <c r="C79" s="51"/>
      <c r="D79" s="13"/>
      <c r="E79" s="15"/>
      <c r="F79" s="95"/>
      <c r="G79" s="38"/>
    </row>
    <row r="80" spans="1:7" s="5" customFormat="1">
      <c r="A80" s="227">
        <v>1</v>
      </c>
      <c r="B80" s="199" t="s">
        <v>59</v>
      </c>
      <c r="C80" s="51" t="s">
        <v>9</v>
      </c>
      <c r="D80" s="13">
        <v>12</v>
      </c>
      <c r="E80" s="15"/>
      <c r="F80" s="95">
        <f t="shared" ref="F80:F86" si="20">E80*D80</f>
        <v>0</v>
      </c>
      <c r="G80" s="38"/>
    </row>
    <row r="81" spans="1:7" s="5" customFormat="1">
      <c r="A81" s="227">
        <f t="shared" ref="A81" si="21">1+A80</f>
        <v>2</v>
      </c>
      <c r="B81" s="199" t="s">
        <v>60</v>
      </c>
      <c r="C81" s="51" t="s">
        <v>9</v>
      </c>
      <c r="D81" s="13">
        <v>131</v>
      </c>
      <c r="E81" s="15"/>
      <c r="F81" s="95">
        <f t="shared" si="20"/>
        <v>0</v>
      </c>
      <c r="G81" s="38"/>
    </row>
    <row r="82" spans="1:7" s="5" customFormat="1">
      <c r="A82" s="227">
        <f t="shared" ref="A82:A90" si="22">1+A81</f>
        <v>3</v>
      </c>
      <c r="B82" s="199" t="s">
        <v>61</v>
      </c>
      <c r="C82" s="51" t="s">
        <v>9</v>
      </c>
      <c r="D82" s="13">
        <v>37</v>
      </c>
      <c r="E82" s="15"/>
      <c r="F82" s="95">
        <f t="shared" si="20"/>
        <v>0</v>
      </c>
      <c r="G82" s="38"/>
    </row>
    <row r="83" spans="1:7" s="5" customFormat="1" ht="25.5">
      <c r="A83" s="227">
        <f t="shared" si="22"/>
        <v>4</v>
      </c>
      <c r="B83" s="199" t="s">
        <v>62</v>
      </c>
      <c r="C83" s="51" t="s">
        <v>1</v>
      </c>
      <c r="D83" s="13">
        <v>4</v>
      </c>
      <c r="E83" s="15"/>
      <c r="F83" s="95">
        <f t="shared" si="20"/>
        <v>0</v>
      </c>
      <c r="G83" s="38"/>
    </row>
    <row r="84" spans="1:7" s="5" customFormat="1" ht="25.5">
      <c r="A84" s="227">
        <f t="shared" si="22"/>
        <v>5</v>
      </c>
      <c r="B84" s="199" t="s">
        <v>66</v>
      </c>
      <c r="C84" s="51" t="s">
        <v>10</v>
      </c>
      <c r="D84" s="13">
        <v>55</v>
      </c>
      <c r="E84" s="15"/>
      <c r="F84" s="95">
        <f t="shared" si="20"/>
        <v>0</v>
      </c>
      <c r="G84" s="38"/>
    </row>
    <row r="85" spans="1:7" s="5" customFormat="1">
      <c r="A85" s="227">
        <f t="shared" si="22"/>
        <v>6</v>
      </c>
      <c r="B85" s="199" t="s">
        <v>70</v>
      </c>
      <c r="C85" s="51" t="s">
        <v>9</v>
      </c>
      <c r="D85" s="13">
        <v>35</v>
      </c>
      <c r="E85" s="15"/>
      <c r="F85" s="95">
        <f t="shared" si="20"/>
        <v>0</v>
      </c>
      <c r="G85" s="38"/>
    </row>
    <row r="86" spans="1:7" s="5" customFormat="1" ht="25.5">
      <c r="A86" s="227">
        <f t="shared" si="22"/>
        <v>7</v>
      </c>
      <c r="B86" s="199" t="s">
        <v>71</v>
      </c>
      <c r="C86" s="51" t="s">
        <v>10</v>
      </c>
      <c r="D86" s="13">
        <v>46</v>
      </c>
      <c r="E86" s="15"/>
      <c r="F86" s="95">
        <f t="shared" si="20"/>
        <v>0</v>
      </c>
      <c r="G86" s="38"/>
    </row>
    <row r="87" spans="1:7" s="5" customFormat="1">
      <c r="A87" s="227"/>
      <c r="B87" s="198" t="s">
        <v>27</v>
      </c>
      <c r="C87" s="51"/>
      <c r="D87" s="13"/>
      <c r="E87" s="15"/>
      <c r="F87" s="95"/>
      <c r="G87" s="38"/>
    </row>
    <row r="88" spans="1:7" s="5" customFormat="1" ht="25.5">
      <c r="A88" s="227">
        <f>+A86+1</f>
        <v>8</v>
      </c>
      <c r="B88" s="144" t="s">
        <v>63</v>
      </c>
      <c r="C88" s="51" t="s">
        <v>20</v>
      </c>
      <c r="D88" s="58">
        <v>3825</v>
      </c>
      <c r="E88" s="101"/>
      <c r="F88" s="95">
        <f t="shared" ref="F88" si="23">E88*D88</f>
        <v>0</v>
      </c>
      <c r="G88" s="38"/>
    </row>
    <row r="89" spans="1:7" s="5" customFormat="1" ht="25.5">
      <c r="A89" s="227">
        <f t="shared" si="22"/>
        <v>9</v>
      </c>
      <c r="B89" s="144" t="s">
        <v>64</v>
      </c>
      <c r="C89" s="51" t="s">
        <v>20</v>
      </c>
      <c r="D89" s="58">
        <v>1210</v>
      </c>
      <c r="E89" s="101"/>
      <c r="F89" s="95">
        <f t="shared" ref="F89" si="24">E89*D89</f>
        <v>0</v>
      </c>
      <c r="G89" s="38"/>
    </row>
    <row r="90" spans="1:7" s="5" customFormat="1" ht="25.5">
      <c r="A90" s="227">
        <f t="shared" si="22"/>
        <v>10</v>
      </c>
      <c r="B90" s="144" t="s">
        <v>65</v>
      </c>
      <c r="C90" s="51" t="s">
        <v>20</v>
      </c>
      <c r="D90" s="58">
        <v>4110</v>
      </c>
      <c r="E90" s="101"/>
      <c r="F90" s="95">
        <f t="shared" ref="F90" si="25">E90*D90</f>
        <v>0</v>
      </c>
      <c r="G90" s="38"/>
    </row>
    <row r="91" spans="1:7" s="5" customFormat="1">
      <c r="A91" s="227"/>
      <c r="B91" s="198" t="s">
        <v>28</v>
      </c>
      <c r="C91" s="51"/>
      <c r="D91" s="13"/>
      <c r="E91" s="15"/>
      <c r="F91" s="95"/>
      <c r="G91" s="38"/>
    </row>
    <row r="92" spans="1:7" s="5" customFormat="1" ht="38.25">
      <c r="A92" s="227">
        <f>+A90+1</f>
        <v>11</v>
      </c>
      <c r="B92" s="200" t="s">
        <v>67</v>
      </c>
      <c r="C92" s="51" t="s">
        <v>11</v>
      </c>
      <c r="D92" s="13">
        <v>5</v>
      </c>
      <c r="E92" s="15"/>
      <c r="F92" s="95">
        <f t="shared" ref="F92:F99" si="26">E92*D92</f>
        <v>0</v>
      </c>
      <c r="G92" s="38"/>
    </row>
    <row r="93" spans="1:7" s="5" customFormat="1" ht="51">
      <c r="A93" s="227">
        <f t="shared" ref="A93:A99" si="27">1+A92</f>
        <v>12</v>
      </c>
      <c r="B93" s="200" t="s">
        <v>68</v>
      </c>
      <c r="C93" s="51" t="s">
        <v>11</v>
      </c>
      <c r="D93" s="13">
        <v>22</v>
      </c>
      <c r="E93" s="15"/>
      <c r="F93" s="95">
        <f t="shared" si="26"/>
        <v>0</v>
      </c>
      <c r="G93" s="38"/>
    </row>
    <row r="94" spans="1:7" s="5" customFormat="1" ht="51">
      <c r="A94" s="227">
        <f t="shared" si="27"/>
        <v>13</v>
      </c>
      <c r="B94" s="200" t="s">
        <v>69</v>
      </c>
      <c r="C94" s="51" t="s">
        <v>11</v>
      </c>
      <c r="D94" s="13">
        <v>32.5</v>
      </c>
      <c r="E94" s="15"/>
      <c r="F94" s="95">
        <f t="shared" si="26"/>
        <v>0</v>
      </c>
      <c r="G94" s="38"/>
    </row>
    <row r="95" spans="1:7" s="5" customFormat="1">
      <c r="A95" s="227"/>
      <c r="B95" s="196" t="s">
        <v>31</v>
      </c>
      <c r="C95" s="51"/>
      <c r="D95" s="58"/>
      <c r="E95" s="101"/>
      <c r="F95" s="95"/>
      <c r="G95" s="38"/>
    </row>
    <row r="96" spans="1:7" s="5" customFormat="1" ht="38.25">
      <c r="A96" s="227">
        <f>+A94+1</f>
        <v>14</v>
      </c>
      <c r="B96" s="144" t="s">
        <v>72</v>
      </c>
      <c r="C96" s="51" t="s">
        <v>1</v>
      </c>
      <c r="D96" s="58">
        <v>3</v>
      </c>
      <c r="E96" s="101"/>
      <c r="F96" s="95">
        <f t="shared" si="26"/>
        <v>0</v>
      </c>
      <c r="G96" s="38"/>
    </row>
    <row r="97" spans="1:252" s="5" customFormat="1" ht="38.25">
      <c r="A97" s="227">
        <f t="shared" si="27"/>
        <v>15</v>
      </c>
      <c r="B97" s="144" t="s">
        <v>74</v>
      </c>
      <c r="C97" s="51" t="s">
        <v>10</v>
      </c>
      <c r="D97" s="58">
        <v>65</v>
      </c>
      <c r="E97" s="101"/>
      <c r="F97" s="95">
        <f t="shared" si="26"/>
        <v>0</v>
      </c>
      <c r="G97" s="38"/>
    </row>
    <row r="98" spans="1:252" s="5" customFormat="1" ht="38.25">
      <c r="A98" s="227">
        <f t="shared" si="27"/>
        <v>16</v>
      </c>
      <c r="B98" s="144" t="s">
        <v>73</v>
      </c>
      <c r="C98" s="51" t="s">
        <v>1</v>
      </c>
      <c r="D98" s="58">
        <v>1</v>
      </c>
      <c r="E98" s="101"/>
      <c r="F98" s="95">
        <f t="shared" si="26"/>
        <v>0</v>
      </c>
      <c r="G98" s="38"/>
    </row>
    <row r="99" spans="1:252" s="5" customFormat="1" ht="234" customHeight="1">
      <c r="A99" s="227">
        <f t="shared" si="27"/>
        <v>17</v>
      </c>
      <c r="B99" s="144" t="s">
        <v>243</v>
      </c>
      <c r="C99" s="51" t="s">
        <v>1</v>
      </c>
      <c r="D99" s="58">
        <v>1</v>
      </c>
      <c r="E99" s="101"/>
      <c r="F99" s="95">
        <f t="shared" si="26"/>
        <v>0</v>
      </c>
      <c r="G99" s="36"/>
    </row>
    <row r="100" spans="1:252" s="79" customFormat="1" ht="15.75">
      <c r="A100" s="226">
        <v>6</v>
      </c>
      <c r="B100" s="180" t="str">
        <f>B78&amp;" - skupaj"</f>
        <v>GRADBENA DELA - skupaj</v>
      </c>
      <c r="C100" s="50"/>
      <c r="D100" s="10"/>
      <c r="E100" s="93"/>
      <c r="F100" s="98">
        <f>SUM(F79:F99)</f>
        <v>0</v>
      </c>
      <c r="H100" s="80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0"/>
      <c r="T100" s="80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82"/>
      <c r="BD100" s="82"/>
      <c r="BE100" s="82"/>
      <c r="BF100" s="82"/>
      <c r="BG100" s="82"/>
      <c r="BH100" s="82"/>
      <c r="BI100" s="82"/>
      <c r="BJ100" s="82"/>
      <c r="BK100" s="82"/>
      <c r="BL100" s="82"/>
      <c r="BM100" s="82"/>
      <c r="BN100" s="82"/>
      <c r="BO100" s="82"/>
      <c r="BP100" s="82"/>
      <c r="BQ100" s="82"/>
      <c r="BR100" s="82"/>
      <c r="BS100" s="82"/>
      <c r="BT100" s="82"/>
      <c r="BU100" s="82"/>
      <c r="BV100" s="82"/>
      <c r="BW100" s="82"/>
      <c r="BX100" s="82"/>
      <c r="BY100" s="82"/>
      <c r="BZ100" s="82"/>
      <c r="CA100" s="82"/>
      <c r="CB100" s="82"/>
      <c r="CC100" s="82"/>
      <c r="CD100" s="82"/>
      <c r="CE100" s="82"/>
      <c r="CF100" s="82"/>
      <c r="CG100" s="82"/>
      <c r="CH100" s="82"/>
      <c r="CI100" s="82"/>
      <c r="CJ100" s="82"/>
      <c r="CK100" s="82"/>
      <c r="CL100" s="82"/>
      <c r="CM100" s="82"/>
      <c r="CN100" s="82"/>
      <c r="CO100" s="82"/>
      <c r="CP100" s="82"/>
      <c r="CQ100" s="82"/>
      <c r="CR100" s="82"/>
      <c r="CS100" s="82"/>
      <c r="CT100" s="82"/>
      <c r="CU100" s="82"/>
      <c r="CV100" s="82"/>
      <c r="CW100" s="82"/>
      <c r="CX100" s="82"/>
      <c r="CY100" s="82"/>
      <c r="CZ100" s="82"/>
      <c r="DA100" s="82"/>
      <c r="DB100" s="82"/>
      <c r="DC100" s="82"/>
      <c r="DD100" s="82"/>
      <c r="DE100" s="82"/>
      <c r="DF100" s="82"/>
      <c r="DG100" s="82"/>
      <c r="DH100" s="82"/>
      <c r="DI100" s="82"/>
      <c r="DJ100" s="82"/>
      <c r="DK100" s="82"/>
      <c r="DL100" s="82"/>
      <c r="DM100" s="82"/>
      <c r="DN100" s="82"/>
      <c r="DO100" s="82"/>
      <c r="DP100" s="82"/>
      <c r="DQ100" s="82"/>
      <c r="DR100" s="82"/>
      <c r="DS100" s="82"/>
      <c r="DT100" s="82"/>
      <c r="DU100" s="82"/>
      <c r="DV100" s="82"/>
      <c r="DW100" s="82"/>
      <c r="DX100" s="82"/>
      <c r="DY100" s="82"/>
      <c r="DZ100" s="82"/>
      <c r="EA100" s="82"/>
      <c r="EB100" s="82"/>
      <c r="EC100" s="82"/>
      <c r="ED100" s="82"/>
      <c r="EE100" s="82"/>
      <c r="EF100" s="82"/>
      <c r="EG100" s="82"/>
      <c r="EH100" s="82"/>
      <c r="EI100" s="82"/>
      <c r="EJ100" s="82"/>
      <c r="EK100" s="82"/>
      <c r="EL100" s="82"/>
      <c r="EM100" s="82"/>
      <c r="EN100" s="82"/>
      <c r="EO100" s="82"/>
      <c r="EP100" s="82"/>
      <c r="EQ100" s="82"/>
      <c r="ER100" s="82"/>
      <c r="ES100" s="82"/>
      <c r="ET100" s="82"/>
      <c r="EU100" s="82"/>
      <c r="EV100" s="82"/>
      <c r="EW100" s="82"/>
      <c r="EX100" s="82"/>
      <c r="EY100" s="82"/>
      <c r="EZ100" s="82"/>
      <c r="FA100" s="82"/>
      <c r="FB100" s="82"/>
      <c r="FC100" s="82"/>
      <c r="FD100" s="82"/>
      <c r="FE100" s="82"/>
      <c r="FF100" s="82"/>
      <c r="FG100" s="82"/>
      <c r="FH100" s="82"/>
      <c r="FI100" s="82"/>
      <c r="FJ100" s="82"/>
      <c r="FK100" s="82"/>
      <c r="FL100" s="82"/>
      <c r="FM100" s="82"/>
      <c r="FN100" s="82"/>
      <c r="FO100" s="82"/>
      <c r="FP100" s="82"/>
      <c r="FQ100" s="82"/>
      <c r="FR100" s="82"/>
      <c r="FS100" s="82"/>
      <c r="FT100" s="82"/>
      <c r="FU100" s="82"/>
      <c r="FV100" s="82"/>
      <c r="FW100" s="82"/>
      <c r="FX100" s="82"/>
      <c r="FY100" s="82"/>
      <c r="FZ100" s="82"/>
      <c r="GA100" s="82"/>
      <c r="GB100" s="82"/>
      <c r="GC100" s="82"/>
      <c r="GD100" s="82"/>
      <c r="GE100" s="82"/>
      <c r="GF100" s="82"/>
      <c r="GG100" s="82"/>
      <c r="GH100" s="82"/>
      <c r="GI100" s="82"/>
      <c r="GJ100" s="82"/>
      <c r="GK100" s="82"/>
      <c r="GL100" s="82"/>
      <c r="GM100" s="82"/>
      <c r="GN100" s="82"/>
      <c r="GO100" s="82"/>
      <c r="GP100" s="82"/>
      <c r="GQ100" s="82"/>
      <c r="GR100" s="82"/>
      <c r="GS100" s="82"/>
      <c r="GT100" s="82"/>
      <c r="GU100" s="82"/>
      <c r="GV100" s="82"/>
      <c r="GW100" s="82"/>
      <c r="GX100" s="82"/>
      <c r="GY100" s="82"/>
      <c r="GZ100" s="82"/>
      <c r="HA100" s="82"/>
      <c r="HB100" s="82"/>
      <c r="HC100" s="82"/>
      <c r="HD100" s="82"/>
      <c r="HE100" s="82"/>
      <c r="HF100" s="82"/>
      <c r="HG100" s="82"/>
      <c r="HH100" s="82"/>
      <c r="HI100" s="82"/>
      <c r="HJ100" s="82"/>
      <c r="HK100" s="82"/>
      <c r="HL100" s="82"/>
      <c r="HM100" s="82"/>
      <c r="HN100" s="82"/>
      <c r="HO100" s="82"/>
      <c r="HP100" s="82"/>
      <c r="HQ100" s="82"/>
      <c r="HR100" s="82"/>
      <c r="HS100" s="82"/>
      <c r="HT100" s="82"/>
      <c r="HU100" s="82"/>
      <c r="HV100" s="82"/>
      <c r="HW100" s="82"/>
      <c r="HX100" s="82"/>
      <c r="HY100" s="82"/>
      <c r="HZ100" s="82"/>
      <c r="IA100" s="82"/>
      <c r="IB100" s="82"/>
      <c r="IC100" s="82"/>
      <c r="ID100" s="82"/>
      <c r="IE100" s="82"/>
      <c r="IF100" s="82"/>
      <c r="IG100" s="82"/>
      <c r="IH100" s="82"/>
      <c r="II100" s="82"/>
      <c r="IJ100" s="82"/>
      <c r="IK100" s="82"/>
      <c r="IL100" s="82"/>
      <c r="IM100" s="82"/>
      <c r="IN100" s="82"/>
      <c r="IO100" s="82"/>
      <c r="IP100" s="82"/>
      <c r="IQ100" s="82"/>
      <c r="IR100" s="82"/>
    </row>
    <row r="101" spans="1:252" s="110" customFormat="1" ht="15.75">
      <c r="A101" s="234">
        <v>7</v>
      </c>
      <c r="B101" s="201" t="s">
        <v>147</v>
      </c>
      <c r="C101" s="139"/>
      <c r="D101" s="140"/>
      <c r="E101" s="141"/>
      <c r="F101" s="102"/>
      <c r="H101" s="111"/>
      <c r="I101" s="112"/>
      <c r="J101" s="112"/>
      <c r="K101" s="112"/>
      <c r="M101" s="112"/>
      <c r="N101" s="112"/>
      <c r="O101" s="112"/>
      <c r="P101" s="112"/>
      <c r="Q101" s="113"/>
      <c r="R101" s="113"/>
      <c r="S101" s="111"/>
      <c r="T101" s="111"/>
      <c r="U101" s="114"/>
      <c r="V101" s="114"/>
      <c r="W101" s="114"/>
      <c r="X101" s="114"/>
      <c r="Y101" s="114"/>
      <c r="Z101" s="114"/>
      <c r="AA101" s="114"/>
      <c r="AB101" s="114"/>
      <c r="AC101" s="114"/>
      <c r="AD101" s="114"/>
      <c r="AE101" s="114"/>
      <c r="AF101" s="114"/>
      <c r="AG101" s="114"/>
      <c r="AH101" s="114"/>
      <c r="AI101" s="114"/>
      <c r="AJ101" s="114"/>
      <c r="AK101" s="114"/>
      <c r="AL101" s="114"/>
      <c r="AM101" s="114"/>
      <c r="AN101" s="114"/>
      <c r="AO101" s="114"/>
      <c r="AP101" s="114"/>
      <c r="AQ101" s="114"/>
      <c r="AR101" s="114"/>
      <c r="AS101" s="114"/>
      <c r="AT101" s="114"/>
      <c r="AU101" s="114"/>
      <c r="AV101" s="114"/>
      <c r="AW101" s="114"/>
      <c r="AX101" s="114"/>
      <c r="AY101" s="114"/>
      <c r="AZ101" s="114"/>
      <c r="BA101" s="114"/>
      <c r="BB101" s="114"/>
      <c r="BC101" s="114"/>
      <c r="BD101" s="114"/>
      <c r="BE101" s="114"/>
      <c r="BF101" s="114"/>
      <c r="BG101" s="114"/>
      <c r="BH101" s="114"/>
      <c r="BI101" s="114"/>
      <c r="BJ101" s="114"/>
      <c r="BK101" s="114"/>
      <c r="BL101" s="114"/>
      <c r="BM101" s="114"/>
      <c r="BN101" s="114"/>
      <c r="BO101" s="114"/>
      <c r="BP101" s="114"/>
      <c r="BQ101" s="114"/>
      <c r="BR101" s="114"/>
      <c r="BS101" s="114"/>
      <c r="BT101" s="114"/>
      <c r="BU101" s="114"/>
      <c r="BV101" s="114"/>
      <c r="BW101" s="114"/>
      <c r="BX101" s="114"/>
      <c r="BY101" s="114"/>
      <c r="BZ101" s="114"/>
      <c r="CA101" s="114"/>
      <c r="CB101" s="114"/>
      <c r="CC101" s="114"/>
      <c r="CD101" s="114"/>
      <c r="CE101" s="114"/>
      <c r="CF101" s="114"/>
      <c r="CG101" s="114"/>
      <c r="CH101" s="114"/>
      <c r="CI101" s="114"/>
      <c r="CJ101" s="114"/>
      <c r="CK101" s="114"/>
      <c r="CL101" s="114"/>
      <c r="CM101" s="114"/>
      <c r="CN101" s="114"/>
      <c r="CO101" s="114"/>
      <c r="CP101" s="114"/>
      <c r="CQ101" s="114"/>
      <c r="CR101" s="114"/>
      <c r="CS101" s="114"/>
      <c r="CT101" s="114"/>
      <c r="CU101" s="114"/>
      <c r="CV101" s="114"/>
      <c r="CW101" s="114"/>
      <c r="CX101" s="114"/>
      <c r="CY101" s="114"/>
      <c r="CZ101" s="114"/>
      <c r="DA101" s="114"/>
      <c r="DB101" s="114"/>
      <c r="DC101" s="114"/>
      <c r="DD101" s="114"/>
      <c r="DE101" s="114"/>
      <c r="DF101" s="114"/>
      <c r="DG101" s="114"/>
      <c r="DH101" s="114"/>
      <c r="DI101" s="114"/>
      <c r="DJ101" s="114"/>
      <c r="DK101" s="114"/>
      <c r="DL101" s="114"/>
      <c r="DM101" s="114"/>
      <c r="DN101" s="114"/>
      <c r="DO101" s="114"/>
      <c r="DP101" s="114"/>
      <c r="DQ101" s="114"/>
      <c r="DR101" s="114"/>
      <c r="DS101" s="114"/>
      <c r="DT101" s="114"/>
      <c r="DU101" s="114"/>
      <c r="DV101" s="114"/>
      <c r="DW101" s="114"/>
      <c r="DX101" s="114"/>
      <c r="DY101" s="114"/>
      <c r="DZ101" s="114"/>
      <c r="EA101" s="114"/>
      <c r="EB101" s="114"/>
      <c r="EC101" s="114"/>
      <c r="ED101" s="114"/>
      <c r="EE101" s="114"/>
      <c r="EF101" s="114"/>
      <c r="EG101" s="114"/>
      <c r="EH101" s="114"/>
      <c r="EI101" s="114"/>
      <c r="EJ101" s="114"/>
      <c r="EK101" s="114"/>
      <c r="EL101" s="114"/>
      <c r="EM101" s="114"/>
      <c r="EN101" s="114"/>
      <c r="EO101" s="114"/>
      <c r="EP101" s="114"/>
      <c r="EQ101" s="114"/>
      <c r="ER101" s="114"/>
      <c r="ES101" s="114"/>
      <c r="ET101" s="114"/>
      <c r="EU101" s="114"/>
      <c r="EV101" s="114"/>
      <c r="EW101" s="114"/>
      <c r="EX101" s="114"/>
      <c r="EY101" s="114"/>
      <c r="EZ101" s="114"/>
      <c r="FA101" s="114"/>
      <c r="FB101" s="114"/>
      <c r="FC101" s="114"/>
      <c r="FD101" s="114"/>
      <c r="FE101" s="114"/>
      <c r="FF101" s="114"/>
      <c r="FG101" s="114"/>
      <c r="FH101" s="114"/>
      <c r="FI101" s="114"/>
      <c r="FJ101" s="114"/>
      <c r="FK101" s="114"/>
      <c r="FL101" s="114"/>
      <c r="FM101" s="114"/>
      <c r="FN101" s="114"/>
      <c r="FO101" s="114"/>
      <c r="FP101" s="114"/>
      <c r="FQ101" s="114"/>
      <c r="FR101" s="114"/>
      <c r="FS101" s="114"/>
      <c r="FT101" s="114"/>
      <c r="FU101" s="114"/>
      <c r="FV101" s="114"/>
      <c r="FW101" s="114"/>
      <c r="FX101" s="114"/>
      <c r="FY101" s="114"/>
      <c r="FZ101" s="114"/>
      <c r="GA101" s="114"/>
      <c r="GB101" s="114"/>
      <c r="GC101" s="114"/>
      <c r="GD101" s="114"/>
      <c r="GE101" s="114"/>
      <c r="GF101" s="114"/>
      <c r="GG101" s="114"/>
      <c r="GH101" s="114"/>
      <c r="GI101" s="114"/>
      <c r="GJ101" s="114"/>
      <c r="GK101" s="114"/>
      <c r="GL101" s="114"/>
      <c r="GM101" s="114"/>
      <c r="GN101" s="114"/>
      <c r="GO101" s="114"/>
      <c r="GP101" s="114"/>
      <c r="GQ101" s="114"/>
      <c r="GR101" s="114"/>
      <c r="GS101" s="114"/>
      <c r="GT101" s="114"/>
      <c r="GU101" s="114"/>
      <c r="GV101" s="114"/>
      <c r="GW101" s="114"/>
      <c r="GX101" s="114"/>
      <c r="GY101" s="114"/>
      <c r="GZ101" s="114"/>
      <c r="HA101" s="114"/>
      <c r="HB101" s="114"/>
      <c r="HC101" s="114"/>
      <c r="HD101" s="114"/>
      <c r="HE101" s="114"/>
      <c r="HF101" s="114"/>
      <c r="HG101" s="114"/>
      <c r="HH101" s="114"/>
      <c r="HI101" s="114"/>
      <c r="HJ101" s="114"/>
      <c r="HK101" s="114"/>
      <c r="HL101" s="114"/>
      <c r="HM101" s="114"/>
      <c r="HN101" s="114"/>
      <c r="HO101" s="114"/>
      <c r="HP101" s="114"/>
      <c r="HQ101" s="114"/>
      <c r="HR101" s="114"/>
      <c r="HS101" s="114"/>
      <c r="HT101" s="114"/>
      <c r="HU101" s="114"/>
      <c r="HV101" s="114"/>
      <c r="HW101" s="114"/>
      <c r="HX101" s="114"/>
      <c r="HY101" s="114"/>
      <c r="HZ101" s="114"/>
      <c r="IA101" s="114"/>
      <c r="IB101" s="114"/>
      <c r="IC101" s="114"/>
      <c r="ID101" s="114"/>
      <c r="IE101" s="114"/>
      <c r="IF101" s="114"/>
      <c r="IG101" s="114"/>
      <c r="IH101" s="114"/>
      <c r="II101" s="114"/>
      <c r="IJ101" s="114"/>
      <c r="IK101" s="114"/>
      <c r="IL101" s="114"/>
      <c r="IM101" s="114"/>
      <c r="IN101" s="114"/>
      <c r="IO101" s="114"/>
      <c r="IP101" s="114"/>
      <c r="IQ101" s="114"/>
      <c r="IR101" s="114"/>
    </row>
    <row r="102" spans="1:252" s="79" customFormat="1" ht="38.25">
      <c r="A102" s="229">
        <v>1</v>
      </c>
      <c r="B102" s="177" t="str">
        <f>"Ostala dodatna in nepredvidena dela. Obračun po dejanskih stroških porabe časa in materiala po vpisu v gradbeni dnevnik. Ocena stroškov "&amp;D102*100&amp;"% od vrednosti del."</f>
        <v>Ostala dodatna in nepredvidena dela. Obračun po dejanskih stroških porabe časa in materiala po vpisu v gradbeni dnevnik. Ocena stroškov 5% od vrednosti del.</v>
      </c>
      <c r="C102" s="89" t="s">
        <v>34</v>
      </c>
      <c r="D102" s="143">
        <v>0.05</v>
      </c>
      <c r="E102" s="90">
        <f>SUM(F107:F112)</f>
        <v>0</v>
      </c>
      <c r="F102" s="91">
        <f>+D102*E102</f>
        <v>0</v>
      </c>
      <c r="H102" s="80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0"/>
      <c r="T102" s="80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82"/>
      <c r="BD102" s="82"/>
      <c r="BE102" s="82"/>
      <c r="BF102" s="82"/>
      <c r="BG102" s="82"/>
      <c r="BH102" s="82"/>
      <c r="BI102" s="82"/>
      <c r="BJ102" s="82"/>
      <c r="BK102" s="82"/>
      <c r="BL102" s="82"/>
      <c r="BM102" s="82"/>
      <c r="BN102" s="82"/>
      <c r="BO102" s="82"/>
      <c r="BP102" s="82"/>
      <c r="BQ102" s="82"/>
      <c r="BR102" s="82"/>
      <c r="BS102" s="82"/>
      <c r="BT102" s="82"/>
      <c r="BU102" s="82"/>
      <c r="BV102" s="82"/>
      <c r="BW102" s="82"/>
      <c r="BX102" s="82"/>
      <c r="BY102" s="82"/>
      <c r="BZ102" s="82"/>
      <c r="CA102" s="82"/>
      <c r="CB102" s="82"/>
      <c r="CC102" s="82"/>
      <c r="CD102" s="82"/>
      <c r="CE102" s="82"/>
      <c r="CF102" s="82"/>
      <c r="CG102" s="82"/>
      <c r="CH102" s="82"/>
      <c r="CI102" s="82"/>
      <c r="CJ102" s="82"/>
      <c r="CK102" s="82"/>
      <c r="CL102" s="82"/>
      <c r="CM102" s="82"/>
      <c r="CN102" s="82"/>
      <c r="CO102" s="82"/>
      <c r="CP102" s="82"/>
      <c r="CQ102" s="82"/>
      <c r="CR102" s="82"/>
      <c r="CS102" s="82"/>
      <c r="CT102" s="82"/>
      <c r="CU102" s="82"/>
      <c r="CV102" s="82"/>
      <c r="CW102" s="82"/>
      <c r="CX102" s="82"/>
      <c r="CY102" s="82"/>
      <c r="CZ102" s="82"/>
      <c r="DA102" s="82"/>
      <c r="DB102" s="82"/>
      <c r="DC102" s="82"/>
      <c r="DD102" s="82"/>
      <c r="DE102" s="82"/>
      <c r="DF102" s="82"/>
      <c r="DG102" s="82"/>
      <c r="DH102" s="82"/>
      <c r="DI102" s="82"/>
      <c r="DJ102" s="82"/>
      <c r="DK102" s="82"/>
      <c r="DL102" s="82"/>
      <c r="DM102" s="82"/>
      <c r="DN102" s="82"/>
      <c r="DO102" s="82"/>
      <c r="DP102" s="82"/>
      <c r="DQ102" s="82"/>
      <c r="DR102" s="82"/>
      <c r="DS102" s="82"/>
      <c r="DT102" s="82"/>
      <c r="DU102" s="82"/>
      <c r="DV102" s="82"/>
      <c r="DW102" s="82"/>
      <c r="DX102" s="82"/>
      <c r="DY102" s="82"/>
      <c r="DZ102" s="82"/>
      <c r="EA102" s="82"/>
      <c r="EB102" s="82"/>
      <c r="EC102" s="82"/>
      <c r="ED102" s="82"/>
      <c r="EE102" s="82"/>
      <c r="EF102" s="82"/>
      <c r="EG102" s="82"/>
      <c r="EH102" s="82"/>
      <c r="EI102" s="82"/>
      <c r="EJ102" s="82"/>
      <c r="EK102" s="82"/>
      <c r="EL102" s="82"/>
      <c r="EM102" s="82"/>
      <c r="EN102" s="82"/>
      <c r="EO102" s="82"/>
      <c r="EP102" s="82"/>
      <c r="EQ102" s="82"/>
      <c r="ER102" s="82"/>
      <c r="ES102" s="82"/>
      <c r="ET102" s="82"/>
      <c r="EU102" s="82"/>
      <c r="EV102" s="82"/>
      <c r="EW102" s="82"/>
      <c r="EX102" s="82"/>
      <c r="EY102" s="82"/>
      <c r="EZ102" s="82"/>
      <c r="FA102" s="82"/>
      <c r="FB102" s="82"/>
      <c r="FC102" s="82"/>
      <c r="FD102" s="82"/>
      <c r="FE102" s="82"/>
      <c r="FF102" s="82"/>
      <c r="FG102" s="82"/>
      <c r="FH102" s="82"/>
      <c r="FI102" s="82"/>
      <c r="FJ102" s="82"/>
      <c r="FK102" s="82"/>
      <c r="FL102" s="82"/>
      <c r="FM102" s="82"/>
      <c r="FN102" s="82"/>
      <c r="FO102" s="82"/>
      <c r="FP102" s="82"/>
      <c r="FQ102" s="82"/>
      <c r="FR102" s="82"/>
      <c r="FS102" s="82"/>
      <c r="FT102" s="82"/>
      <c r="FU102" s="82"/>
      <c r="FV102" s="82"/>
      <c r="FW102" s="82"/>
      <c r="FX102" s="82"/>
      <c r="FY102" s="82"/>
      <c r="FZ102" s="82"/>
      <c r="GA102" s="82"/>
      <c r="GB102" s="82"/>
      <c r="GC102" s="82"/>
      <c r="GD102" s="82"/>
      <c r="GE102" s="82"/>
      <c r="GF102" s="82"/>
      <c r="GG102" s="82"/>
      <c r="GH102" s="82"/>
      <c r="GI102" s="82"/>
      <c r="GJ102" s="82"/>
      <c r="GK102" s="82"/>
      <c r="GL102" s="82"/>
      <c r="GM102" s="82"/>
      <c r="GN102" s="82"/>
      <c r="GO102" s="82"/>
      <c r="GP102" s="82"/>
      <c r="GQ102" s="82"/>
      <c r="GR102" s="82"/>
      <c r="GS102" s="82"/>
      <c r="GT102" s="82"/>
      <c r="GU102" s="82"/>
      <c r="GV102" s="82"/>
      <c r="GW102" s="82"/>
      <c r="GX102" s="82"/>
      <c r="GY102" s="82"/>
      <c r="GZ102" s="82"/>
      <c r="HA102" s="82"/>
      <c r="HB102" s="82"/>
      <c r="HC102" s="82"/>
      <c r="HD102" s="82"/>
      <c r="HE102" s="82"/>
      <c r="HF102" s="82"/>
      <c r="HG102" s="82"/>
      <c r="HH102" s="82"/>
      <c r="HI102" s="82"/>
      <c r="HJ102" s="82"/>
      <c r="HK102" s="82"/>
      <c r="HL102" s="82"/>
      <c r="HM102" s="82"/>
      <c r="HN102" s="82"/>
      <c r="HO102" s="82"/>
      <c r="HP102" s="82"/>
      <c r="HQ102" s="82"/>
      <c r="HR102" s="82"/>
      <c r="HS102" s="82"/>
      <c r="HT102" s="82"/>
      <c r="HU102" s="82"/>
      <c r="HV102" s="82"/>
      <c r="HW102" s="82"/>
      <c r="HX102" s="82"/>
      <c r="HY102" s="82"/>
      <c r="HZ102" s="82"/>
      <c r="IA102" s="82"/>
      <c r="IB102" s="82"/>
      <c r="IC102" s="82"/>
      <c r="ID102" s="82"/>
      <c r="IE102" s="82"/>
      <c r="IF102" s="82"/>
      <c r="IG102" s="82"/>
      <c r="IH102" s="82"/>
      <c r="II102" s="82"/>
      <c r="IJ102" s="82"/>
      <c r="IK102" s="82"/>
      <c r="IL102" s="82"/>
      <c r="IM102" s="82"/>
      <c r="IN102" s="82"/>
      <c r="IO102" s="82"/>
      <c r="IP102" s="82"/>
      <c r="IQ102" s="82"/>
      <c r="IR102" s="82"/>
    </row>
    <row r="103" spans="1:252" s="5" customFormat="1">
      <c r="A103" s="234">
        <v>7</v>
      </c>
      <c r="B103" s="201" t="str">
        <f>B101&amp;" - skupaj"</f>
        <v>OSTALA DELA - skupaj</v>
      </c>
      <c r="C103" s="139"/>
      <c r="D103" s="140"/>
      <c r="E103" s="141"/>
      <c r="F103" s="102">
        <f>SUM(F102)</f>
        <v>0</v>
      </c>
      <c r="G103" s="36"/>
    </row>
    <row r="104" spans="1:252" s="5" customFormat="1">
      <c r="A104" s="228"/>
      <c r="B104" s="190"/>
      <c r="C104" s="47"/>
      <c r="D104" s="13"/>
      <c r="E104" s="97"/>
      <c r="F104" s="99"/>
      <c r="G104" s="36"/>
    </row>
    <row r="105" spans="1:252" s="5" customFormat="1">
      <c r="A105" s="228"/>
      <c r="B105" s="190"/>
      <c r="C105" s="47"/>
      <c r="D105" s="13"/>
      <c r="E105" s="97"/>
      <c r="F105" s="99"/>
      <c r="G105" s="36"/>
    </row>
    <row r="106" spans="1:252">
      <c r="A106" s="226"/>
      <c r="B106" s="180" t="s">
        <v>148</v>
      </c>
      <c r="C106" s="50"/>
      <c r="D106" s="10"/>
      <c r="E106" s="93"/>
      <c r="F106" s="98"/>
    </row>
    <row r="107" spans="1:252">
      <c r="A107" s="227">
        <f>A12</f>
        <v>1</v>
      </c>
      <c r="B107" s="182" t="str">
        <f>B12</f>
        <v>PREDDELA - skupaj</v>
      </c>
      <c r="C107" s="51"/>
      <c r="D107" s="13"/>
      <c r="E107" s="15"/>
      <c r="F107" s="95">
        <f>F12</f>
        <v>0</v>
      </c>
    </row>
    <row r="108" spans="1:252">
      <c r="A108" s="227">
        <f>A26</f>
        <v>2</v>
      </c>
      <c r="B108" s="182" t="str">
        <f>B26</f>
        <v>ZEMELJSKA DELA - skupaj</v>
      </c>
      <c r="C108" s="51"/>
      <c r="D108" s="13"/>
      <c r="E108" s="15"/>
      <c r="F108" s="95">
        <f>F26</f>
        <v>0</v>
      </c>
    </row>
    <row r="109" spans="1:252">
      <c r="A109" s="227">
        <f>A41</f>
        <v>3</v>
      </c>
      <c r="B109" s="182" t="str">
        <f>B41</f>
        <v>KANALIZACIJA IN ODVODNJAVANJE - skupaj</v>
      </c>
      <c r="C109" s="51"/>
      <c r="D109" s="13"/>
      <c r="E109" s="15"/>
      <c r="F109" s="95">
        <f>F41</f>
        <v>0</v>
      </c>
    </row>
    <row r="110" spans="1:252">
      <c r="A110" s="227">
        <v>4</v>
      </c>
      <c r="B110" s="182" t="s">
        <v>305</v>
      </c>
      <c r="C110" s="51"/>
      <c r="D110" s="13"/>
      <c r="E110" s="15"/>
      <c r="F110" s="95">
        <f>F54</f>
        <v>0</v>
      </c>
    </row>
    <row r="111" spans="1:252">
      <c r="A111" s="227">
        <v>5</v>
      </c>
      <c r="B111" s="182" t="s">
        <v>315</v>
      </c>
      <c r="C111" s="51"/>
      <c r="D111" s="13"/>
      <c r="E111" s="15"/>
      <c r="F111" s="95">
        <f>F77</f>
        <v>0</v>
      </c>
    </row>
    <row r="112" spans="1:252">
      <c r="A112" s="227">
        <f>A46</f>
        <v>4</v>
      </c>
      <c r="B112" s="182" t="str">
        <f>B100</f>
        <v>GRADBENA DELA - skupaj</v>
      </c>
      <c r="C112" s="51"/>
      <c r="D112" s="13"/>
      <c r="E112" s="15"/>
      <c r="F112" s="95">
        <f>F100</f>
        <v>0</v>
      </c>
    </row>
    <row r="113" spans="1:7">
      <c r="A113" s="227">
        <v>7</v>
      </c>
      <c r="B113" s="182" t="str">
        <f>B101</f>
        <v>OSTALA DELA</v>
      </c>
      <c r="C113" s="51"/>
      <c r="D113" s="13"/>
      <c r="E113" s="40"/>
      <c r="F113" s="95">
        <f>F103</f>
        <v>0</v>
      </c>
    </row>
    <row r="114" spans="1:7" s="20" customFormat="1">
      <c r="A114" s="227"/>
      <c r="B114" s="182"/>
      <c r="C114" s="51"/>
      <c r="D114" s="13"/>
      <c r="E114" s="15"/>
      <c r="F114" s="95"/>
      <c r="G114" s="39"/>
    </row>
    <row r="115" spans="1:7">
      <c r="A115" s="237"/>
      <c r="B115" s="239" t="s">
        <v>14</v>
      </c>
      <c r="C115" s="52"/>
      <c r="D115" s="22"/>
      <c r="E115" s="23"/>
      <c r="F115" s="99">
        <f>SUM(F107:F113)</f>
        <v>0</v>
      </c>
    </row>
    <row r="116" spans="1:7">
      <c r="A116" s="238"/>
      <c r="B116" s="240" t="s">
        <v>21</v>
      </c>
      <c r="C116" s="51"/>
      <c r="D116" s="13"/>
      <c r="E116" s="15"/>
      <c r="F116" s="95">
        <f>+F115*0.22</f>
        <v>0</v>
      </c>
    </row>
    <row r="117" spans="1:7">
      <c r="A117" s="238"/>
      <c r="B117" s="239" t="s">
        <v>22</v>
      </c>
      <c r="C117" s="52"/>
      <c r="D117" s="22"/>
      <c r="E117" s="23"/>
      <c r="F117" s="99">
        <f>+F115+F116</f>
        <v>0</v>
      </c>
    </row>
    <row r="118" spans="1:7">
      <c r="A118" s="230"/>
    </row>
    <row r="119" spans="1:7">
      <c r="A119" s="230"/>
    </row>
    <row r="120" spans="1:7">
      <c r="A120" s="230"/>
    </row>
    <row r="121" spans="1:7">
      <c r="A121" s="230"/>
    </row>
    <row r="122" spans="1:7">
      <c r="A122" s="230"/>
    </row>
    <row r="123" spans="1:7">
      <c r="A123" s="230"/>
    </row>
    <row r="124" spans="1:7">
      <c r="A124" s="230"/>
    </row>
    <row r="125" spans="1:7">
      <c r="A125" s="230"/>
    </row>
    <row r="126" spans="1:7">
      <c r="A126" s="230"/>
    </row>
    <row r="127" spans="1:7">
      <c r="A127" s="230"/>
    </row>
    <row r="128" spans="1:7">
      <c r="A128" s="230"/>
    </row>
    <row r="129" spans="1:1">
      <c r="A129" s="230"/>
    </row>
    <row r="130" spans="1:1">
      <c r="A130" s="230"/>
    </row>
    <row r="131" spans="1:1">
      <c r="A131" s="230"/>
    </row>
    <row r="132" spans="1:1">
      <c r="A132" s="230"/>
    </row>
    <row r="133" spans="1:1">
      <c r="A133" s="230"/>
    </row>
    <row r="134" spans="1:1">
      <c r="A134" s="230"/>
    </row>
    <row r="135" spans="1:1">
      <c r="A135" s="230"/>
    </row>
    <row r="136" spans="1:1">
      <c r="A136" s="230"/>
    </row>
    <row r="137" spans="1:1">
      <c r="A137" s="230"/>
    </row>
    <row r="138" spans="1:1">
      <c r="A138" s="230"/>
    </row>
    <row r="139" spans="1:1">
      <c r="A139" s="230"/>
    </row>
    <row r="140" spans="1:1">
      <c r="A140" s="230"/>
    </row>
    <row r="141" spans="1:1">
      <c r="A141" s="230"/>
    </row>
    <row r="142" spans="1:1">
      <c r="A142" s="230"/>
    </row>
    <row r="143" spans="1:1">
      <c r="A143" s="230"/>
    </row>
    <row r="144" spans="1:1">
      <c r="A144" s="230"/>
    </row>
    <row r="145" spans="1:1">
      <c r="A145" s="230"/>
    </row>
    <row r="146" spans="1:1">
      <c r="A146" s="230"/>
    </row>
    <row r="147" spans="1:1">
      <c r="A147" s="230"/>
    </row>
    <row r="148" spans="1:1">
      <c r="A148" s="230"/>
    </row>
    <row r="149" spans="1:1">
      <c r="A149" s="230"/>
    </row>
    <row r="150" spans="1:1">
      <c r="A150" s="230"/>
    </row>
    <row r="151" spans="1:1">
      <c r="A151" s="230"/>
    </row>
    <row r="152" spans="1:1">
      <c r="A152" s="230"/>
    </row>
    <row r="153" spans="1:1">
      <c r="A153" s="230"/>
    </row>
    <row r="154" spans="1:1">
      <c r="A154" s="230"/>
    </row>
    <row r="155" spans="1:1">
      <c r="A155" s="230"/>
    </row>
    <row r="156" spans="1:1">
      <c r="A156" s="230"/>
    </row>
    <row r="157" spans="1:1">
      <c r="A157" s="230"/>
    </row>
    <row r="158" spans="1:1">
      <c r="A158" s="230"/>
    </row>
    <row r="159" spans="1:1">
      <c r="A159" s="230"/>
    </row>
    <row r="160" spans="1:1">
      <c r="A160" s="230"/>
    </row>
    <row r="161" spans="1:1">
      <c r="A161" s="230"/>
    </row>
    <row r="162" spans="1:1">
      <c r="A162" s="230"/>
    </row>
    <row r="163" spans="1:1">
      <c r="A163" s="230"/>
    </row>
    <row r="164" spans="1:1">
      <c r="A164" s="230"/>
    </row>
    <row r="165" spans="1:1">
      <c r="A165" s="230"/>
    </row>
    <row r="166" spans="1:1">
      <c r="A166" s="230"/>
    </row>
    <row r="167" spans="1:1">
      <c r="A167" s="230"/>
    </row>
    <row r="168" spans="1:1">
      <c r="A168" s="230"/>
    </row>
    <row r="169" spans="1:1">
      <c r="A169" s="230"/>
    </row>
    <row r="170" spans="1:1">
      <c r="A170" s="230"/>
    </row>
    <row r="171" spans="1:1">
      <c r="A171" s="230"/>
    </row>
    <row r="172" spans="1:1">
      <c r="A172" s="230"/>
    </row>
    <row r="173" spans="1:1">
      <c r="A173" s="230"/>
    </row>
    <row r="174" spans="1:1">
      <c r="A174" s="230"/>
    </row>
    <row r="175" spans="1:1">
      <c r="A175" s="230"/>
    </row>
    <row r="176" spans="1:1">
      <c r="A176" s="230"/>
    </row>
    <row r="177" spans="1:1">
      <c r="A177" s="230"/>
    </row>
    <row r="178" spans="1:1">
      <c r="A178" s="230"/>
    </row>
    <row r="179" spans="1:1">
      <c r="A179" s="230"/>
    </row>
    <row r="180" spans="1:1">
      <c r="A180" s="230"/>
    </row>
    <row r="181" spans="1:1">
      <c r="A181" s="230"/>
    </row>
    <row r="182" spans="1:1">
      <c r="A182" s="230"/>
    </row>
    <row r="183" spans="1:1">
      <c r="A183" s="230"/>
    </row>
    <row r="184" spans="1:1">
      <c r="A184" s="230"/>
    </row>
    <row r="185" spans="1:1">
      <c r="A185" s="230"/>
    </row>
    <row r="186" spans="1:1">
      <c r="A186" s="230"/>
    </row>
    <row r="187" spans="1:1">
      <c r="A187" s="230"/>
    </row>
    <row r="188" spans="1:1">
      <c r="A188" s="230"/>
    </row>
    <row r="189" spans="1:1">
      <c r="A189" s="230"/>
    </row>
    <row r="190" spans="1:1">
      <c r="A190" s="230"/>
    </row>
    <row r="191" spans="1:1">
      <c r="A191" s="230"/>
    </row>
    <row r="192" spans="1:1">
      <c r="A192" s="230"/>
    </row>
    <row r="193" spans="1:1">
      <c r="A193" s="230"/>
    </row>
    <row r="194" spans="1:1">
      <c r="A194" s="230"/>
    </row>
    <row r="195" spans="1:1">
      <c r="A195" s="230"/>
    </row>
    <row r="196" spans="1:1">
      <c r="A196" s="230"/>
    </row>
    <row r="197" spans="1:1">
      <c r="A197" s="230"/>
    </row>
    <row r="198" spans="1:1">
      <c r="A198" s="230"/>
    </row>
    <row r="199" spans="1:1">
      <c r="A199" s="230"/>
    </row>
    <row r="200" spans="1:1">
      <c r="A200" s="230"/>
    </row>
    <row r="201" spans="1:1">
      <c r="A201" s="230"/>
    </row>
    <row r="202" spans="1:1">
      <c r="A202" s="230"/>
    </row>
    <row r="203" spans="1:1">
      <c r="A203" s="230"/>
    </row>
    <row r="204" spans="1:1">
      <c r="A204" s="230"/>
    </row>
    <row r="205" spans="1:1">
      <c r="A205" s="230"/>
    </row>
    <row r="206" spans="1:1">
      <c r="A206" s="230"/>
    </row>
    <row r="207" spans="1:1">
      <c r="A207" s="230"/>
    </row>
    <row r="208" spans="1:1">
      <c r="A208" s="230"/>
    </row>
    <row r="209" spans="1:1">
      <c r="A209" s="230"/>
    </row>
    <row r="210" spans="1:1">
      <c r="A210" s="230"/>
    </row>
    <row r="211" spans="1:1">
      <c r="A211" s="230"/>
    </row>
    <row r="212" spans="1:1">
      <c r="A212" s="230"/>
    </row>
    <row r="213" spans="1:1">
      <c r="A213" s="230"/>
    </row>
    <row r="214" spans="1:1">
      <c r="A214" s="230"/>
    </row>
    <row r="215" spans="1:1">
      <c r="A215" s="230"/>
    </row>
    <row r="216" spans="1:1">
      <c r="A216" s="230"/>
    </row>
    <row r="217" spans="1:1">
      <c r="A217" s="230"/>
    </row>
    <row r="218" spans="1:1">
      <c r="A218" s="230"/>
    </row>
    <row r="219" spans="1:1">
      <c r="A219" s="230"/>
    </row>
    <row r="220" spans="1:1">
      <c r="A220" s="230"/>
    </row>
    <row r="221" spans="1:1">
      <c r="A221" s="230"/>
    </row>
    <row r="222" spans="1:1">
      <c r="A222" s="230"/>
    </row>
    <row r="223" spans="1:1">
      <c r="A223" s="230"/>
    </row>
    <row r="224" spans="1:1">
      <c r="A224" s="230"/>
    </row>
    <row r="225" spans="1:1">
      <c r="A225" s="230"/>
    </row>
    <row r="226" spans="1:1">
      <c r="A226" s="230"/>
    </row>
    <row r="227" spans="1:1">
      <c r="A227" s="230"/>
    </row>
    <row r="228" spans="1:1">
      <c r="A228" s="230"/>
    </row>
    <row r="229" spans="1:1">
      <c r="A229" s="230"/>
    </row>
    <row r="230" spans="1:1">
      <c r="A230" s="230"/>
    </row>
    <row r="231" spans="1:1">
      <c r="A231" s="230"/>
    </row>
    <row r="232" spans="1:1">
      <c r="A232" s="230"/>
    </row>
    <row r="233" spans="1:1">
      <c r="A233" s="230"/>
    </row>
    <row r="234" spans="1:1">
      <c r="A234" s="230"/>
    </row>
    <row r="235" spans="1:1">
      <c r="A235" s="230"/>
    </row>
    <row r="236" spans="1:1">
      <c r="A236" s="230"/>
    </row>
    <row r="237" spans="1:1">
      <c r="A237" s="230"/>
    </row>
    <row r="238" spans="1:1">
      <c r="A238" s="230"/>
    </row>
    <row r="239" spans="1:1">
      <c r="A239" s="230"/>
    </row>
    <row r="240" spans="1:1">
      <c r="A240" s="230"/>
    </row>
    <row r="241" spans="1:1">
      <c r="A241" s="230"/>
    </row>
    <row r="242" spans="1:1">
      <c r="A242" s="230"/>
    </row>
    <row r="243" spans="1:1">
      <c r="A243" s="230"/>
    </row>
    <row r="244" spans="1:1">
      <c r="A244" s="230"/>
    </row>
    <row r="245" spans="1:1">
      <c r="A245" s="230"/>
    </row>
    <row r="246" spans="1:1">
      <c r="A246" s="230"/>
    </row>
    <row r="247" spans="1:1">
      <c r="A247" s="230"/>
    </row>
    <row r="248" spans="1:1">
      <c r="A248" s="230"/>
    </row>
    <row r="249" spans="1:1">
      <c r="A249" s="230"/>
    </row>
    <row r="250" spans="1:1">
      <c r="A250" s="230"/>
    </row>
    <row r="251" spans="1:1">
      <c r="A251" s="230"/>
    </row>
    <row r="252" spans="1:1">
      <c r="A252" s="230"/>
    </row>
    <row r="253" spans="1:1">
      <c r="A253" s="230"/>
    </row>
    <row r="254" spans="1:1">
      <c r="A254" s="230"/>
    </row>
    <row r="255" spans="1:1">
      <c r="A255" s="230"/>
    </row>
    <row r="256" spans="1:1">
      <c r="A256" s="230"/>
    </row>
    <row r="257" spans="1:1">
      <c r="A257" s="230"/>
    </row>
    <row r="258" spans="1:1">
      <c r="A258" s="230"/>
    </row>
    <row r="259" spans="1:1">
      <c r="A259" s="230"/>
    </row>
    <row r="260" spans="1:1">
      <c r="A260" s="230"/>
    </row>
    <row r="261" spans="1:1">
      <c r="A261" s="230"/>
    </row>
    <row r="262" spans="1:1">
      <c r="A262" s="230"/>
    </row>
    <row r="263" spans="1:1">
      <c r="A263" s="230"/>
    </row>
    <row r="264" spans="1:1">
      <c r="A264" s="230"/>
    </row>
    <row r="265" spans="1:1">
      <c r="A265" s="230"/>
    </row>
    <row r="266" spans="1:1">
      <c r="A266" s="230"/>
    </row>
    <row r="267" spans="1:1">
      <c r="A267" s="230"/>
    </row>
    <row r="268" spans="1:1">
      <c r="A268" s="230"/>
    </row>
    <row r="269" spans="1:1">
      <c r="A269" s="230"/>
    </row>
    <row r="270" spans="1:1">
      <c r="A270" s="230"/>
    </row>
    <row r="271" spans="1:1">
      <c r="A271" s="230"/>
    </row>
    <row r="272" spans="1:1">
      <c r="A272" s="230"/>
    </row>
    <row r="273" spans="1:1">
      <c r="A273" s="230"/>
    </row>
    <row r="274" spans="1:1">
      <c r="A274" s="230"/>
    </row>
    <row r="275" spans="1:1">
      <c r="A275" s="230"/>
    </row>
    <row r="276" spans="1:1">
      <c r="A276" s="230"/>
    </row>
    <row r="277" spans="1:1">
      <c r="A277" s="230"/>
    </row>
    <row r="278" spans="1:1">
      <c r="A278" s="230"/>
    </row>
    <row r="279" spans="1:1">
      <c r="A279" s="230"/>
    </row>
    <row r="280" spans="1:1">
      <c r="A280" s="230"/>
    </row>
    <row r="281" spans="1:1">
      <c r="A281" s="230"/>
    </row>
    <row r="282" spans="1:1">
      <c r="A282" s="230"/>
    </row>
    <row r="283" spans="1:1">
      <c r="A283" s="230"/>
    </row>
    <row r="284" spans="1:1">
      <c r="A284" s="230"/>
    </row>
    <row r="285" spans="1:1">
      <c r="A285" s="230"/>
    </row>
    <row r="286" spans="1:1">
      <c r="A286" s="230"/>
    </row>
    <row r="287" spans="1:1">
      <c r="A287" s="230"/>
    </row>
    <row r="288" spans="1:1">
      <c r="A288" s="230"/>
    </row>
    <row r="289" spans="1:1">
      <c r="A289" s="230"/>
    </row>
    <row r="290" spans="1:1">
      <c r="A290" s="230"/>
    </row>
    <row r="291" spans="1:1">
      <c r="A291" s="230"/>
    </row>
    <row r="292" spans="1:1">
      <c r="A292" s="230"/>
    </row>
    <row r="293" spans="1:1">
      <c r="A293" s="230"/>
    </row>
    <row r="294" spans="1:1">
      <c r="A294" s="230"/>
    </row>
    <row r="295" spans="1:1">
      <c r="A295" s="230"/>
    </row>
    <row r="296" spans="1:1">
      <c r="A296" s="230"/>
    </row>
    <row r="297" spans="1:1">
      <c r="A297" s="230"/>
    </row>
    <row r="298" spans="1:1">
      <c r="A298" s="230"/>
    </row>
    <row r="299" spans="1:1">
      <c r="A299" s="230"/>
    </row>
    <row r="300" spans="1:1">
      <c r="A300" s="230"/>
    </row>
    <row r="301" spans="1:1">
      <c r="A301" s="230"/>
    </row>
    <row r="302" spans="1:1">
      <c r="A302" s="230"/>
    </row>
    <row r="303" spans="1:1">
      <c r="A303" s="230"/>
    </row>
    <row r="304" spans="1:1">
      <c r="A304" s="230"/>
    </row>
    <row r="305" spans="1:1">
      <c r="A305" s="230"/>
    </row>
    <row r="306" spans="1:1">
      <c r="A306" s="230"/>
    </row>
    <row r="307" spans="1:1">
      <c r="A307" s="230"/>
    </row>
    <row r="308" spans="1:1">
      <c r="A308" s="230"/>
    </row>
    <row r="309" spans="1:1">
      <c r="A309" s="230"/>
    </row>
    <row r="310" spans="1:1">
      <c r="A310" s="230"/>
    </row>
    <row r="311" spans="1:1">
      <c r="A311" s="230"/>
    </row>
    <row r="312" spans="1:1">
      <c r="A312" s="230"/>
    </row>
    <row r="313" spans="1:1">
      <c r="A313" s="230"/>
    </row>
    <row r="314" spans="1:1">
      <c r="A314" s="230"/>
    </row>
    <row r="315" spans="1:1">
      <c r="A315" s="230"/>
    </row>
    <row r="316" spans="1:1">
      <c r="A316" s="230"/>
    </row>
    <row r="317" spans="1:1">
      <c r="A317" s="230"/>
    </row>
    <row r="318" spans="1:1">
      <c r="A318" s="230"/>
    </row>
    <row r="319" spans="1:1">
      <c r="A319" s="230"/>
    </row>
    <row r="320" spans="1:1">
      <c r="A320" s="230"/>
    </row>
    <row r="321" spans="1:1">
      <c r="A321" s="230"/>
    </row>
    <row r="322" spans="1:1">
      <c r="A322" s="230"/>
    </row>
    <row r="323" spans="1:1">
      <c r="A323" s="230"/>
    </row>
    <row r="324" spans="1:1">
      <c r="A324" s="230"/>
    </row>
    <row r="325" spans="1:1">
      <c r="A325" s="230"/>
    </row>
    <row r="326" spans="1:1">
      <c r="A326" s="230"/>
    </row>
    <row r="327" spans="1:1">
      <c r="A327" s="230"/>
    </row>
    <row r="328" spans="1:1">
      <c r="A328" s="230"/>
    </row>
    <row r="329" spans="1:1">
      <c r="A329" s="230"/>
    </row>
    <row r="330" spans="1:1">
      <c r="A330" s="230"/>
    </row>
    <row r="331" spans="1:1">
      <c r="A331" s="230"/>
    </row>
    <row r="332" spans="1:1">
      <c r="A332" s="230"/>
    </row>
    <row r="333" spans="1:1">
      <c r="A333" s="230"/>
    </row>
    <row r="334" spans="1:1">
      <c r="A334" s="230"/>
    </row>
    <row r="335" spans="1:1">
      <c r="A335" s="230"/>
    </row>
    <row r="336" spans="1:1">
      <c r="A336" s="230"/>
    </row>
    <row r="337" spans="1:1">
      <c r="A337" s="230"/>
    </row>
    <row r="338" spans="1:1">
      <c r="A338" s="230"/>
    </row>
    <row r="339" spans="1:1">
      <c r="A339" s="230"/>
    </row>
    <row r="340" spans="1:1">
      <c r="A340" s="230"/>
    </row>
    <row r="341" spans="1:1">
      <c r="A341" s="230"/>
    </row>
    <row r="342" spans="1:1">
      <c r="A342" s="230"/>
    </row>
    <row r="343" spans="1:1">
      <c r="A343" s="230"/>
    </row>
    <row r="344" spans="1:1">
      <c r="A344" s="230"/>
    </row>
    <row r="345" spans="1:1">
      <c r="A345" s="230"/>
    </row>
    <row r="346" spans="1:1">
      <c r="A346" s="230"/>
    </row>
    <row r="347" spans="1:1">
      <c r="A347" s="230"/>
    </row>
    <row r="348" spans="1:1">
      <c r="A348" s="230"/>
    </row>
    <row r="349" spans="1:1">
      <c r="A349" s="230"/>
    </row>
    <row r="350" spans="1:1">
      <c r="A350" s="230"/>
    </row>
    <row r="351" spans="1:1">
      <c r="A351" s="230"/>
    </row>
    <row r="352" spans="1:1">
      <c r="A352" s="230"/>
    </row>
    <row r="353" spans="1:1">
      <c r="A353" s="230"/>
    </row>
    <row r="354" spans="1:1">
      <c r="A354" s="230"/>
    </row>
    <row r="355" spans="1:1">
      <c r="A355" s="230"/>
    </row>
    <row r="356" spans="1:1">
      <c r="A356" s="230"/>
    </row>
    <row r="357" spans="1:1">
      <c r="A357" s="230"/>
    </row>
    <row r="358" spans="1:1">
      <c r="A358" s="230"/>
    </row>
    <row r="359" spans="1:1">
      <c r="A359" s="230"/>
    </row>
    <row r="360" spans="1:1">
      <c r="A360" s="230"/>
    </row>
    <row r="361" spans="1:1">
      <c r="A361" s="230"/>
    </row>
    <row r="362" spans="1:1">
      <c r="A362" s="230"/>
    </row>
    <row r="363" spans="1:1">
      <c r="A363" s="230"/>
    </row>
    <row r="364" spans="1:1">
      <c r="A364" s="230"/>
    </row>
    <row r="365" spans="1:1">
      <c r="A365" s="230"/>
    </row>
    <row r="366" spans="1:1">
      <c r="A366" s="230"/>
    </row>
    <row r="367" spans="1:1">
      <c r="A367" s="230"/>
    </row>
    <row r="368" spans="1:1">
      <c r="A368" s="230"/>
    </row>
    <row r="369" spans="1:1">
      <c r="A369" s="230"/>
    </row>
    <row r="370" spans="1:1">
      <c r="A370" s="230"/>
    </row>
    <row r="371" spans="1:1">
      <c r="A371" s="230"/>
    </row>
    <row r="372" spans="1:1">
      <c r="A372" s="230"/>
    </row>
    <row r="373" spans="1:1">
      <c r="A373" s="230"/>
    </row>
    <row r="374" spans="1:1">
      <c r="A374" s="230"/>
    </row>
    <row r="375" spans="1:1">
      <c r="A375" s="230"/>
    </row>
    <row r="376" spans="1:1">
      <c r="A376" s="230"/>
    </row>
    <row r="377" spans="1:1">
      <c r="A377" s="230"/>
    </row>
    <row r="378" spans="1:1">
      <c r="A378" s="230"/>
    </row>
    <row r="379" spans="1:1">
      <c r="A379" s="230"/>
    </row>
    <row r="380" spans="1:1">
      <c r="A380" s="230"/>
    </row>
    <row r="381" spans="1:1">
      <c r="A381" s="230"/>
    </row>
    <row r="382" spans="1:1">
      <c r="A382" s="230"/>
    </row>
    <row r="383" spans="1:1">
      <c r="A383" s="230"/>
    </row>
    <row r="384" spans="1:1">
      <c r="A384" s="230"/>
    </row>
    <row r="385" spans="1:1">
      <c r="A385" s="230"/>
    </row>
    <row r="386" spans="1:1">
      <c r="A386" s="230"/>
    </row>
    <row r="387" spans="1:1">
      <c r="A387" s="230"/>
    </row>
    <row r="388" spans="1:1">
      <c r="A388" s="230"/>
    </row>
    <row r="389" spans="1:1">
      <c r="A389" s="230"/>
    </row>
    <row r="390" spans="1:1">
      <c r="A390" s="230"/>
    </row>
    <row r="391" spans="1:1">
      <c r="A391" s="230"/>
    </row>
    <row r="392" spans="1:1">
      <c r="A392" s="230"/>
    </row>
    <row r="393" spans="1:1">
      <c r="A393" s="230"/>
    </row>
    <row r="394" spans="1:1">
      <c r="A394" s="230"/>
    </row>
    <row r="395" spans="1:1">
      <c r="A395" s="230"/>
    </row>
    <row r="396" spans="1:1">
      <c r="A396" s="230"/>
    </row>
    <row r="397" spans="1:1">
      <c r="A397" s="230"/>
    </row>
    <row r="398" spans="1:1">
      <c r="A398" s="230"/>
    </row>
    <row r="399" spans="1:1">
      <c r="A399" s="230"/>
    </row>
    <row r="400" spans="1:1">
      <c r="A400" s="230"/>
    </row>
    <row r="401" spans="1:1">
      <c r="A401" s="230"/>
    </row>
    <row r="402" spans="1:1">
      <c r="A402" s="230"/>
    </row>
    <row r="403" spans="1:1">
      <c r="A403" s="230"/>
    </row>
    <row r="404" spans="1:1">
      <c r="A404" s="230"/>
    </row>
    <row r="405" spans="1:1">
      <c r="A405" s="230"/>
    </row>
    <row r="406" spans="1:1">
      <c r="A406" s="230"/>
    </row>
    <row r="407" spans="1:1">
      <c r="A407" s="230"/>
    </row>
    <row r="408" spans="1:1">
      <c r="A408" s="230"/>
    </row>
    <row r="409" spans="1:1">
      <c r="A409" s="230"/>
    </row>
    <row r="410" spans="1:1">
      <c r="A410" s="230"/>
    </row>
    <row r="411" spans="1:1">
      <c r="A411" s="230"/>
    </row>
    <row r="412" spans="1:1">
      <c r="A412" s="230"/>
    </row>
    <row r="413" spans="1:1">
      <c r="A413" s="230"/>
    </row>
    <row r="414" spans="1:1">
      <c r="A414" s="230"/>
    </row>
    <row r="415" spans="1:1">
      <c r="A415" s="230"/>
    </row>
    <row r="416" spans="1:1">
      <c r="A416" s="230"/>
    </row>
    <row r="417" spans="1:1">
      <c r="A417" s="230"/>
    </row>
    <row r="418" spans="1:1">
      <c r="A418" s="230"/>
    </row>
    <row r="419" spans="1:1">
      <c r="A419" s="230"/>
    </row>
    <row r="420" spans="1:1">
      <c r="A420" s="230"/>
    </row>
    <row r="421" spans="1:1">
      <c r="A421" s="230"/>
    </row>
    <row r="422" spans="1:1">
      <c r="A422" s="230"/>
    </row>
    <row r="423" spans="1:1">
      <c r="A423" s="230"/>
    </row>
    <row r="424" spans="1:1">
      <c r="A424" s="230"/>
    </row>
    <row r="425" spans="1:1">
      <c r="A425" s="230"/>
    </row>
    <row r="426" spans="1:1">
      <c r="A426" s="230"/>
    </row>
    <row r="427" spans="1:1">
      <c r="A427" s="230"/>
    </row>
    <row r="428" spans="1:1">
      <c r="A428" s="230"/>
    </row>
    <row r="429" spans="1:1">
      <c r="A429" s="230"/>
    </row>
    <row r="430" spans="1:1">
      <c r="A430" s="230"/>
    </row>
    <row r="431" spans="1:1">
      <c r="A431" s="230"/>
    </row>
    <row r="432" spans="1:1">
      <c r="A432" s="230"/>
    </row>
    <row r="433" spans="1:1">
      <c r="A433" s="230"/>
    </row>
    <row r="434" spans="1:1">
      <c r="A434" s="230"/>
    </row>
    <row r="435" spans="1:1">
      <c r="A435" s="230"/>
    </row>
    <row r="436" spans="1:1">
      <c r="A436" s="230"/>
    </row>
    <row r="437" spans="1:1">
      <c r="A437" s="230"/>
    </row>
    <row r="438" spans="1:1">
      <c r="A438" s="230"/>
    </row>
    <row r="439" spans="1:1">
      <c r="A439" s="230"/>
    </row>
    <row r="440" spans="1:1">
      <c r="A440" s="230"/>
    </row>
    <row r="441" spans="1:1">
      <c r="A441" s="230"/>
    </row>
    <row r="442" spans="1:1">
      <c r="A442" s="230"/>
    </row>
    <row r="443" spans="1:1">
      <c r="A443" s="230"/>
    </row>
    <row r="444" spans="1:1">
      <c r="A444" s="230"/>
    </row>
    <row r="445" spans="1:1">
      <c r="A445" s="230"/>
    </row>
    <row r="446" spans="1:1">
      <c r="A446" s="230"/>
    </row>
    <row r="447" spans="1:1">
      <c r="A447" s="230"/>
    </row>
    <row r="448" spans="1:1">
      <c r="A448" s="230"/>
    </row>
    <row r="449" spans="1:1">
      <c r="A449" s="230"/>
    </row>
    <row r="450" spans="1:1">
      <c r="A450" s="230"/>
    </row>
    <row r="451" spans="1:1">
      <c r="A451" s="230"/>
    </row>
    <row r="452" spans="1:1">
      <c r="A452" s="230"/>
    </row>
    <row r="453" spans="1:1">
      <c r="A453" s="230"/>
    </row>
    <row r="454" spans="1:1">
      <c r="A454" s="230"/>
    </row>
    <row r="455" spans="1:1">
      <c r="A455" s="230"/>
    </row>
    <row r="456" spans="1:1">
      <c r="A456" s="230"/>
    </row>
    <row r="457" spans="1:1">
      <c r="A457" s="230"/>
    </row>
    <row r="458" spans="1:1">
      <c r="A458" s="230"/>
    </row>
    <row r="459" spans="1:1">
      <c r="A459" s="230"/>
    </row>
    <row r="460" spans="1:1">
      <c r="A460" s="230"/>
    </row>
    <row r="461" spans="1:1">
      <c r="A461" s="230"/>
    </row>
    <row r="462" spans="1:1">
      <c r="A462" s="230"/>
    </row>
    <row r="463" spans="1:1">
      <c r="A463" s="230"/>
    </row>
    <row r="464" spans="1:1">
      <c r="A464" s="230"/>
    </row>
    <row r="465" spans="1:1">
      <c r="A465" s="230"/>
    </row>
    <row r="466" spans="1:1">
      <c r="A466" s="230"/>
    </row>
    <row r="467" spans="1:1">
      <c r="A467" s="230"/>
    </row>
    <row r="468" spans="1:1">
      <c r="A468" s="230"/>
    </row>
    <row r="469" spans="1:1">
      <c r="A469" s="230"/>
    </row>
    <row r="470" spans="1:1">
      <c r="A470" s="230"/>
    </row>
    <row r="471" spans="1:1">
      <c r="A471" s="230"/>
    </row>
    <row r="472" spans="1:1">
      <c r="A472" s="230"/>
    </row>
    <row r="473" spans="1:1">
      <c r="A473" s="230"/>
    </row>
    <row r="474" spans="1:1">
      <c r="A474" s="230"/>
    </row>
    <row r="475" spans="1:1">
      <c r="A475" s="230"/>
    </row>
    <row r="476" spans="1:1">
      <c r="A476" s="230"/>
    </row>
    <row r="477" spans="1:1">
      <c r="A477" s="230"/>
    </row>
    <row r="478" spans="1:1">
      <c r="A478" s="230"/>
    </row>
    <row r="479" spans="1:1">
      <c r="A479" s="230"/>
    </row>
    <row r="480" spans="1:1">
      <c r="A480" s="230"/>
    </row>
    <row r="481" spans="1:1">
      <c r="A481" s="230"/>
    </row>
    <row r="482" spans="1:1">
      <c r="A482" s="230"/>
    </row>
    <row r="483" spans="1:1">
      <c r="A483" s="230"/>
    </row>
    <row r="484" spans="1:1">
      <c r="A484" s="230"/>
    </row>
    <row r="485" spans="1:1">
      <c r="A485" s="230"/>
    </row>
    <row r="486" spans="1:1">
      <c r="A486" s="230"/>
    </row>
    <row r="487" spans="1:1">
      <c r="A487" s="230"/>
    </row>
    <row r="488" spans="1:1">
      <c r="A488" s="230"/>
    </row>
    <row r="489" spans="1:1">
      <c r="A489" s="230"/>
    </row>
    <row r="490" spans="1:1">
      <c r="A490" s="230"/>
    </row>
    <row r="491" spans="1:1">
      <c r="A491" s="230"/>
    </row>
    <row r="492" spans="1:1">
      <c r="A492" s="230"/>
    </row>
    <row r="493" spans="1:1">
      <c r="A493" s="230"/>
    </row>
    <row r="494" spans="1:1">
      <c r="A494" s="230"/>
    </row>
    <row r="495" spans="1:1">
      <c r="A495" s="230"/>
    </row>
    <row r="496" spans="1:1">
      <c r="A496" s="230"/>
    </row>
    <row r="497" spans="1:1">
      <c r="A497" s="230"/>
    </row>
    <row r="498" spans="1:1">
      <c r="A498" s="230"/>
    </row>
    <row r="499" spans="1:1">
      <c r="A499" s="230"/>
    </row>
    <row r="500" spans="1:1">
      <c r="A500" s="230"/>
    </row>
    <row r="501" spans="1:1">
      <c r="A501" s="230"/>
    </row>
    <row r="502" spans="1:1">
      <c r="A502" s="230"/>
    </row>
    <row r="503" spans="1:1">
      <c r="A503" s="230"/>
    </row>
    <row r="504" spans="1:1">
      <c r="A504" s="230"/>
    </row>
    <row r="505" spans="1:1">
      <c r="A505" s="230"/>
    </row>
    <row r="506" spans="1:1">
      <c r="A506" s="230"/>
    </row>
    <row r="507" spans="1:1">
      <c r="A507" s="230"/>
    </row>
    <row r="508" spans="1:1">
      <c r="A508" s="230"/>
    </row>
    <row r="509" spans="1:1">
      <c r="A509" s="230"/>
    </row>
    <row r="510" spans="1:1">
      <c r="A510" s="230"/>
    </row>
    <row r="511" spans="1:1">
      <c r="A511" s="230"/>
    </row>
    <row r="512" spans="1:1">
      <c r="A512" s="230"/>
    </row>
    <row r="513" spans="1:1">
      <c r="A513" s="230"/>
    </row>
    <row r="514" spans="1:1">
      <c r="A514" s="230"/>
    </row>
    <row r="515" spans="1:1">
      <c r="A515" s="230"/>
    </row>
    <row r="516" spans="1:1">
      <c r="A516" s="230"/>
    </row>
    <row r="517" spans="1:1">
      <c r="A517" s="230"/>
    </row>
    <row r="518" spans="1:1">
      <c r="A518" s="230"/>
    </row>
    <row r="519" spans="1:1">
      <c r="A519" s="230"/>
    </row>
    <row r="520" spans="1:1">
      <c r="A520" s="230"/>
    </row>
    <row r="521" spans="1:1">
      <c r="A521" s="230"/>
    </row>
    <row r="522" spans="1:1">
      <c r="A522" s="230"/>
    </row>
    <row r="523" spans="1:1">
      <c r="A523" s="230"/>
    </row>
    <row r="524" spans="1:1">
      <c r="A524" s="230"/>
    </row>
    <row r="525" spans="1:1">
      <c r="A525" s="230"/>
    </row>
    <row r="526" spans="1:1">
      <c r="A526" s="230"/>
    </row>
    <row r="527" spans="1:1">
      <c r="A527" s="230"/>
    </row>
    <row r="528" spans="1:1">
      <c r="A528" s="230"/>
    </row>
    <row r="529" spans="1:1">
      <c r="A529" s="230"/>
    </row>
    <row r="530" spans="1:1">
      <c r="A530" s="230"/>
    </row>
    <row r="531" spans="1:1">
      <c r="A531" s="230"/>
    </row>
    <row r="532" spans="1:1">
      <c r="A532" s="230"/>
    </row>
    <row r="533" spans="1:1">
      <c r="A533" s="230"/>
    </row>
    <row r="534" spans="1:1">
      <c r="A534" s="230"/>
    </row>
    <row r="535" spans="1:1">
      <c r="A535" s="230"/>
    </row>
    <row r="536" spans="1:1">
      <c r="A536" s="230"/>
    </row>
    <row r="537" spans="1:1">
      <c r="A537" s="230"/>
    </row>
    <row r="538" spans="1:1">
      <c r="A538" s="230"/>
    </row>
    <row r="539" spans="1:1">
      <c r="A539" s="230"/>
    </row>
    <row r="540" spans="1:1">
      <c r="A540" s="230"/>
    </row>
    <row r="541" spans="1:1">
      <c r="A541" s="230"/>
    </row>
    <row r="542" spans="1:1">
      <c r="A542" s="230"/>
    </row>
    <row r="543" spans="1:1">
      <c r="A543" s="230"/>
    </row>
    <row r="544" spans="1:1">
      <c r="A544" s="230"/>
    </row>
    <row r="545" spans="1:1">
      <c r="A545" s="230"/>
    </row>
    <row r="546" spans="1:1">
      <c r="A546" s="230"/>
    </row>
    <row r="547" spans="1:1">
      <c r="A547" s="230"/>
    </row>
    <row r="548" spans="1:1">
      <c r="A548" s="230"/>
    </row>
    <row r="549" spans="1:1">
      <c r="A549" s="230"/>
    </row>
    <row r="550" spans="1:1">
      <c r="A550" s="230"/>
    </row>
    <row r="551" spans="1:1">
      <c r="A551" s="230"/>
    </row>
    <row r="552" spans="1:1">
      <c r="A552" s="230"/>
    </row>
    <row r="553" spans="1:1">
      <c r="A553" s="230"/>
    </row>
    <row r="554" spans="1:1">
      <c r="A554" s="230"/>
    </row>
    <row r="555" spans="1:1">
      <c r="A555" s="230"/>
    </row>
    <row r="556" spans="1:1">
      <c r="A556" s="230"/>
    </row>
    <row r="557" spans="1:1">
      <c r="A557" s="230"/>
    </row>
    <row r="558" spans="1:1">
      <c r="A558" s="230"/>
    </row>
    <row r="559" spans="1:1">
      <c r="A559" s="230"/>
    </row>
    <row r="560" spans="1:1">
      <c r="A560" s="230"/>
    </row>
    <row r="561" spans="1:1">
      <c r="A561" s="230"/>
    </row>
    <row r="562" spans="1:1">
      <c r="A562" s="230"/>
    </row>
    <row r="563" spans="1:1">
      <c r="A563" s="230"/>
    </row>
    <row r="564" spans="1:1">
      <c r="A564" s="230"/>
    </row>
    <row r="565" spans="1:1">
      <c r="A565" s="230"/>
    </row>
    <row r="566" spans="1:1">
      <c r="A566" s="230"/>
    </row>
    <row r="567" spans="1:1">
      <c r="A567" s="230"/>
    </row>
    <row r="568" spans="1:1">
      <c r="A568" s="230"/>
    </row>
    <row r="569" spans="1:1">
      <c r="A569" s="230"/>
    </row>
    <row r="570" spans="1:1">
      <c r="A570" s="230"/>
    </row>
    <row r="571" spans="1:1">
      <c r="A571" s="230"/>
    </row>
    <row r="572" spans="1:1">
      <c r="A572" s="230"/>
    </row>
    <row r="573" spans="1:1">
      <c r="A573" s="230"/>
    </row>
    <row r="574" spans="1:1">
      <c r="A574" s="230"/>
    </row>
    <row r="575" spans="1:1">
      <c r="A575" s="230"/>
    </row>
    <row r="576" spans="1:1">
      <c r="A576" s="230"/>
    </row>
    <row r="577" spans="1:1">
      <c r="A577" s="230"/>
    </row>
    <row r="578" spans="1:1">
      <c r="A578" s="230"/>
    </row>
    <row r="579" spans="1:1">
      <c r="A579" s="230"/>
    </row>
    <row r="580" spans="1:1">
      <c r="A580" s="230"/>
    </row>
    <row r="581" spans="1:1">
      <c r="A581" s="230"/>
    </row>
    <row r="582" spans="1:1">
      <c r="A582" s="230"/>
    </row>
    <row r="583" spans="1:1">
      <c r="A583" s="230"/>
    </row>
    <row r="584" spans="1:1">
      <c r="A584" s="230"/>
    </row>
    <row r="585" spans="1:1">
      <c r="A585" s="230"/>
    </row>
    <row r="586" spans="1:1">
      <c r="A586" s="230"/>
    </row>
    <row r="587" spans="1:1">
      <c r="A587" s="230"/>
    </row>
    <row r="588" spans="1:1">
      <c r="A588" s="230"/>
    </row>
    <row r="589" spans="1:1">
      <c r="A589" s="230"/>
    </row>
    <row r="590" spans="1:1">
      <c r="A590" s="230"/>
    </row>
    <row r="591" spans="1:1">
      <c r="A591" s="230"/>
    </row>
    <row r="592" spans="1:1">
      <c r="A592" s="230"/>
    </row>
    <row r="593" spans="1:1">
      <c r="A593" s="230"/>
    </row>
    <row r="594" spans="1:1">
      <c r="A594" s="230"/>
    </row>
    <row r="595" spans="1:1">
      <c r="A595" s="230"/>
    </row>
    <row r="596" spans="1:1">
      <c r="A596" s="230"/>
    </row>
    <row r="597" spans="1:1">
      <c r="A597" s="230"/>
    </row>
    <row r="598" spans="1:1">
      <c r="A598" s="230"/>
    </row>
    <row r="599" spans="1:1">
      <c r="A599" s="230"/>
    </row>
    <row r="600" spans="1:1">
      <c r="A600" s="230"/>
    </row>
    <row r="601" spans="1:1">
      <c r="A601" s="230"/>
    </row>
    <row r="602" spans="1:1">
      <c r="A602" s="230"/>
    </row>
    <row r="603" spans="1:1">
      <c r="A603" s="230"/>
    </row>
    <row r="604" spans="1:1">
      <c r="A604" s="230"/>
    </row>
    <row r="605" spans="1:1">
      <c r="A605" s="230"/>
    </row>
    <row r="606" spans="1:1">
      <c r="A606" s="230"/>
    </row>
    <row r="607" spans="1:1">
      <c r="A607" s="230"/>
    </row>
    <row r="608" spans="1:1">
      <c r="A608" s="230"/>
    </row>
    <row r="609" spans="1:1">
      <c r="A609" s="230"/>
    </row>
    <row r="610" spans="1:1">
      <c r="A610" s="230"/>
    </row>
    <row r="611" spans="1:1">
      <c r="A611" s="230"/>
    </row>
    <row r="612" spans="1:1">
      <c r="A612" s="230"/>
    </row>
    <row r="613" spans="1:1">
      <c r="A613" s="230"/>
    </row>
    <row r="614" spans="1:1">
      <c r="A614" s="230"/>
    </row>
    <row r="615" spans="1:1">
      <c r="A615" s="230"/>
    </row>
    <row r="616" spans="1:1">
      <c r="A616" s="230"/>
    </row>
    <row r="617" spans="1:1">
      <c r="A617" s="230"/>
    </row>
    <row r="618" spans="1:1">
      <c r="A618" s="230"/>
    </row>
    <row r="619" spans="1:1">
      <c r="A619" s="230"/>
    </row>
    <row r="620" spans="1:1">
      <c r="A620" s="230"/>
    </row>
    <row r="621" spans="1:1">
      <c r="A621" s="230"/>
    </row>
    <row r="622" spans="1:1">
      <c r="A622" s="230"/>
    </row>
    <row r="623" spans="1:1">
      <c r="A623" s="230"/>
    </row>
    <row r="624" spans="1:1">
      <c r="A624" s="230"/>
    </row>
    <row r="625" spans="1:1">
      <c r="A625" s="230"/>
    </row>
    <row r="626" spans="1:1">
      <c r="A626" s="230"/>
    </row>
    <row r="627" spans="1:1">
      <c r="A627" s="230"/>
    </row>
    <row r="628" spans="1:1">
      <c r="A628" s="230"/>
    </row>
    <row r="629" spans="1:1">
      <c r="A629" s="230"/>
    </row>
    <row r="630" spans="1:1">
      <c r="A630" s="230"/>
    </row>
    <row r="631" spans="1:1">
      <c r="A631" s="230"/>
    </row>
    <row r="632" spans="1:1">
      <c r="A632" s="230"/>
    </row>
    <row r="633" spans="1:1">
      <c r="A633" s="230"/>
    </row>
    <row r="634" spans="1:1">
      <c r="A634" s="230"/>
    </row>
    <row r="635" spans="1:1">
      <c r="A635" s="230"/>
    </row>
    <row r="636" spans="1:1">
      <c r="A636" s="230"/>
    </row>
    <row r="637" spans="1:1">
      <c r="A637" s="230"/>
    </row>
    <row r="638" spans="1:1">
      <c r="A638" s="230"/>
    </row>
    <row r="639" spans="1:1">
      <c r="A639" s="230"/>
    </row>
    <row r="640" spans="1:1">
      <c r="A640" s="230"/>
    </row>
    <row r="641" spans="1:1">
      <c r="A641" s="230"/>
    </row>
    <row r="642" spans="1:1">
      <c r="A642" s="230"/>
    </row>
    <row r="643" spans="1:1">
      <c r="A643" s="230"/>
    </row>
    <row r="644" spans="1:1">
      <c r="A644" s="230"/>
    </row>
    <row r="645" spans="1:1">
      <c r="A645" s="230"/>
    </row>
    <row r="646" spans="1:1">
      <c r="A646" s="230"/>
    </row>
    <row r="647" spans="1:1">
      <c r="A647" s="230"/>
    </row>
    <row r="648" spans="1:1">
      <c r="A648" s="230"/>
    </row>
    <row r="649" spans="1:1">
      <c r="A649" s="230"/>
    </row>
    <row r="650" spans="1:1">
      <c r="A650" s="230"/>
    </row>
    <row r="651" spans="1:1">
      <c r="A651" s="230"/>
    </row>
    <row r="652" spans="1:1">
      <c r="A652" s="230"/>
    </row>
    <row r="653" spans="1:1">
      <c r="A653" s="230"/>
    </row>
    <row r="654" spans="1:1">
      <c r="A654" s="230"/>
    </row>
    <row r="655" spans="1:1">
      <c r="A655" s="230"/>
    </row>
    <row r="656" spans="1:1">
      <c r="A656" s="230"/>
    </row>
    <row r="657" spans="1:1">
      <c r="A657" s="230"/>
    </row>
    <row r="658" spans="1:1">
      <c r="A658" s="230"/>
    </row>
    <row r="659" spans="1:1">
      <c r="A659" s="230"/>
    </row>
    <row r="660" spans="1:1">
      <c r="A660" s="230"/>
    </row>
    <row r="661" spans="1:1">
      <c r="A661" s="230"/>
    </row>
    <row r="662" spans="1:1">
      <c r="A662" s="230"/>
    </row>
    <row r="663" spans="1:1">
      <c r="A663" s="230"/>
    </row>
    <row r="664" spans="1:1">
      <c r="A664" s="230"/>
    </row>
    <row r="665" spans="1:1">
      <c r="A665" s="230"/>
    </row>
    <row r="666" spans="1:1">
      <c r="A666" s="230"/>
    </row>
    <row r="667" spans="1:1">
      <c r="A667" s="230"/>
    </row>
    <row r="668" spans="1:1">
      <c r="A668" s="230"/>
    </row>
    <row r="669" spans="1:1">
      <c r="A669" s="230"/>
    </row>
    <row r="670" spans="1:1">
      <c r="A670" s="230"/>
    </row>
    <row r="671" spans="1:1">
      <c r="A671" s="230"/>
    </row>
    <row r="672" spans="1:1">
      <c r="A672" s="230"/>
    </row>
    <row r="673" spans="1:1">
      <c r="A673" s="230"/>
    </row>
    <row r="674" spans="1:1">
      <c r="A674" s="230"/>
    </row>
    <row r="675" spans="1:1">
      <c r="A675" s="230"/>
    </row>
    <row r="676" spans="1:1">
      <c r="A676" s="230"/>
    </row>
    <row r="677" spans="1:1">
      <c r="A677" s="230"/>
    </row>
    <row r="678" spans="1:1">
      <c r="A678" s="230"/>
    </row>
    <row r="679" spans="1:1">
      <c r="A679" s="230"/>
    </row>
    <row r="680" spans="1:1">
      <c r="A680" s="230"/>
    </row>
    <row r="681" spans="1:1">
      <c r="A681" s="230"/>
    </row>
    <row r="682" spans="1:1">
      <c r="A682" s="230"/>
    </row>
    <row r="683" spans="1:1">
      <c r="A683" s="230"/>
    </row>
    <row r="684" spans="1:1">
      <c r="A684" s="230"/>
    </row>
    <row r="685" spans="1:1">
      <c r="A685" s="230"/>
    </row>
    <row r="686" spans="1:1">
      <c r="A686" s="230"/>
    </row>
    <row r="687" spans="1:1">
      <c r="A687" s="230"/>
    </row>
    <row r="688" spans="1:1">
      <c r="A688" s="230"/>
    </row>
    <row r="689" spans="1:1">
      <c r="A689" s="230"/>
    </row>
    <row r="690" spans="1:1">
      <c r="A690" s="230"/>
    </row>
    <row r="691" spans="1:1">
      <c r="A691" s="230"/>
    </row>
    <row r="692" spans="1:1">
      <c r="A692" s="230"/>
    </row>
    <row r="693" spans="1:1">
      <c r="A693" s="230"/>
    </row>
    <row r="694" spans="1:1">
      <c r="A694" s="230"/>
    </row>
    <row r="695" spans="1:1">
      <c r="A695" s="230"/>
    </row>
    <row r="696" spans="1:1">
      <c r="A696" s="230"/>
    </row>
    <row r="697" spans="1:1">
      <c r="A697" s="230"/>
    </row>
    <row r="698" spans="1:1">
      <c r="A698" s="230"/>
    </row>
    <row r="699" spans="1:1">
      <c r="A699" s="230"/>
    </row>
    <row r="700" spans="1:1">
      <c r="A700" s="230"/>
    </row>
    <row r="701" spans="1:1">
      <c r="A701" s="230"/>
    </row>
    <row r="702" spans="1:1">
      <c r="A702" s="230"/>
    </row>
    <row r="703" spans="1:1">
      <c r="A703" s="230"/>
    </row>
    <row r="704" spans="1:1">
      <c r="A704" s="225"/>
    </row>
    <row r="705" spans="1:1">
      <c r="A705" s="225"/>
    </row>
    <row r="706" spans="1:1">
      <c r="A706" s="225"/>
    </row>
    <row r="707" spans="1:1">
      <c r="A707" s="225"/>
    </row>
    <row r="708" spans="1:1">
      <c r="A708" s="225"/>
    </row>
    <row r="709" spans="1:1">
      <c r="A709" s="225"/>
    </row>
    <row r="710" spans="1:1">
      <c r="A710" s="225"/>
    </row>
    <row r="711" spans="1:1">
      <c r="A711" s="225"/>
    </row>
  </sheetData>
  <sheetProtection selectLockedCells="1" selectUnlockedCells="1"/>
  <mergeCells count="1">
    <mergeCell ref="B28:E28"/>
  </mergeCells>
  <phoneticPr fontId="10" type="noConversion"/>
  <pageMargins left="0.98425196850393704" right="0.19685039370078741" top="0.39370078740157483" bottom="0.59055118110236227" header="0" footer="0.19685039370078741"/>
  <pageSetup paperSize="9" firstPageNumber="0" fitToHeight="0" orientation="portrait" r:id="rId1"/>
  <headerFooter alignWithMargins="0">
    <oddFooter>&amp;L&amp;8&amp;F | &amp;A&amp;R&amp;8&amp;P | &amp;N</oddFooter>
  </headerFooter>
  <ignoredErrors>
    <ignoredError sqref="A2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R683"/>
  <sheetViews>
    <sheetView view="pageBreakPreview" zoomScaleNormal="100" zoomScaleSheetLayoutView="100" workbookViewId="0">
      <pane ySplit="4" topLeftCell="A32" activePane="bottomLeft" state="frozen"/>
      <selection activeCell="B14" sqref="B14"/>
      <selection pane="bottomLeft" activeCell="E38" sqref="E38:E42"/>
    </sheetView>
  </sheetViews>
  <sheetFormatPr defaultRowHeight="12.75" customHeight="1"/>
  <cols>
    <col min="1" max="1" width="5.7109375" style="1" customWidth="1"/>
    <col min="2" max="2" width="45.7109375" style="186" customWidth="1"/>
    <col min="3" max="3" width="5.7109375" style="53" customWidth="1"/>
    <col min="4" max="4" width="8.7109375" style="1" customWidth="1"/>
    <col min="5" max="6" width="10.7109375" style="32" customWidth="1"/>
    <col min="7" max="7" width="9.140625" style="39"/>
    <col min="8" max="16384" width="9.140625" style="1"/>
  </cols>
  <sheetData>
    <row r="1" spans="1:29" ht="15.95" customHeight="1">
      <c r="A1" s="25" t="s">
        <v>19</v>
      </c>
      <c r="B1" s="178"/>
      <c r="C1" s="49"/>
      <c r="D1" s="7"/>
      <c r="E1" s="92"/>
      <c r="F1" s="4" t="s">
        <v>32</v>
      </c>
      <c r="G1" s="33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</row>
    <row r="2" spans="1:29" ht="20.100000000000001" customHeight="1">
      <c r="A2" s="24" t="s">
        <v>0</v>
      </c>
      <c r="B2" s="178"/>
      <c r="C2" s="49"/>
      <c r="D2" s="7"/>
      <c r="E2" s="92"/>
      <c r="F2" s="4"/>
      <c r="G2" s="33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</row>
    <row r="3" spans="1:29" ht="17.100000000000001" customHeight="1">
      <c r="A3" s="54" t="s">
        <v>227</v>
      </c>
      <c r="B3" s="178"/>
      <c r="C3" s="49"/>
      <c r="D3" s="7"/>
      <c r="E3" s="92"/>
      <c r="F3" s="4"/>
      <c r="G3" s="33"/>
      <c r="H3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</row>
    <row r="4" spans="1:29" s="6" customFormat="1" ht="17.100000000000001" customHeight="1">
      <c r="A4" s="9" t="s">
        <v>2</v>
      </c>
      <c r="B4" s="179" t="s">
        <v>3</v>
      </c>
      <c r="C4" s="47" t="s">
        <v>4</v>
      </c>
      <c r="D4" s="16" t="s">
        <v>5</v>
      </c>
      <c r="E4" s="16" t="s">
        <v>6</v>
      </c>
      <c r="F4" s="17" t="s">
        <v>7</v>
      </c>
      <c r="G4" s="35"/>
    </row>
    <row r="5" spans="1:29" s="5" customFormat="1">
      <c r="A5" s="226">
        <v>1</v>
      </c>
      <c r="B5" s="180" t="s">
        <v>8</v>
      </c>
      <c r="C5" s="50"/>
      <c r="D5" s="10"/>
      <c r="E5" s="93"/>
      <c r="F5" s="94"/>
      <c r="G5" s="36"/>
    </row>
    <row r="6" spans="1:29" s="5" customFormat="1" ht="15.75">
      <c r="A6" s="229">
        <v>1</v>
      </c>
      <c r="B6" s="189" t="s">
        <v>164</v>
      </c>
      <c r="C6" s="89" t="s">
        <v>1</v>
      </c>
      <c r="D6" s="124">
        <v>14</v>
      </c>
      <c r="E6" s="127"/>
      <c r="F6" s="91">
        <f t="shared" ref="F6:F7" si="0">(D6*E6)</f>
        <v>0</v>
      </c>
      <c r="G6" s="57"/>
    </row>
    <row r="7" spans="1:29" s="5" customFormat="1" ht="15.75">
      <c r="A7" s="229">
        <f>A6+1</f>
        <v>2</v>
      </c>
      <c r="B7" s="191" t="s">
        <v>165</v>
      </c>
      <c r="C7" s="89" t="s">
        <v>1</v>
      </c>
      <c r="D7" s="124">
        <v>14</v>
      </c>
      <c r="E7" s="127"/>
      <c r="F7" s="91">
        <f t="shared" si="0"/>
        <v>0</v>
      </c>
      <c r="G7" s="57"/>
    </row>
    <row r="8" spans="1:29" s="5" customFormat="1" ht="15.75">
      <c r="A8" s="229">
        <f t="shared" ref="A8:A13" si="1">A7+1</f>
        <v>3</v>
      </c>
      <c r="B8" s="192" t="s">
        <v>166</v>
      </c>
      <c r="C8" s="89" t="s">
        <v>9</v>
      </c>
      <c r="D8" s="124">
        <v>130</v>
      </c>
      <c r="E8" s="127"/>
      <c r="F8" s="146">
        <f t="shared" ref="F8:F13" si="2">D8*E8</f>
        <v>0</v>
      </c>
      <c r="G8" s="57"/>
    </row>
    <row r="9" spans="1:29" s="5" customFormat="1" ht="15.75">
      <c r="A9" s="229">
        <f t="shared" si="1"/>
        <v>4</v>
      </c>
      <c r="B9" s="192" t="s">
        <v>167</v>
      </c>
      <c r="C9" s="89" t="s">
        <v>1</v>
      </c>
      <c r="D9" s="124">
        <v>9</v>
      </c>
      <c r="E9" s="127"/>
      <c r="F9" s="146">
        <f t="shared" si="2"/>
        <v>0</v>
      </c>
      <c r="G9" s="57"/>
    </row>
    <row r="10" spans="1:29" s="5" customFormat="1" ht="15.75">
      <c r="A10" s="229">
        <f t="shared" si="1"/>
        <v>5</v>
      </c>
      <c r="B10" s="192" t="s">
        <v>168</v>
      </c>
      <c r="C10" s="89" t="s">
        <v>1</v>
      </c>
      <c r="D10" s="124">
        <v>3</v>
      </c>
      <c r="E10" s="127"/>
      <c r="F10" s="146">
        <f t="shared" si="2"/>
        <v>0</v>
      </c>
      <c r="G10" s="57"/>
    </row>
    <row r="11" spans="1:29" s="5" customFormat="1" ht="25.5">
      <c r="A11" s="229">
        <f t="shared" si="1"/>
        <v>6</v>
      </c>
      <c r="B11" s="193" t="s">
        <v>169</v>
      </c>
      <c r="C11" s="89" t="s">
        <v>1</v>
      </c>
      <c r="D11" s="124">
        <v>9</v>
      </c>
      <c r="E11" s="127"/>
      <c r="F11" s="146">
        <f t="shared" si="2"/>
        <v>0</v>
      </c>
      <c r="G11" s="57"/>
    </row>
    <row r="12" spans="1:29" s="5" customFormat="1" ht="25.5">
      <c r="A12" s="229">
        <f t="shared" si="1"/>
        <v>7</v>
      </c>
      <c r="B12" s="193" t="s">
        <v>170</v>
      </c>
      <c r="C12" s="89" t="s">
        <v>1</v>
      </c>
      <c r="D12" s="124">
        <v>3</v>
      </c>
      <c r="E12" s="127"/>
      <c r="F12" s="146">
        <f t="shared" si="2"/>
        <v>0</v>
      </c>
      <c r="G12" s="57"/>
    </row>
    <row r="13" spans="1:29" s="5" customFormat="1" ht="15.75">
      <c r="A13" s="229">
        <f t="shared" si="1"/>
        <v>8</v>
      </c>
      <c r="B13" s="191" t="s">
        <v>171</v>
      </c>
      <c r="C13" s="89" t="s">
        <v>11</v>
      </c>
      <c r="D13" s="124">
        <v>76</v>
      </c>
      <c r="E13" s="147"/>
      <c r="F13" s="146">
        <f t="shared" si="2"/>
        <v>0</v>
      </c>
      <c r="G13" s="57"/>
    </row>
    <row r="14" spans="1:29" s="5" customFormat="1">
      <c r="A14" s="226">
        <f>A5</f>
        <v>1</v>
      </c>
      <c r="B14" s="180" t="str">
        <f>B5&amp;" - skupaj"</f>
        <v>PREDDELA - skupaj</v>
      </c>
      <c r="C14" s="50"/>
      <c r="D14" s="10"/>
      <c r="E14" s="93"/>
      <c r="F14" s="98">
        <f>SUM(F6:F13)</f>
        <v>0</v>
      </c>
      <c r="G14" s="36"/>
    </row>
    <row r="15" spans="1:29" s="5" customFormat="1">
      <c r="A15" s="226">
        <f>+A14+1</f>
        <v>2</v>
      </c>
      <c r="B15" s="180" t="s">
        <v>12</v>
      </c>
      <c r="C15" s="50"/>
      <c r="D15" s="10"/>
      <c r="E15" s="93"/>
      <c r="F15" s="94"/>
      <c r="G15" s="36"/>
    </row>
    <row r="16" spans="1:29" s="77" customFormat="1" ht="15.75">
      <c r="A16" s="233"/>
      <c r="B16" s="415" t="s">
        <v>103</v>
      </c>
      <c r="C16" s="415"/>
      <c r="D16" s="415"/>
      <c r="E16" s="415"/>
      <c r="F16" s="85"/>
      <c r="G16" s="74"/>
      <c r="H16" s="75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5"/>
      <c r="T16" s="75"/>
    </row>
    <row r="17" spans="1:252" s="77" customFormat="1" ht="25.5">
      <c r="A17" s="229">
        <v>1</v>
      </c>
      <c r="B17" s="192" t="s">
        <v>107</v>
      </c>
      <c r="C17" s="125" t="s">
        <v>11</v>
      </c>
      <c r="D17" s="126">
        <v>106</v>
      </c>
      <c r="E17" s="126"/>
      <c r="F17" s="146">
        <f t="shared" ref="F17:F22" si="3">D17*E17</f>
        <v>0</v>
      </c>
      <c r="G17" s="74"/>
      <c r="H17" s="75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5"/>
      <c r="T17" s="75"/>
    </row>
    <row r="18" spans="1:252" s="110" customFormat="1" ht="25.5">
      <c r="A18" s="229">
        <f>A17+1</f>
        <v>2</v>
      </c>
      <c r="B18" s="192" t="s">
        <v>172</v>
      </c>
      <c r="C18" s="125" t="s">
        <v>11</v>
      </c>
      <c r="D18" s="126">
        <v>57.9</v>
      </c>
      <c r="E18" s="126"/>
      <c r="F18" s="146">
        <f t="shared" si="3"/>
        <v>0</v>
      </c>
      <c r="H18" s="111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1"/>
      <c r="T18" s="111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4"/>
      <c r="DI18" s="114"/>
      <c r="DJ18" s="114"/>
      <c r="DK18" s="114"/>
      <c r="DL18" s="114"/>
      <c r="DM18" s="114"/>
      <c r="DN18" s="114"/>
      <c r="DO18" s="114"/>
      <c r="DP18" s="114"/>
      <c r="DQ18" s="114"/>
      <c r="DR18" s="114"/>
      <c r="DS18" s="114"/>
      <c r="DT18" s="114"/>
      <c r="DU18" s="114"/>
      <c r="DV18" s="114"/>
      <c r="DW18" s="114"/>
      <c r="DX18" s="114"/>
      <c r="DY18" s="114"/>
      <c r="DZ18" s="114"/>
      <c r="EA18" s="114"/>
      <c r="EB18" s="114"/>
      <c r="EC18" s="114"/>
      <c r="ED18" s="114"/>
      <c r="EE18" s="114"/>
      <c r="EF18" s="114"/>
      <c r="EG18" s="114"/>
      <c r="EH18" s="114"/>
      <c r="EI18" s="114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  <c r="EY18" s="114"/>
      <c r="EZ18" s="114"/>
      <c r="FA18" s="114"/>
      <c r="FB18" s="114"/>
      <c r="FC18" s="114"/>
      <c r="FD18" s="114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S18" s="114"/>
      <c r="FT18" s="114"/>
      <c r="FU18" s="114"/>
      <c r="FV18" s="114"/>
      <c r="FW18" s="114"/>
      <c r="FX18" s="114"/>
      <c r="FY18" s="114"/>
      <c r="FZ18" s="114"/>
      <c r="GA18" s="114"/>
      <c r="GB18" s="114"/>
      <c r="GC18" s="114"/>
      <c r="GD18" s="114"/>
      <c r="GE18" s="114"/>
      <c r="GF18" s="114"/>
      <c r="GG18" s="114"/>
      <c r="GH18" s="114"/>
      <c r="GI18" s="114"/>
      <c r="GJ18" s="114"/>
      <c r="GK18" s="114"/>
      <c r="GL18" s="114"/>
      <c r="GM18" s="114"/>
      <c r="GN18" s="114"/>
      <c r="GO18" s="114"/>
      <c r="GP18" s="114"/>
      <c r="GQ18" s="114"/>
      <c r="GR18" s="114"/>
      <c r="GS18" s="114"/>
      <c r="GT18" s="114"/>
      <c r="GU18" s="114"/>
      <c r="GV18" s="114"/>
      <c r="GW18" s="114"/>
      <c r="GX18" s="114"/>
      <c r="GY18" s="114"/>
      <c r="GZ18" s="114"/>
      <c r="HA18" s="114"/>
      <c r="HB18" s="114"/>
      <c r="HC18" s="114"/>
      <c r="HD18" s="114"/>
      <c r="HE18" s="114"/>
      <c r="HF18" s="114"/>
      <c r="HG18" s="114"/>
      <c r="HH18" s="114"/>
      <c r="HI18" s="114"/>
      <c r="HJ18" s="114"/>
      <c r="HK18" s="114"/>
      <c r="HL18" s="114"/>
      <c r="HM18" s="114"/>
      <c r="HN18" s="114"/>
      <c r="HO18" s="114"/>
      <c r="HP18" s="114"/>
      <c r="HQ18" s="114"/>
      <c r="HR18" s="114"/>
      <c r="HS18" s="114"/>
      <c r="HT18" s="114"/>
      <c r="HU18" s="114"/>
      <c r="HV18" s="114"/>
      <c r="HW18" s="114"/>
      <c r="HX18" s="114"/>
      <c r="HY18" s="114"/>
      <c r="HZ18" s="114"/>
      <c r="IA18" s="114"/>
      <c r="IB18" s="114"/>
      <c r="IC18" s="114"/>
      <c r="ID18" s="114"/>
      <c r="IE18" s="114"/>
      <c r="IF18" s="114"/>
      <c r="IG18" s="114"/>
      <c r="IH18" s="114"/>
      <c r="II18" s="114"/>
      <c r="IJ18" s="114"/>
      <c r="IK18" s="114"/>
      <c r="IL18" s="114"/>
      <c r="IM18" s="114"/>
      <c r="IN18" s="114"/>
      <c r="IO18" s="114"/>
      <c r="IP18" s="114"/>
      <c r="IQ18" s="114"/>
      <c r="IR18" s="114"/>
    </row>
    <row r="19" spans="1:252" s="110" customFormat="1" ht="25.5">
      <c r="A19" s="229">
        <f t="shared" ref="A19:A28" si="4">A18+1</f>
        <v>3</v>
      </c>
      <c r="B19" s="192" t="s">
        <v>173</v>
      </c>
      <c r="C19" s="125" t="s">
        <v>11</v>
      </c>
      <c r="D19" s="126">
        <v>103.4</v>
      </c>
      <c r="E19" s="126"/>
      <c r="F19" s="146">
        <f t="shared" si="3"/>
        <v>0</v>
      </c>
      <c r="H19" s="111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1"/>
      <c r="T19" s="111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14"/>
      <c r="EL19" s="114"/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14"/>
      <c r="EX19" s="114"/>
      <c r="EY19" s="114"/>
      <c r="EZ19" s="114"/>
      <c r="FA19" s="114"/>
      <c r="FB19" s="114"/>
      <c r="FC19" s="114"/>
      <c r="FD19" s="114"/>
      <c r="FE19" s="114"/>
      <c r="FF19" s="114"/>
      <c r="FG19" s="114"/>
      <c r="FH19" s="114"/>
      <c r="FI19" s="114"/>
      <c r="FJ19" s="114"/>
      <c r="FK19" s="114"/>
      <c r="FL19" s="114"/>
      <c r="FM19" s="114"/>
      <c r="FN19" s="114"/>
      <c r="FO19" s="114"/>
      <c r="FP19" s="114"/>
      <c r="FQ19" s="114"/>
      <c r="FR19" s="114"/>
      <c r="FS19" s="114"/>
      <c r="FT19" s="114"/>
      <c r="FU19" s="114"/>
      <c r="FV19" s="114"/>
      <c r="FW19" s="114"/>
      <c r="FX19" s="114"/>
      <c r="FY19" s="114"/>
      <c r="FZ19" s="114"/>
      <c r="GA19" s="114"/>
      <c r="GB19" s="114"/>
      <c r="GC19" s="114"/>
      <c r="GD19" s="114"/>
      <c r="GE19" s="114"/>
      <c r="GF19" s="114"/>
      <c r="GG19" s="114"/>
      <c r="GH19" s="114"/>
      <c r="GI19" s="114"/>
      <c r="GJ19" s="114"/>
      <c r="GK19" s="114"/>
      <c r="GL19" s="114"/>
      <c r="GM19" s="114"/>
      <c r="GN19" s="114"/>
      <c r="GO19" s="114"/>
      <c r="GP19" s="114"/>
      <c r="GQ19" s="114"/>
      <c r="GR19" s="114"/>
      <c r="GS19" s="114"/>
      <c r="GT19" s="114"/>
      <c r="GU19" s="114"/>
      <c r="GV19" s="114"/>
      <c r="GW19" s="114"/>
      <c r="GX19" s="114"/>
      <c r="GY19" s="114"/>
      <c r="GZ19" s="114"/>
      <c r="HA19" s="114"/>
      <c r="HB19" s="114"/>
      <c r="HC19" s="114"/>
      <c r="HD19" s="114"/>
      <c r="HE19" s="114"/>
      <c r="HF19" s="114"/>
      <c r="HG19" s="114"/>
      <c r="HH19" s="114"/>
      <c r="HI19" s="114"/>
      <c r="HJ19" s="114"/>
      <c r="HK19" s="114"/>
      <c r="HL19" s="114"/>
      <c r="HM19" s="114"/>
      <c r="HN19" s="114"/>
      <c r="HO19" s="114"/>
      <c r="HP19" s="114"/>
      <c r="HQ19" s="114"/>
      <c r="HR19" s="114"/>
      <c r="HS19" s="114"/>
      <c r="HT19" s="114"/>
      <c r="HU19" s="114"/>
      <c r="HV19" s="114"/>
      <c r="HW19" s="114"/>
      <c r="HX19" s="114"/>
      <c r="HY19" s="114"/>
      <c r="HZ19" s="114"/>
      <c r="IA19" s="114"/>
      <c r="IB19" s="114"/>
      <c r="IC19" s="114"/>
      <c r="ID19" s="114"/>
      <c r="IE19" s="114"/>
      <c r="IF19" s="114"/>
      <c r="IG19" s="114"/>
      <c r="IH19" s="114"/>
      <c r="II19" s="114"/>
      <c r="IJ19" s="114"/>
      <c r="IK19" s="114"/>
      <c r="IL19" s="114"/>
      <c r="IM19" s="114"/>
      <c r="IN19" s="114"/>
      <c r="IO19" s="114"/>
      <c r="IP19" s="114"/>
      <c r="IQ19" s="114"/>
      <c r="IR19" s="114"/>
    </row>
    <row r="20" spans="1:252" s="110" customFormat="1" ht="25.5">
      <c r="A20" s="229">
        <f t="shared" si="4"/>
        <v>4</v>
      </c>
      <c r="B20" s="192" t="s">
        <v>174</v>
      </c>
      <c r="C20" s="125" t="s">
        <v>11</v>
      </c>
      <c r="D20" s="126">
        <v>102.3</v>
      </c>
      <c r="E20" s="126"/>
      <c r="F20" s="146">
        <f t="shared" si="3"/>
        <v>0</v>
      </c>
      <c r="H20" s="111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1"/>
      <c r="T20" s="111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J20" s="114"/>
      <c r="DK20" s="114"/>
      <c r="DL20" s="114"/>
      <c r="DM20" s="114"/>
      <c r="DN20" s="114"/>
      <c r="DO20" s="114"/>
      <c r="DP20" s="114"/>
      <c r="DQ20" s="114"/>
      <c r="DR20" s="114"/>
      <c r="DS20" s="114"/>
      <c r="DT20" s="114"/>
      <c r="DU20" s="114"/>
      <c r="DV20" s="114"/>
      <c r="DW20" s="114"/>
      <c r="DX20" s="114"/>
      <c r="DY20" s="114"/>
      <c r="DZ20" s="114"/>
      <c r="EA20" s="114"/>
      <c r="EB20" s="114"/>
      <c r="EC20" s="114"/>
      <c r="ED20" s="114"/>
      <c r="EE20" s="114"/>
      <c r="EF20" s="114"/>
      <c r="EG20" s="114"/>
      <c r="EH20" s="114"/>
      <c r="EI20" s="114"/>
      <c r="EJ20" s="114"/>
      <c r="EK20" s="114"/>
      <c r="EL20" s="114"/>
      <c r="EM20" s="114"/>
      <c r="EN20" s="114"/>
      <c r="EO20" s="114"/>
      <c r="EP20" s="114"/>
      <c r="EQ20" s="114"/>
      <c r="ER20" s="114"/>
      <c r="ES20" s="114"/>
      <c r="ET20" s="114"/>
      <c r="EU20" s="114"/>
      <c r="EV20" s="114"/>
      <c r="EW20" s="114"/>
      <c r="EX20" s="114"/>
      <c r="EY20" s="114"/>
      <c r="EZ20" s="114"/>
      <c r="FA20" s="114"/>
      <c r="FB20" s="114"/>
      <c r="FC20" s="114"/>
      <c r="FD20" s="114"/>
      <c r="FE20" s="114"/>
      <c r="FF20" s="114"/>
      <c r="FG20" s="114"/>
      <c r="FH20" s="114"/>
      <c r="FI20" s="114"/>
      <c r="FJ20" s="114"/>
      <c r="FK20" s="114"/>
      <c r="FL20" s="114"/>
      <c r="FM20" s="114"/>
      <c r="FN20" s="114"/>
      <c r="FO20" s="114"/>
      <c r="FP20" s="114"/>
      <c r="FQ20" s="114"/>
      <c r="FR20" s="114"/>
      <c r="FS20" s="114"/>
      <c r="FT20" s="114"/>
      <c r="FU20" s="114"/>
      <c r="FV20" s="114"/>
      <c r="FW20" s="114"/>
      <c r="FX20" s="114"/>
      <c r="FY20" s="114"/>
      <c r="FZ20" s="114"/>
      <c r="GA20" s="114"/>
      <c r="GB20" s="114"/>
      <c r="GC20" s="114"/>
      <c r="GD20" s="114"/>
      <c r="GE20" s="114"/>
      <c r="GF20" s="114"/>
      <c r="GG20" s="114"/>
      <c r="GH20" s="114"/>
      <c r="GI20" s="114"/>
      <c r="GJ20" s="114"/>
      <c r="GK20" s="114"/>
      <c r="GL20" s="114"/>
      <c r="GM20" s="114"/>
      <c r="GN20" s="114"/>
      <c r="GO20" s="114"/>
      <c r="GP20" s="114"/>
      <c r="GQ20" s="114"/>
      <c r="GR20" s="114"/>
      <c r="GS20" s="114"/>
      <c r="GT20" s="114"/>
      <c r="GU20" s="114"/>
      <c r="GV20" s="114"/>
      <c r="GW20" s="114"/>
      <c r="GX20" s="114"/>
      <c r="GY20" s="114"/>
      <c r="GZ20" s="114"/>
      <c r="HA20" s="114"/>
      <c r="HB20" s="114"/>
      <c r="HC20" s="114"/>
      <c r="HD20" s="114"/>
      <c r="HE20" s="114"/>
      <c r="HF20" s="114"/>
      <c r="HG20" s="114"/>
      <c r="HH20" s="114"/>
      <c r="HI20" s="114"/>
      <c r="HJ20" s="114"/>
      <c r="HK20" s="114"/>
      <c r="HL20" s="114"/>
      <c r="HM20" s="114"/>
      <c r="HN20" s="114"/>
      <c r="HO20" s="114"/>
      <c r="HP20" s="114"/>
      <c r="HQ20" s="114"/>
      <c r="HR20" s="114"/>
      <c r="HS20" s="114"/>
      <c r="HT20" s="114"/>
      <c r="HU20" s="114"/>
      <c r="HV20" s="114"/>
      <c r="HW20" s="114"/>
      <c r="HX20" s="114"/>
      <c r="HY20" s="114"/>
      <c r="HZ20" s="114"/>
      <c r="IA20" s="114"/>
      <c r="IB20" s="114"/>
      <c r="IC20" s="114"/>
      <c r="ID20" s="114"/>
      <c r="IE20" s="114"/>
      <c r="IF20" s="114"/>
      <c r="IG20" s="114"/>
      <c r="IH20" s="114"/>
      <c r="II20" s="114"/>
      <c r="IJ20" s="114"/>
      <c r="IK20" s="114"/>
      <c r="IL20" s="114"/>
      <c r="IM20" s="114"/>
      <c r="IN20" s="114"/>
      <c r="IO20" s="114"/>
      <c r="IP20" s="114"/>
      <c r="IQ20" s="114"/>
      <c r="IR20" s="114"/>
    </row>
    <row r="21" spans="1:252" s="110" customFormat="1" ht="25.5">
      <c r="A21" s="229">
        <f t="shared" si="4"/>
        <v>5</v>
      </c>
      <c r="B21" s="192" t="s">
        <v>175</v>
      </c>
      <c r="C21" s="125" t="s">
        <v>11</v>
      </c>
      <c r="D21" s="126">
        <v>40.799999999999997</v>
      </c>
      <c r="E21" s="126"/>
      <c r="F21" s="146">
        <f t="shared" si="3"/>
        <v>0</v>
      </c>
      <c r="H21" s="111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1"/>
      <c r="T21" s="111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4"/>
      <c r="CQ21" s="114"/>
      <c r="CR21" s="114"/>
      <c r="CS21" s="114"/>
      <c r="CT21" s="114"/>
      <c r="CU21" s="114"/>
      <c r="CV21" s="114"/>
      <c r="CW21" s="114"/>
      <c r="CX21" s="114"/>
      <c r="CY21" s="114"/>
      <c r="CZ21" s="114"/>
      <c r="DA21" s="114"/>
      <c r="DB21" s="114"/>
      <c r="DC21" s="114"/>
      <c r="DD21" s="114"/>
      <c r="DE21" s="114"/>
      <c r="DF21" s="114"/>
      <c r="DG21" s="114"/>
      <c r="DH21" s="114"/>
      <c r="DI21" s="114"/>
      <c r="DJ21" s="114"/>
      <c r="DK21" s="114"/>
      <c r="DL21" s="114"/>
      <c r="DM21" s="114"/>
      <c r="DN21" s="114"/>
      <c r="DO21" s="114"/>
      <c r="DP21" s="114"/>
      <c r="DQ21" s="114"/>
      <c r="DR21" s="114"/>
      <c r="DS21" s="114"/>
      <c r="DT21" s="114"/>
      <c r="DU21" s="114"/>
      <c r="DV21" s="114"/>
      <c r="DW21" s="114"/>
      <c r="DX21" s="114"/>
      <c r="DY21" s="114"/>
      <c r="DZ21" s="114"/>
      <c r="EA21" s="114"/>
      <c r="EB21" s="114"/>
      <c r="EC21" s="114"/>
      <c r="ED21" s="114"/>
      <c r="EE21" s="114"/>
      <c r="EF21" s="114"/>
      <c r="EG21" s="114"/>
      <c r="EH21" s="114"/>
      <c r="EI21" s="114"/>
      <c r="EJ21" s="114"/>
      <c r="EK21" s="114"/>
      <c r="EL21" s="114"/>
      <c r="EM21" s="114"/>
      <c r="EN21" s="114"/>
      <c r="EO21" s="114"/>
      <c r="EP21" s="114"/>
      <c r="EQ21" s="114"/>
      <c r="ER21" s="114"/>
      <c r="ES21" s="114"/>
      <c r="ET21" s="114"/>
      <c r="EU21" s="114"/>
      <c r="EV21" s="114"/>
      <c r="EW21" s="114"/>
      <c r="EX21" s="114"/>
      <c r="EY21" s="114"/>
      <c r="EZ21" s="114"/>
      <c r="FA21" s="114"/>
      <c r="FB21" s="114"/>
      <c r="FC21" s="114"/>
      <c r="FD21" s="114"/>
      <c r="FE21" s="114"/>
      <c r="FF21" s="114"/>
      <c r="FG21" s="114"/>
      <c r="FH21" s="114"/>
      <c r="FI21" s="114"/>
      <c r="FJ21" s="114"/>
      <c r="FK21" s="114"/>
      <c r="FL21" s="114"/>
      <c r="FM21" s="114"/>
      <c r="FN21" s="114"/>
      <c r="FO21" s="114"/>
      <c r="FP21" s="114"/>
      <c r="FQ21" s="114"/>
      <c r="FR21" s="114"/>
      <c r="FS21" s="114"/>
      <c r="FT21" s="114"/>
      <c r="FU21" s="114"/>
      <c r="FV21" s="114"/>
      <c r="FW21" s="114"/>
      <c r="FX21" s="114"/>
      <c r="FY21" s="114"/>
      <c r="FZ21" s="114"/>
      <c r="GA21" s="114"/>
      <c r="GB21" s="114"/>
      <c r="GC21" s="114"/>
      <c r="GD21" s="114"/>
      <c r="GE21" s="114"/>
      <c r="GF21" s="114"/>
      <c r="GG21" s="114"/>
      <c r="GH21" s="114"/>
      <c r="GI21" s="114"/>
      <c r="GJ21" s="114"/>
      <c r="GK21" s="114"/>
      <c r="GL21" s="114"/>
      <c r="GM21" s="114"/>
      <c r="GN21" s="114"/>
      <c r="GO21" s="114"/>
      <c r="GP21" s="114"/>
      <c r="GQ21" s="114"/>
      <c r="GR21" s="114"/>
      <c r="GS21" s="114"/>
      <c r="GT21" s="114"/>
      <c r="GU21" s="114"/>
      <c r="GV21" s="114"/>
      <c r="GW21" s="114"/>
      <c r="GX21" s="114"/>
      <c r="GY21" s="114"/>
      <c r="GZ21" s="114"/>
      <c r="HA21" s="114"/>
      <c r="HB21" s="114"/>
      <c r="HC21" s="114"/>
      <c r="HD21" s="114"/>
      <c r="HE21" s="114"/>
      <c r="HF21" s="114"/>
      <c r="HG21" s="114"/>
      <c r="HH21" s="114"/>
      <c r="HI21" s="114"/>
      <c r="HJ21" s="114"/>
      <c r="HK21" s="114"/>
      <c r="HL21" s="114"/>
      <c r="HM21" s="114"/>
      <c r="HN21" s="114"/>
      <c r="HO21" s="114"/>
      <c r="HP21" s="114"/>
      <c r="HQ21" s="114"/>
      <c r="HR21" s="114"/>
      <c r="HS21" s="114"/>
      <c r="HT21" s="114"/>
      <c r="HU21" s="114"/>
      <c r="HV21" s="114"/>
      <c r="HW21" s="114"/>
      <c r="HX21" s="114"/>
      <c r="HY21" s="114"/>
      <c r="HZ21" s="114"/>
      <c r="IA21" s="114"/>
      <c r="IB21" s="114"/>
      <c r="IC21" s="114"/>
      <c r="ID21" s="114"/>
      <c r="IE21" s="114"/>
      <c r="IF21" s="114"/>
      <c r="IG21" s="114"/>
      <c r="IH21" s="114"/>
      <c r="II21" s="114"/>
      <c r="IJ21" s="114"/>
      <c r="IK21" s="114"/>
      <c r="IL21" s="114"/>
      <c r="IM21" s="114"/>
      <c r="IN21" s="114"/>
      <c r="IO21" s="114"/>
      <c r="IP21" s="114"/>
      <c r="IQ21" s="114"/>
      <c r="IR21" s="114"/>
    </row>
    <row r="22" spans="1:252" s="110" customFormat="1" ht="25.5">
      <c r="A22" s="229">
        <f t="shared" si="4"/>
        <v>6</v>
      </c>
      <c r="B22" s="192" t="s">
        <v>176</v>
      </c>
      <c r="C22" s="125" t="s">
        <v>11</v>
      </c>
      <c r="D22" s="126">
        <v>61.7</v>
      </c>
      <c r="E22" s="126"/>
      <c r="F22" s="146">
        <f t="shared" si="3"/>
        <v>0</v>
      </c>
      <c r="H22" s="111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1"/>
      <c r="T22" s="111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4"/>
      <c r="CJ22" s="114"/>
      <c r="CK22" s="114"/>
      <c r="CL22" s="114"/>
      <c r="CM22" s="114"/>
      <c r="CN22" s="114"/>
      <c r="CO22" s="114"/>
      <c r="CP22" s="114"/>
      <c r="CQ22" s="114"/>
      <c r="CR22" s="114"/>
      <c r="CS22" s="114"/>
      <c r="CT22" s="114"/>
      <c r="CU22" s="114"/>
      <c r="CV22" s="114"/>
      <c r="CW22" s="114"/>
      <c r="CX22" s="114"/>
      <c r="CY22" s="114"/>
      <c r="CZ22" s="114"/>
      <c r="DA22" s="114"/>
      <c r="DB22" s="114"/>
      <c r="DC22" s="114"/>
      <c r="DD22" s="114"/>
      <c r="DE22" s="114"/>
      <c r="DF22" s="114"/>
      <c r="DG22" s="114"/>
      <c r="DH22" s="114"/>
      <c r="DI22" s="114"/>
      <c r="DJ22" s="114"/>
      <c r="DK22" s="114"/>
      <c r="DL22" s="114"/>
      <c r="DM22" s="114"/>
      <c r="DN22" s="114"/>
      <c r="DO22" s="114"/>
      <c r="DP22" s="114"/>
      <c r="DQ22" s="114"/>
      <c r="DR22" s="114"/>
      <c r="DS22" s="114"/>
      <c r="DT22" s="114"/>
      <c r="DU22" s="114"/>
      <c r="DV22" s="114"/>
      <c r="DW22" s="114"/>
      <c r="DX22" s="114"/>
      <c r="DY22" s="114"/>
      <c r="DZ22" s="114"/>
      <c r="EA22" s="114"/>
      <c r="EB22" s="114"/>
      <c r="EC22" s="114"/>
      <c r="ED22" s="114"/>
      <c r="EE22" s="114"/>
      <c r="EF22" s="114"/>
      <c r="EG22" s="114"/>
      <c r="EH22" s="114"/>
      <c r="EI22" s="114"/>
      <c r="EJ22" s="114"/>
      <c r="EK22" s="114"/>
      <c r="EL22" s="114"/>
      <c r="EM22" s="114"/>
      <c r="EN22" s="114"/>
      <c r="EO22" s="114"/>
      <c r="EP22" s="114"/>
      <c r="EQ22" s="114"/>
      <c r="ER22" s="114"/>
      <c r="ES22" s="114"/>
      <c r="ET22" s="114"/>
      <c r="EU22" s="114"/>
      <c r="EV22" s="114"/>
      <c r="EW22" s="114"/>
      <c r="EX22" s="114"/>
      <c r="EY22" s="114"/>
      <c r="EZ22" s="114"/>
      <c r="FA22" s="114"/>
      <c r="FB22" s="114"/>
      <c r="FC22" s="114"/>
      <c r="FD22" s="114"/>
      <c r="FE22" s="114"/>
      <c r="FF22" s="114"/>
      <c r="FG22" s="114"/>
      <c r="FH22" s="114"/>
      <c r="FI22" s="114"/>
      <c r="FJ22" s="114"/>
      <c r="FK22" s="114"/>
      <c r="FL22" s="114"/>
      <c r="FM22" s="114"/>
      <c r="FN22" s="114"/>
      <c r="FO22" s="114"/>
      <c r="FP22" s="114"/>
      <c r="FQ22" s="114"/>
      <c r="FR22" s="114"/>
      <c r="FS22" s="114"/>
      <c r="FT22" s="114"/>
      <c r="FU22" s="114"/>
      <c r="FV22" s="114"/>
      <c r="FW22" s="114"/>
      <c r="FX22" s="114"/>
      <c r="FY22" s="114"/>
      <c r="FZ22" s="114"/>
      <c r="GA22" s="114"/>
      <c r="GB22" s="114"/>
      <c r="GC22" s="114"/>
      <c r="GD22" s="114"/>
      <c r="GE22" s="114"/>
      <c r="GF22" s="114"/>
      <c r="GG22" s="114"/>
      <c r="GH22" s="114"/>
      <c r="GI22" s="114"/>
      <c r="GJ22" s="114"/>
      <c r="GK22" s="114"/>
      <c r="GL22" s="114"/>
      <c r="GM22" s="114"/>
      <c r="GN22" s="114"/>
      <c r="GO22" s="114"/>
      <c r="GP22" s="114"/>
      <c r="GQ22" s="114"/>
      <c r="GR22" s="114"/>
      <c r="GS22" s="114"/>
      <c r="GT22" s="114"/>
      <c r="GU22" s="114"/>
      <c r="GV22" s="114"/>
      <c r="GW22" s="114"/>
      <c r="GX22" s="114"/>
      <c r="GY22" s="114"/>
      <c r="GZ22" s="114"/>
      <c r="HA22" s="114"/>
      <c r="HB22" s="114"/>
      <c r="HC22" s="114"/>
      <c r="HD22" s="114"/>
      <c r="HE22" s="114"/>
      <c r="HF22" s="114"/>
      <c r="HG22" s="114"/>
      <c r="HH22" s="114"/>
      <c r="HI22" s="114"/>
      <c r="HJ22" s="114"/>
      <c r="HK22" s="114"/>
      <c r="HL22" s="114"/>
      <c r="HM22" s="114"/>
      <c r="HN22" s="114"/>
      <c r="HO22" s="114"/>
      <c r="HP22" s="114"/>
      <c r="HQ22" s="114"/>
      <c r="HR22" s="114"/>
      <c r="HS22" s="114"/>
      <c r="HT22" s="114"/>
      <c r="HU22" s="114"/>
      <c r="HV22" s="114"/>
      <c r="HW22" s="114"/>
      <c r="HX22" s="114"/>
      <c r="HY22" s="114"/>
      <c r="HZ22" s="114"/>
      <c r="IA22" s="114"/>
      <c r="IB22" s="114"/>
      <c r="IC22" s="114"/>
      <c r="ID22" s="114"/>
      <c r="IE22" s="114"/>
      <c r="IF22" s="114"/>
      <c r="IG22" s="114"/>
      <c r="IH22" s="114"/>
      <c r="II22" s="114"/>
      <c r="IJ22" s="114"/>
      <c r="IK22" s="114"/>
      <c r="IL22" s="114"/>
      <c r="IM22" s="114"/>
      <c r="IN22" s="114"/>
      <c r="IO22" s="114"/>
      <c r="IP22" s="114"/>
      <c r="IQ22" s="114"/>
      <c r="IR22" s="114"/>
    </row>
    <row r="23" spans="1:252" s="110" customFormat="1" ht="25.5">
      <c r="A23" s="229">
        <f t="shared" si="4"/>
        <v>7</v>
      </c>
      <c r="B23" s="192" t="s">
        <v>177</v>
      </c>
      <c r="C23" s="125" t="s">
        <v>11</v>
      </c>
      <c r="D23" s="126">
        <v>3.7</v>
      </c>
      <c r="E23" s="126"/>
      <c r="F23" s="146">
        <f>D23*E23</f>
        <v>0</v>
      </c>
      <c r="H23" s="111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1"/>
      <c r="T23" s="111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4"/>
      <c r="CK23" s="114"/>
      <c r="CL23" s="114"/>
      <c r="CM23" s="114"/>
      <c r="CN23" s="114"/>
      <c r="CO23" s="114"/>
      <c r="CP23" s="114"/>
      <c r="CQ23" s="114"/>
      <c r="CR23" s="114"/>
      <c r="CS23" s="114"/>
      <c r="CT23" s="114"/>
      <c r="CU23" s="114"/>
      <c r="CV23" s="114"/>
      <c r="CW23" s="114"/>
      <c r="CX23" s="114"/>
      <c r="CY23" s="114"/>
      <c r="CZ23" s="114"/>
      <c r="DA23" s="114"/>
      <c r="DB23" s="114"/>
      <c r="DC23" s="114"/>
      <c r="DD23" s="114"/>
      <c r="DE23" s="114"/>
      <c r="DF23" s="114"/>
      <c r="DG23" s="114"/>
      <c r="DH23" s="114"/>
      <c r="DI23" s="114"/>
      <c r="DJ23" s="114"/>
      <c r="DK23" s="114"/>
      <c r="DL23" s="114"/>
      <c r="DM23" s="114"/>
      <c r="DN23" s="114"/>
      <c r="DO23" s="114"/>
      <c r="DP23" s="114"/>
      <c r="DQ23" s="114"/>
      <c r="DR23" s="114"/>
      <c r="DS23" s="114"/>
      <c r="DT23" s="114"/>
      <c r="DU23" s="114"/>
      <c r="DV23" s="114"/>
      <c r="DW23" s="114"/>
      <c r="DX23" s="114"/>
      <c r="DY23" s="114"/>
      <c r="DZ23" s="114"/>
      <c r="EA23" s="114"/>
      <c r="EB23" s="114"/>
      <c r="EC23" s="114"/>
      <c r="ED23" s="114"/>
      <c r="EE23" s="114"/>
      <c r="EF23" s="114"/>
      <c r="EG23" s="114"/>
      <c r="EH23" s="114"/>
      <c r="EI23" s="114"/>
      <c r="EJ23" s="114"/>
      <c r="EK23" s="114"/>
      <c r="EL23" s="114"/>
      <c r="EM23" s="114"/>
      <c r="EN23" s="114"/>
      <c r="EO23" s="114"/>
      <c r="EP23" s="114"/>
      <c r="EQ23" s="114"/>
      <c r="ER23" s="114"/>
      <c r="ES23" s="114"/>
      <c r="ET23" s="114"/>
      <c r="EU23" s="114"/>
      <c r="EV23" s="114"/>
      <c r="EW23" s="114"/>
      <c r="EX23" s="114"/>
      <c r="EY23" s="114"/>
      <c r="EZ23" s="114"/>
      <c r="FA23" s="114"/>
      <c r="FB23" s="114"/>
      <c r="FC23" s="114"/>
      <c r="FD23" s="114"/>
      <c r="FE23" s="114"/>
      <c r="FF23" s="114"/>
      <c r="FG23" s="114"/>
      <c r="FH23" s="114"/>
      <c r="FI23" s="114"/>
      <c r="FJ23" s="114"/>
      <c r="FK23" s="114"/>
      <c r="FL23" s="114"/>
      <c r="FM23" s="114"/>
      <c r="FN23" s="114"/>
      <c r="FO23" s="114"/>
      <c r="FP23" s="114"/>
      <c r="FQ23" s="114"/>
      <c r="FR23" s="114"/>
      <c r="FS23" s="114"/>
      <c r="FT23" s="114"/>
      <c r="FU23" s="114"/>
      <c r="FV23" s="114"/>
      <c r="FW23" s="114"/>
      <c r="FX23" s="114"/>
      <c r="FY23" s="114"/>
      <c r="FZ23" s="114"/>
      <c r="GA23" s="114"/>
      <c r="GB23" s="114"/>
      <c r="GC23" s="114"/>
      <c r="GD23" s="114"/>
      <c r="GE23" s="114"/>
      <c r="GF23" s="114"/>
      <c r="GG23" s="114"/>
      <c r="GH23" s="114"/>
      <c r="GI23" s="114"/>
      <c r="GJ23" s="114"/>
      <c r="GK23" s="114"/>
      <c r="GL23" s="114"/>
      <c r="GM23" s="114"/>
      <c r="GN23" s="114"/>
      <c r="GO23" s="114"/>
      <c r="GP23" s="114"/>
      <c r="GQ23" s="114"/>
      <c r="GR23" s="114"/>
      <c r="GS23" s="114"/>
      <c r="GT23" s="114"/>
      <c r="GU23" s="114"/>
      <c r="GV23" s="114"/>
      <c r="GW23" s="114"/>
      <c r="GX23" s="114"/>
      <c r="GY23" s="114"/>
      <c r="GZ23" s="114"/>
      <c r="HA23" s="114"/>
      <c r="HB23" s="114"/>
      <c r="HC23" s="114"/>
      <c r="HD23" s="114"/>
      <c r="HE23" s="114"/>
      <c r="HF23" s="114"/>
      <c r="HG23" s="114"/>
      <c r="HH23" s="114"/>
      <c r="HI23" s="114"/>
      <c r="HJ23" s="114"/>
      <c r="HK23" s="114"/>
      <c r="HL23" s="114"/>
      <c r="HM23" s="114"/>
      <c r="HN23" s="114"/>
      <c r="HO23" s="114"/>
      <c r="HP23" s="114"/>
      <c r="HQ23" s="114"/>
      <c r="HR23" s="114"/>
      <c r="HS23" s="114"/>
      <c r="HT23" s="114"/>
      <c r="HU23" s="114"/>
      <c r="HV23" s="114"/>
      <c r="HW23" s="114"/>
      <c r="HX23" s="114"/>
      <c r="HY23" s="114"/>
      <c r="HZ23" s="114"/>
      <c r="IA23" s="114"/>
      <c r="IB23" s="114"/>
      <c r="IC23" s="114"/>
      <c r="ID23" s="114"/>
      <c r="IE23" s="114"/>
      <c r="IF23" s="114"/>
      <c r="IG23" s="114"/>
      <c r="IH23" s="114"/>
      <c r="II23" s="114"/>
      <c r="IJ23" s="114"/>
      <c r="IK23" s="114"/>
      <c r="IL23" s="114"/>
      <c r="IM23" s="114"/>
      <c r="IN23" s="114"/>
      <c r="IO23" s="114"/>
      <c r="IP23" s="114"/>
      <c r="IQ23" s="114"/>
      <c r="IR23" s="114"/>
    </row>
    <row r="24" spans="1:252" s="110" customFormat="1" ht="25.5">
      <c r="A24" s="229">
        <f t="shared" si="4"/>
        <v>8</v>
      </c>
      <c r="B24" s="192" t="s">
        <v>178</v>
      </c>
      <c r="C24" s="125" t="s">
        <v>11</v>
      </c>
      <c r="D24" s="126">
        <v>93.6</v>
      </c>
      <c r="E24" s="126"/>
      <c r="F24" s="146">
        <f t="shared" ref="F24:F28" si="5">D24*E24</f>
        <v>0</v>
      </c>
      <c r="H24" s="111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1"/>
      <c r="T24" s="111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4"/>
      <c r="CG24" s="114"/>
      <c r="CH24" s="114"/>
      <c r="CI24" s="114"/>
      <c r="CJ24" s="114"/>
      <c r="CK24" s="114"/>
      <c r="CL24" s="114"/>
      <c r="CM24" s="114"/>
      <c r="CN24" s="114"/>
      <c r="CO24" s="114"/>
      <c r="CP24" s="114"/>
      <c r="CQ24" s="114"/>
      <c r="CR24" s="114"/>
      <c r="CS24" s="114"/>
      <c r="CT24" s="114"/>
      <c r="CU24" s="114"/>
      <c r="CV24" s="114"/>
      <c r="CW24" s="114"/>
      <c r="CX24" s="114"/>
      <c r="CY24" s="114"/>
      <c r="CZ24" s="114"/>
      <c r="DA24" s="114"/>
      <c r="DB24" s="114"/>
      <c r="DC24" s="114"/>
      <c r="DD24" s="114"/>
      <c r="DE24" s="114"/>
      <c r="DF24" s="114"/>
      <c r="DG24" s="114"/>
      <c r="DH24" s="114"/>
      <c r="DI24" s="114"/>
      <c r="DJ24" s="114"/>
      <c r="DK24" s="114"/>
      <c r="DL24" s="114"/>
      <c r="DM24" s="114"/>
      <c r="DN24" s="114"/>
      <c r="DO24" s="114"/>
      <c r="DP24" s="114"/>
      <c r="DQ24" s="114"/>
      <c r="DR24" s="114"/>
      <c r="DS24" s="114"/>
      <c r="DT24" s="114"/>
      <c r="DU24" s="114"/>
      <c r="DV24" s="114"/>
      <c r="DW24" s="114"/>
      <c r="DX24" s="114"/>
      <c r="DY24" s="114"/>
      <c r="DZ24" s="114"/>
      <c r="EA24" s="114"/>
      <c r="EB24" s="114"/>
      <c r="EC24" s="114"/>
      <c r="ED24" s="114"/>
      <c r="EE24" s="114"/>
      <c r="EF24" s="114"/>
      <c r="EG24" s="114"/>
      <c r="EH24" s="114"/>
      <c r="EI24" s="114"/>
      <c r="EJ24" s="114"/>
      <c r="EK24" s="114"/>
      <c r="EL24" s="114"/>
      <c r="EM24" s="114"/>
      <c r="EN24" s="114"/>
      <c r="EO24" s="114"/>
      <c r="EP24" s="114"/>
      <c r="EQ24" s="114"/>
      <c r="ER24" s="114"/>
      <c r="ES24" s="114"/>
      <c r="ET24" s="114"/>
      <c r="EU24" s="114"/>
      <c r="EV24" s="114"/>
      <c r="EW24" s="114"/>
      <c r="EX24" s="114"/>
      <c r="EY24" s="114"/>
      <c r="EZ24" s="114"/>
      <c r="FA24" s="114"/>
      <c r="FB24" s="114"/>
      <c r="FC24" s="114"/>
      <c r="FD24" s="114"/>
      <c r="FE24" s="114"/>
      <c r="FF24" s="114"/>
      <c r="FG24" s="114"/>
      <c r="FH24" s="114"/>
      <c r="FI24" s="114"/>
      <c r="FJ24" s="114"/>
      <c r="FK24" s="114"/>
      <c r="FL24" s="114"/>
      <c r="FM24" s="114"/>
      <c r="FN24" s="114"/>
      <c r="FO24" s="114"/>
      <c r="FP24" s="114"/>
      <c r="FQ24" s="114"/>
      <c r="FR24" s="114"/>
      <c r="FS24" s="114"/>
      <c r="FT24" s="114"/>
      <c r="FU24" s="114"/>
      <c r="FV24" s="114"/>
      <c r="FW24" s="114"/>
      <c r="FX24" s="114"/>
      <c r="FY24" s="114"/>
      <c r="FZ24" s="114"/>
      <c r="GA24" s="114"/>
      <c r="GB24" s="114"/>
      <c r="GC24" s="114"/>
      <c r="GD24" s="114"/>
      <c r="GE24" s="114"/>
      <c r="GF24" s="114"/>
      <c r="GG24" s="114"/>
      <c r="GH24" s="114"/>
      <c r="GI24" s="114"/>
      <c r="GJ24" s="114"/>
      <c r="GK24" s="114"/>
      <c r="GL24" s="114"/>
      <c r="GM24" s="114"/>
      <c r="GN24" s="114"/>
      <c r="GO24" s="114"/>
      <c r="GP24" s="114"/>
      <c r="GQ24" s="114"/>
      <c r="GR24" s="114"/>
      <c r="GS24" s="114"/>
      <c r="GT24" s="114"/>
      <c r="GU24" s="114"/>
      <c r="GV24" s="114"/>
      <c r="GW24" s="114"/>
      <c r="GX24" s="114"/>
      <c r="GY24" s="114"/>
      <c r="GZ24" s="114"/>
      <c r="HA24" s="114"/>
      <c r="HB24" s="114"/>
      <c r="HC24" s="114"/>
      <c r="HD24" s="114"/>
      <c r="HE24" s="114"/>
      <c r="HF24" s="114"/>
      <c r="HG24" s="114"/>
      <c r="HH24" s="114"/>
      <c r="HI24" s="114"/>
      <c r="HJ24" s="114"/>
      <c r="HK24" s="114"/>
      <c r="HL24" s="114"/>
      <c r="HM24" s="114"/>
      <c r="HN24" s="114"/>
      <c r="HO24" s="114"/>
      <c r="HP24" s="114"/>
      <c r="HQ24" s="114"/>
      <c r="HR24" s="114"/>
      <c r="HS24" s="114"/>
      <c r="HT24" s="114"/>
      <c r="HU24" s="114"/>
      <c r="HV24" s="114"/>
      <c r="HW24" s="114"/>
      <c r="HX24" s="114"/>
      <c r="HY24" s="114"/>
      <c r="HZ24" s="114"/>
      <c r="IA24" s="114"/>
      <c r="IB24" s="114"/>
      <c r="IC24" s="114"/>
      <c r="ID24" s="114"/>
      <c r="IE24" s="114"/>
      <c r="IF24" s="114"/>
      <c r="IG24" s="114"/>
      <c r="IH24" s="114"/>
      <c r="II24" s="114"/>
      <c r="IJ24" s="114"/>
      <c r="IK24" s="114"/>
      <c r="IL24" s="114"/>
      <c r="IM24" s="114"/>
      <c r="IN24" s="114"/>
      <c r="IO24" s="114"/>
      <c r="IP24" s="114"/>
      <c r="IQ24" s="114"/>
      <c r="IR24" s="114"/>
    </row>
    <row r="25" spans="1:252" s="110" customFormat="1" ht="15.75">
      <c r="A25" s="229">
        <f t="shared" si="4"/>
        <v>9</v>
      </c>
      <c r="B25" s="192" t="s">
        <v>179</v>
      </c>
      <c r="C25" s="125" t="s">
        <v>11</v>
      </c>
      <c r="D25" s="126">
        <v>198.8</v>
      </c>
      <c r="E25" s="126"/>
      <c r="F25" s="146">
        <f t="shared" si="5"/>
        <v>0</v>
      </c>
      <c r="H25" s="111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1"/>
      <c r="T25" s="111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4"/>
      <c r="CG25" s="114"/>
      <c r="CH25" s="114"/>
      <c r="CI25" s="114"/>
      <c r="CJ25" s="114"/>
      <c r="CK25" s="114"/>
      <c r="CL25" s="114"/>
      <c r="CM25" s="114"/>
      <c r="CN25" s="114"/>
      <c r="CO25" s="114"/>
      <c r="CP25" s="114"/>
      <c r="CQ25" s="114"/>
      <c r="CR25" s="114"/>
      <c r="CS25" s="114"/>
      <c r="CT25" s="114"/>
      <c r="CU25" s="114"/>
      <c r="CV25" s="114"/>
      <c r="CW25" s="114"/>
      <c r="CX25" s="114"/>
      <c r="CY25" s="114"/>
      <c r="CZ25" s="114"/>
      <c r="DA25" s="114"/>
      <c r="DB25" s="114"/>
      <c r="DC25" s="114"/>
      <c r="DD25" s="114"/>
      <c r="DE25" s="114"/>
      <c r="DF25" s="114"/>
      <c r="DG25" s="114"/>
      <c r="DH25" s="114"/>
      <c r="DI25" s="114"/>
      <c r="DJ25" s="114"/>
      <c r="DK25" s="114"/>
      <c r="DL25" s="114"/>
      <c r="DM25" s="114"/>
      <c r="DN25" s="114"/>
      <c r="DO25" s="114"/>
      <c r="DP25" s="114"/>
      <c r="DQ25" s="114"/>
      <c r="DR25" s="114"/>
      <c r="DS25" s="114"/>
      <c r="DT25" s="114"/>
      <c r="DU25" s="114"/>
      <c r="DV25" s="114"/>
      <c r="DW25" s="114"/>
      <c r="DX25" s="114"/>
      <c r="DY25" s="114"/>
      <c r="DZ25" s="114"/>
      <c r="EA25" s="114"/>
      <c r="EB25" s="114"/>
      <c r="EC25" s="114"/>
      <c r="ED25" s="114"/>
      <c r="EE25" s="114"/>
      <c r="EF25" s="114"/>
      <c r="EG25" s="114"/>
      <c r="EH25" s="114"/>
      <c r="EI25" s="114"/>
      <c r="EJ25" s="114"/>
      <c r="EK25" s="114"/>
      <c r="EL25" s="114"/>
      <c r="EM25" s="114"/>
      <c r="EN25" s="114"/>
      <c r="EO25" s="114"/>
      <c r="EP25" s="114"/>
      <c r="EQ25" s="114"/>
      <c r="ER25" s="114"/>
      <c r="ES25" s="114"/>
      <c r="ET25" s="114"/>
      <c r="EU25" s="114"/>
      <c r="EV25" s="114"/>
      <c r="EW25" s="114"/>
      <c r="EX25" s="114"/>
      <c r="EY25" s="114"/>
      <c r="EZ25" s="114"/>
      <c r="FA25" s="114"/>
      <c r="FB25" s="114"/>
      <c r="FC25" s="114"/>
      <c r="FD25" s="114"/>
      <c r="FE25" s="114"/>
      <c r="FF25" s="114"/>
      <c r="FG25" s="114"/>
      <c r="FH25" s="114"/>
      <c r="FI25" s="114"/>
      <c r="FJ25" s="114"/>
      <c r="FK25" s="114"/>
      <c r="FL25" s="114"/>
      <c r="FM25" s="114"/>
      <c r="FN25" s="114"/>
      <c r="FO25" s="114"/>
      <c r="FP25" s="114"/>
      <c r="FQ25" s="114"/>
      <c r="FR25" s="114"/>
      <c r="FS25" s="114"/>
      <c r="FT25" s="114"/>
      <c r="FU25" s="114"/>
      <c r="FV25" s="114"/>
      <c r="FW25" s="114"/>
      <c r="FX25" s="114"/>
      <c r="FY25" s="114"/>
      <c r="FZ25" s="114"/>
      <c r="GA25" s="114"/>
      <c r="GB25" s="114"/>
      <c r="GC25" s="114"/>
      <c r="GD25" s="114"/>
      <c r="GE25" s="114"/>
      <c r="GF25" s="114"/>
      <c r="GG25" s="114"/>
      <c r="GH25" s="114"/>
      <c r="GI25" s="114"/>
      <c r="GJ25" s="114"/>
      <c r="GK25" s="114"/>
      <c r="GL25" s="114"/>
      <c r="GM25" s="114"/>
      <c r="GN25" s="114"/>
      <c r="GO25" s="114"/>
      <c r="GP25" s="114"/>
      <c r="GQ25" s="114"/>
      <c r="GR25" s="114"/>
      <c r="GS25" s="114"/>
      <c r="GT25" s="114"/>
      <c r="GU25" s="114"/>
      <c r="GV25" s="114"/>
      <c r="GW25" s="114"/>
      <c r="GX25" s="114"/>
      <c r="GY25" s="114"/>
      <c r="GZ25" s="114"/>
      <c r="HA25" s="114"/>
      <c r="HB25" s="114"/>
      <c r="HC25" s="114"/>
      <c r="HD25" s="114"/>
      <c r="HE25" s="114"/>
      <c r="HF25" s="114"/>
      <c r="HG25" s="114"/>
      <c r="HH25" s="114"/>
      <c r="HI25" s="114"/>
      <c r="HJ25" s="114"/>
      <c r="HK25" s="114"/>
      <c r="HL25" s="114"/>
      <c r="HM25" s="114"/>
      <c r="HN25" s="114"/>
      <c r="HO25" s="114"/>
      <c r="HP25" s="114"/>
      <c r="HQ25" s="114"/>
      <c r="HR25" s="114"/>
      <c r="HS25" s="114"/>
      <c r="HT25" s="114"/>
      <c r="HU25" s="114"/>
      <c r="HV25" s="114"/>
      <c r="HW25" s="114"/>
      <c r="HX25" s="114"/>
      <c r="HY25" s="114"/>
      <c r="HZ25" s="114"/>
      <c r="IA25" s="114"/>
      <c r="IB25" s="114"/>
      <c r="IC25" s="114"/>
      <c r="ID25" s="114"/>
      <c r="IE25" s="114"/>
      <c r="IF25" s="114"/>
      <c r="IG25" s="114"/>
      <c r="IH25" s="114"/>
      <c r="II25" s="114"/>
      <c r="IJ25" s="114"/>
      <c r="IK25" s="114"/>
      <c r="IL25" s="114"/>
      <c r="IM25" s="114"/>
      <c r="IN25" s="114"/>
      <c r="IO25" s="114"/>
      <c r="IP25" s="114"/>
      <c r="IQ25" s="114"/>
      <c r="IR25" s="114"/>
    </row>
    <row r="26" spans="1:252" s="110" customFormat="1" ht="15.75">
      <c r="A26" s="229">
        <f t="shared" si="4"/>
        <v>10</v>
      </c>
      <c r="B26" s="192" t="s">
        <v>180</v>
      </c>
      <c r="C26" s="125" t="s">
        <v>9</v>
      </c>
      <c r="D26" s="126">
        <v>530</v>
      </c>
      <c r="E26" s="126"/>
      <c r="F26" s="146">
        <f t="shared" si="5"/>
        <v>0</v>
      </c>
      <c r="H26" s="111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1"/>
      <c r="T26" s="111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4"/>
      <c r="CG26" s="114"/>
      <c r="CH26" s="114"/>
      <c r="CI26" s="114"/>
      <c r="CJ26" s="114"/>
      <c r="CK26" s="114"/>
      <c r="CL26" s="114"/>
      <c r="CM26" s="114"/>
      <c r="CN26" s="114"/>
      <c r="CO26" s="114"/>
      <c r="CP26" s="114"/>
      <c r="CQ26" s="114"/>
      <c r="CR26" s="114"/>
      <c r="CS26" s="114"/>
      <c r="CT26" s="114"/>
      <c r="CU26" s="114"/>
      <c r="CV26" s="114"/>
      <c r="CW26" s="114"/>
      <c r="CX26" s="114"/>
      <c r="CY26" s="114"/>
      <c r="CZ26" s="114"/>
      <c r="DA26" s="114"/>
      <c r="DB26" s="114"/>
      <c r="DC26" s="114"/>
      <c r="DD26" s="114"/>
      <c r="DE26" s="114"/>
      <c r="DF26" s="114"/>
      <c r="DG26" s="114"/>
      <c r="DH26" s="114"/>
      <c r="DI26" s="114"/>
      <c r="DJ26" s="114"/>
      <c r="DK26" s="114"/>
      <c r="DL26" s="114"/>
      <c r="DM26" s="114"/>
      <c r="DN26" s="114"/>
      <c r="DO26" s="114"/>
      <c r="DP26" s="114"/>
      <c r="DQ26" s="114"/>
      <c r="DR26" s="114"/>
      <c r="DS26" s="114"/>
      <c r="DT26" s="114"/>
      <c r="DU26" s="114"/>
      <c r="DV26" s="114"/>
      <c r="DW26" s="114"/>
      <c r="DX26" s="114"/>
      <c r="DY26" s="114"/>
      <c r="DZ26" s="114"/>
      <c r="EA26" s="114"/>
      <c r="EB26" s="114"/>
      <c r="EC26" s="114"/>
      <c r="ED26" s="114"/>
      <c r="EE26" s="114"/>
      <c r="EF26" s="114"/>
      <c r="EG26" s="114"/>
      <c r="EH26" s="114"/>
      <c r="EI26" s="114"/>
      <c r="EJ26" s="114"/>
      <c r="EK26" s="114"/>
      <c r="EL26" s="114"/>
      <c r="EM26" s="114"/>
      <c r="EN26" s="114"/>
      <c r="EO26" s="114"/>
      <c r="EP26" s="114"/>
      <c r="EQ26" s="114"/>
      <c r="ER26" s="114"/>
      <c r="ES26" s="114"/>
      <c r="ET26" s="114"/>
      <c r="EU26" s="114"/>
      <c r="EV26" s="114"/>
      <c r="EW26" s="114"/>
      <c r="EX26" s="114"/>
      <c r="EY26" s="114"/>
      <c r="EZ26" s="114"/>
      <c r="FA26" s="114"/>
      <c r="FB26" s="114"/>
      <c r="FC26" s="114"/>
      <c r="FD26" s="114"/>
      <c r="FE26" s="114"/>
      <c r="FF26" s="114"/>
      <c r="FG26" s="114"/>
      <c r="FH26" s="114"/>
      <c r="FI26" s="114"/>
      <c r="FJ26" s="114"/>
      <c r="FK26" s="114"/>
      <c r="FL26" s="114"/>
      <c r="FM26" s="114"/>
      <c r="FN26" s="114"/>
      <c r="FO26" s="114"/>
      <c r="FP26" s="114"/>
      <c r="FQ26" s="114"/>
      <c r="FR26" s="114"/>
      <c r="FS26" s="114"/>
      <c r="FT26" s="114"/>
      <c r="FU26" s="114"/>
      <c r="FV26" s="114"/>
      <c r="FW26" s="114"/>
      <c r="FX26" s="114"/>
      <c r="FY26" s="114"/>
      <c r="FZ26" s="114"/>
      <c r="GA26" s="114"/>
      <c r="GB26" s="114"/>
      <c r="GC26" s="114"/>
      <c r="GD26" s="114"/>
      <c r="GE26" s="114"/>
      <c r="GF26" s="114"/>
      <c r="GG26" s="114"/>
      <c r="GH26" s="114"/>
      <c r="GI26" s="114"/>
      <c r="GJ26" s="114"/>
      <c r="GK26" s="114"/>
      <c r="GL26" s="114"/>
      <c r="GM26" s="114"/>
      <c r="GN26" s="114"/>
      <c r="GO26" s="114"/>
      <c r="GP26" s="114"/>
      <c r="GQ26" s="114"/>
      <c r="GR26" s="114"/>
      <c r="GS26" s="114"/>
      <c r="GT26" s="114"/>
      <c r="GU26" s="114"/>
      <c r="GV26" s="114"/>
      <c r="GW26" s="114"/>
      <c r="GX26" s="114"/>
      <c r="GY26" s="114"/>
      <c r="GZ26" s="114"/>
      <c r="HA26" s="114"/>
      <c r="HB26" s="114"/>
      <c r="HC26" s="114"/>
      <c r="HD26" s="114"/>
      <c r="HE26" s="114"/>
      <c r="HF26" s="114"/>
      <c r="HG26" s="114"/>
      <c r="HH26" s="114"/>
      <c r="HI26" s="114"/>
      <c r="HJ26" s="114"/>
      <c r="HK26" s="114"/>
      <c r="HL26" s="114"/>
      <c r="HM26" s="114"/>
      <c r="HN26" s="114"/>
      <c r="HO26" s="114"/>
      <c r="HP26" s="114"/>
      <c r="HQ26" s="114"/>
      <c r="HR26" s="114"/>
      <c r="HS26" s="114"/>
      <c r="HT26" s="114"/>
      <c r="HU26" s="114"/>
      <c r="HV26" s="114"/>
      <c r="HW26" s="114"/>
      <c r="HX26" s="114"/>
      <c r="HY26" s="114"/>
      <c r="HZ26" s="114"/>
      <c r="IA26" s="114"/>
      <c r="IB26" s="114"/>
      <c r="IC26" s="114"/>
      <c r="ID26" s="114"/>
      <c r="IE26" s="114"/>
      <c r="IF26" s="114"/>
      <c r="IG26" s="114"/>
      <c r="IH26" s="114"/>
      <c r="II26" s="114"/>
      <c r="IJ26" s="114"/>
      <c r="IK26" s="114"/>
      <c r="IL26" s="114"/>
      <c r="IM26" s="114"/>
      <c r="IN26" s="114"/>
      <c r="IO26" s="114"/>
      <c r="IP26" s="114"/>
      <c r="IQ26" s="114"/>
      <c r="IR26" s="114"/>
    </row>
    <row r="27" spans="1:252" s="110" customFormat="1" ht="25.5">
      <c r="A27" s="229">
        <f t="shared" si="4"/>
        <v>11</v>
      </c>
      <c r="B27" s="115" t="s">
        <v>181</v>
      </c>
      <c r="C27" s="148" t="s">
        <v>9</v>
      </c>
      <c r="D27" s="126">
        <v>530</v>
      </c>
      <c r="E27" s="126"/>
      <c r="F27" s="146">
        <f t="shared" si="5"/>
        <v>0</v>
      </c>
      <c r="H27" s="111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1"/>
      <c r="T27" s="111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4"/>
      <c r="CG27" s="114"/>
      <c r="CH27" s="114"/>
      <c r="CI27" s="114"/>
      <c r="CJ27" s="114"/>
      <c r="CK27" s="114"/>
      <c r="CL27" s="114"/>
      <c r="CM27" s="114"/>
      <c r="CN27" s="114"/>
      <c r="CO27" s="114"/>
      <c r="CP27" s="114"/>
      <c r="CQ27" s="114"/>
      <c r="CR27" s="114"/>
      <c r="CS27" s="114"/>
      <c r="CT27" s="114"/>
      <c r="CU27" s="114"/>
      <c r="CV27" s="114"/>
      <c r="CW27" s="114"/>
      <c r="CX27" s="114"/>
      <c r="CY27" s="114"/>
      <c r="CZ27" s="114"/>
      <c r="DA27" s="114"/>
      <c r="DB27" s="114"/>
      <c r="DC27" s="114"/>
      <c r="DD27" s="114"/>
      <c r="DE27" s="114"/>
      <c r="DF27" s="114"/>
      <c r="DG27" s="114"/>
      <c r="DH27" s="114"/>
      <c r="DI27" s="114"/>
      <c r="DJ27" s="114"/>
      <c r="DK27" s="114"/>
      <c r="DL27" s="114"/>
      <c r="DM27" s="114"/>
      <c r="DN27" s="114"/>
      <c r="DO27" s="114"/>
      <c r="DP27" s="114"/>
      <c r="DQ27" s="114"/>
      <c r="DR27" s="114"/>
      <c r="DS27" s="114"/>
      <c r="DT27" s="114"/>
      <c r="DU27" s="114"/>
      <c r="DV27" s="114"/>
      <c r="DW27" s="114"/>
      <c r="DX27" s="114"/>
      <c r="DY27" s="114"/>
      <c r="DZ27" s="114"/>
      <c r="EA27" s="114"/>
      <c r="EB27" s="114"/>
      <c r="EC27" s="114"/>
      <c r="ED27" s="114"/>
      <c r="EE27" s="114"/>
      <c r="EF27" s="114"/>
      <c r="EG27" s="114"/>
      <c r="EH27" s="114"/>
      <c r="EI27" s="114"/>
      <c r="EJ27" s="114"/>
      <c r="EK27" s="114"/>
      <c r="EL27" s="114"/>
      <c r="EM27" s="114"/>
      <c r="EN27" s="114"/>
      <c r="EO27" s="114"/>
      <c r="EP27" s="114"/>
      <c r="EQ27" s="114"/>
      <c r="ER27" s="114"/>
      <c r="ES27" s="114"/>
      <c r="ET27" s="114"/>
      <c r="EU27" s="114"/>
      <c r="EV27" s="114"/>
      <c r="EW27" s="114"/>
      <c r="EX27" s="114"/>
      <c r="EY27" s="114"/>
      <c r="EZ27" s="114"/>
      <c r="FA27" s="114"/>
      <c r="FB27" s="114"/>
      <c r="FC27" s="114"/>
      <c r="FD27" s="114"/>
      <c r="FE27" s="114"/>
      <c r="FF27" s="114"/>
      <c r="FG27" s="114"/>
      <c r="FH27" s="114"/>
      <c r="FI27" s="114"/>
      <c r="FJ27" s="114"/>
      <c r="FK27" s="114"/>
      <c r="FL27" s="114"/>
      <c r="FM27" s="114"/>
      <c r="FN27" s="114"/>
      <c r="FO27" s="114"/>
      <c r="FP27" s="114"/>
      <c r="FQ27" s="114"/>
      <c r="FR27" s="114"/>
      <c r="FS27" s="114"/>
      <c r="FT27" s="114"/>
      <c r="FU27" s="114"/>
      <c r="FV27" s="114"/>
      <c r="FW27" s="114"/>
      <c r="FX27" s="114"/>
      <c r="FY27" s="114"/>
      <c r="FZ27" s="114"/>
      <c r="GA27" s="114"/>
      <c r="GB27" s="114"/>
      <c r="GC27" s="114"/>
      <c r="GD27" s="114"/>
      <c r="GE27" s="114"/>
      <c r="GF27" s="114"/>
      <c r="GG27" s="114"/>
      <c r="GH27" s="114"/>
      <c r="GI27" s="114"/>
      <c r="GJ27" s="114"/>
      <c r="GK27" s="114"/>
      <c r="GL27" s="114"/>
      <c r="GM27" s="114"/>
      <c r="GN27" s="114"/>
      <c r="GO27" s="114"/>
      <c r="GP27" s="114"/>
      <c r="GQ27" s="114"/>
      <c r="GR27" s="114"/>
      <c r="GS27" s="114"/>
      <c r="GT27" s="114"/>
      <c r="GU27" s="114"/>
      <c r="GV27" s="114"/>
      <c r="GW27" s="114"/>
      <c r="GX27" s="114"/>
      <c r="GY27" s="114"/>
      <c r="GZ27" s="114"/>
      <c r="HA27" s="114"/>
      <c r="HB27" s="114"/>
      <c r="HC27" s="114"/>
      <c r="HD27" s="114"/>
      <c r="HE27" s="114"/>
      <c r="HF27" s="114"/>
      <c r="HG27" s="114"/>
      <c r="HH27" s="114"/>
      <c r="HI27" s="114"/>
      <c r="HJ27" s="114"/>
      <c r="HK27" s="114"/>
      <c r="HL27" s="114"/>
      <c r="HM27" s="114"/>
      <c r="HN27" s="114"/>
      <c r="HO27" s="114"/>
      <c r="HP27" s="114"/>
      <c r="HQ27" s="114"/>
      <c r="HR27" s="114"/>
      <c r="HS27" s="114"/>
      <c r="HT27" s="114"/>
      <c r="HU27" s="114"/>
      <c r="HV27" s="114"/>
      <c r="HW27" s="114"/>
      <c r="HX27" s="114"/>
      <c r="HY27" s="114"/>
      <c r="HZ27" s="114"/>
      <c r="IA27" s="114"/>
      <c r="IB27" s="114"/>
      <c r="IC27" s="114"/>
      <c r="ID27" s="114"/>
      <c r="IE27" s="114"/>
      <c r="IF27" s="114"/>
      <c r="IG27" s="114"/>
      <c r="IH27" s="114"/>
      <c r="II27" s="114"/>
      <c r="IJ27" s="114"/>
      <c r="IK27" s="114"/>
      <c r="IL27" s="114"/>
      <c r="IM27" s="114"/>
      <c r="IN27" s="114"/>
      <c r="IO27" s="114"/>
      <c r="IP27" s="114"/>
      <c r="IQ27" s="114"/>
      <c r="IR27" s="114"/>
    </row>
    <row r="28" spans="1:252" s="110" customFormat="1" ht="25.5">
      <c r="A28" s="229">
        <f t="shared" si="4"/>
        <v>12</v>
      </c>
      <c r="B28" s="194" t="s">
        <v>150</v>
      </c>
      <c r="C28" s="148" t="s">
        <v>11</v>
      </c>
      <c r="D28" s="126">
        <v>76.599999999999994</v>
      </c>
      <c r="E28" s="126"/>
      <c r="F28" s="146">
        <f t="shared" si="5"/>
        <v>0</v>
      </c>
      <c r="H28" s="111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1"/>
      <c r="T28" s="111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4"/>
      <c r="CG28" s="114"/>
      <c r="CH28" s="114"/>
      <c r="CI28" s="114"/>
      <c r="CJ28" s="114"/>
      <c r="CK28" s="114"/>
      <c r="CL28" s="114"/>
      <c r="CM28" s="114"/>
      <c r="CN28" s="114"/>
      <c r="CO28" s="114"/>
      <c r="CP28" s="114"/>
      <c r="CQ28" s="114"/>
      <c r="CR28" s="114"/>
      <c r="CS28" s="114"/>
      <c r="CT28" s="114"/>
      <c r="CU28" s="114"/>
      <c r="CV28" s="114"/>
      <c r="CW28" s="114"/>
      <c r="CX28" s="114"/>
      <c r="CY28" s="114"/>
      <c r="CZ28" s="114"/>
      <c r="DA28" s="114"/>
      <c r="DB28" s="114"/>
      <c r="DC28" s="114"/>
      <c r="DD28" s="114"/>
      <c r="DE28" s="114"/>
      <c r="DF28" s="114"/>
      <c r="DG28" s="114"/>
      <c r="DH28" s="114"/>
      <c r="DI28" s="114"/>
      <c r="DJ28" s="114"/>
      <c r="DK28" s="114"/>
      <c r="DL28" s="114"/>
      <c r="DM28" s="114"/>
      <c r="DN28" s="114"/>
      <c r="DO28" s="114"/>
      <c r="DP28" s="114"/>
      <c r="DQ28" s="114"/>
      <c r="DR28" s="114"/>
      <c r="DS28" s="114"/>
      <c r="DT28" s="114"/>
      <c r="DU28" s="114"/>
      <c r="DV28" s="114"/>
      <c r="DW28" s="114"/>
      <c r="DX28" s="114"/>
      <c r="DY28" s="114"/>
      <c r="DZ28" s="114"/>
      <c r="EA28" s="114"/>
      <c r="EB28" s="114"/>
      <c r="EC28" s="114"/>
      <c r="ED28" s="114"/>
      <c r="EE28" s="114"/>
      <c r="EF28" s="114"/>
      <c r="EG28" s="114"/>
      <c r="EH28" s="114"/>
      <c r="EI28" s="114"/>
      <c r="EJ28" s="114"/>
      <c r="EK28" s="114"/>
      <c r="EL28" s="114"/>
      <c r="EM28" s="114"/>
      <c r="EN28" s="114"/>
      <c r="EO28" s="114"/>
      <c r="EP28" s="114"/>
      <c r="EQ28" s="114"/>
      <c r="ER28" s="114"/>
      <c r="ES28" s="114"/>
      <c r="ET28" s="114"/>
      <c r="EU28" s="114"/>
      <c r="EV28" s="114"/>
      <c r="EW28" s="114"/>
      <c r="EX28" s="114"/>
      <c r="EY28" s="114"/>
      <c r="EZ28" s="114"/>
      <c r="FA28" s="114"/>
      <c r="FB28" s="114"/>
      <c r="FC28" s="114"/>
      <c r="FD28" s="114"/>
      <c r="FE28" s="114"/>
      <c r="FF28" s="114"/>
      <c r="FG28" s="114"/>
      <c r="FH28" s="114"/>
      <c r="FI28" s="114"/>
      <c r="FJ28" s="114"/>
      <c r="FK28" s="114"/>
      <c r="FL28" s="114"/>
      <c r="FM28" s="114"/>
      <c r="FN28" s="114"/>
      <c r="FO28" s="114"/>
      <c r="FP28" s="114"/>
      <c r="FQ28" s="114"/>
      <c r="FR28" s="114"/>
      <c r="FS28" s="114"/>
      <c r="FT28" s="114"/>
      <c r="FU28" s="114"/>
      <c r="FV28" s="114"/>
      <c r="FW28" s="114"/>
      <c r="FX28" s="114"/>
      <c r="FY28" s="114"/>
      <c r="FZ28" s="114"/>
      <c r="GA28" s="114"/>
      <c r="GB28" s="114"/>
      <c r="GC28" s="114"/>
      <c r="GD28" s="114"/>
      <c r="GE28" s="114"/>
      <c r="GF28" s="114"/>
      <c r="GG28" s="114"/>
      <c r="GH28" s="114"/>
      <c r="GI28" s="114"/>
      <c r="GJ28" s="114"/>
      <c r="GK28" s="114"/>
      <c r="GL28" s="114"/>
      <c r="GM28" s="114"/>
      <c r="GN28" s="114"/>
      <c r="GO28" s="114"/>
      <c r="GP28" s="114"/>
      <c r="GQ28" s="114"/>
      <c r="GR28" s="114"/>
      <c r="GS28" s="114"/>
      <c r="GT28" s="114"/>
      <c r="GU28" s="114"/>
      <c r="GV28" s="114"/>
      <c r="GW28" s="114"/>
      <c r="GX28" s="114"/>
      <c r="GY28" s="114"/>
      <c r="GZ28" s="114"/>
      <c r="HA28" s="114"/>
      <c r="HB28" s="114"/>
      <c r="HC28" s="114"/>
      <c r="HD28" s="114"/>
      <c r="HE28" s="114"/>
      <c r="HF28" s="114"/>
      <c r="HG28" s="114"/>
      <c r="HH28" s="114"/>
      <c r="HI28" s="114"/>
      <c r="HJ28" s="114"/>
      <c r="HK28" s="114"/>
      <c r="HL28" s="114"/>
      <c r="HM28" s="114"/>
      <c r="HN28" s="114"/>
      <c r="HO28" s="114"/>
      <c r="HP28" s="114"/>
      <c r="HQ28" s="114"/>
      <c r="HR28" s="114"/>
      <c r="HS28" s="114"/>
      <c r="HT28" s="114"/>
      <c r="HU28" s="114"/>
      <c r="HV28" s="114"/>
      <c r="HW28" s="114"/>
      <c r="HX28" s="114"/>
      <c r="HY28" s="114"/>
      <c r="HZ28" s="114"/>
      <c r="IA28" s="114"/>
      <c r="IB28" s="114"/>
      <c r="IC28" s="114"/>
      <c r="ID28" s="114"/>
      <c r="IE28" s="114"/>
      <c r="IF28" s="114"/>
      <c r="IG28" s="114"/>
      <c r="IH28" s="114"/>
      <c r="II28" s="114"/>
      <c r="IJ28" s="114"/>
      <c r="IK28" s="114"/>
      <c r="IL28" s="114"/>
      <c r="IM28" s="114"/>
      <c r="IN28" s="114"/>
      <c r="IO28" s="114"/>
      <c r="IP28" s="114"/>
      <c r="IQ28" s="114"/>
      <c r="IR28" s="114"/>
    </row>
    <row r="29" spans="1:252" s="5" customFormat="1">
      <c r="A29" s="226">
        <f>A15</f>
        <v>2</v>
      </c>
      <c r="B29" s="180" t="str">
        <f>B15&amp;" - skupaj"</f>
        <v>ZEMELJSKA DELA - skupaj</v>
      </c>
      <c r="C29" s="50"/>
      <c r="D29" s="10"/>
      <c r="E29" s="93"/>
      <c r="F29" s="98">
        <f>SUM(F16:F28)</f>
        <v>0</v>
      </c>
      <c r="G29" s="38"/>
    </row>
    <row r="30" spans="1:252" s="5" customFormat="1">
      <c r="A30" s="226">
        <f>1+A29</f>
        <v>3</v>
      </c>
      <c r="B30" s="180" t="s">
        <v>18</v>
      </c>
      <c r="C30" s="50"/>
      <c r="D30" s="10"/>
      <c r="E30" s="93"/>
      <c r="F30" s="98"/>
      <c r="G30" s="38"/>
    </row>
    <row r="31" spans="1:252" s="77" customFormat="1" ht="15.75">
      <c r="A31" s="233"/>
      <c r="B31" s="415" t="s">
        <v>126</v>
      </c>
      <c r="C31" s="415"/>
      <c r="D31" s="415"/>
      <c r="E31" s="415"/>
      <c r="F31" s="85"/>
      <c r="G31" s="74"/>
      <c r="H31" s="75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5"/>
      <c r="T31" s="75"/>
    </row>
    <row r="32" spans="1:252" s="77" customFormat="1" ht="15.75">
      <c r="A32" s="233"/>
      <c r="B32" s="415" t="s">
        <v>127</v>
      </c>
      <c r="C32" s="415"/>
      <c r="D32" s="415"/>
      <c r="E32" s="415"/>
      <c r="F32" s="85"/>
      <c r="G32" s="74"/>
      <c r="H32" s="75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5"/>
      <c r="T32" s="75"/>
    </row>
    <row r="33" spans="1:252" s="77" customFormat="1" ht="15.75">
      <c r="A33" s="233"/>
      <c r="B33" s="416" t="s">
        <v>128</v>
      </c>
      <c r="C33" s="416"/>
      <c r="D33" s="416"/>
      <c r="E33" s="416"/>
      <c r="F33" s="85"/>
      <c r="G33" s="74"/>
      <c r="H33" s="75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5"/>
      <c r="T33" s="75"/>
    </row>
    <row r="34" spans="1:252" s="110" customFormat="1" ht="15.75">
      <c r="A34" s="229">
        <v>1</v>
      </c>
      <c r="B34" s="195" t="s">
        <v>189</v>
      </c>
      <c r="C34" s="89"/>
      <c r="D34" s="90"/>
      <c r="E34" s="90"/>
      <c r="F34" s="91"/>
      <c r="H34" s="111"/>
      <c r="I34" s="112"/>
      <c r="J34" s="112"/>
      <c r="K34" s="112"/>
      <c r="L34" s="112"/>
      <c r="M34" s="112"/>
      <c r="N34" s="112"/>
      <c r="O34" s="112"/>
      <c r="P34" s="112"/>
      <c r="Q34" s="113"/>
      <c r="R34" s="113"/>
      <c r="S34" s="111"/>
      <c r="T34" s="111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4"/>
      <c r="CG34" s="114"/>
      <c r="CH34" s="114"/>
      <c r="CI34" s="114"/>
      <c r="CJ34" s="114"/>
      <c r="CK34" s="114"/>
      <c r="CL34" s="114"/>
      <c r="CM34" s="114"/>
      <c r="CN34" s="114"/>
      <c r="CO34" s="114"/>
      <c r="CP34" s="114"/>
      <c r="CQ34" s="114"/>
      <c r="CR34" s="114"/>
      <c r="CS34" s="114"/>
      <c r="CT34" s="114"/>
      <c r="CU34" s="114"/>
      <c r="CV34" s="114"/>
      <c r="CW34" s="114"/>
      <c r="CX34" s="114"/>
      <c r="CY34" s="114"/>
      <c r="CZ34" s="114"/>
      <c r="DA34" s="114"/>
      <c r="DB34" s="114"/>
      <c r="DC34" s="114"/>
      <c r="DD34" s="114"/>
      <c r="DE34" s="114"/>
      <c r="DF34" s="114"/>
      <c r="DG34" s="114"/>
      <c r="DH34" s="114"/>
      <c r="DI34" s="114"/>
      <c r="DJ34" s="114"/>
      <c r="DK34" s="114"/>
      <c r="DL34" s="114"/>
      <c r="DM34" s="114"/>
      <c r="DN34" s="114"/>
      <c r="DO34" s="114"/>
      <c r="DP34" s="114"/>
      <c r="DQ34" s="114"/>
      <c r="DR34" s="114"/>
      <c r="DS34" s="114"/>
      <c r="DT34" s="114"/>
      <c r="DU34" s="114"/>
      <c r="DV34" s="114"/>
      <c r="DW34" s="114"/>
      <c r="DX34" s="114"/>
      <c r="DY34" s="114"/>
      <c r="DZ34" s="114"/>
      <c r="EA34" s="114"/>
      <c r="EB34" s="114"/>
      <c r="EC34" s="114"/>
      <c r="ED34" s="114"/>
      <c r="EE34" s="114"/>
      <c r="EF34" s="114"/>
      <c r="EG34" s="114"/>
      <c r="EH34" s="114"/>
      <c r="EI34" s="114"/>
      <c r="EJ34" s="114"/>
      <c r="EK34" s="114"/>
      <c r="EL34" s="114"/>
      <c r="EM34" s="114"/>
      <c r="EN34" s="114"/>
      <c r="EO34" s="114"/>
      <c r="EP34" s="114"/>
      <c r="EQ34" s="114"/>
      <c r="ER34" s="114"/>
      <c r="ES34" s="114"/>
      <c r="ET34" s="114"/>
      <c r="EU34" s="114"/>
      <c r="EV34" s="114"/>
      <c r="EW34" s="114"/>
      <c r="EX34" s="114"/>
      <c r="EY34" s="114"/>
      <c r="EZ34" s="114"/>
      <c r="FA34" s="114"/>
      <c r="FB34" s="114"/>
      <c r="FC34" s="114"/>
      <c r="FD34" s="114"/>
      <c r="FE34" s="114"/>
      <c r="FF34" s="114"/>
      <c r="FG34" s="114"/>
      <c r="FH34" s="114"/>
      <c r="FI34" s="114"/>
      <c r="FJ34" s="114"/>
      <c r="FK34" s="114"/>
      <c r="FL34" s="114"/>
      <c r="FM34" s="114"/>
      <c r="FN34" s="114"/>
      <c r="FO34" s="114"/>
      <c r="FP34" s="114"/>
      <c r="FQ34" s="114"/>
      <c r="FR34" s="114"/>
      <c r="FS34" s="114"/>
      <c r="FT34" s="114"/>
      <c r="FU34" s="114"/>
      <c r="FV34" s="114"/>
      <c r="FW34" s="114"/>
      <c r="FX34" s="114"/>
      <c r="FY34" s="114"/>
      <c r="FZ34" s="114"/>
      <c r="GA34" s="114"/>
      <c r="GB34" s="114"/>
      <c r="GC34" s="114"/>
      <c r="GD34" s="114"/>
      <c r="GE34" s="114"/>
      <c r="GF34" s="114"/>
      <c r="GG34" s="114"/>
      <c r="GH34" s="114"/>
      <c r="GI34" s="114"/>
      <c r="GJ34" s="114"/>
      <c r="GK34" s="114"/>
      <c r="GL34" s="114"/>
      <c r="GM34" s="114"/>
      <c r="GN34" s="114"/>
      <c r="GO34" s="114"/>
      <c r="GP34" s="114"/>
      <c r="GQ34" s="114"/>
      <c r="GR34" s="114"/>
      <c r="GS34" s="114"/>
      <c r="GT34" s="114"/>
      <c r="GU34" s="114"/>
      <c r="GV34" s="114"/>
      <c r="GW34" s="114"/>
      <c r="GX34" s="114"/>
      <c r="GY34" s="114"/>
      <c r="GZ34" s="114"/>
      <c r="HA34" s="114"/>
      <c r="HB34" s="114"/>
      <c r="HC34" s="114"/>
      <c r="HD34" s="114"/>
      <c r="HE34" s="114"/>
      <c r="HF34" s="114"/>
      <c r="HG34" s="114"/>
      <c r="HH34" s="114"/>
      <c r="HI34" s="114"/>
      <c r="HJ34" s="114"/>
      <c r="HK34" s="114"/>
      <c r="HL34" s="114"/>
      <c r="HM34" s="114"/>
      <c r="HN34" s="114"/>
      <c r="HO34" s="114"/>
      <c r="HP34" s="114"/>
      <c r="HQ34" s="114"/>
      <c r="HR34" s="114"/>
      <c r="HS34" s="114"/>
      <c r="HT34" s="114"/>
      <c r="HU34" s="114"/>
      <c r="HV34" s="114"/>
      <c r="HW34" s="114"/>
      <c r="HX34" s="114"/>
      <c r="HY34" s="114"/>
      <c r="HZ34" s="114"/>
      <c r="IA34" s="114"/>
      <c r="IB34" s="114"/>
      <c r="IC34" s="114"/>
      <c r="ID34" s="114"/>
      <c r="IE34" s="114"/>
      <c r="IF34" s="114"/>
      <c r="IG34" s="114"/>
      <c r="IH34" s="114"/>
      <c r="II34" s="114"/>
      <c r="IJ34" s="114"/>
      <c r="IK34" s="114"/>
      <c r="IL34" s="114"/>
      <c r="IM34" s="114"/>
      <c r="IN34" s="114"/>
      <c r="IO34" s="114"/>
      <c r="IP34" s="114"/>
      <c r="IQ34" s="114"/>
      <c r="IR34" s="114"/>
    </row>
    <row r="35" spans="1:252" s="110" customFormat="1" ht="38.25">
      <c r="A35" s="229">
        <f>A34+1</f>
        <v>2</v>
      </c>
      <c r="B35" s="192" t="s">
        <v>182</v>
      </c>
      <c r="C35" s="89" t="s">
        <v>11</v>
      </c>
      <c r="D35" s="90">
        <v>68.3</v>
      </c>
      <c r="E35" s="90"/>
      <c r="F35" s="91">
        <f>(D35*E35)</f>
        <v>0</v>
      </c>
      <c r="H35" s="111"/>
      <c r="I35" s="112"/>
      <c r="J35" s="112"/>
      <c r="K35" s="112"/>
      <c r="L35" s="112"/>
      <c r="M35" s="112"/>
      <c r="N35" s="112"/>
      <c r="O35" s="112"/>
      <c r="P35" s="112"/>
      <c r="Q35" s="113"/>
      <c r="R35" s="113"/>
      <c r="S35" s="111"/>
      <c r="T35" s="111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4"/>
      <c r="CG35" s="114"/>
      <c r="CH35" s="114"/>
      <c r="CI35" s="114"/>
      <c r="CJ35" s="114"/>
      <c r="CK35" s="114"/>
      <c r="CL35" s="114"/>
      <c r="CM35" s="114"/>
      <c r="CN35" s="114"/>
      <c r="CO35" s="114"/>
      <c r="CP35" s="114"/>
      <c r="CQ35" s="114"/>
      <c r="CR35" s="114"/>
      <c r="CS35" s="114"/>
      <c r="CT35" s="114"/>
      <c r="CU35" s="114"/>
      <c r="CV35" s="114"/>
      <c r="CW35" s="114"/>
      <c r="CX35" s="114"/>
      <c r="CY35" s="114"/>
      <c r="CZ35" s="114"/>
      <c r="DA35" s="114"/>
      <c r="DB35" s="114"/>
      <c r="DC35" s="114"/>
      <c r="DD35" s="114"/>
      <c r="DE35" s="114"/>
      <c r="DF35" s="114"/>
      <c r="DG35" s="114"/>
      <c r="DH35" s="114"/>
      <c r="DI35" s="114"/>
      <c r="DJ35" s="114"/>
      <c r="DK35" s="114"/>
      <c r="DL35" s="114"/>
      <c r="DM35" s="114"/>
      <c r="DN35" s="114"/>
      <c r="DO35" s="114"/>
      <c r="DP35" s="114"/>
      <c r="DQ35" s="114"/>
      <c r="DR35" s="114"/>
      <c r="DS35" s="114"/>
      <c r="DT35" s="114"/>
      <c r="DU35" s="114"/>
      <c r="DV35" s="114"/>
      <c r="DW35" s="114"/>
      <c r="DX35" s="114"/>
      <c r="DY35" s="114"/>
      <c r="DZ35" s="114"/>
      <c r="EA35" s="114"/>
      <c r="EB35" s="114"/>
      <c r="EC35" s="114"/>
      <c r="ED35" s="114"/>
      <c r="EE35" s="114"/>
      <c r="EF35" s="114"/>
      <c r="EG35" s="114"/>
      <c r="EH35" s="114"/>
      <c r="EI35" s="114"/>
      <c r="EJ35" s="114"/>
      <c r="EK35" s="114"/>
      <c r="EL35" s="114"/>
      <c r="EM35" s="114"/>
      <c r="EN35" s="114"/>
      <c r="EO35" s="114"/>
      <c r="EP35" s="114"/>
      <c r="EQ35" s="114"/>
      <c r="ER35" s="114"/>
      <c r="ES35" s="114"/>
      <c r="ET35" s="114"/>
      <c r="EU35" s="114"/>
      <c r="EV35" s="114"/>
      <c r="EW35" s="114"/>
      <c r="EX35" s="114"/>
      <c r="EY35" s="114"/>
      <c r="EZ35" s="114"/>
      <c r="FA35" s="114"/>
      <c r="FB35" s="114"/>
      <c r="FC35" s="114"/>
      <c r="FD35" s="114"/>
      <c r="FE35" s="114"/>
      <c r="FF35" s="114"/>
      <c r="FG35" s="114"/>
      <c r="FH35" s="114"/>
      <c r="FI35" s="114"/>
      <c r="FJ35" s="114"/>
      <c r="FK35" s="114"/>
      <c r="FL35" s="114"/>
      <c r="FM35" s="114"/>
      <c r="FN35" s="114"/>
      <c r="FO35" s="114"/>
      <c r="FP35" s="114"/>
      <c r="FQ35" s="114"/>
      <c r="FR35" s="114"/>
      <c r="FS35" s="114"/>
      <c r="FT35" s="114"/>
      <c r="FU35" s="114"/>
      <c r="FV35" s="114"/>
      <c r="FW35" s="114"/>
      <c r="FX35" s="114"/>
      <c r="FY35" s="114"/>
      <c r="FZ35" s="114"/>
      <c r="GA35" s="114"/>
      <c r="GB35" s="114"/>
      <c r="GC35" s="114"/>
      <c r="GD35" s="114"/>
      <c r="GE35" s="114"/>
      <c r="GF35" s="114"/>
      <c r="GG35" s="114"/>
      <c r="GH35" s="114"/>
      <c r="GI35" s="114"/>
      <c r="GJ35" s="114"/>
      <c r="GK35" s="114"/>
      <c r="GL35" s="114"/>
      <c r="GM35" s="114"/>
      <c r="GN35" s="114"/>
      <c r="GO35" s="114"/>
      <c r="GP35" s="114"/>
      <c r="GQ35" s="114"/>
      <c r="GR35" s="114"/>
      <c r="GS35" s="114"/>
      <c r="GT35" s="114"/>
      <c r="GU35" s="114"/>
      <c r="GV35" s="114"/>
      <c r="GW35" s="114"/>
      <c r="GX35" s="114"/>
      <c r="GY35" s="114"/>
      <c r="GZ35" s="114"/>
      <c r="HA35" s="114"/>
      <c r="HB35" s="114"/>
      <c r="HC35" s="114"/>
      <c r="HD35" s="114"/>
      <c r="HE35" s="114"/>
      <c r="HF35" s="114"/>
      <c r="HG35" s="114"/>
      <c r="HH35" s="114"/>
      <c r="HI35" s="114"/>
      <c r="HJ35" s="114"/>
      <c r="HK35" s="114"/>
      <c r="HL35" s="114"/>
      <c r="HM35" s="114"/>
      <c r="HN35" s="114"/>
      <c r="HO35" s="114"/>
      <c r="HP35" s="114"/>
      <c r="HQ35" s="114"/>
      <c r="HR35" s="114"/>
      <c r="HS35" s="114"/>
      <c r="HT35" s="114"/>
      <c r="HU35" s="114"/>
      <c r="HV35" s="114"/>
      <c r="HW35" s="114"/>
      <c r="HX35" s="114"/>
      <c r="HY35" s="114"/>
      <c r="HZ35" s="114"/>
      <c r="IA35" s="114"/>
      <c r="IB35" s="114"/>
      <c r="IC35" s="114"/>
      <c r="ID35" s="114"/>
      <c r="IE35" s="114"/>
      <c r="IF35" s="114"/>
      <c r="IG35" s="114"/>
      <c r="IH35" s="114"/>
      <c r="II35" s="114"/>
      <c r="IJ35" s="114"/>
      <c r="IK35" s="114"/>
      <c r="IL35" s="114"/>
      <c r="IM35" s="114"/>
      <c r="IN35" s="114"/>
      <c r="IO35" s="114"/>
      <c r="IP35" s="114"/>
      <c r="IQ35" s="114"/>
      <c r="IR35" s="114"/>
    </row>
    <row r="36" spans="1:252" s="110" customFormat="1" ht="25.5">
      <c r="A36" s="229">
        <f>A35+1</f>
        <v>3</v>
      </c>
      <c r="B36" s="192" t="s">
        <v>183</v>
      </c>
      <c r="C36" s="89" t="s">
        <v>9</v>
      </c>
      <c r="D36" s="90">
        <v>283</v>
      </c>
      <c r="E36" s="90"/>
      <c r="F36" s="91">
        <f>(D36*E36)</f>
        <v>0</v>
      </c>
      <c r="H36" s="111"/>
      <c r="I36" s="112"/>
      <c r="J36" s="112"/>
      <c r="K36" s="112"/>
      <c r="L36" s="112"/>
      <c r="M36" s="112"/>
      <c r="N36" s="112"/>
      <c r="O36" s="112"/>
      <c r="P36" s="112"/>
      <c r="Q36" s="113"/>
      <c r="R36" s="113"/>
      <c r="S36" s="111"/>
      <c r="T36" s="111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4"/>
      <c r="CG36" s="114"/>
      <c r="CH36" s="114"/>
      <c r="CI36" s="114"/>
      <c r="CJ36" s="114"/>
      <c r="CK36" s="114"/>
      <c r="CL36" s="114"/>
      <c r="CM36" s="114"/>
      <c r="CN36" s="114"/>
      <c r="CO36" s="114"/>
      <c r="CP36" s="114"/>
      <c r="CQ36" s="114"/>
      <c r="CR36" s="114"/>
      <c r="CS36" s="114"/>
      <c r="CT36" s="114"/>
      <c r="CU36" s="114"/>
      <c r="CV36" s="114"/>
      <c r="CW36" s="114"/>
      <c r="CX36" s="114"/>
      <c r="CY36" s="114"/>
      <c r="CZ36" s="114"/>
      <c r="DA36" s="114"/>
      <c r="DB36" s="114"/>
      <c r="DC36" s="114"/>
      <c r="DD36" s="114"/>
      <c r="DE36" s="114"/>
      <c r="DF36" s="114"/>
      <c r="DG36" s="114"/>
      <c r="DH36" s="114"/>
      <c r="DI36" s="114"/>
      <c r="DJ36" s="114"/>
      <c r="DK36" s="114"/>
      <c r="DL36" s="114"/>
      <c r="DM36" s="114"/>
      <c r="DN36" s="114"/>
      <c r="DO36" s="114"/>
      <c r="DP36" s="114"/>
      <c r="DQ36" s="114"/>
      <c r="DR36" s="114"/>
      <c r="DS36" s="114"/>
      <c r="DT36" s="114"/>
      <c r="DU36" s="114"/>
      <c r="DV36" s="114"/>
      <c r="DW36" s="114"/>
      <c r="DX36" s="114"/>
      <c r="DY36" s="114"/>
      <c r="DZ36" s="114"/>
      <c r="EA36" s="114"/>
      <c r="EB36" s="114"/>
      <c r="EC36" s="114"/>
      <c r="ED36" s="114"/>
      <c r="EE36" s="114"/>
      <c r="EF36" s="114"/>
      <c r="EG36" s="114"/>
      <c r="EH36" s="114"/>
      <c r="EI36" s="114"/>
      <c r="EJ36" s="114"/>
      <c r="EK36" s="114"/>
      <c r="EL36" s="114"/>
      <c r="EM36" s="114"/>
      <c r="EN36" s="114"/>
      <c r="EO36" s="114"/>
      <c r="EP36" s="114"/>
      <c r="EQ36" s="114"/>
      <c r="ER36" s="114"/>
      <c r="ES36" s="114"/>
      <c r="ET36" s="114"/>
      <c r="EU36" s="114"/>
      <c r="EV36" s="114"/>
      <c r="EW36" s="114"/>
      <c r="EX36" s="114"/>
      <c r="EY36" s="114"/>
      <c r="EZ36" s="114"/>
      <c r="FA36" s="114"/>
      <c r="FB36" s="114"/>
      <c r="FC36" s="114"/>
      <c r="FD36" s="114"/>
      <c r="FE36" s="114"/>
      <c r="FF36" s="114"/>
      <c r="FG36" s="114"/>
      <c r="FH36" s="114"/>
      <c r="FI36" s="114"/>
      <c r="FJ36" s="114"/>
      <c r="FK36" s="114"/>
      <c r="FL36" s="114"/>
      <c r="FM36" s="114"/>
      <c r="FN36" s="114"/>
      <c r="FO36" s="114"/>
      <c r="FP36" s="114"/>
      <c r="FQ36" s="114"/>
      <c r="FR36" s="114"/>
      <c r="FS36" s="114"/>
      <c r="FT36" s="114"/>
      <c r="FU36" s="114"/>
      <c r="FV36" s="114"/>
      <c r="FW36" s="114"/>
      <c r="FX36" s="114"/>
      <c r="FY36" s="114"/>
      <c r="FZ36" s="114"/>
      <c r="GA36" s="114"/>
      <c r="GB36" s="114"/>
      <c r="GC36" s="114"/>
      <c r="GD36" s="114"/>
      <c r="GE36" s="114"/>
      <c r="GF36" s="114"/>
      <c r="GG36" s="114"/>
      <c r="GH36" s="114"/>
      <c r="GI36" s="114"/>
      <c r="GJ36" s="114"/>
      <c r="GK36" s="114"/>
      <c r="GL36" s="114"/>
      <c r="GM36" s="114"/>
      <c r="GN36" s="114"/>
      <c r="GO36" s="114"/>
      <c r="GP36" s="114"/>
      <c r="GQ36" s="114"/>
      <c r="GR36" s="114"/>
      <c r="GS36" s="114"/>
      <c r="GT36" s="114"/>
      <c r="GU36" s="114"/>
      <c r="GV36" s="114"/>
      <c r="GW36" s="114"/>
      <c r="GX36" s="114"/>
      <c r="GY36" s="114"/>
      <c r="GZ36" s="114"/>
      <c r="HA36" s="114"/>
      <c r="HB36" s="114"/>
      <c r="HC36" s="114"/>
      <c r="HD36" s="114"/>
      <c r="HE36" s="114"/>
      <c r="HF36" s="114"/>
      <c r="HG36" s="114"/>
      <c r="HH36" s="114"/>
      <c r="HI36" s="114"/>
      <c r="HJ36" s="114"/>
      <c r="HK36" s="114"/>
      <c r="HL36" s="114"/>
      <c r="HM36" s="114"/>
      <c r="HN36" s="114"/>
      <c r="HO36" s="114"/>
      <c r="HP36" s="114"/>
      <c r="HQ36" s="114"/>
      <c r="HR36" s="114"/>
      <c r="HS36" s="114"/>
      <c r="HT36" s="114"/>
      <c r="HU36" s="114"/>
      <c r="HV36" s="114"/>
      <c r="HW36" s="114"/>
      <c r="HX36" s="114"/>
      <c r="HY36" s="114"/>
      <c r="HZ36" s="114"/>
      <c r="IA36" s="114"/>
      <c r="IB36" s="114"/>
      <c r="IC36" s="114"/>
      <c r="ID36" s="114"/>
      <c r="IE36" s="114"/>
      <c r="IF36" s="114"/>
      <c r="IG36" s="114"/>
      <c r="IH36" s="114"/>
      <c r="II36" s="114"/>
      <c r="IJ36" s="114"/>
      <c r="IK36" s="114"/>
      <c r="IL36" s="114"/>
      <c r="IM36" s="114"/>
      <c r="IN36" s="114"/>
      <c r="IO36" s="114"/>
      <c r="IP36" s="114"/>
      <c r="IQ36" s="114"/>
      <c r="IR36" s="114"/>
    </row>
    <row r="37" spans="1:252" s="110" customFormat="1" ht="63.75">
      <c r="A37" s="229">
        <f>A36+1</f>
        <v>4</v>
      </c>
      <c r="B37" s="193" t="s">
        <v>184</v>
      </c>
      <c r="C37" s="89" t="s">
        <v>9</v>
      </c>
      <c r="D37" s="90">
        <v>49</v>
      </c>
      <c r="E37" s="90"/>
      <c r="F37" s="91">
        <f>(D37*E37)</f>
        <v>0</v>
      </c>
      <c r="H37" s="111"/>
      <c r="I37" s="112"/>
      <c r="J37" s="112"/>
      <c r="K37" s="112"/>
      <c r="L37" s="112"/>
      <c r="M37" s="112"/>
      <c r="N37" s="112"/>
      <c r="O37" s="112"/>
      <c r="P37" s="112"/>
      <c r="Q37" s="113"/>
      <c r="R37" s="113"/>
      <c r="S37" s="111"/>
      <c r="T37" s="111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4"/>
      <c r="CG37" s="114"/>
      <c r="CH37" s="114"/>
      <c r="CI37" s="114"/>
      <c r="CJ37" s="114"/>
      <c r="CK37" s="114"/>
      <c r="CL37" s="114"/>
      <c r="CM37" s="114"/>
      <c r="CN37" s="114"/>
      <c r="CO37" s="114"/>
      <c r="CP37" s="114"/>
      <c r="CQ37" s="114"/>
      <c r="CR37" s="114"/>
      <c r="CS37" s="114"/>
      <c r="CT37" s="114"/>
      <c r="CU37" s="114"/>
      <c r="CV37" s="114"/>
      <c r="CW37" s="114"/>
      <c r="CX37" s="114"/>
      <c r="CY37" s="114"/>
      <c r="CZ37" s="114"/>
      <c r="DA37" s="114"/>
      <c r="DB37" s="114"/>
      <c r="DC37" s="114"/>
      <c r="DD37" s="114"/>
      <c r="DE37" s="114"/>
      <c r="DF37" s="114"/>
      <c r="DG37" s="114"/>
      <c r="DH37" s="114"/>
      <c r="DI37" s="114"/>
      <c r="DJ37" s="114"/>
      <c r="DK37" s="114"/>
      <c r="DL37" s="114"/>
      <c r="DM37" s="114"/>
      <c r="DN37" s="114"/>
      <c r="DO37" s="114"/>
      <c r="DP37" s="114"/>
      <c r="DQ37" s="114"/>
      <c r="DR37" s="114"/>
      <c r="DS37" s="114"/>
      <c r="DT37" s="114"/>
      <c r="DU37" s="114"/>
      <c r="DV37" s="114"/>
      <c r="DW37" s="114"/>
      <c r="DX37" s="114"/>
      <c r="DY37" s="114"/>
      <c r="DZ37" s="114"/>
      <c r="EA37" s="114"/>
      <c r="EB37" s="114"/>
      <c r="EC37" s="114"/>
      <c r="ED37" s="114"/>
      <c r="EE37" s="114"/>
      <c r="EF37" s="114"/>
      <c r="EG37" s="114"/>
      <c r="EH37" s="114"/>
      <c r="EI37" s="114"/>
      <c r="EJ37" s="114"/>
      <c r="EK37" s="114"/>
      <c r="EL37" s="114"/>
      <c r="EM37" s="114"/>
      <c r="EN37" s="114"/>
      <c r="EO37" s="114"/>
      <c r="EP37" s="114"/>
      <c r="EQ37" s="114"/>
      <c r="ER37" s="114"/>
      <c r="ES37" s="114"/>
      <c r="ET37" s="114"/>
      <c r="EU37" s="114"/>
      <c r="EV37" s="114"/>
      <c r="EW37" s="114"/>
      <c r="EX37" s="114"/>
      <c r="EY37" s="114"/>
      <c r="EZ37" s="114"/>
      <c r="FA37" s="114"/>
      <c r="FB37" s="114"/>
      <c r="FC37" s="114"/>
      <c r="FD37" s="114"/>
      <c r="FE37" s="114"/>
      <c r="FF37" s="114"/>
      <c r="FG37" s="114"/>
      <c r="FH37" s="114"/>
      <c r="FI37" s="114"/>
      <c r="FJ37" s="114"/>
      <c r="FK37" s="114"/>
      <c r="FL37" s="114"/>
      <c r="FM37" s="114"/>
      <c r="FN37" s="114"/>
      <c r="FO37" s="114"/>
      <c r="FP37" s="114"/>
      <c r="FQ37" s="114"/>
      <c r="FR37" s="114"/>
      <c r="FS37" s="114"/>
      <c r="FT37" s="114"/>
      <c r="FU37" s="114"/>
      <c r="FV37" s="114"/>
      <c r="FW37" s="114"/>
      <c r="FX37" s="114"/>
      <c r="FY37" s="114"/>
      <c r="FZ37" s="114"/>
      <c r="GA37" s="114"/>
      <c r="GB37" s="114"/>
      <c r="GC37" s="114"/>
      <c r="GD37" s="114"/>
      <c r="GE37" s="114"/>
      <c r="GF37" s="114"/>
      <c r="GG37" s="114"/>
      <c r="GH37" s="114"/>
      <c r="GI37" s="114"/>
      <c r="GJ37" s="114"/>
      <c r="GK37" s="114"/>
      <c r="GL37" s="114"/>
      <c r="GM37" s="114"/>
      <c r="GN37" s="114"/>
      <c r="GO37" s="114"/>
      <c r="GP37" s="114"/>
      <c r="GQ37" s="114"/>
      <c r="GR37" s="114"/>
      <c r="GS37" s="114"/>
      <c r="GT37" s="114"/>
      <c r="GU37" s="114"/>
      <c r="GV37" s="114"/>
      <c r="GW37" s="114"/>
      <c r="GX37" s="114"/>
      <c r="GY37" s="114"/>
      <c r="GZ37" s="114"/>
      <c r="HA37" s="114"/>
      <c r="HB37" s="114"/>
      <c r="HC37" s="114"/>
      <c r="HD37" s="114"/>
      <c r="HE37" s="114"/>
      <c r="HF37" s="114"/>
      <c r="HG37" s="114"/>
      <c r="HH37" s="114"/>
      <c r="HI37" s="114"/>
      <c r="HJ37" s="114"/>
      <c r="HK37" s="114"/>
      <c r="HL37" s="114"/>
      <c r="HM37" s="114"/>
      <c r="HN37" s="114"/>
      <c r="HO37" s="114"/>
      <c r="HP37" s="114"/>
      <c r="HQ37" s="114"/>
      <c r="HR37" s="114"/>
      <c r="HS37" s="114"/>
      <c r="HT37" s="114"/>
      <c r="HU37" s="114"/>
      <c r="HV37" s="114"/>
      <c r="HW37" s="114"/>
      <c r="HX37" s="114"/>
      <c r="HY37" s="114"/>
      <c r="HZ37" s="114"/>
      <c r="IA37" s="114"/>
      <c r="IB37" s="114"/>
      <c r="IC37" s="114"/>
      <c r="ID37" s="114"/>
      <c r="IE37" s="114"/>
      <c r="IF37" s="114"/>
      <c r="IG37" s="114"/>
      <c r="IH37" s="114"/>
      <c r="II37" s="114"/>
      <c r="IJ37" s="114"/>
      <c r="IK37" s="114"/>
      <c r="IL37" s="114"/>
      <c r="IM37" s="114"/>
      <c r="IN37" s="114"/>
      <c r="IO37" s="114"/>
      <c r="IP37" s="114"/>
      <c r="IQ37" s="114"/>
      <c r="IR37" s="114"/>
    </row>
    <row r="38" spans="1:252" s="110" customFormat="1" ht="38.25">
      <c r="A38" s="229">
        <f>A37+1</f>
        <v>5</v>
      </c>
      <c r="B38" s="192" t="s">
        <v>185</v>
      </c>
      <c r="C38" s="89" t="s">
        <v>11</v>
      </c>
      <c r="D38" s="90">
        <v>21.6</v>
      </c>
      <c r="E38" s="90"/>
      <c r="F38" s="91">
        <f>(D38*E38)</f>
        <v>0</v>
      </c>
      <c r="H38" s="111"/>
      <c r="I38" s="112"/>
      <c r="J38" s="112"/>
      <c r="K38" s="112"/>
      <c r="L38" s="112"/>
      <c r="M38" s="112"/>
      <c r="N38" s="112"/>
      <c r="O38" s="112"/>
      <c r="P38" s="112"/>
      <c r="Q38" s="113"/>
      <c r="R38" s="113"/>
      <c r="S38" s="111"/>
      <c r="T38" s="111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4"/>
      <c r="CG38" s="114"/>
      <c r="CH38" s="114"/>
      <c r="CI38" s="114"/>
      <c r="CJ38" s="114"/>
      <c r="CK38" s="114"/>
      <c r="CL38" s="114"/>
      <c r="CM38" s="114"/>
      <c r="CN38" s="114"/>
      <c r="CO38" s="114"/>
      <c r="CP38" s="114"/>
      <c r="CQ38" s="114"/>
      <c r="CR38" s="114"/>
      <c r="CS38" s="114"/>
      <c r="CT38" s="114"/>
      <c r="CU38" s="114"/>
      <c r="CV38" s="114"/>
      <c r="CW38" s="114"/>
      <c r="CX38" s="114"/>
      <c r="CY38" s="114"/>
      <c r="CZ38" s="114"/>
      <c r="DA38" s="114"/>
      <c r="DB38" s="114"/>
      <c r="DC38" s="114"/>
      <c r="DD38" s="114"/>
      <c r="DE38" s="114"/>
      <c r="DF38" s="114"/>
      <c r="DG38" s="114"/>
      <c r="DH38" s="114"/>
      <c r="DI38" s="114"/>
      <c r="DJ38" s="114"/>
      <c r="DK38" s="114"/>
      <c r="DL38" s="114"/>
      <c r="DM38" s="114"/>
      <c r="DN38" s="114"/>
      <c r="DO38" s="114"/>
      <c r="DP38" s="114"/>
      <c r="DQ38" s="114"/>
      <c r="DR38" s="114"/>
      <c r="DS38" s="114"/>
      <c r="DT38" s="114"/>
      <c r="DU38" s="114"/>
      <c r="DV38" s="114"/>
      <c r="DW38" s="114"/>
      <c r="DX38" s="114"/>
      <c r="DY38" s="114"/>
      <c r="DZ38" s="114"/>
      <c r="EA38" s="114"/>
      <c r="EB38" s="114"/>
      <c r="EC38" s="114"/>
      <c r="ED38" s="114"/>
      <c r="EE38" s="114"/>
      <c r="EF38" s="114"/>
      <c r="EG38" s="114"/>
      <c r="EH38" s="114"/>
      <c r="EI38" s="114"/>
      <c r="EJ38" s="114"/>
      <c r="EK38" s="114"/>
      <c r="EL38" s="114"/>
      <c r="EM38" s="114"/>
      <c r="EN38" s="114"/>
      <c r="EO38" s="114"/>
      <c r="EP38" s="114"/>
      <c r="EQ38" s="114"/>
      <c r="ER38" s="114"/>
      <c r="ES38" s="114"/>
      <c r="ET38" s="114"/>
      <c r="EU38" s="114"/>
      <c r="EV38" s="114"/>
      <c r="EW38" s="114"/>
      <c r="EX38" s="114"/>
      <c r="EY38" s="114"/>
      <c r="EZ38" s="114"/>
      <c r="FA38" s="114"/>
      <c r="FB38" s="114"/>
      <c r="FC38" s="114"/>
      <c r="FD38" s="114"/>
      <c r="FE38" s="114"/>
      <c r="FF38" s="114"/>
      <c r="FG38" s="114"/>
      <c r="FH38" s="114"/>
      <c r="FI38" s="114"/>
      <c r="FJ38" s="114"/>
      <c r="FK38" s="114"/>
      <c r="FL38" s="114"/>
      <c r="FM38" s="114"/>
      <c r="FN38" s="114"/>
      <c r="FO38" s="114"/>
      <c r="FP38" s="114"/>
      <c r="FQ38" s="114"/>
      <c r="FR38" s="114"/>
      <c r="FS38" s="114"/>
      <c r="FT38" s="114"/>
      <c r="FU38" s="114"/>
      <c r="FV38" s="114"/>
      <c r="FW38" s="114"/>
      <c r="FX38" s="114"/>
      <c r="FY38" s="114"/>
      <c r="FZ38" s="114"/>
      <c r="GA38" s="114"/>
      <c r="GB38" s="114"/>
      <c r="GC38" s="114"/>
      <c r="GD38" s="114"/>
      <c r="GE38" s="114"/>
      <c r="GF38" s="114"/>
      <c r="GG38" s="114"/>
      <c r="GH38" s="114"/>
      <c r="GI38" s="114"/>
      <c r="GJ38" s="114"/>
      <c r="GK38" s="114"/>
      <c r="GL38" s="114"/>
      <c r="GM38" s="114"/>
      <c r="GN38" s="114"/>
      <c r="GO38" s="114"/>
      <c r="GP38" s="114"/>
      <c r="GQ38" s="114"/>
      <c r="GR38" s="114"/>
      <c r="GS38" s="114"/>
      <c r="GT38" s="114"/>
      <c r="GU38" s="114"/>
      <c r="GV38" s="114"/>
      <c r="GW38" s="114"/>
      <c r="GX38" s="114"/>
      <c r="GY38" s="114"/>
      <c r="GZ38" s="114"/>
      <c r="HA38" s="114"/>
      <c r="HB38" s="114"/>
      <c r="HC38" s="114"/>
      <c r="HD38" s="114"/>
      <c r="HE38" s="114"/>
      <c r="HF38" s="114"/>
      <c r="HG38" s="114"/>
      <c r="HH38" s="114"/>
      <c r="HI38" s="114"/>
      <c r="HJ38" s="114"/>
      <c r="HK38" s="114"/>
      <c r="HL38" s="114"/>
      <c r="HM38" s="114"/>
      <c r="HN38" s="114"/>
      <c r="HO38" s="114"/>
      <c r="HP38" s="114"/>
      <c r="HQ38" s="114"/>
      <c r="HR38" s="114"/>
      <c r="HS38" s="114"/>
      <c r="HT38" s="114"/>
      <c r="HU38" s="114"/>
      <c r="HV38" s="114"/>
      <c r="HW38" s="114"/>
      <c r="HX38" s="114"/>
      <c r="HY38" s="114"/>
      <c r="HZ38" s="114"/>
      <c r="IA38" s="114"/>
      <c r="IB38" s="114"/>
      <c r="IC38" s="114"/>
      <c r="ID38" s="114"/>
      <c r="IE38" s="114"/>
      <c r="IF38" s="114"/>
      <c r="IG38" s="114"/>
      <c r="IH38" s="114"/>
      <c r="II38" s="114"/>
      <c r="IJ38" s="114"/>
      <c r="IK38" s="114"/>
      <c r="IL38" s="114"/>
      <c r="IM38" s="114"/>
      <c r="IN38" s="114"/>
      <c r="IO38" s="114"/>
      <c r="IP38" s="114"/>
      <c r="IQ38" s="114"/>
      <c r="IR38" s="114"/>
    </row>
    <row r="39" spans="1:252" s="110" customFormat="1" ht="38.25">
      <c r="A39" s="229">
        <f>A38+1</f>
        <v>6</v>
      </c>
      <c r="B39" s="192" t="s">
        <v>186</v>
      </c>
      <c r="C39" s="89" t="s">
        <v>1</v>
      </c>
      <c r="D39" s="90">
        <v>1</v>
      </c>
      <c r="E39" s="90"/>
      <c r="F39" s="91">
        <f>(D39*E39)</f>
        <v>0</v>
      </c>
      <c r="H39" s="111"/>
      <c r="I39" s="112"/>
      <c r="J39" s="112"/>
      <c r="K39" s="112"/>
      <c r="L39" s="112"/>
      <c r="M39" s="112"/>
      <c r="N39" s="112"/>
      <c r="O39" s="112"/>
      <c r="P39" s="112"/>
      <c r="Q39" s="113"/>
      <c r="R39" s="113"/>
      <c r="S39" s="111"/>
      <c r="T39" s="111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4"/>
      <c r="CG39" s="114"/>
      <c r="CH39" s="114"/>
      <c r="CI39" s="114"/>
      <c r="CJ39" s="114"/>
      <c r="CK39" s="114"/>
      <c r="CL39" s="114"/>
      <c r="CM39" s="114"/>
      <c r="CN39" s="114"/>
      <c r="CO39" s="114"/>
      <c r="CP39" s="114"/>
      <c r="CQ39" s="114"/>
      <c r="CR39" s="114"/>
      <c r="CS39" s="114"/>
      <c r="CT39" s="114"/>
      <c r="CU39" s="114"/>
      <c r="CV39" s="114"/>
      <c r="CW39" s="114"/>
      <c r="CX39" s="114"/>
      <c r="CY39" s="114"/>
      <c r="CZ39" s="114"/>
      <c r="DA39" s="114"/>
      <c r="DB39" s="114"/>
      <c r="DC39" s="114"/>
      <c r="DD39" s="114"/>
      <c r="DE39" s="114"/>
      <c r="DF39" s="114"/>
      <c r="DG39" s="114"/>
      <c r="DH39" s="114"/>
      <c r="DI39" s="114"/>
      <c r="DJ39" s="114"/>
      <c r="DK39" s="114"/>
      <c r="DL39" s="114"/>
      <c r="DM39" s="114"/>
      <c r="DN39" s="114"/>
      <c r="DO39" s="114"/>
      <c r="DP39" s="114"/>
      <c r="DQ39" s="114"/>
      <c r="DR39" s="114"/>
      <c r="DS39" s="114"/>
      <c r="DT39" s="114"/>
      <c r="DU39" s="114"/>
      <c r="DV39" s="114"/>
      <c r="DW39" s="114"/>
      <c r="DX39" s="114"/>
      <c r="DY39" s="114"/>
      <c r="DZ39" s="114"/>
      <c r="EA39" s="114"/>
      <c r="EB39" s="114"/>
      <c r="EC39" s="114"/>
      <c r="ED39" s="114"/>
      <c r="EE39" s="114"/>
      <c r="EF39" s="114"/>
      <c r="EG39" s="114"/>
      <c r="EH39" s="114"/>
      <c r="EI39" s="114"/>
      <c r="EJ39" s="114"/>
      <c r="EK39" s="114"/>
      <c r="EL39" s="114"/>
      <c r="EM39" s="114"/>
      <c r="EN39" s="114"/>
      <c r="EO39" s="114"/>
      <c r="EP39" s="114"/>
      <c r="EQ39" s="114"/>
      <c r="ER39" s="114"/>
      <c r="ES39" s="114"/>
      <c r="ET39" s="114"/>
      <c r="EU39" s="114"/>
      <c r="EV39" s="114"/>
      <c r="EW39" s="114"/>
      <c r="EX39" s="114"/>
      <c r="EY39" s="114"/>
      <c r="EZ39" s="114"/>
      <c r="FA39" s="114"/>
      <c r="FB39" s="114"/>
      <c r="FC39" s="114"/>
      <c r="FD39" s="114"/>
      <c r="FE39" s="114"/>
      <c r="FF39" s="114"/>
      <c r="FG39" s="114"/>
      <c r="FH39" s="114"/>
      <c r="FI39" s="114"/>
      <c r="FJ39" s="114"/>
      <c r="FK39" s="114"/>
      <c r="FL39" s="114"/>
      <c r="FM39" s="114"/>
      <c r="FN39" s="114"/>
      <c r="FO39" s="114"/>
      <c r="FP39" s="114"/>
      <c r="FQ39" s="114"/>
      <c r="FR39" s="114"/>
      <c r="FS39" s="114"/>
      <c r="FT39" s="114"/>
      <c r="FU39" s="114"/>
      <c r="FV39" s="114"/>
      <c r="FW39" s="114"/>
      <c r="FX39" s="114"/>
      <c r="FY39" s="114"/>
      <c r="FZ39" s="114"/>
      <c r="GA39" s="114"/>
      <c r="GB39" s="114"/>
      <c r="GC39" s="114"/>
      <c r="GD39" s="114"/>
      <c r="GE39" s="114"/>
      <c r="GF39" s="114"/>
      <c r="GG39" s="114"/>
      <c r="GH39" s="114"/>
      <c r="GI39" s="114"/>
      <c r="GJ39" s="114"/>
      <c r="GK39" s="114"/>
      <c r="GL39" s="114"/>
      <c r="GM39" s="114"/>
      <c r="GN39" s="114"/>
      <c r="GO39" s="114"/>
      <c r="GP39" s="114"/>
      <c r="GQ39" s="114"/>
      <c r="GR39" s="114"/>
      <c r="GS39" s="114"/>
      <c r="GT39" s="114"/>
      <c r="GU39" s="114"/>
      <c r="GV39" s="114"/>
      <c r="GW39" s="114"/>
      <c r="GX39" s="114"/>
      <c r="GY39" s="114"/>
      <c r="GZ39" s="114"/>
      <c r="HA39" s="114"/>
      <c r="HB39" s="114"/>
      <c r="HC39" s="114"/>
      <c r="HD39" s="114"/>
      <c r="HE39" s="114"/>
      <c r="HF39" s="114"/>
      <c r="HG39" s="114"/>
      <c r="HH39" s="114"/>
      <c r="HI39" s="114"/>
      <c r="HJ39" s="114"/>
      <c r="HK39" s="114"/>
      <c r="HL39" s="114"/>
      <c r="HM39" s="114"/>
      <c r="HN39" s="114"/>
      <c r="HO39" s="114"/>
      <c r="HP39" s="114"/>
      <c r="HQ39" s="114"/>
      <c r="HR39" s="114"/>
      <c r="HS39" s="114"/>
      <c r="HT39" s="114"/>
      <c r="HU39" s="114"/>
      <c r="HV39" s="114"/>
      <c r="HW39" s="114"/>
      <c r="HX39" s="114"/>
      <c r="HY39" s="114"/>
      <c r="HZ39" s="114"/>
      <c r="IA39" s="114"/>
      <c r="IB39" s="114"/>
      <c r="IC39" s="114"/>
      <c r="ID39" s="114"/>
      <c r="IE39" s="114"/>
      <c r="IF39" s="114"/>
      <c r="IG39" s="114"/>
      <c r="IH39" s="114"/>
      <c r="II39" s="114"/>
      <c r="IJ39" s="114"/>
      <c r="IK39" s="114"/>
      <c r="IL39" s="114"/>
      <c r="IM39" s="114"/>
      <c r="IN39" s="114"/>
      <c r="IO39" s="114"/>
      <c r="IP39" s="114"/>
      <c r="IQ39" s="114"/>
      <c r="IR39" s="114"/>
    </row>
    <row r="40" spans="1:252" s="73" customFormat="1" ht="15.75">
      <c r="A40" s="229">
        <f t="shared" ref="A40:A42" si="6">A39+1</f>
        <v>7</v>
      </c>
      <c r="B40" s="196" t="s">
        <v>190</v>
      </c>
      <c r="C40" s="89"/>
      <c r="D40" s="132"/>
      <c r="E40" s="107"/>
      <c r="F40" s="91"/>
      <c r="G40" s="70"/>
      <c r="H40" s="71"/>
      <c r="I40" s="145"/>
      <c r="J40" s="145"/>
      <c r="K40" s="145"/>
      <c r="L40" s="145"/>
      <c r="M40" s="145"/>
      <c r="N40" s="145"/>
      <c r="O40" s="145"/>
      <c r="P40" s="145"/>
      <c r="Q40" s="72"/>
      <c r="R40" s="72"/>
      <c r="S40" s="71"/>
      <c r="T40" s="71"/>
    </row>
    <row r="41" spans="1:252" s="73" customFormat="1" ht="15.75">
      <c r="A41" s="229">
        <f t="shared" si="6"/>
        <v>8</v>
      </c>
      <c r="B41" s="192" t="s">
        <v>187</v>
      </c>
      <c r="C41" s="116" t="s">
        <v>9</v>
      </c>
      <c r="D41" s="90">
        <v>530</v>
      </c>
      <c r="E41" s="90"/>
      <c r="F41" s="91">
        <f>(D41*E41)</f>
        <v>0</v>
      </c>
      <c r="G41" s="70"/>
      <c r="H41" s="71"/>
      <c r="I41" s="145"/>
      <c r="J41" s="145"/>
      <c r="K41" s="145"/>
      <c r="L41" s="145"/>
      <c r="M41" s="145"/>
      <c r="N41" s="145"/>
      <c r="O41" s="145"/>
      <c r="P41" s="145"/>
      <c r="Q41" s="72"/>
      <c r="R41" s="72"/>
      <c r="S41" s="71"/>
      <c r="T41" s="71"/>
    </row>
    <row r="42" spans="1:252" s="110" customFormat="1" ht="25.5">
      <c r="A42" s="229">
        <f t="shared" si="6"/>
        <v>9</v>
      </c>
      <c r="B42" s="193" t="s">
        <v>188</v>
      </c>
      <c r="C42" s="116" t="s">
        <v>1</v>
      </c>
      <c r="D42" s="90">
        <v>30</v>
      </c>
      <c r="E42" s="90"/>
      <c r="F42" s="91">
        <f>(D42*E42)</f>
        <v>0</v>
      </c>
      <c r="H42" s="111"/>
      <c r="I42" s="112"/>
      <c r="J42" s="112"/>
      <c r="K42" s="112"/>
      <c r="L42" s="112"/>
      <c r="M42" s="112"/>
      <c r="N42" s="112"/>
      <c r="O42" s="112"/>
      <c r="P42" s="112"/>
      <c r="Q42" s="113"/>
      <c r="R42" s="113"/>
      <c r="S42" s="111"/>
      <c r="T42" s="111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4"/>
      <c r="DH42" s="114"/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4"/>
      <c r="FC42" s="114"/>
      <c r="FD42" s="114"/>
      <c r="FE42" s="114"/>
      <c r="FF42" s="114"/>
      <c r="FG42" s="114"/>
      <c r="FH42" s="114"/>
      <c r="FI42" s="114"/>
      <c r="FJ42" s="114"/>
      <c r="FK42" s="114"/>
      <c r="FL42" s="114"/>
      <c r="FM42" s="114"/>
      <c r="FN42" s="114"/>
      <c r="FO42" s="114"/>
      <c r="FP42" s="114"/>
      <c r="FQ42" s="114"/>
      <c r="FR42" s="114"/>
      <c r="FS42" s="114"/>
      <c r="FT42" s="114"/>
      <c r="FU42" s="114"/>
      <c r="FV42" s="114"/>
      <c r="FW42" s="114"/>
      <c r="FX42" s="114"/>
      <c r="FY42" s="114"/>
      <c r="FZ42" s="114"/>
      <c r="GA42" s="114"/>
      <c r="GB42" s="114"/>
      <c r="GC42" s="114"/>
      <c r="GD42" s="114"/>
      <c r="GE42" s="114"/>
      <c r="GF42" s="114"/>
      <c r="GG42" s="114"/>
      <c r="GH42" s="114"/>
      <c r="GI42" s="114"/>
      <c r="GJ42" s="114"/>
      <c r="GK42" s="114"/>
      <c r="GL42" s="114"/>
      <c r="GM42" s="114"/>
      <c r="GN42" s="114"/>
      <c r="GO42" s="114"/>
      <c r="GP42" s="114"/>
      <c r="GQ42" s="114"/>
      <c r="GR42" s="114"/>
      <c r="GS42" s="114"/>
      <c r="GT42" s="114"/>
      <c r="GU42" s="114"/>
      <c r="GV42" s="114"/>
      <c r="GW42" s="114"/>
      <c r="GX42" s="114"/>
      <c r="GY42" s="114"/>
      <c r="GZ42" s="114"/>
      <c r="HA42" s="114"/>
      <c r="HB42" s="114"/>
      <c r="HC42" s="114"/>
      <c r="HD42" s="114"/>
      <c r="HE42" s="114"/>
      <c r="HF42" s="114"/>
      <c r="HG42" s="114"/>
      <c r="HH42" s="114"/>
      <c r="HI42" s="114"/>
      <c r="HJ42" s="114"/>
      <c r="HK42" s="114"/>
      <c r="HL42" s="114"/>
      <c r="HM42" s="114"/>
      <c r="HN42" s="114"/>
      <c r="HO42" s="114"/>
      <c r="HP42" s="114"/>
      <c r="HQ42" s="114"/>
      <c r="HR42" s="114"/>
      <c r="HS42" s="114"/>
      <c r="HT42" s="114"/>
      <c r="HU42" s="114"/>
      <c r="HV42" s="114"/>
      <c r="HW42" s="114"/>
      <c r="HX42" s="114"/>
      <c r="HY42" s="114"/>
      <c r="HZ42" s="114"/>
      <c r="IA42" s="114"/>
      <c r="IB42" s="114"/>
      <c r="IC42" s="114"/>
      <c r="ID42" s="114"/>
      <c r="IE42" s="114"/>
      <c r="IF42" s="114"/>
      <c r="IG42" s="114"/>
      <c r="IH42" s="114"/>
      <c r="II42" s="114"/>
      <c r="IJ42" s="114"/>
      <c r="IK42" s="114"/>
      <c r="IL42" s="114"/>
      <c r="IM42" s="114"/>
      <c r="IN42" s="114"/>
      <c r="IO42" s="114"/>
      <c r="IP42" s="114"/>
      <c r="IQ42" s="114"/>
      <c r="IR42" s="114"/>
    </row>
    <row r="43" spans="1:252" s="5" customFormat="1">
      <c r="A43" s="226">
        <f>A30</f>
        <v>3</v>
      </c>
      <c r="B43" s="180" t="str">
        <f>B30&amp;" - skupaj"</f>
        <v>GRADBENA DELA - skupaj</v>
      </c>
      <c r="C43" s="50"/>
      <c r="D43" s="10"/>
      <c r="E43" s="93"/>
      <c r="F43" s="98">
        <f>SUM(F31:F42)</f>
        <v>0</v>
      </c>
      <c r="G43" s="38"/>
    </row>
    <row r="44" spans="1:252" s="5" customFormat="1">
      <c r="A44" s="226">
        <f>1+A43</f>
        <v>4</v>
      </c>
      <c r="B44" s="180" t="s">
        <v>191</v>
      </c>
      <c r="C44" s="50"/>
      <c r="D44" s="10"/>
      <c r="E44" s="93"/>
      <c r="F44" s="98"/>
      <c r="G44" s="38"/>
    </row>
    <row r="45" spans="1:252" s="5" customFormat="1" ht="38.25">
      <c r="A45" s="229">
        <v>1</v>
      </c>
      <c r="B45" s="177" t="str">
        <f>"Ostala dodatna in nepredvidena dela. Obračun po dejanskih stroških porabe časa in materiala po vpisu v gradbeni dnevnik. Ocena stroškov "&amp;D45*100&amp;"% od vrednosti del."</f>
        <v>Ostala dodatna in nepredvidena dela. Obračun po dejanskih stroških porabe časa in materiala po vpisu v gradbeni dnevnik. Ocena stroškov 10% od vrednosti del.</v>
      </c>
      <c r="C45" s="89" t="s">
        <v>34</v>
      </c>
      <c r="D45" s="143">
        <v>0.1</v>
      </c>
      <c r="E45" s="90">
        <f>SUM(F50:F52)</f>
        <v>0</v>
      </c>
      <c r="F45" s="91">
        <f>+D45*E45</f>
        <v>0</v>
      </c>
      <c r="G45" s="36"/>
    </row>
    <row r="46" spans="1:252" s="5" customFormat="1">
      <c r="A46" s="226">
        <f>A44</f>
        <v>4</v>
      </c>
      <c r="B46" s="180" t="str">
        <f>B44&amp;" - skupaj"</f>
        <v>OSTALO - skupaj</v>
      </c>
      <c r="C46" s="50"/>
      <c r="D46" s="10"/>
      <c r="E46" s="93"/>
      <c r="F46" s="98">
        <f>SUM(F45:F45)</f>
        <v>0</v>
      </c>
      <c r="G46" s="36"/>
    </row>
    <row r="47" spans="1:252" s="5" customFormat="1">
      <c r="A47" s="228"/>
      <c r="B47" s="190"/>
      <c r="C47" s="47"/>
      <c r="D47" s="13"/>
      <c r="E47" s="97"/>
      <c r="F47" s="99"/>
      <c r="G47" s="36"/>
    </row>
    <row r="48" spans="1:252" s="5" customFormat="1">
      <c r="A48" s="228"/>
      <c r="B48" s="190"/>
      <c r="C48" s="47"/>
      <c r="D48" s="13"/>
      <c r="E48" s="97"/>
      <c r="F48" s="99"/>
      <c r="G48" s="36"/>
    </row>
    <row r="49" spans="1:7" s="5" customFormat="1">
      <c r="A49" s="226"/>
      <c r="B49" s="180" t="s">
        <v>148</v>
      </c>
      <c r="C49" s="50"/>
      <c r="D49" s="10"/>
      <c r="E49" s="93"/>
      <c r="F49" s="98"/>
      <c r="G49" s="36"/>
    </row>
    <row r="50" spans="1:7">
      <c r="A50" s="227">
        <f>A14</f>
        <v>1</v>
      </c>
      <c r="B50" s="182" t="str">
        <f>B14</f>
        <v>PREDDELA - skupaj</v>
      </c>
      <c r="C50" s="51"/>
      <c r="D50" s="13"/>
      <c r="E50" s="15"/>
      <c r="F50" s="95">
        <f>F14</f>
        <v>0</v>
      </c>
    </row>
    <row r="51" spans="1:7">
      <c r="A51" s="227">
        <f>A29</f>
        <v>2</v>
      </c>
      <c r="B51" s="182" t="str">
        <f>B29</f>
        <v>ZEMELJSKA DELA - skupaj</v>
      </c>
      <c r="C51" s="51"/>
      <c r="D51" s="13"/>
      <c r="E51" s="15"/>
      <c r="F51" s="95">
        <f>F29</f>
        <v>0</v>
      </c>
    </row>
    <row r="52" spans="1:7">
      <c r="A52" s="227">
        <f>A43</f>
        <v>3</v>
      </c>
      <c r="B52" s="182" t="str">
        <f>B43</f>
        <v>GRADBENA DELA - skupaj</v>
      </c>
      <c r="C52" s="51"/>
      <c r="D52" s="13"/>
      <c r="E52" s="15"/>
      <c r="F52" s="95">
        <f>F43</f>
        <v>0</v>
      </c>
    </row>
    <row r="53" spans="1:7">
      <c r="A53" s="227">
        <f>A46</f>
        <v>4</v>
      </c>
      <c r="B53" s="182" t="str">
        <f>B46</f>
        <v>OSTALO - skupaj</v>
      </c>
      <c r="C53" s="51"/>
      <c r="D53" s="13"/>
      <c r="E53" s="15"/>
      <c r="F53" s="95">
        <f>F46</f>
        <v>0</v>
      </c>
    </row>
    <row r="54" spans="1:7">
      <c r="A54" s="227"/>
      <c r="B54" s="182"/>
      <c r="C54" s="51"/>
      <c r="D54" s="13"/>
      <c r="E54" s="15"/>
      <c r="F54" s="95"/>
    </row>
    <row r="55" spans="1:7" s="20" customFormat="1">
      <c r="A55" s="237"/>
      <c r="B55" s="239" t="s">
        <v>14</v>
      </c>
      <c r="C55" s="52"/>
      <c r="D55" s="22"/>
      <c r="E55" s="23"/>
      <c r="F55" s="99">
        <f>SUM(F50:F53)</f>
        <v>0</v>
      </c>
      <c r="G55" s="39"/>
    </row>
    <row r="56" spans="1:7">
      <c r="A56" s="238"/>
      <c r="B56" s="240" t="s">
        <v>21</v>
      </c>
      <c r="C56" s="51"/>
      <c r="D56" s="13"/>
      <c r="E56" s="15"/>
      <c r="F56" s="95">
        <f>+F55*0.22</f>
        <v>0</v>
      </c>
    </row>
    <row r="57" spans="1:7">
      <c r="A57" s="238"/>
      <c r="B57" s="239" t="s">
        <v>22</v>
      </c>
      <c r="C57" s="52"/>
      <c r="D57" s="22"/>
      <c r="E57" s="23"/>
      <c r="F57" s="99">
        <f>+F55+F56</f>
        <v>0</v>
      </c>
    </row>
    <row r="58" spans="1:7" ht="12.75" customHeight="1">
      <c r="A58" s="230"/>
    </row>
    <row r="59" spans="1:7" ht="12.75" customHeight="1">
      <c r="A59" s="230"/>
    </row>
    <row r="60" spans="1:7" ht="12.75" customHeight="1">
      <c r="A60" s="230"/>
    </row>
    <row r="61" spans="1:7" ht="12.75" customHeight="1">
      <c r="A61" s="230"/>
    </row>
    <row r="62" spans="1:7" ht="12.75" customHeight="1">
      <c r="A62" s="230"/>
    </row>
    <row r="63" spans="1:7" ht="12.75" customHeight="1">
      <c r="A63" s="230"/>
    </row>
    <row r="64" spans="1:7" ht="12.75" customHeight="1">
      <c r="A64" s="230"/>
    </row>
    <row r="65" spans="1:1" ht="12.75" customHeight="1">
      <c r="A65" s="230"/>
    </row>
    <row r="66" spans="1:1" ht="12.75" customHeight="1">
      <c r="A66" s="230"/>
    </row>
    <row r="67" spans="1:1" ht="12.75" customHeight="1">
      <c r="A67" s="230"/>
    </row>
    <row r="68" spans="1:1" ht="12.75" customHeight="1">
      <c r="A68" s="230"/>
    </row>
    <row r="69" spans="1:1" ht="12.75" customHeight="1">
      <c r="A69" s="230"/>
    </row>
    <row r="70" spans="1:1" ht="12.75" customHeight="1">
      <c r="A70" s="230"/>
    </row>
    <row r="71" spans="1:1" ht="12.75" customHeight="1">
      <c r="A71" s="230"/>
    </row>
    <row r="72" spans="1:1" ht="12.75" customHeight="1">
      <c r="A72" s="230"/>
    </row>
    <row r="73" spans="1:1" ht="12.75" customHeight="1">
      <c r="A73" s="230"/>
    </row>
    <row r="74" spans="1:1" ht="12.75" customHeight="1">
      <c r="A74" s="230"/>
    </row>
    <row r="75" spans="1:1" ht="12.75" customHeight="1">
      <c r="A75" s="230"/>
    </row>
    <row r="76" spans="1:1" ht="12.75" customHeight="1">
      <c r="A76" s="230"/>
    </row>
    <row r="77" spans="1:1" ht="12.75" customHeight="1">
      <c r="A77" s="230"/>
    </row>
    <row r="78" spans="1:1" ht="12.75" customHeight="1">
      <c r="A78" s="230"/>
    </row>
    <row r="79" spans="1:1" ht="12.75" customHeight="1">
      <c r="A79" s="230"/>
    </row>
    <row r="80" spans="1:1" ht="12.75" customHeight="1">
      <c r="A80" s="230"/>
    </row>
    <row r="81" spans="1:1" ht="12.75" customHeight="1">
      <c r="A81" s="230"/>
    </row>
    <row r="82" spans="1:1" ht="12.75" customHeight="1">
      <c r="A82" s="230"/>
    </row>
    <row r="83" spans="1:1" ht="12.75" customHeight="1">
      <c r="A83" s="230"/>
    </row>
    <row r="84" spans="1:1" ht="12.75" customHeight="1">
      <c r="A84" s="230"/>
    </row>
    <row r="85" spans="1:1" ht="12.75" customHeight="1">
      <c r="A85" s="230"/>
    </row>
    <row r="86" spans="1:1" ht="12.75" customHeight="1">
      <c r="A86" s="230"/>
    </row>
    <row r="87" spans="1:1" ht="12.75" customHeight="1">
      <c r="A87" s="230"/>
    </row>
    <row r="88" spans="1:1" ht="12.75" customHeight="1">
      <c r="A88" s="230"/>
    </row>
    <row r="89" spans="1:1" ht="12.75" customHeight="1">
      <c r="A89" s="230"/>
    </row>
    <row r="90" spans="1:1" ht="12.75" customHeight="1">
      <c r="A90" s="230"/>
    </row>
    <row r="91" spans="1:1" ht="12.75" customHeight="1">
      <c r="A91" s="230"/>
    </row>
    <row r="92" spans="1:1" ht="12.75" customHeight="1">
      <c r="A92" s="230"/>
    </row>
    <row r="93" spans="1:1" ht="12.75" customHeight="1">
      <c r="A93" s="230"/>
    </row>
    <row r="94" spans="1:1" ht="12.75" customHeight="1">
      <c r="A94" s="230"/>
    </row>
    <row r="95" spans="1:1" ht="12.75" customHeight="1">
      <c r="A95" s="230"/>
    </row>
    <row r="96" spans="1:1" ht="12.75" customHeight="1">
      <c r="A96" s="230"/>
    </row>
    <row r="97" spans="1:1" ht="12.75" customHeight="1">
      <c r="A97" s="230"/>
    </row>
    <row r="98" spans="1:1" ht="12.75" customHeight="1">
      <c r="A98" s="230"/>
    </row>
    <row r="99" spans="1:1" ht="12.75" customHeight="1">
      <c r="A99" s="230"/>
    </row>
    <row r="100" spans="1:1" ht="12.75" customHeight="1">
      <c r="A100" s="230"/>
    </row>
    <row r="101" spans="1:1" ht="12.75" customHeight="1">
      <c r="A101" s="230"/>
    </row>
    <row r="102" spans="1:1" ht="12.75" customHeight="1">
      <c r="A102" s="230"/>
    </row>
    <row r="103" spans="1:1" ht="12.75" customHeight="1">
      <c r="A103" s="230"/>
    </row>
    <row r="104" spans="1:1" ht="12.75" customHeight="1">
      <c r="A104" s="230"/>
    </row>
    <row r="105" spans="1:1" ht="12.75" customHeight="1">
      <c r="A105" s="230"/>
    </row>
    <row r="106" spans="1:1" ht="12.75" customHeight="1">
      <c r="A106" s="230"/>
    </row>
    <row r="107" spans="1:1" ht="12.75" customHeight="1">
      <c r="A107" s="230"/>
    </row>
    <row r="108" spans="1:1" ht="12.75" customHeight="1">
      <c r="A108" s="230"/>
    </row>
    <row r="109" spans="1:1" ht="12.75" customHeight="1">
      <c r="A109" s="230"/>
    </row>
    <row r="110" spans="1:1" ht="12.75" customHeight="1">
      <c r="A110" s="230"/>
    </row>
    <row r="111" spans="1:1" ht="12.75" customHeight="1">
      <c r="A111" s="230"/>
    </row>
    <row r="112" spans="1:1" ht="12.75" customHeight="1">
      <c r="A112" s="230"/>
    </row>
    <row r="113" spans="1:1" ht="12.75" customHeight="1">
      <c r="A113" s="230"/>
    </row>
    <row r="114" spans="1:1" ht="12.75" customHeight="1">
      <c r="A114" s="230"/>
    </row>
    <row r="115" spans="1:1" ht="12.75" customHeight="1">
      <c r="A115" s="230"/>
    </row>
    <row r="116" spans="1:1" ht="12.75" customHeight="1">
      <c r="A116" s="230"/>
    </row>
    <row r="117" spans="1:1" ht="12.75" customHeight="1">
      <c r="A117" s="230"/>
    </row>
    <row r="118" spans="1:1" ht="12.75" customHeight="1">
      <c r="A118" s="230"/>
    </row>
    <row r="119" spans="1:1" ht="12.75" customHeight="1">
      <c r="A119" s="230"/>
    </row>
    <row r="120" spans="1:1" ht="12.75" customHeight="1">
      <c r="A120" s="230"/>
    </row>
    <row r="121" spans="1:1" ht="12.75" customHeight="1">
      <c r="A121" s="230"/>
    </row>
    <row r="122" spans="1:1" ht="12.75" customHeight="1">
      <c r="A122" s="230"/>
    </row>
    <row r="123" spans="1:1" ht="12.75" customHeight="1">
      <c r="A123" s="230"/>
    </row>
    <row r="124" spans="1:1" ht="12.75" customHeight="1">
      <c r="A124" s="230"/>
    </row>
    <row r="125" spans="1:1" ht="12.75" customHeight="1">
      <c r="A125" s="230"/>
    </row>
    <row r="126" spans="1:1" ht="12.75" customHeight="1">
      <c r="A126" s="230"/>
    </row>
    <row r="127" spans="1:1" ht="12.75" customHeight="1">
      <c r="A127" s="230"/>
    </row>
    <row r="128" spans="1:1" ht="12.75" customHeight="1">
      <c r="A128" s="230"/>
    </row>
    <row r="129" spans="1:1" ht="12.75" customHeight="1">
      <c r="A129" s="230"/>
    </row>
    <row r="130" spans="1:1" ht="12.75" customHeight="1">
      <c r="A130" s="230"/>
    </row>
    <row r="131" spans="1:1" ht="12.75" customHeight="1">
      <c r="A131" s="230"/>
    </row>
    <row r="132" spans="1:1" ht="12.75" customHeight="1">
      <c r="A132" s="230"/>
    </row>
    <row r="133" spans="1:1" ht="12.75" customHeight="1">
      <c r="A133" s="230"/>
    </row>
    <row r="134" spans="1:1" ht="12.75" customHeight="1">
      <c r="A134" s="230"/>
    </row>
    <row r="135" spans="1:1" ht="12.75" customHeight="1">
      <c r="A135" s="230"/>
    </row>
    <row r="136" spans="1:1" ht="12.75" customHeight="1">
      <c r="A136" s="230"/>
    </row>
    <row r="137" spans="1:1" ht="12.75" customHeight="1">
      <c r="A137" s="230"/>
    </row>
    <row r="138" spans="1:1" ht="12.75" customHeight="1">
      <c r="A138" s="230"/>
    </row>
    <row r="139" spans="1:1" ht="12.75" customHeight="1">
      <c r="A139" s="230"/>
    </row>
    <row r="140" spans="1:1" ht="12.75" customHeight="1">
      <c r="A140" s="230"/>
    </row>
    <row r="141" spans="1:1" ht="12.75" customHeight="1">
      <c r="A141" s="230"/>
    </row>
    <row r="142" spans="1:1" ht="12.75" customHeight="1">
      <c r="A142" s="230"/>
    </row>
    <row r="143" spans="1:1" ht="12.75" customHeight="1">
      <c r="A143" s="230"/>
    </row>
    <row r="144" spans="1:1" ht="12.75" customHeight="1">
      <c r="A144" s="230"/>
    </row>
    <row r="145" spans="1:1" ht="12.75" customHeight="1">
      <c r="A145" s="230"/>
    </row>
    <row r="146" spans="1:1" ht="12.75" customHeight="1">
      <c r="A146" s="230"/>
    </row>
    <row r="147" spans="1:1" ht="12.75" customHeight="1">
      <c r="A147" s="230"/>
    </row>
    <row r="148" spans="1:1" ht="12.75" customHeight="1">
      <c r="A148" s="230"/>
    </row>
    <row r="149" spans="1:1" ht="12.75" customHeight="1">
      <c r="A149" s="230"/>
    </row>
    <row r="150" spans="1:1" ht="12.75" customHeight="1">
      <c r="A150" s="230"/>
    </row>
    <row r="151" spans="1:1" ht="12.75" customHeight="1">
      <c r="A151" s="230"/>
    </row>
    <row r="152" spans="1:1" ht="12.75" customHeight="1">
      <c r="A152" s="230"/>
    </row>
    <row r="153" spans="1:1" ht="12.75" customHeight="1">
      <c r="A153" s="230"/>
    </row>
    <row r="154" spans="1:1" ht="12.75" customHeight="1">
      <c r="A154" s="230"/>
    </row>
    <row r="155" spans="1:1" ht="12.75" customHeight="1">
      <c r="A155" s="230"/>
    </row>
    <row r="156" spans="1:1" ht="12.75" customHeight="1">
      <c r="A156" s="230"/>
    </row>
    <row r="157" spans="1:1" ht="12.75" customHeight="1">
      <c r="A157" s="230"/>
    </row>
    <row r="158" spans="1:1" ht="12.75" customHeight="1">
      <c r="A158" s="230"/>
    </row>
    <row r="159" spans="1:1" ht="12.75" customHeight="1">
      <c r="A159" s="230"/>
    </row>
    <row r="160" spans="1:1" ht="12.75" customHeight="1">
      <c r="A160" s="230"/>
    </row>
    <row r="161" spans="1:1" ht="12.75" customHeight="1">
      <c r="A161" s="230"/>
    </row>
    <row r="162" spans="1:1" ht="12.75" customHeight="1">
      <c r="A162" s="230"/>
    </row>
    <row r="163" spans="1:1" ht="12.75" customHeight="1">
      <c r="A163" s="230"/>
    </row>
    <row r="164" spans="1:1" ht="12.75" customHeight="1">
      <c r="A164" s="230"/>
    </row>
    <row r="165" spans="1:1" ht="12.75" customHeight="1">
      <c r="A165" s="230"/>
    </row>
    <row r="166" spans="1:1" ht="12.75" customHeight="1">
      <c r="A166" s="230"/>
    </row>
    <row r="167" spans="1:1" ht="12.75" customHeight="1">
      <c r="A167" s="230"/>
    </row>
    <row r="168" spans="1:1" ht="12.75" customHeight="1">
      <c r="A168" s="230"/>
    </row>
    <row r="169" spans="1:1" ht="12.75" customHeight="1">
      <c r="A169" s="230"/>
    </row>
    <row r="170" spans="1:1" ht="12.75" customHeight="1">
      <c r="A170" s="230"/>
    </row>
    <row r="171" spans="1:1" ht="12.75" customHeight="1">
      <c r="A171" s="230"/>
    </row>
    <row r="172" spans="1:1" ht="12.75" customHeight="1">
      <c r="A172" s="230"/>
    </row>
    <row r="173" spans="1:1" ht="12.75" customHeight="1">
      <c r="A173" s="230"/>
    </row>
    <row r="174" spans="1:1" ht="12.75" customHeight="1">
      <c r="A174" s="230"/>
    </row>
    <row r="175" spans="1:1" ht="12.75" customHeight="1">
      <c r="A175" s="230"/>
    </row>
    <row r="176" spans="1:1" ht="12.75" customHeight="1">
      <c r="A176" s="230"/>
    </row>
    <row r="177" spans="1:1" ht="12.75" customHeight="1">
      <c r="A177" s="230"/>
    </row>
    <row r="178" spans="1:1" ht="12.75" customHeight="1">
      <c r="A178" s="230"/>
    </row>
    <row r="179" spans="1:1" ht="12.75" customHeight="1">
      <c r="A179" s="230"/>
    </row>
    <row r="180" spans="1:1" ht="12.75" customHeight="1">
      <c r="A180" s="230"/>
    </row>
    <row r="181" spans="1:1" ht="12.75" customHeight="1">
      <c r="A181" s="230"/>
    </row>
    <row r="182" spans="1:1" ht="12.75" customHeight="1">
      <c r="A182" s="230"/>
    </row>
    <row r="183" spans="1:1" ht="12.75" customHeight="1">
      <c r="A183" s="230"/>
    </row>
    <row r="184" spans="1:1" ht="12.75" customHeight="1">
      <c r="A184" s="230"/>
    </row>
    <row r="185" spans="1:1" ht="12.75" customHeight="1">
      <c r="A185" s="230"/>
    </row>
    <row r="186" spans="1:1" ht="12.75" customHeight="1">
      <c r="A186" s="230"/>
    </row>
    <row r="187" spans="1:1" ht="12.75" customHeight="1">
      <c r="A187" s="230"/>
    </row>
    <row r="188" spans="1:1" ht="12.75" customHeight="1">
      <c r="A188" s="230"/>
    </row>
    <row r="189" spans="1:1" ht="12.75" customHeight="1">
      <c r="A189" s="230"/>
    </row>
    <row r="190" spans="1:1" ht="12.75" customHeight="1">
      <c r="A190" s="230"/>
    </row>
    <row r="191" spans="1:1" ht="12.75" customHeight="1">
      <c r="A191" s="230"/>
    </row>
    <row r="192" spans="1:1" ht="12.75" customHeight="1">
      <c r="A192" s="230"/>
    </row>
    <row r="193" spans="1:1" ht="12.75" customHeight="1">
      <c r="A193" s="230"/>
    </row>
    <row r="194" spans="1:1" ht="12.75" customHeight="1">
      <c r="A194" s="230"/>
    </row>
    <row r="195" spans="1:1" ht="12.75" customHeight="1">
      <c r="A195" s="230"/>
    </row>
    <row r="196" spans="1:1" ht="12.75" customHeight="1">
      <c r="A196" s="230"/>
    </row>
    <row r="197" spans="1:1" ht="12.75" customHeight="1">
      <c r="A197" s="230"/>
    </row>
    <row r="198" spans="1:1" ht="12.75" customHeight="1">
      <c r="A198" s="230"/>
    </row>
    <row r="199" spans="1:1" ht="12.75" customHeight="1">
      <c r="A199" s="230"/>
    </row>
    <row r="200" spans="1:1" ht="12.75" customHeight="1">
      <c r="A200" s="230"/>
    </row>
    <row r="201" spans="1:1" ht="12.75" customHeight="1">
      <c r="A201" s="230"/>
    </row>
    <row r="202" spans="1:1" ht="12.75" customHeight="1">
      <c r="A202" s="230"/>
    </row>
    <row r="203" spans="1:1" ht="12.75" customHeight="1">
      <c r="A203" s="230"/>
    </row>
    <row r="204" spans="1:1" ht="12.75" customHeight="1">
      <c r="A204" s="230"/>
    </row>
    <row r="205" spans="1:1" ht="12.75" customHeight="1">
      <c r="A205" s="230"/>
    </row>
    <row r="206" spans="1:1" ht="12.75" customHeight="1">
      <c r="A206" s="230"/>
    </row>
    <row r="207" spans="1:1" ht="12.75" customHeight="1">
      <c r="A207" s="230"/>
    </row>
    <row r="208" spans="1:1" ht="12.75" customHeight="1">
      <c r="A208" s="230"/>
    </row>
    <row r="209" spans="1:1" ht="12.75" customHeight="1">
      <c r="A209" s="230"/>
    </row>
    <row r="210" spans="1:1" ht="12.75" customHeight="1">
      <c r="A210" s="230"/>
    </row>
    <row r="211" spans="1:1" ht="12.75" customHeight="1">
      <c r="A211" s="230"/>
    </row>
    <row r="212" spans="1:1" ht="12.75" customHeight="1">
      <c r="A212" s="230"/>
    </row>
    <row r="213" spans="1:1" ht="12.75" customHeight="1">
      <c r="A213" s="230"/>
    </row>
    <row r="214" spans="1:1" ht="12.75" customHeight="1">
      <c r="A214" s="230"/>
    </row>
    <row r="215" spans="1:1" ht="12.75" customHeight="1">
      <c r="A215" s="230"/>
    </row>
    <row r="216" spans="1:1" ht="12.75" customHeight="1">
      <c r="A216" s="230"/>
    </row>
    <row r="217" spans="1:1" ht="12.75" customHeight="1">
      <c r="A217" s="230"/>
    </row>
    <row r="218" spans="1:1" ht="12.75" customHeight="1">
      <c r="A218" s="230"/>
    </row>
    <row r="219" spans="1:1" ht="12.75" customHeight="1">
      <c r="A219" s="230"/>
    </row>
    <row r="220" spans="1:1" ht="12.75" customHeight="1">
      <c r="A220" s="230"/>
    </row>
    <row r="221" spans="1:1" ht="12.75" customHeight="1">
      <c r="A221" s="230"/>
    </row>
    <row r="222" spans="1:1" ht="12.75" customHeight="1">
      <c r="A222" s="230"/>
    </row>
    <row r="223" spans="1:1" ht="12.75" customHeight="1">
      <c r="A223" s="230"/>
    </row>
    <row r="224" spans="1:1" ht="12.75" customHeight="1">
      <c r="A224" s="230"/>
    </row>
    <row r="225" spans="1:1" ht="12.75" customHeight="1">
      <c r="A225" s="230"/>
    </row>
    <row r="226" spans="1:1" ht="12.75" customHeight="1">
      <c r="A226" s="230"/>
    </row>
    <row r="227" spans="1:1" ht="12.75" customHeight="1">
      <c r="A227" s="230"/>
    </row>
    <row r="228" spans="1:1" ht="12.75" customHeight="1">
      <c r="A228" s="230"/>
    </row>
    <row r="229" spans="1:1" ht="12.75" customHeight="1">
      <c r="A229" s="230"/>
    </row>
    <row r="230" spans="1:1" ht="12.75" customHeight="1">
      <c r="A230" s="230"/>
    </row>
    <row r="231" spans="1:1" ht="12.75" customHeight="1">
      <c r="A231" s="230"/>
    </row>
    <row r="232" spans="1:1" ht="12.75" customHeight="1">
      <c r="A232" s="230"/>
    </row>
    <row r="233" spans="1:1" ht="12.75" customHeight="1">
      <c r="A233" s="230"/>
    </row>
    <row r="234" spans="1:1" ht="12.75" customHeight="1">
      <c r="A234" s="230"/>
    </row>
    <row r="235" spans="1:1" ht="12.75" customHeight="1">
      <c r="A235" s="230"/>
    </row>
    <row r="236" spans="1:1" ht="12.75" customHeight="1">
      <c r="A236" s="230"/>
    </row>
    <row r="237" spans="1:1" ht="12.75" customHeight="1">
      <c r="A237" s="230"/>
    </row>
    <row r="238" spans="1:1" ht="12.75" customHeight="1">
      <c r="A238" s="230"/>
    </row>
    <row r="239" spans="1:1" ht="12.75" customHeight="1">
      <c r="A239" s="230"/>
    </row>
    <row r="240" spans="1:1" ht="12.75" customHeight="1">
      <c r="A240" s="230"/>
    </row>
    <row r="241" spans="1:1" ht="12.75" customHeight="1">
      <c r="A241" s="230"/>
    </row>
    <row r="242" spans="1:1" ht="12.75" customHeight="1">
      <c r="A242" s="230"/>
    </row>
    <row r="243" spans="1:1" ht="12.75" customHeight="1">
      <c r="A243" s="230"/>
    </row>
    <row r="244" spans="1:1" ht="12.75" customHeight="1">
      <c r="A244" s="230"/>
    </row>
    <row r="245" spans="1:1" ht="12.75" customHeight="1">
      <c r="A245" s="230"/>
    </row>
    <row r="246" spans="1:1" ht="12.75" customHeight="1">
      <c r="A246" s="230"/>
    </row>
    <row r="247" spans="1:1" ht="12.75" customHeight="1">
      <c r="A247" s="230"/>
    </row>
    <row r="248" spans="1:1" ht="12.75" customHeight="1">
      <c r="A248" s="230"/>
    </row>
    <row r="249" spans="1:1" ht="12.75" customHeight="1">
      <c r="A249" s="230"/>
    </row>
    <row r="250" spans="1:1" ht="12.75" customHeight="1">
      <c r="A250" s="230"/>
    </row>
    <row r="251" spans="1:1" ht="12.75" customHeight="1">
      <c r="A251" s="230"/>
    </row>
    <row r="252" spans="1:1" ht="12.75" customHeight="1">
      <c r="A252" s="230"/>
    </row>
    <row r="253" spans="1:1" ht="12.75" customHeight="1">
      <c r="A253" s="230"/>
    </row>
    <row r="254" spans="1:1" ht="12.75" customHeight="1">
      <c r="A254" s="230"/>
    </row>
    <row r="255" spans="1:1" ht="12.75" customHeight="1">
      <c r="A255" s="230"/>
    </row>
    <row r="256" spans="1:1" ht="12.75" customHeight="1">
      <c r="A256" s="230"/>
    </row>
    <row r="257" spans="1:1" ht="12.75" customHeight="1">
      <c r="A257" s="230"/>
    </row>
    <row r="258" spans="1:1" ht="12.75" customHeight="1">
      <c r="A258" s="230"/>
    </row>
    <row r="259" spans="1:1" ht="12.75" customHeight="1">
      <c r="A259" s="230"/>
    </row>
    <row r="260" spans="1:1" ht="12.75" customHeight="1">
      <c r="A260" s="230"/>
    </row>
    <row r="261" spans="1:1" ht="12.75" customHeight="1">
      <c r="A261" s="230"/>
    </row>
    <row r="262" spans="1:1" ht="12.75" customHeight="1">
      <c r="A262" s="230"/>
    </row>
    <row r="263" spans="1:1" ht="12.75" customHeight="1">
      <c r="A263" s="230"/>
    </row>
    <row r="264" spans="1:1" ht="12.75" customHeight="1">
      <c r="A264" s="230"/>
    </row>
    <row r="265" spans="1:1" ht="12.75" customHeight="1">
      <c r="A265" s="230"/>
    </row>
    <row r="266" spans="1:1" ht="12.75" customHeight="1">
      <c r="A266" s="230"/>
    </row>
    <row r="267" spans="1:1" ht="12.75" customHeight="1">
      <c r="A267" s="230"/>
    </row>
    <row r="268" spans="1:1" ht="12.75" customHeight="1">
      <c r="A268" s="230"/>
    </row>
    <row r="269" spans="1:1" ht="12.75" customHeight="1">
      <c r="A269" s="230"/>
    </row>
    <row r="270" spans="1:1" ht="12.75" customHeight="1">
      <c r="A270" s="230"/>
    </row>
    <row r="271" spans="1:1" ht="12.75" customHeight="1">
      <c r="A271" s="230"/>
    </row>
    <row r="272" spans="1:1" ht="12.75" customHeight="1">
      <c r="A272" s="230"/>
    </row>
    <row r="273" spans="1:1" ht="12.75" customHeight="1">
      <c r="A273" s="230"/>
    </row>
    <row r="274" spans="1:1" ht="12.75" customHeight="1">
      <c r="A274" s="230"/>
    </row>
    <row r="275" spans="1:1" ht="12.75" customHeight="1">
      <c r="A275" s="230"/>
    </row>
    <row r="276" spans="1:1" ht="12.75" customHeight="1">
      <c r="A276" s="230"/>
    </row>
    <row r="277" spans="1:1" ht="12.75" customHeight="1">
      <c r="A277" s="230"/>
    </row>
    <row r="278" spans="1:1" ht="12.75" customHeight="1">
      <c r="A278" s="230"/>
    </row>
    <row r="279" spans="1:1" ht="12.75" customHeight="1">
      <c r="A279" s="230"/>
    </row>
    <row r="280" spans="1:1" ht="12.75" customHeight="1">
      <c r="A280" s="230"/>
    </row>
    <row r="281" spans="1:1" ht="12.75" customHeight="1">
      <c r="A281" s="230"/>
    </row>
    <row r="282" spans="1:1" ht="12.75" customHeight="1">
      <c r="A282" s="230"/>
    </row>
    <row r="283" spans="1:1" ht="12.75" customHeight="1">
      <c r="A283" s="230"/>
    </row>
    <row r="284" spans="1:1" ht="12.75" customHeight="1">
      <c r="A284" s="230"/>
    </row>
    <row r="285" spans="1:1" ht="12.75" customHeight="1">
      <c r="A285" s="230"/>
    </row>
    <row r="286" spans="1:1" ht="12.75" customHeight="1">
      <c r="A286" s="230"/>
    </row>
    <row r="287" spans="1:1" ht="12.75" customHeight="1">
      <c r="A287" s="230"/>
    </row>
    <row r="288" spans="1:1" ht="12.75" customHeight="1">
      <c r="A288" s="230"/>
    </row>
    <row r="289" spans="1:1" ht="12.75" customHeight="1">
      <c r="A289" s="230"/>
    </row>
    <row r="290" spans="1:1" ht="12.75" customHeight="1">
      <c r="A290" s="230"/>
    </row>
    <row r="291" spans="1:1" ht="12.75" customHeight="1">
      <c r="A291" s="230"/>
    </row>
    <row r="292" spans="1:1" ht="12.75" customHeight="1">
      <c r="A292" s="230"/>
    </row>
    <row r="293" spans="1:1" ht="12.75" customHeight="1">
      <c r="A293" s="230"/>
    </row>
    <row r="294" spans="1:1" ht="12.75" customHeight="1">
      <c r="A294" s="230"/>
    </row>
    <row r="295" spans="1:1" ht="12.75" customHeight="1">
      <c r="A295" s="230"/>
    </row>
    <row r="296" spans="1:1" ht="12.75" customHeight="1">
      <c r="A296" s="230"/>
    </row>
    <row r="297" spans="1:1" ht="12.75" customHeight="1">
      <c r="A297" s="230"/>
    </row>
    <row r="298" spans="1:1" ht="12.75" customHeight="1">
      <c r="A298" s="230"/>
    </row>
    <row r="299" spans="1:1" ht="12.75" customHeight="1">
      <c r="A299" s="230"/>
    </row>
    <row r="300" spans="1:1" ht="12.75" customHeight="1">
      <c r="A300" s="230"/>
    </row>
    <row r="301" spans="1:1" ht="12.75" customHeight="1">
      <c r="A301" s="230"/>
    </row>
    <row r="302" spans="1:1" ht="12.75" customHeight="1">
      <c r="A302" s="230"/>
    </row>
    <row r="303" spans="1:1" ht="12.75" customHeight="1">
      <c r="A303" s="230"/>
    </row>
    <row r="304" spans="1:1" ht="12.75" customHeight="1">
      <c r="A304" s="230"/>
    </row>
    <row r="305" spans="1:1" ht="12.75" customHeight="1">
      <c r="A305" s="230"/>
    </row>
    <row r="306" spans="1:1" ht="12.75" customHeight="1">
      <c r="A306" s="230"/>
    </row>
    <row r="307" spans="1:1" ht="12.75" customHeight="1">
      <c r="A307" s="230"/>
    </row>
    <row r="308" spans="1:1" ht="12.75" customHeight="1">
      <c r="A308" s="230"/>
    </row>
    <row r="309" spans="1:1" ht="12.75" customHeight="1">
      <c r="A309" s="230"/>
    </row>
    <row r="310" spans="1:1" ht="12.75" customHeight="1">
      <c r="A310" s="230"/>
    </row>
    <row r="311" spans="1:1" ht="12.75" customHeight="1">
      <c r="A311" s="230"/>
    </row>
    <row r="312" spans="1:1" ht="12.75" customHeight="1">
      <c r="A312" s="230"/>
    </row>
    <row r="313" spans="1:1" ht="12.75" customHeight="1">
      <c r="A313" s="230"/>
    </row>
    <row r="314" spans="1:1" ht="12.75" customHeight="1">
      <c r="A314" s="230"/>
    </row>
    <row r="315" spans="1:1" ht="12.75" customHeight="1">
      <c r="A315" s="230"/>
    </row>
    <row r="316" spans="1:1" ht="12.75" customHeight="1">
      <c r="A316" s="230"/>
    </row>
    <row r="317" spans="1:1" ht="12.75" customHeight="1">
      <c r="A317" s="230"/>
    </row>
    <row r="318" spans="1:1" ht="12.75" customHeight="1">
      <c r="A318" s="230"/>
    </row>
    <row r="319" spans="1:1" ht="12.75" customHeight="1">
      <c r="A319" s="230"/>
    </row>
    <row r="320" spans="1:1" ht="12.75" customHeight="1">
      <c r="A320" s="230"/>
    </row>
    <row r="321" spans="1:1" ht="12.75" customHeight="1">
      <c r="A321" s="230"/>
    </row>
    <row r="322" spans="1:1" ht="12.75" customHeight="1">
      <c r="A322" s="230"/>
    </row>
    <row r="323" spans="1:1" ht="12.75" customHeight="1">
      <c r="A323" s="230"/>
    </row>
    <row r="324" spans="1:1" ht="12.75" customHeight="1">
      <c r="A324" s="230"/>
    </row>
    <row r="325" spans="1:1" ht="12.75" customHeight="1">
      <c r="A325" s="230"/>
    </row>
    <row r="326" spans="1:1" ht="12.75" customHeight="1">
      <c r="A326" s="230"/>
    </row>
    <row r="327" spans="1:1" ht="12.75" customHeight="1">
      <c r="A327" s="230"/>
    </row>
    <row r="328" spans="1:1" ht="12.75" customHeight="1">
      <c r="A328" s="230"/>
    </row>
    <row r="329" spans="1:1" ht="12.75" customHeight="1">
      <c r="A329" s="230"/>
    </row>
    <row r="330" spans="1:1" ht="12.75" customHeight="1">
      <c r="A330" s="230"/>
    </row>
    <row r="331" spans="1:1" ht="12.75" customHeight="1">
      <c r="A331" s="230"/>
    </row>
    <row r="332" spans="1:1" ht="12.75" customHeight="1">
      <c r="A332" s="230"/>
    </row>
    <row r="333" spans="1:1" ht="12.75" customHeight="1">
      <c r="A333" s="230"/>
    </row>
    <row r="334" spans="1:1" ht="12.75" customHeight="1">
      <c r="A334" s="230"/>
    </row>
    <row r="335" spans="1:1" ht="12.75" customHeight="1">
      <c r="A335" s="230"/>
    </row>
    <row r="336" spans="1:1" ht="12.75" customHeight="1">
      <c r="A336" s="230"/>
    </row>
    <row r="337" spans="1:1" ht="12.75" customHeight="1">
      <c r="A337" s="230"/>
    </row>
    <row r="338" spans="1:1" ht="12.75" customHeight="1">
      <c r="A338" s="230"/>
    </row>
    <row r="339" spans="1:1" ht="12.75" customHeight="1">
      <c r="A339" s="230"/>
    </row>
    <row r="340" spans="1:1" ht="12.75" customHeight="1">
      <c r="A340" s="230"/>
    </row>
    <row r="341" spans="1:1" ht="12.75" customHeight="1">
      <c r="A341" s="230"/>
    </row>
    <row r="342" spans="1:1" ht="12.75" customHeight="1">
      <c r="A342" s="230"/>
    </row>
    <row r="343" spans="1:1" ht="12.75" customHeight="1">
      <c r="A343" s="230"/>
    </row>
    <row r="344" spans="1:1" ht="12.75" customHeight="1">
      <c r="A344" s="230"/>
    </row>
    <row r="345" spans="1:1" ht="12.75" customHeight="1">
      <c r="A345" s="230"/>
    </row>
    <row r="346" spans="1:1" ht="12.75" customHeight="1">
      <c r="A346" s="230"/>
    </row>
    <row r="347" spans="1:1" ht="12.75" customHeight="1">
      <c r="A347" s="230"/>
    </row>
    <row r="348" spans="1:1" ht="12.75" customHeight="1">
      <c r="A348" s="230"/>
    </row>
    <row r="349" spans="1:1" ht="12.75" customHeight="1">
      <c r="A349" s="230"/>
    </row>
    <row r="350" spans="1:1" ht="12.75" customHeight="1">
      <c r="A350" s="230"/>
    </row>
    <row r="351" spans="1:1" ht="12.75" customHeight="1">
      <c r="A351" s="230"/>
    </row>
    <row r="352" spans="1:1" ht="12.75" customHeight="1">
      <c r="A352" s="230"/>
    </row>
    <row r="353" spans="1:1" ht="12.75" customHeight="1">
      <c r="A353" s="230"/>
    </row>
    <row r="354" spans="1:1" ht="12.75" customHeight="1">
      <c r="A354" s="230"/>
    </row>
    <row r="355" spans="1:1" ht="12.75" customHeight="1">
      <c r="A355" s="230"/>
    </row>
    <row r="356" spans="1:1" ht="12.75" customHeight="1">
      <c r="A356" s="230"/>
    </row>
    <row r="357" spans="1:1" ht="12.75" customHeight="1">
      <c r="A357" s="230"/>
    </row>
    <row r="358" spans="1:1" ht="12.75" customHeight="1">
      <c r="A358" s="230"/>
    </row>
    <row r="359" spans="1:1" ht="12.75" customHeight="1">
      <c r="A359" s="230"/>
    </row>
    <row r="360" spans="1:1" ht="12.75" customHeight="1">
      <c r="A360" s="230"/>
    </row>
    <row r="361" spans="1:1" ht="12.75" customHeight="1">
      <c r="A361" s="230"/>
    </row>
    <row r="362" spans="1:1" ht="12.75" customHeight="1">
      <c r="A362" s="230"/>
    </row>
    <row r="363" spans="1:1" ht="12.75" customHeight="1">
      <c r="A363" s="230"/>
    </row>
    <row r="364" spans="1:1" ht="12.75" customHeight="1">
      <c r="A364" s="230"/>
    </row>
    <row r="365" spans="1:1" ht="12.75" customHeight="1">
      <c r="A365" s="230"/>
    </row>
    <row r="366" spans="1:1" ht="12.75" customHeight="1">
      <c r="A366" s="230"/>
    </row>
    <row r="367" spans="1:1" ht="12.75" customHeight="1">
      <c r="A367" s="230"/>
    </row>
    <row r="368" spans="1:1" ht="12.75" customHeight="1">
      <c r="A368" s="230"/>
    </row>
    <row r="369" spans="1:1" ht="12.75" customHeight="1">
      <c r="A369" s="230"/>
    </row>
    <row r="370" spans="1:1" ht="12.75" customHeight="1">
      <c r="A370" s="230"/>
    </row>
    <row r="371" spans="1:1" ht="12.75" customHeight="1">
      <c r="A371" s="230"/>
    </row>
    <row r="372" spans="1:1" ht="12.75" customHeight="1">
      <c r="A372" s="230"/>
    </row>
    <row r="373" spans="1:1" ht="12.75" customHeight="1">
      <c r="A373" s="230"/>
    </row>
    <row r="374" spans="1:1" ht="12.75" customHeight="1">
      <c r="A374" s="230"/>
    </row>
    <row r="375" spans="1:1" ht="12.75" customHeight="1">
      <c r="A375" s="230"/>
    </row>
    <row r="376" spans="1:1" ht="12.75" customHeight="1">
      <c r="A376" s="230"/>
    </row>
    <row r="377" spans="1:1" ht="12.75" customHeight="1">
      <c r="A377" s="230"/>
    </row>
    <row r="378" spans="1:1" ht="12.75" customHeight="1">
      <c r="A378" s="230"/>
    </row>
    <row r="379" spans="1:1" ht="12.75" customHeight="1">
      <c r="A379" s="230"/>
    </row>
    <row r="380" spans="1:1" ht="12.75" customHeight="1">
      <c r="A380" s="230"/>
    </row>
    <row r="381" spans="1:1" ht="12.75" customHeight="1">
      <c r="A381" s="230"/>
    </row>
    <row r="382" spans="1:1" ht="12.75" customHeight="1">
      <c r="A382" s="230"/>
    </row>
    <row r="383" spans="1:1" ht="12.75" customHeight="1">
      <c r="A383" s="230"/>
    </row>
    <row r="384" spans="1:1" ht="12.75" customHeight="1">
      <c r="A384" s="230"/>
    </row>
    <row r="385" spans="1:1" ht="12.75" customHeight="1">
      <c r="A385" s="230"/>
    </row>
    <row r="386" spans="1:1" ht="12.75" customHeight="1">
      <c r="A386" s="230"/>
    </row>
    <row r="387" spans="1:1" ht="12.75" customHeight="1">
      <c r="A387" s="230"/>
    </row>
    <row r="388" spans="1:1" ht="12.75" customHeight="1">
      <c r="A388" s="230"/>
    </row>
    <row r="389" spans="1:1" ht="12.75" customHeight="1">
      <c r="A389" s="230"/>
    </row>
    <row r="390" spans="1:1" ht="12.75" customHeight="1">
      <c r="A390" s="230"/>
    </row>
    <row r="391" spans="1:1" ht="12.75" customHeight="1">
      <c r="A391" s="230"/>
    </row>
    <row r="392" spans="1:1" ht="12.75" customHeight="1">
      <c r="A392" s="230"/>
    </row>
    <row r="393" spans="1:1" ht="12.75" customHeight="1">
      <c r="A393" s="230"/>
    </row>
    <row r="394" spans="1:1" ht="12.75" customHeight="1">
      <c r="A394" s="230"/>
    </row>
    <row r="395" spans="1:1" ht="12.75" customHeight="1">
      <c r="A395" s="230"/>
    </row>
    <row r="396" spans="1:1" ht="12.75" customHeight="1">
      <c r="A396" s="230"/>
    </row>
    <row r="397" spans="1:1" ht="12.75" customHeight="1">
      <c r="A397" s="230"/>
    </row>
    <row r="398" spans="1:1" ht="12.75" customHeight="1">
      <c r="A398" s="230"/>
    </row>
    <row r="399" spans="1:1" ht="12.75" customHeight="1">
      <c r="A399" s="230"/>
    </row>
    <row r="400" spans="1:1" ht="12.75" customHeight="1">
      <c r="A400" s="230"/>
    </row>
    <row r="401" spans="1:1" ht="12.75" customHeight="1">
      <c r="A401" s="230"/>
    </row>
    <row r="402" spans="1:1" ht="12.75" customHeight="1">
      <c r="A402" s="230"/>
    </row>
    <row r="403" spans="1:1" ht="12.75" customHeight="1">
      <c r="A403" s="230"/>
    </row>
    <row r="404" spans="1:1" ht="12.75" customHeight="1">
      <c r="A404" s="230"/>
    </row>
    <row r="405" spans="1:1" ht="12.75" customHeight="1">
      <c r="A405" s="230"/>
    </row>
    <row r="406" spans="1:1" ht="12.75" customHeight="1">
      <c r="A406" s="230"/>
    </row>
    <row r="407" spans="1:1" ht="12.75" customHeight="1">
      <c r="A407" s="230"/>
    </row>
    <row r="408" spans="1:1" ht="12.75" customHeight="1">
      <c r="A408" s="230"/>
    </row>
    <row r="409" spans="1:1" ht="12.75" customHeight="1">
      <c r="A409" s="230"/>
    </row>
    <row r="410" spans="1:1" ht="12.75" customHeight="1">
      <c r="A410" s="230"/>
    </row>
    <row r="411" spans="1:1" ht="12.75" customHeight="1">
      <c r="A411" s="230"/>
    </row>
    <row r="412" spans="1:1" ht="12.75" customHeight="1">
      <c r="A412" s="230"/>
    </row>
    <row r="413" spans="1:1" ht="12.75" customHeight="1">
      <c r="A413" s="230"/>
    </row>
    <row r="414" spans="1:1" ht="12.75" customHeight="1">
      <c r="A414" s="230"/>
    </row>
    <row r="415" spans="1:1" ht="12.75" customHeight="1">
      <c r="A415" s="230"/>
    </row>
    <row r="416" spans="1:1" ht="12.75" customHeight="1">
      <c r="A416" s="230"/>
    </row>
    <row r="417" spans="1:1" ht="12.75" customHeight="1">
      <c r="A417" s="230"/>
    </row>
    <row r="418" spans="1:1" ht="12.75" customHeight="1">
      <c r="A418" s="230"/>
    </row>
    <row r="419" spans="1:1" ht="12.75" customHeight="1">
      <c r="A419" s="230"/>
    </row>
    <row r="420" spans="1:1" ht="12.75" customHeight="1">
      <c r="A420" s="230"/>
    </row>
    <row r="421" spans="1:1" ht="12.75" customHeight="1">
      <c r="A421" s="230"/>
    </row>
    <row r="422" spans="1:1" ht="12.75" customHeight="1">
      <c r="A422" s="230"/>
    </row>
    <row r="423" spans="1:1" ht="12.75" customHeight="1">
      <c r="A423" s="230"/>
    </row>
    <row r="424" spans="1:1" ht="12.75" customHeight="1">
      <c r="A424" s="230"/>
    </row>
    <row r="425" spans="1:1" ht="12.75" customHeight="1">
      <c r="A425" s="230"/>
    </row>
    <row r="426" spans="1:1" ht="12.75" customHeight="1">
      <c r="A426" s="230"/>
    </row>
    <row r="427" spans="1:1" ht="12.75" customHeight="1">
      <c r="A427" s="230"/>
    </row>
    <row r="428" spans="1:1" ht="12.75" customHeight="1">
      <c r="A428" s="230"/>
    </row>
    <row r="429" spans="1:1" ht="12.75" customHeight="1">
      <c r="A429" s="230"/>
    </row>
    <row r="430" spans="1:1" ht="12.75" customHeight="1">
      <c r="A430" s="230"/>
    </row>
    <row r="431" spans="1:1" ht="12.75" customHeight="1">
      <c r="A431" s="230"/>
    </row>
    <row r="432" spans="1:1" ht="12.75" customHeight="1">
      <c r="A432" s="230"/>
    </row>
    <row r="433" spans="1:1" ht="12.75" customHeight="1">
      <c r="A433" s="230"/>
    </row>
    <row r="434" spans="1:1" ht="12.75" customHeight="1">
      <c r="A434" s="230"/>
    </row>
    <row r="435" spans="1:1" ht="12.75" customHeight="1">
      <c r="A435" s="230"/>
    </row>
    <row r="436" spans="1:1" ht="12.75" customHeight="1">
      <c r="A436" s="230"/>
    </row>
    <row r="437" spans="1:1" ht="12.75" customHeight="1">
      <c r="A437" s="230"/>
    </row>
    <row r="438" spans="1:1" ht="12.75" customHeight="1">
      <c r="A438" s="230"/>
    </row>
    <row r="439" spans="1:1" ht="12.75" customHeight="1">
      <c r="A439" s="230"/>
    </row>
    <row r="440" spans="1:1" ht="12.75" customHeight="1">
      <c r="A440" s="230"/>
    </row>
    <row r="441" spans="1:1" ht="12.75" customHeight="1">
      <c r="A441" s="230"/>
    </row>
    <row r="442" spans="1:1" ht="12.75" customHeight="1">
      <c r="A442" s="230"/>
    </row>
    <row r="443" spans="1:1" ht="12.75" customHeight="1">
      <c r="A443" s="230"/>
    </row>
    <row r="444" spans="1:1" ht="12.75" customHeight="1">
      <c r="A444" s="230"/>
    </row>
    <row r="445" spans="1:1" ht="12.75" customHeight="1">
      <c r="A445" s="230"/>
    </row>
    <row r="446" spans="1:1" ht="12.75" customHeight="1">
      <c r="A446" s="230"/>
    </row>
    <row r="447" spans="1:1" ht="12.75" customHeight="1">
      <c r="A447" s="230"/>
    </row>
    <row r="448" spans="1:1" ht="12.75" customHeight="1">
      <c r="A448" s="230"/>
    </row>
    <row r="449" spans="1:1" ht="12.75" customHeight="1">
      <c r="A449" s="230"/>
    </row>
    <row r="450" spans="1:1" ht="12.75" customHeight="1">
      <c r="A450" s="230"/>
    </row>
    <row r="451" spans="1:1" ht="12.75" customHeight="1">
      <c r="A451" s="230"/>
    </row>
    <row r="452" spans="1:1" ht="12.75" customHeight="1">
      <c r="A452" s="230"/>
    </row>
    <row r="453" spans="1:1" ht="12.75" customHeight="1">
      <c r="A453" s="230"/>
    </row>
    <row r="454" spans="1:1" ht="12.75" customHeight="1">
      <c r="A454" s="230"/>
    </row>
    <row r="455" spans="1:1" ht="12.75" customHeight="1">
      <c r="A455" s="230"/>
    </row>
    <row r="456" spans="1:1" ht="12.75" customHeight="1">
      <c r="A456" s="230"/>
    </row>
    <row r="457" spans="1:1" ht="12.75" customHeight="1">
      <c r="A457" s="230"/>
    </row>
    <row r="458" spans="1:1" ht="12.75" customHeight="1">
      <c r="A458" s="230"/>
    </row>
    <row r="459" spans="1:1" ht="12.75" customHeight="1">
      <c r="A459" s="230"/>
    </row>
    <row r="460" spans="1:1" ht="12.75" customHeight="1">
      <c r="A460" s="230"/>
    </row>
    <row r="461" spans="1:1" ht="12.75" customHeight="1">
      <c r="A461" s="230"/>
    </row>
    <row r="462" spans="1:1" ht="12.75" customHeight="1">
      <c r="A462" s="230"/>
    </row>
    <row r="463" spans="1:1" ht="12.75" customHeight="1">
      <c r="A463" s="230"/>
    </row>
    <row r="464" spans="1:1" ht="12.75" customHeight="1">
      <c r="A464" s="230"/>
    </row>
    <row r="465" spans="1:1" ht="12.75" customHeight="1">
      <c r="A465" s="230"/>
    </row>
    <row r="466" spans="1:1" ht="12.75" customHeight="1">
      <c r="A466" s="230"/>
    </row>
    <row r="467" spans="1:1" ht="12.75" customHeight="1">
      <c r="A467" s="230"/>
    </row>
    <row r="468" spans="1:1" ht="12.75" customHeight="1">
      <c r="A468" s="230"/>
    </row>
    <row r="469" spans="1:1" ht="12.75" customHeight="1">
      <c r="A469" s="230"/>
    </row>
    <row r="470" spans="1:1" ht="12.75" customHeight="1">
      <c r="A470" s="230"/>
    </row>
    <row r="471" spans="1:1" ht="12.75" customHeight="1">
      <c r="A471" s="230"/>
    </row>
    <row r="472" spans="1:1" ht="12.75" customHeight="1">
      <c r="A472" s="230"/>
    </row>
    <row r="473" spans="1:1" ht="12.75" customHeight="1">
      <c r="A473" s="230"/>
    </row>
    <row r="474" spans="1:1" ht="12.75" customHeight="1">
      <c r="A474" s="230"/>
    </row>
    <row r="475" spans="1:1" ht="12.75" customHeight="1">
      <c r="A475" s="230"/>
    </row>
    <row r="476" spans="1:1" ht="12.75" customHeight="1">
      <c r="A476" s="230"/>
    </row>
    <row r="477" spans="1:1" ht="12.75" customHeight="1">
      <c r="A477" s="230"/>
    </row>
    <row r="478" spans="1:1" ht="12.75" customHeight="1">
      <c r="A478" s="230"/>
    </row>
    <row r="479" spans="1:1" ht="12.75" customHeight="1">
      <c r="A479" s="230"/>
    </row>
    <row r="480" spans="1:1" ht="12.75" customHeight="1">
      <c r="A480" s="230"/>
    </row>
    <row r="481" spans="1:1" ht="12.75" customHeight="1">
      <c r="A481" s="230"/>
    </row>
    <row r="482" spans="1:1" ht="12.75" customHeight="1">
      <c r="A482" s="230"/>
    </row>
    <row r="483" spans="1:1" ht="12.75" customHeight="1">
      <c r="A483" s="230"/>
    </row>
    <row r="484" spans="1:1" ht="12.75" customHeight="1">
      <c r="A484" s="230"/>
    </row>
    <row r="485" spans="1:1" ht="12.75" customHeight="1">
      <c r="A485" s="230"/>
    </row>
    <row r="486" spans="1:1" ht="12.75" customHeight="1">
      <c r="A486" s="230"/>
    </row>
    <row r="487" spans="1:1" ht="12.75" customHeight="1">
      <c r="A487" s="230"/>
    </row>
    <row r="488" spans="1:1" ht="12.75" customHeight="1">
      <c r="A488" s="230"/>
    </row>
    <row r="489" spans="1:1" ht="12.75" customHeight="1">
      <c r="A489" s="230"/>
    </row>
    <row r="490" spans="1:1" ht="12.75" customHeight="1">
      <c r="A490" s="230"/>
    </row>
    <row r="491" spans="1:1" ht="12.75" customHeight="1">
      <c r="A491" s="230"/>
    </row>
    <row r="492" spans="1:1" ht="12.75" customHeight="1">
      <c r="A492" s="230"/>
    </row>
    <row r="493" spans="1:1" ht="12.75" customHeight="1">
      <c r="A493" s="230"/>
    </row>
    <row r="494" spans="1:1" ht="12.75" customHeight="1">
      <c r="A494" s="230"/>
    </row>
    <row r="495" spans="1:1" ht="12.75" customHeight="1">
      <c r="A495" s="230"/>
    </row>
    <row r="496" spans="1:1" ht="12.75" customHeight="1">
      <c r="A496" s="230"/>
    </row>
    <row r="497" spans="1:1" ht="12.75" customHeight="1">
      <c r="A497" s="230"/>
    </row>
    <row r="498" spans="1:1" ht="12.75" customHeight="1">
      <c r="A498" s="230"/>
    </row>
    <row r="499" spans="1:1" ht="12.75" customHeight="1">
      <c r="A499" s="230"/>
    </row>
    <row r="500" spans="1:1" ht="12.75" customHeight="1">
      <c r="A500" s="230"/>
    </row>
    <row r="501" spans="1:1" ht="12.75" customHeight="1">
      <c r="A501" s="230"/>
    </row>
    <row r="502" spans="1:1" ht="12.75" customHeight="1">
      <c r="A502" s="230"/>
    </row>
    <row r="503" spans="1:1" ht="12.75" customHeight="1">
      <c r="A503" s="230"/>
    </row>
    <row r="504" spans="1:1" ht="12.75" customHeight="1">
      <c r="A504" s="230"/>
    </row>
    <row r="505" spans="1:1" ht="12.75" customHeight="1">
      <c r="A505" s="230"/>
    </row>
    <row r="506" spans="1:1" ht="12.75" customHeight="1">
      <c r="A506" s="230"/>
    </row>
    <row r="507" spans="1:1" ht="12.75" customHeight="1">
      <c r="A507" s="230"/>
    </row>
    <row r="508" spans="1:1" ht="12.75" customHeight="1">
      <c r="A508" s="230"/>
    </row>
    <row r="509" spans="1:1" ht="12.75" customHeight="1">
      <c r="A509" s="230"/>
    </row>
    <row r="510" spans="1:1" ht="12.75" customHeight="1">
      <c r="A510" s="230"/>
    </row>
    <row r="511" spans="1:1" ht="12.75" customHeight="1">
      <c r="A511" s="230"/>
    </row>
    <row r="512" spans="1:1" ht="12.75" customHeight="1">
      <c r="A512" s="230"/>
    </row>
    <row r="513" spans="1:1" ht="12.75" customHeight="1">
      <c r="A513" s="230"/>
    </row>
    <row r="514" spans="1:1" ht="12.75" customHeight="1">
      <c r="A514" s="230"/>
    </row>
    <row r="515" spans="1:1" ht="12.75" customHeight="1">
      <c r="A515" s="230"/>
    </row>
    <row r="516" spans="1:1" ht="12.75" customHeight="1">
      <c r="A516" s="230"/>
    </row>
    <row r="517" spans="1:1" ht="12.75" customHeight="1">
      <c r="A517" s="230"/>
    </row>
    <row r="518" spans="1:1" ht="12.75" customHeight="1">
      <c r="A518" s="230"/>
    </row>
    <row r="519" spans="1:1" ht="12.75" customHeight="1">
      <c r="A519" s="230"/>
    </row>
    <row r="520" spans="1:1" ht="12.75" customHeight="1">
      <c r="A520" s="230"/>
    </row>
    <row r="521" spans="1:1" ht="12.75" customHeight="1">
      <c r="A521" s="230"/>
    </row>
    <row r="522" spans="1:1" ht="12.75" customHeight="1">
      <c r="A522" s="230"/>
    </row>
    <row r="523" spans="1:1" ht="12.75" customHeight="1">
      <c r="A523" s="230"/>
    </row>
    <row r="524" spans="1:1" ht="12.75" customHeight="1">
      <c r="A524" s="230"/>
    </row>
    <row r="525" spans="1:1" ht="12.75" customHeight="1">
      <c r="A525" s="230"/>
    </row>
    <row r="526" spans="1:1" ht="12.75" customHeight="1">
      <c r="A526" s="230"/>
    </row>
    <row r="527" spans="1:1" ht="12.75" customHeight="1">
      <c r="A527" s="230"/>
    </row>
    <row r="528" spans="1:1" ht="12.75" customHeight="1">
      <c r="A528" s="230"/>
    </row>
    <row r="529" spans="1:1" ht="12.75" customHeight="1">
      <c r="A529" s="230"/>
    </row>
    <row r="530" spans="1:1" ht="12.75" customHeight="1">
      <c r="A530" s="230"/>
    </row>
    <row r="531" spans="1:1" ht="12.75" customHeight="1">
      <c r="A531" s="230"/>
    </row>
    <row r="532" spans="1:1" ht="12.75" customHeight="1">
      <c r="A532" s="230"/>
    </row>
    <row r="533" spans="1:1" ht="12.75" customHeight="1">
      <c r="A533" s="230"/>
    </row>
    <row r="534" spans="1:1" ht="12.75" customHeight="1">
      <c r="A534" s="230"/>
    </row>
    <row r="535" spans="1:1" ht="12.75" customHeight="1">
      <c r="A535" s="230"/>
    </row>
    <row r="536" spans="1:1" ht="12.75" customHeight="1">
      <c r="A536" s="230"/>
    </row>
    <row r="537" spans="1:1" ht="12.75" customHeight="1">
      <c r="A537" s="230"/>
    </row>
    <row r="538" spans="1:1" ht="12.75" customHeight="1">
      <c r="A538" s="230"/>
    </row>
    <row r="539" spans="1:1" ht="12.75" customHeight="1">
      <c r="A539" s="230"/>
    </row>
    <row r="540" spans="1:1" ht="12.75" customHeight="1">
      <c r="A540" s="230"/>
    </row>
    <row r="541" spans="1:1" ht="12.75" customHeight="1">
      <c r="A541" s="230"/>
    </row>
    <row r="542" spans="1:1" ht="12.75" customHeight="1">
      <c r="A542" s="230"/>
    </row>
    <row r="543" spans="1:1" ht="12.75" customHeight="1">
      <c r="A543" s="230"/>
    </row>
    <row r="544" spans="1:1" ht="12.75" customHeight="1">
      <c r="A544" s="230"/>
    </row>
    <row r="545" spans="1:1" ht="12.75" customHeight="1">
      <c r="A545" s="230"/>
    </row>
    <row r="546" spans="1:1" ht="12.75" customHeight="1">
      <c r="A546" s="230"/>
    </row>
    <row r="547" spans="1:1" ht="12.75" customHeight="1">
      <c r="A547" s="230"/>
    </row>
    <row r="548" spans="1:1" ht="12.75" customHeight="1">
      <c r="A548" s="230"/>
    </row>
    <row r="549" spans="1:1" ht="12.75" customHeight="1">
      <c r="A549" s="230"/>
    </row>
    <row r="550" spans="1:1" ht="12.75" customHeight="1">
      <c r="A550" s="230"/>
    </row>
    <row r="551" spans="1:1" ht="12.75" customHeight="1">
      <c r="A551" s="230"/>
    </row>
    <row r="552" spans="1:1" ht="12.75" customHeight="1">
      <c r="A552" s="230"/>
    </row>
    <row r="553" spans="1:1" ht="12.75" customHeight="1">
      <c r="A553" s="230"/>
    </row>
    <row r="554" spans="1:1" ht="12.75" customHeight="1">
      <c r="A554" s="230"/>
    </row>
    <row r="555" spans="1:1" ht="12.75" customHeight="1">
      <c r="A555" s="230"/>
    </row>
    <row r="556" spans="1:1" ht="12.75" customHeight="1">
      <c r="A556" s="230"/>
    </row>
    <row r="557" spans="1:1" ht="12.75" customHeight="1">
      <c r="A557" s="230"/>
    </row>
    <row r="558" spans="1:1" ht="12.75" customHeight="1">
      <c r="A558" s="230"/>
    </row>
    <row r="559" spans="1:1" ht="12.75" customHeight="1">
      <c r="A559" s="230"/>
    </row>
    <row r="560" spans="1:1" ht="12.75" customHeight="1">
      <c r="A560" s="230"/>
    </row>
    <row r="561" spans="1:1" ht="12.75" customHeight="1">
      <c r="A561" s="230"/>
    </row>
    <row r="562" spans="1:1" ht="12.75" customHeight="1">
      <c r="A562" s="230"/>
    </row>
    <row r="563" spans="1:1" ht="12.75" customHeight="1">
      <c r="A563" s="230"/>
    </row>
    <row r="564" spans="1:1" ht="12.75" customHeight="1">
      <c r="A564" s="230"/>
    </row>
    <row r="565" spans="1:1" ht="12.75" customHeight="1">
      <c r="A565" s="230"/>
    </row>
    <row r="566" spans="1:1" ht="12.75" customHeight="1">
      <c r="A566" s="230"/>
    </row>
    <row r="567" spans="1:1" ht="12.75" customHeight="1">
      <c r="A567" s="230"/>
    </row>
    <row r="568" spans="1:1" ht="12.75" customHeight="1">
      <c r="A568" s="230"/>
    </row>
    <row r="569" spans="1:1" ht="12.75" customHeight="1">
      <c r="A569" s="230"/>
    </row>
    <row r="570" spans="1:1" ht="12.75" customHeight="1">
      <c r="A570" s="230"/>
    </row>
    <row r="571" spans="1:1" ht="12.75" customHeight="1">
      <c r="A571" s="230"/>
    </row>
    <row r="572" spans="1:1" ht="12.75" customHeight="1">
      <c r="A572" s="230"/>
    </row>
    <row r="573" spans="1:1" ht="12.75" customHeight="1">
      <c r="A573" s="230"/>
    </row>
    <row r="574" spans="1:1" ht="12.75" customHeight="1">
      <c r="A574" s="230"/>
    </row>
    <row r="575" spans="1:1" ht="12.75" customHeight="1">
      <c r="A575" s="230"/>
    </row>
    <row r="576" spans="1:1" ht="12.75" customHeight="1">
      <c r="A576" s="230"/>
    </row>
    <row r="577" spans="1:1" ht="12.75" customHeight="1">
      <c r="A577" s="230"/>
    </row>
    <row r="578" spans="1:1" ht="12.75" customHeight="1">
      <c r="A578" s="230"/>
    </row>
    <row r="579" spans="1:1" ht="12.75" customHeight="1">
      <c r="A579" s="230"/>
    </row>
    <row r="580" spans="1:1" ht="12.75" customHeight="1">
      <c r="A580" s="230"/>
    </row>
    <row r="581" spans="1:1" ht="12.75" customHeight="1">
      <c r="A581" s="230"/>
    </row>
    <row r="582" spans="1:1" ht="12.75" customHeight="1">
      <c r="A582" s="230"/>
    </row>
    <row r="583" spans="1:1" ht="12.75" customHeight="1">
      <c r="A583" s="230"/>
    </row>
    <row r="584" spans="1:1" ht="12.75" customHeight="1">
      <c r="A584" s="230"/>
    </row>
    <row r="585" spans="1:1" ht="12.75" customHeight="1">
      <c r="A585" s="230"/>
    </row>
    <row r="586" spans="1:1" ht="12.75" customHeight="1">
      <c r="A586" s="230"/>
    </row>
    <row r="587" spans="1:1" ht="12.75" customHeight="1">
      <c r="A587" s="230"/>
    </row>
    <row r="588" spans="1:1" ht="12.75" customHeight="1">
      <c r="A588" s="230"/>
    </row>
    <row r="589" spans="1:1" ht="12.75" customHeight="1">
      <c r="A589" s="230"/>
    </row>
    <row r="590" spans="1:1" ht="12.75" customHeight="1">
      <c r="A590" s="230"/>
    </row>
    <row r="591" spans="1:1" ht="12.75" customHeight="1">
      <c r="A591" s="230"/>
    </row>
    <row r="592" spans="1:1" ht="12.75" customHeight="1">
      <c r="A592" s="230"/>
    </row>
    <row r="593" spans="1:1" ht="12.75" customHeight="1">
      <c r="A593" s="230"/>
    </row>
    <row r="594" spans="1:1" ht="12.75" customHeight="1">
      <c r="A594" s="230"/>
    </row>
    <row r="595" spans="1:1" ht="12.75" customHeight="1">
      <c r="A595" s="230"/>
    </row>
    <row r="596" spans="1:1" ht="12.75" customHeight="1">
      <c r="A596" s="230"/>
    </row>
    <row r="597" spans="1:1" ht="12.75" customHeight="1">
      <c r="A597" s="230"/>
    </row>
    <row r="598" spans="1:1" ht="12.75" customHeight="1">
      <c r="A598" s="230"/>
    </row>
    <row r="599" spans="1:1" ht="12.75" customHeight="1">
      <c r="A599" s="230"/>
    </row>
    <row r="600" spans="1:1" ht="12.75" customHeight="1">
      <c r="A600" s="230"/>
    </row>
    <row r="601" spans="1:1" ht="12.75" customHeight="1">
      <c r="A601" s="230"/>
    </row>
    <row r="602" spans="1:1" ht="12.75" customHeight="1">
      <c r="A602" s="230"/>
    </row>
    <row r="603" spans="1:1" ht="12.75" customHeight="1">
      <c r="A603" s="230"/>
    </row>
    <row r="604" spans="1:1" ht="12.75" customHeight="1">
      <c r="A604" s="230"/>
    </row>
    <row r="605" spans="1:1" ht="12.75" customHeight="1">
      <c r="A605" s="230"/>
    </row>
    <row r="606" spans="1:1" ht="12.75" customHeight="1">
      <c r="A606" s="230"/>
    </row>
    <row r="607" spans="1:1" ht="12.75" customHeight="1">
      <c r="A607" s="230"/>
    </row>
    <row r="608" spans="1:1" ht="12.75" customHeight="1">
      <c r="A608" s="230"/>
    </row>
    <row r="609" spans="1:1" ht="12.75" customHeight="1">
      <c r="A609" s="230"/>
    </row>
    <row r="610" spans="1:1" ht="12.75" customHeight="1">
      <c r="A610" s="230"/>
    </row>
    <row r="611" spans="1:1" ht="12.75" customHeight="1">
      <c r="A611" s="230"/>
    </row>
    <row r="612" spans="1:1" ht="12.75" customHeight="1">
      <c r="A612" s="230"/>
    </row>
    <row r="613" spans="1:1" ht="12.75" customHeight="1">
      <c r="A613" s="230"/>
    </row>
    <row r="614" spans="1:1" ht="12.75" customHeight="1">
      <c r="A614" s="230"/>
    </row>
    <row r="615" spans="1:1" ht="12.75" customHeight="1">
      <c r="A615" s="230"/>
    </row>
    <row r="616" spans="1:1" ht="12.75" customHeight="1">
      <c r="A616" s="230"/>
    </row>
    <row r="617" spans="1:1" ht="12.75" customHeight="1">
      <c r="A617" s="230"/>
    </row>
    <row r="618" spans="1:1" ht="12.75" customHeight="1">
      <c r="A618" s="230"/>
    </row>
    <row r="619" spans="1:1" ht="12.75" customHeight="1">
      <c r="A619" s="230"/>
    </row>
    <row r="620" spans="1:1" ht="12.75" customHeight="1">
      <c r="A620" s="230"/>
    </row>
    <row r="621" spans="1:1" ht="12.75" customHeight="1">
      <c r="A621" s="230"/>
    </row>
    <row r="622" spans="1:1" ht="12.75" customHeight="1">
      <c r="A622" s="230"/>
    </row>
    <row r="623" spans="1:1" ht="12.75" customHeight="1">
      <c r="A623" s="230"/>
    </row>
    <row r="624" spans="1:1" ht="12.75" customHeight="1">
      <c r="A624" s="230"/>
    </row>
    <row r="625" spans="1:1" ht="12.75" customHeight="1">
      <c r="A625" s="230"/>
    </row>
    <row r="626" spans="1:1" ht="12.75" customHeight="1">
      <c r="A626" s="230"/>
    </row>
    <row r="627" spans="1:1" ht="12.75" customHeight="1">
      <c r="A627" s="230"/>
    </row>
    <row r="628" spans="1:1" ht="12.75" customHeight="1">
      <c r="A628" s="230"/>
    </row>
    <row r="629" spans="1:1" ht="12.75" customHeight="1">
      <c r="A629" s="230"/>
    </row>
    <row r="630" spans="1:1" ht="12.75" customHeight="1">
      <c r="A630" s="230"/>
    </row>
    <row r="631" spans="1:1" ht="12.75" customHeight="1">
      <c r="A631" s="230"/>
    </row>
    <row r="632" spans="1:1" ht="12.75" customHeight="1">
      <c r="A632" s="230"/>
    </row>
    <row r="633" spans="1:1" ht="12.75" customHeight="1">
      <c r="A633" s="230"/>
    </row>
    <row r="634" spans="1:1" ht="12.75" customHeight="1">
      <c r="A634" s="230"/>
    </row>
    <row r="635" spans="1:1" ht="12.75" customHeight="1">
      <c r="A635" s="230"/>
    </row>
    <row r="636" spans="1:1" ht="12.75" customHeight="1">
      <c r="A636" s="230"/>
    </row>
    <row r="637" spans="1:1" ht="12.75" customHeight="1">
      <c r="A637" s="230"/>
    </row>
    <row r="638" spans="1:1" ht="12.75" customHeight="1">
      <c r="A638" s="230"/>
    </row>
    <row r="639" spans="1:1" ht="12.75" customHeight="1">
      <c r="A639" s="230"/>
    </row>
    <row r="640" spans="1:1" ht="12.75" customHeight="1">
      <c r="A640" s="230"/>
    </row>
    <row r="641" spans="1:1" ht="12.75" customHeight="1">
      <c r="A641" s="230"/>
    </row>
    <row r="642" spans="1:1" ht="12.75" customHeight="1">
      <c r="A642" s="230"/>
    </row>
    <row r="643" spans="1:1" ht="12.75" customHeight="1">
      <c r="A643" s="230"/>
    </row>
    <row r="644" spans="1:1" ht="12.75" customHeight="1">
      <c r="A644" s="230"/>
    </row>
    <row r="645" spans="1:1" ht="12.75" customHeight="1">
      <c r="A645" s="230"/>
    </row>
    <row r="646" spans="1:1" ht="12.75" customHeight="1">
      <c r="A646" s="230"/>
    </row>
    <row r="647" spans="1:1" ht="12.75" customHeight="1">
      <c r="A647" s="230"/>
    </row>
    <row r="648" spans="1:1" ht="12.75" customHeight="1">
      <c r="A648" s="230"/>
    </row>
    <row r="649" spans="1:1" ht="12.75" customHeight="1">
      <c r="A649" s="230"/>
    </row>
    <row r="650" spans="1:1" ht="12.75" customHeight="1">
      <c r="A650" s="230"/>
    </row>
    <row r="651" spans="1:1" ht="12.75" customHeight="1">
      <c r="A651" s="230"/>
    </row>
    <row r="652" spans="1:1" ht="12.75" customHeight="1">
      <c r="A652" s="230"/>
    </row>
    <row r="653" spans="1:1" ht="12.75" customHeight="1">
      <c r="A653" s="230"/>
    </row>
    <row r="654" spans="1:1" ht="12.75" customHeight="1">
      <c r="A654" s="230"/>
    </row>
    <row r="655" spans="1:1" ht="12.75" customHeight="1">
      <c r="A655" s="230"/>
    </row>
    <row r="656" spans="1:1" ht="12.75" customHeight="1">
      <c r="A656" s="230"/>
    </row>
    <row r="657" spans="1:1" ht="12.75" customHeight="1">
      <c r="A657" s="230"/>
    </row>
    <row r="658" spans="1:1" ht="12.75" customHeight="1">
      <c r="A658" s="230"/>
    </row>
    <row r="659" spans="1:1" ht="12.75" customHeight="1">
      <c r="A659" s="230"/>
    </row>
    <row r="660" spans="1:1" ht="12.75" customHeight="1">
      <c r="A660" s="230"/>
    </row>
    <row r="661" spans="1:1" ht="12.75" customHeight="1">
      <c r="A661" s="230"/>
    </row>
    <row r="662" spans="1:1" ht="12.75" customHeight="1">
      <c r="A662" s="230"/>
    </row>
    <row r="663" spans="1:1" ht="12.75" customHeight="1">
      <c r="A663" s="230"/>
    </row>
    <row r="664" spans="1:1" ht="12.75" customHeight="1">
      <c r="A664" s="230"/>
    </row>
    <row r="665" spans="1:1" ht="12.75" customHeight="1">
      <c r="A665" s="230"/>
    </row>
    <row r="666" spans="1:1" ht="12.75" customHeight="1">
      <c r="A666" s="230"/>
    </row>
    <row r="667" spans="1:1" ht="12.75" customHeight="1">
      <c r="A667" s="230"/>
    </row>
    <row r="668" spans="1:1" ht="12.75" customHeight="1">
      <c r="A668" s="230"/>
    </row>
    <row r="669" spans="1:1" ht="12.75" customHeight="1">
      <c r="A669" s="230"/>
    </row>
    <row r="670" spans="1:1" ht="12.75" customHeight="1">
      <c r="A670" s="230"/>
    </row>
    <row r="671" spans="1:1" ht="12.75" customHeight="1">
      <c r="A671" s="230"/>
    </row>
    <row r="672" spans="1:1" ht="12.75" customHeight="1">
      <c r="A672" s="230"/>
    </row>
    <row r="673" spans="1:1" ht="12.75" customHeight="1">
      <c r="A673" s="230"/>
    </row>
    <row r="674" spans="1:1" ht="12.75" customHeight="1">
      <c r="A674" s="230"/>
    </row>
    <row r="675" spans="1:1" ht="12.75" customHeight="1">
      <c r="A675" s="230"/>
    </row>
    <row r="676" spans="1:1" ht="12.75" customHeight="1">
      <c r="A676" s="225"/>
    </row>
    <row r="677" spans="1:1" ht="12.75" customHeight="1">
      <c r="A677" s="225"/>
    </row>
    <row r="678" spans="1:1" ht="12.75" customHeight="1">
      <c r="A678" s="225"/>
    </row>
    <row r="679" spans="1:1" ht="12.75" customHeight="1">
      <c r="A679" s="225"/>
    </row>
    <row r="680" spans="1:1" ht="12.75" customHeight="1">
      <c r="A680" s="225"/>
    </row>
    <row r="681" spans="1:1" ht="12.75" customHeight="1">
      <c r="A681" s="225"/>
    </row>
    <row r="682" spans="1:1" ht="12.75" customHeight="1">
      <c r="A682" s="225"/>
    </row>
    <row r="683" spans="1:1" ht="12.75" customHeight="1">
      <c r="A683" s="225"/>
    </row>
  </sheetData>
  <sheetProtection selectLockedCells="1" selectUnlockedCells="1"/>
  <mergeCells count="4">
    <mergeCell ref="B16:E16"/>
    <mergeCell ref="B31:E31"/>
    <mergeCell ref="B32:E32"/>
    <mergeCell ref="B33:E33"/>
  </mergeCells>
  <pageMargins left="0.98425196850393704" right="0.19685039370078741" top="0.39370078740157483" bottom="0.59055118110236227" header="0" footer="0.19685039370078741"/>
  <pageSetup paperSize="9" firstPageNumber="0" fitToHeight="0" orientation="portrait" r:id="rId1"/>
  <headerFooter alignWithMargins="0">
    <oddFooter>&amp;L&amp;8&amp;F | &amp;A&amp;R&amp;8&amp;P |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C683"/>
  <sheetViews>
    <sheetView view="pageBreakPreview" zoomScaleNormal="100" zoomScaleSheetLayoutView="100" workbookViewId="0">
      <pane ySplit="4" topLeftCell="A41" activePane="bottomLeft" state="frozen"/>
      <selection activeCell="B14" sqref="B14"/>
      <selection pane="bottomLeft" activeCell="E37" sqref="E37:E41"/>
    </sheetView>
  </sheetViews>
  <sheetFormatPr defaultRowHeight="12.75"/>
  <cols>
    <col min="1" max="1" width="5.7109375" style="1" customWidth="1"/>
    <col min="2" max="2" width="45.7109375" style="186" customWidth="1"/>
    <col min="3" max="3" width="5.7109375" style="53" customWidth="1"/>
    <col min="4" max="4" width="8.7109375" style="1" customWidth="1"/>
    <col min="5" max="6" width="10.7109375" style="32" customWidth="1"/>
    <col min="7" max="7" width="9.140625" style="39"/>
    <col min="8" max="16384" width="9.140625" style="1"/>
  </cols>
  <sheetData>
    <row r="1" spans="1:29" ht="15.95" customHeight="1">
      <c r="A1" s="25" t="s">
        <v>19</v>
      </c>
      <c r="B1" s="178"/>
      <c r="C1" s="49"/>
      <c r="D1" s="7"/>
      <c r="E1" s="92"/>
      <c r="F1" s="4" t="s">
        <v>32</v>
      </c>
      <c r="G1" s="33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</row>
    <row r="2" spans="1:29" ht="20.100000000000001" customHeight="1">
      <c r="A2" s="24" t="s">
        <v>0</v>
      </c>
      <c r="B2" s="178"/>
      <c r="C2" s="49"/>
      <c r="D2" s="7"/>
      <c r="E2" s="92"/>
      <c r="F2" s="4"/>
      <c r="G2" s="33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</row>
    <row r="3" spans="1:29" ht="17.100000000000001" customHeight="1">
      <c r="A3" s="54" t="s">
        <v>228</v>
      </c>
      <c r="B3" s="178"/>
      <c r="C3" s="49"/>
      <c r="D3" s="7"/>
      <c r="E3" s="92"/>
      <c r="F3" s="4"/>
      <c r="G3" s="33"/>
      <c r="H3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</row>
    <row r="4" spans="1:29" s="6" customFormat="1" ht="17.100000000000001" customHeight="1">
      <c r="A4" s="9" t="s">
        <v>2</v>
      </c>
      <c r="B4" s="179" t="s">
        <v>3</v>
      </c>
      <c r="C4" s="48" t="s">
        <v>4</v>
      </c>
      <c r="D4" s="16" t="s">
        <v>5</v>
      </c>
      <c r="E4" s="16" t="s">
        <v>6</v>
      </c>
      <c r="F4" s="17" t="s">
        <v>7</v>
      </c>
      <c r="G4" s="35"/>
    </row>
    <row r="5" spans="1:29" s="5" customFormat="1">
      <c r="A5" s="226">
        <v>1</v>
      </c>
      <c r="B5" s="180" t="s">
        <v>8</v>
      </c>
      <c r="C5" s="50"/>
      <c r="D5" s="10"/>
      <c r="E5" s="93"/>
      <c r="F5" s="94"/>
      <c r="G5" s="36"/>
    </row>
    <row r="6" spans="1:29" s="150" customFormat="1" ht="25.5">
      <c r="A6" s="232">
        <v>1</v>
      </c>
      <c r="B6" s="122" t="s">
        <v>192</v>
      </c>
      <c r="C6" s="152" t="s">
        <v>9</v>
      </c>
      <c r="D6" s="153">
        <v>110</v>
      </c>
      <c r="E6" s="153"/>
      <c r="F6" s="146">
        <f>+D6*E6</f>
        <v>0</v>
      </c>
    </row>
    <row r="7" spans="1:29" s="150" customFormat="1" ht="25.5">
      <c r="A7" s="232">
        <f t="shared" ref="A7" si="0">+A6+1</f>
        <v>2</v>
      </c>
      <c r="B7" s="122" t="s">
        <v>193</v>
      </c>
      <c r="C7" s="152" t="s">
        <v>1</v>
      </c>
      <c r="D7" s="153">
        <v>3</v>
      </c>
      <c r="E7" s="153"/>
      <c r="F7" s="146">
        <f>+D7*E7</f>
        <v>0</v>
      </c>
    </row>
    <row r="8" spans="1:29" s="150" customFormat="1" ht="25.5">
      <c r="A8" s="232">
        <v>3</v>
      </c>
      <c r="B8" s="122" t="s">
        <v>194</v>
      </c>
      <c r="C8" s="152" t="s">
        <v>1</v>
      </c>
      <c r="D8" s="153">
        <v>12</v>
      </c>
      <c r="E8" s="153"/>
      <c r="F8" s="146">
        <f>+D8*E8</f>
        <v>0</v>
      </c>
    </row>
    <row r="9" spans="1:29" s="5" customFormat="1">
      <c r="A9" s="226">
        <f>A5</f>
        <v>1</v>
      </c>
      <c r="B9" s="180" t="str">
        <f>B5&amp;" - skupaj"</f>
        <v>PREDDELA - skupaj</v>
      </c>
      <c r="C9" s="50"/>
      <c r="D9" s="10"/>
      <c r="E9" s="93"/>
      <c r="F9" s="98">
        <f>SUM(F6:F8)</f>
        <v>0</v>
      </c>
      <c r="G9" s="36"/>
    </row>
    <row r="10" spans="1:29" s="5" customFormat="1">
      <c r="A10" s="226">
        <f>+A9+1</f>
        <v>2</v>
      </c>
      <c r="B10" s="180" t="s">
        <v>12</v>
      </c>
      <c r="C10" s="50"/>
      <c r="D10" s="10"/>
      <c r="E10" s="93"/>
      <c r="F10" s="94"/>
      <c r="G10" s="36"/>
    </row>
    <row r="11" spans="1:29" s="150" customFormat="1" ht="25.5">
      <c r="A11" s="232">
        <v>1</v>
      </c>
      <c r="B11" s="144" t="s">
        <v>107</v>
      </c>
      <c r="C11" s="152" t="s">
        <v>11</v>
      </c>
      <c r="D11" s="153">
        <v>38</v>
      </c>
      <c r="E11" s="153"/>
      <c r="F11" s="146">
        <f>+D11*E11</f>
        <v>0</v>
      </c>
    </row>
    <row r="12" spans="1:29" s="150" customFormat="1" ht="25.5">
      <c r="A12" s="232">
        <v>2</v>
      </c>
      <c r="B12" s="122" t="s">
        <v>195</v>
      </c>
      <c r="C12" s="152" t="s">
        <v>11</v>
      </c>
      <c r="D12" s="153">
        <v>62.4</v>
      </c>
      <c r="E12" s="153"/>
      <c r="F12" s="146">
        <f>+D12*E12</f>
        <v>0</v>
      </c>
    </row>
    <row r="13" spans="1:29" s="150" customFormat="1" ht="25.5">
      <c r="A13" s="232">
        <v>3</v>
      </c>
      <c r="B13" s="122" t="s">
        <v>196</v>
      </c>
      <c r="C13" s="152" t="s">
        <v>11</v>
      </c>
      <c r="D13" s="153">
        <v>49.9</v>
      </c>
      <c r="E13" s="153"/>
      <c r="F13" s="146">
        <f>+D13*E13</f>
        <v>0</v>
      </c>
    </row>
    <row r="14" spans="1:29" s="150" customFormat="1" ht="25.5">
      <c r="A14" s="232">
        <v>4</v>
      </c>
      <c r="B14" s="122" t="s">
        <v>197</v>
      </c>
      <c r="C14" s="152" t="s">
        <v>11</v>
      </c>
      <c r="D14" s="153">
        <v>12.5</v>
      </c>
      <c r="E14" s="153"/>
      <c r="F14" s="146">
        <f>+D14*E14</f>
        <v>0</v>
      </c>
    </row>
    <row r="15" spans="1:29" s="150" customFormat="1" ht="25.5">
      <c r="A15" s="232">
        <v>5</v>
      </c>
      <c r="B15" s="187" t="s">
        <v>149</v>
      </c>
      <c r="C15" s="152" t="s">
        <v>11</v>
      </c>
      <c r="D15" s="154">
        <v>52.4</v>
      </c>
      <c r="E15" s="154"/>
      <c r="F15" s="155">
        <f>E15*D15</f>
        <v>0</v>
      </c>
    </row>
    <row r="16" spans="1:29" s="150" customFormat="1" ht="25.5">
      <c r="A16" s="232">
        <v>6</v>
      </c>
      <c r="B16" s="187" t="s">
        <v>150</v>
      </c>
      <c r="C16" s="152" t="s">
        <v>11</v>
      </c>
      <c r="D16" s="154">
        <v>72.400000000000006</v>
      </c>
      <c r="E16" s="154"/>
      <c r="F16" s="155">
        <f>E16*D16</f>
        <v>0</v>
      </c>
      <c r="H16" s="151"/>
    </row>
    <row r="17" spans="1:12" s="150" customFormat="1" ht="25.5">
      <c r="A17" s="232">
        <v>7</v>
      </c>
      <c r="B17" s="188" t="s">
        <v>198</v>
      </c>
      <c r="C17" s="156" t="s">
        <v>11</v>
      </c>
      <c r="D17" s="154">
        <v>104.4</v>
      </c>
      <c r="E17" s="154"/>
      <c r="F17" s="155">
        <f>E17*D17</f>
        <v>0</v>
      </c>
      <c r="H17" s="151"/>
    </row>
    <row r="18" spans="1:12" s="150" customFormat="1" ht="25.5">
      <c r="A18" s="232">
        <v>8</v>
      </c>
      <c r="B18" s="188" t="s">
        <v>199</v>
      </c>
      <c r="C18" s="156" t="s">
        <v>11</v>
      </c>
      <c r="D18" s="154">
        <v>52.4</v>
      </c>
      <c r="E18" s="154"/>
      <c r="F18" s="155">
        <f>E18*D18</f>
        <v>0</v>
      </c>
      <c r="H18" s="151"/>
    </row>
    <row r="19" spans="1:12" s="150" customFormat="1">
      <c r="A19" s="232">
        <v>9</v>
      </c>
      <c r="B19" s="188" t="s">
        <v>57</v>
      </c>
      <c r="C19" s="156" t="s">
        <v>9</v>
      </c>
      <c r="D19" s="154">
        <v>190</v>
      </c>
      <c r="E19" s="154"/>
      <c r="F19" s="155">
        <f>E19*D19</f>
        <v>0</v>
      </c>
    </row>
    <row r="20" spans="1:12" s="150" customFormat="1" ht="25.5">
      <c r="A20" s="232">
        <v>10</v>
      </c>
      <c r="B20" s="122" t="s">
        <v>213</v>
      </c>
      <c r="C20" s="152" t="s">
        <v>9</v>
      </c>
      <c r="D20" s="153">
        <v>428</v>
      </c>
      <c r="E20" s="153"/>
      <c r="F20" s="146">
        <f>+D20*E20</f>
        <v>0</v>
      </c>
    </row>
    <row r="21" spans="1:12" s="150" customFormat="1" ht="25.5">
      <c r="A21" s="232">
        <v>11</v>
      </c>
      <c r="B21" s="122" t="s">
        <v>200</v>
      </c>
      <c r="C21" s="152" t="s">
        <v>9</v>
      </c>
      <c r="D21" s="153">
        <v>190</v>
      </c>
      <c r="E21" s="153"/>
      <c r="F21" s="146">
        <f>+D21*E21</f>
        <v>0</v>
      </c>
    </row>
    <row r="22" spans="1:12" s="5" customFormat="1">
      <c r="A22" s="226">
        <f>A10</f>
        <v>2</v>
      </c>
      <c r="B22" s="180" t="str">
        <f>B10&amp;" - skupaj"</f>
        <v>ZEMELJSKA DELA - skupaj</v>
      </c>
      <c r="C22" s="50"/>
      <c r="D22" s="10"/>
      <c r="E22" s="93"/>
      <c r="F22" s="98">
        <f>SUM(F11:F21)</f>
        <v>0</v>
      </c>
      <c r="G22" s="38"/>
    </row>
    <row r="23" spans="1:12" s="5" customFormat="1">
      <c r="A23" s="226">
        <f>+A22+1</f>
        <v>3</v>
      </c>
      <c r="B23" s="180" t="s">
        <v>201</v>
      </c>
      <c r="C23" s="50"/>
      <c r="D23" s="10"/>
      <c r="E23" s="93"/>
      <c r="F23" s="98"/>
      <c r="G23" s="38"/>
    </row>
    <row r="24" spans="1:12" s="150" customFormat="1" ht="38.25">
      <c r="A24" s="232">
        <v>1</v>
      </c>
      <c r="B24" s="115" t="s">
        <v>134</v>
      </c>
      <c r="C24" s="152" t="s">
        <v>11</v>
      </c>
      <c r="D24" s="153">
        <v>123.3</v>
      </c>
      <c r="E24" s="153"/>
      <c r="F24" s="146">
        <f>+D24*E24</f>
        <v>0</v>
      </c>
      <c r="H24" s="151"/>
      <c r="L24" s="151"/>
    </row>
    <row r="25" spans="1:12" s="150" customFormat="1" ht="51">
      <c r="A25" s="232">
        <v>2</v>
      </c>
      <c r="B25" s="115" t="s">
        <v>202</v>
      </c>
      <c r="C25" s="152" t="s">
        <v>11</v>
      </c>
      <c r="D25" s="153">
        <v>123.3</v>
      </c>
      <c r="E25" s="153"/>
      <c r="F25" s="146">
        <f>+D25*E25</f>
        <v>0</v>
      </c>
      <c r="L25" s="151"/>
    </row>
    <row r="26" spans="1:12" s="150" customFormat="1" ht="25.5">
      <c r="A26" s="232">
        <v>3</v>
      </c>
      <c r="B26" s="189" t="s">
        <v>259</v>
      </c>
      <c r="C26" s="152" t="s">
        <v>9</v>
      </c>
      <c r="D26" s="153">
        <v>303</v>
      </c>
      <c r="E26" s="153"/>
      <c r="F26" s="146">
        <f>+D26*E26</f>
        <v>0</v>
      </c>
    </row>
    <row r="27" spans="1:12" s="150" customFormat="1" ht="25.5">
      <c r="A27" s="232">
        <f t="shared" ref="A27" si="1">+A26+1</f>
        <v>4</v>
      </c>
      <c r="B27" s="189" t="s">
        <v>139</v>
      </c>
      <c r="C27" s="152" t="s">
        <v>9</v>
      </c>
      <c r="D27" s="153">
        <v>303</v>
      </c>
      <c r="E27" s="153"/>
      <c r="F27" s="146">
        <f>+D27*E27</f>
        <v>0</v>
      </c>
    </row>
    <row r="28" spans="1:12" s="150" customFormat="1">
      <c r="A28" s="232">
        <v>5</v>
      </c>
      <c r="B28" s="122" t="s">
        <v>203</v>
      </c>
      <c r="C28" s="152" t="s">
        <v>9</v>
      </c>
      <c r="D28" s="153">
        <v>54</v>
      </c>
      <c r="E28" s="153"/>
      <c r="F28" s="146">
        <f>+D28*E28</f>
        <v>0</v>
      </c>
    </row>
    <row r="29" spans="1:12" s="5" customFormat="1">
      <c r="A29" s="226">
        <f>A23</f>
        <v>3</v>
      </c>
      <c r="B29" s="180" t="str">
        <f>B23&amp;" - skupaj"</f>
        <v>VOZIŠČNE KONSTRUKCIJE - skupaj</v>
      </c>
      <c r="C29" s="50"/>
      <c r="D29" s="10"/>
      <c r="E29" s="93"/>
      <c r="F29" s="98">
        <f>SUM(F24:F28)</f>
        <v>0</v>
      </c>
      <c r="G29" s="38"/>
    </row>
    <row r="30" spans="1:12" s="5" customFormat="1">
      <c r="A30" s="226">
        <f>+A29+1</f>
        <v>4</v>
      </c>
      <c r="B30" s="180" t="s">
        <v>212</v>
      </c>
      <c r="C30" s="50"/>
      <c r="D30" s="10"/>
      <c r="E30" s="93"/>
      <c r="F30" s="98"/>
      <c r="G30" s="38"/>
    </row>
    <row r="31" spans="1:12" s="150" customFormat="1" ht="38.25">
      <c r="A31" s="232">
        <v>1</v>
      </c>
      <c r="B31" s="122" t="s">
        <v>204</v>
      </c>
      <c r="C31" s="152" t="s">
        <v>1</v>
      </c>
      <c r="D31" s="153">
        <v>1</v>
      </c>
      <c r="E31" s="153"/>
      <c r="F31" s="146">
        <f>E31*D31</f>
        <v>0</v>
      </c>
    </row>
    <row r="32" spans="1:12" s="150" customFormat="1" ht="38.25">
      <c r="A32" s="232">
        <v>2</v>
      </c>
      <c r="B32" s="122" t="s">
        <v>205</v>
      </c>
      <c r="C32" s="152" t="s">
        <v>1</v>
      </c>
      <c r="D32" s="153">
        <v>1</v>
      </c>
      <c r="E32" s="153"/>
      <c r="F32" s="146">
        <f>E32*D32</f>
        <v>0</v>
      </c>
    </row>
    <row r="33" spans="1:7" s="150" customFormat="1" ht="38.25">
      <c r="A33" s="232">
        <v>3</v>
      </c>
      <c r="B33" s="122" t="s">
        <v>156</v>
      </c>
      <c r="C33" s="152" t="s">
        <v>10</v>
      </c>
      <c r="D33" s="153">
        <v>34</v>
      </c>
      <c r="E33" s="153"/>
      <c r="F33" s="146">
        <f>E33*D33</f>
        <v>0</v>
      </c>
    </row>
    <row r="34" spans="1:7" s="150" customFormat="1" ht="38.25">
      <c r="A34" s="232">
        <v>4</v>
      </c>
      <c r="B34" s="122" t="s">
        <v>206</v>
      </c>
      <c r="C34" s="152" t="s">
        <v>10</v>
      </c>
      <c r="D34" s="153">
        <v>5</v>
      </c>
      <c r="E34" s="153"/>
      <c r="F34" s="146">
        <f>+D34*E34</f>
        <v>0</v>
      </c>
    </row>
    <row r="35" spans="1:7" s="5" customFormat="1">
      <c r="A35" s="226">
        <f>A30</f>
        <v>4</v>
      </c>
      <c r="B35" s="180" t="str">
        <f>B30&amp;" - skupaj"</f>
        <v>ODVODNJAVANE - skupaj</v>
      </c>
      <c r="C35" s="50"/>
      <c r="D35" s="10"/>
      <c r="E35" s="93"/>
      <c r="F35" s="98">
        <f>SUM(F31:F34)</f>
        <v>0</v>
      </c>
      <c r="G35" s="38"/>
    </row>
    <row r="36" spans="1:7" s="5" customFormat="1">
      <c r="A36" s="226">
        <f>+A35+1</f>
        <v>5</v>
      </c>
      <c r="B36" s="180" t="s">
        <v>207</v>
      </c>
      <c r="C36" s="50"/>
      <c r="D36" s="10"/>
      <c r="E36" s="93"/>
      <c r="F36" s="98"/>
      <c r="G36" s="38"/>
    </row>
    <row r="37" spans="1:7" s="150" customFormat="1" ht="25.5">
      <c r="A37" s="232">
        <v>1</v>
      </c>
      <c r="B37" s="122" t="s">
        <v>208</v>
      </c>
      <c r="C37" s="152" t="s">
        <v>11</v>
      </c>
      <c r="D37" s="153">
        <v>1</v>
      </c>
      <c r="E37" s="153"/>
      <c r="F37" s="146">
        <f>+E37*D37</f>
        <v>0</v>
      </c>
    </row>
    <row r="38" spans="1:7" s="150" customFormat="1" ht="38.25">
      <c r="A38" s="232">
        <v>2</v>
      </c>
      <c r="B38" s="122" t="s">
        <v>209</v>
      </c>
      <c r="C38" s="152" t="s">
        <v>1</v>
      </c>
      <c r="D38" s="153">
        <v>2</v>
      </c>
      <c r="E38" s="153"/>
      <c r="F38" s="146">
        <f>+E38*D38</f>
        <v>0</v>
      </c>
    </row>
    <row r="39" spans="1:7" s="150" customFormat="1" ht="38.25">
      <c r="A39" s="232">
        <f t="shared" ref="A39:A41" si="2">+A38+1</f>
        <v>3</v>
      </c>
      <c r="B39" s="122" t="s">
        <v>210</v>
      </c>
      <c r="C39" s="152" t="s">
        <v>1</v>
      </c>
      <c r="D39" s="153">
        <v>1</v>
      </c>
      <c r="E39" s="153"/>
      <c r="F39" s="146">
        <f>+E39*D39</f>
        <v>0</v>
      </c>
    </row>
    <row r="40" spans="1:7" s="150" customFormat="1" ht="25.5">
      <c r="A40" s="232">
        <f t="shared" si="2"/>
        <v>4</v>
      </c>
      <c r="B40" s="122" t="s">
        <v>211</v>
      </c>
      <c r="C40" s="152" t="s">
        <v>1</v>
      </c>
      <c r="D40" s="153">
        <v>2</v>
      </c>
      <c r="E40" s="153"/>
      <c r="F40" s="146">
        <f>+E40*D40</f>
        <v>0</v>
      </c>
    </row>
    <row r="41" spans="1:7" s="150" customFormat="1" ht="51">
      <c r="A41" s="232">
        <f t="shared" si="2"/>
        <v>5</v>
      </c>
      <c r="B41" s="122" t="s">
        <v>145</v>
      </c>
      <c r="C41" s="152" t="s">
        <v>10</v>
      </c>
      <c r="D41" s="153">
        <v>15</v>
      </c>
      <c r="E41" s="153"/>
      <c r="F41" s="146">
        <f>+E41*D41</f>
        <v>0</v>
      </c>
    </row>
    <row r="42" spans="1:7" s="5" customFormat="1">
      <c r="A42" s="226">
        <f>A36</f>
        <v>5</v>
      </c>
      <c r="B42" s="180" t="str">
        <f>B36&amp;" - skupaj"</f>
        <v>OPREMA CEST - skupaj</v>
      </c>
      <c r="C42" s="50"/>
      <c r="D42" s="10"/>
      <c r="E42" s="93"/>
      <c r="F42" s="98">
        <f>SUM(F37:F41)</f>
        <v>0</v>
      </c>
      <c r="G42" s="38"/>
    </row>
    <row r="43" spans="1:7" s="5" customFormat="1">
      <c r="A43" s="226">
        <f>+A42+1</f>
        <v>6</v>
      </c>
      <c r="B43" s="180" t="s">
        <v>191</v>
      </c>
      <c r="C43" s="50"/>
      <c r="D43" s="10"/>
      <c r="E43" s="93"/>
      <c r="F43" s="98"/>
      <c r="G43" s="38"/>
    </row>
    <row r="44" spans="1:7" s="150" customFormat="1" ht="38.25">
      <c r="A44" s="232">
        <v>1</v>
      </c>
      <c r="B44" s="177" t="str">
        <f>"Ostala dodatna in nepredvidena dela. Obračun po dejanskih stroških porabe časa in materiala po vpisu v gradbeni dnevnik. Ocena stroškov "&amp;D44*100&amp;"% od vrednosti del."</f>
        <v>Ostala dodatna in nepredvidena dela. Obračun po dejanskih stroških porabe časa in materiala po vpisu v gradbeni dnevnik. Ocena stroškov 10% od vrednosti del.</v>
      </c>
      <c r="C44" s="131" t="s">
        <v>34</v>
      </c>
      <c r="D44" s="143">
        <v>0.1</v>
      </c>
      <c r="E44" s="90">
        <f>SUM(F49:F53)</f>
        <v>0</v>
      </c>
      <c r="F44" s="91">
        <f>+D44*E44</f>
        <v>0</v>
      </c>
    </row>
    <row r="45" spans="1:7" s="5" customFormat="1">
      <c r="A45" s="226">
        <f>A43</f>
        <v>6</v>
      </c>
      <c r="B45" s="180" t="str">
        <f>B43&amp;" - skupaj"</f>
        <v>OSTALO - skupaj</v>
      </c>
      <c r="C45" s="50"/>
      <c r="D45" s="10"/>
      <c r="E45" s="93"/>
      <c r="F45" s="98">
        <f>SUM(F44:F44)</f>
        <v>0</v>
      </c>
      <c r="G45" s="38"/>
    </row>
    <row r="46" spans="1:7" s="5" customFormat="1">
      <c r="A46" s="228"/>
      <c r="B46" s="190"/>
      <c r="C46" s="47"/>
      <c r="D46" s="13"/>
      <c r="E46" s="97"/>
      <c r="F46" s="99"/>
      <c r="G46" s="36"/>
    </row>
    <row r="47" spans="1:7" s="5" customFormat="1">
      <c r="A47" s="228"/>
      <c r="B47" s="190"/>
      <c r="C47" s="47"/>
      <c r="D47" s="13"/>
      <c r="E47" s="97"/>
      <c r="F47" s="99"/>
      <c r="G47" s="36"/>
    </row>
    <row r="48" spans="1:7" s="5" customFormat="1">
      <c r="A48" s="226"/>
      <c r="B48" s="180" t="s">
        <v>148</v>
      </c>
      <c r="C48" s="50"/>
      <c r="D48" s="10"/>
      <c r="E48" s="93"/>
      <c r="F48" s="98"/>
      <c r="G48" s="36"/>
    </row>
    <row r="49" spans="1:7">
      <c r="A49" s="227">
        <f>A9</f>
        <v>1</v>
      </c>
      <c r="B49" s="122" t="str">
        <f>B9</f>
        <v>PREDDELA - skupaj</v>
      </c>
      <c r="C49" s="123"/>
      <c r="D49" s="123"/>
      <c r="E49" s="123"/>
      <c r="F49" s="146">
        <f>F9</f>
        <v>0</v>
      </c>
    </row>
    <row r="50" spans="1:7">
      <c r="A50" s="227">
        <f>A22</f>
        <v>2</v>
      </c>
      <c r="B50" s="122" t="str">
        <f>B22</f>
        <v>ZEMELJSKA DELA - skupaj</v>
      </c>
      <c r="C50" s="123"/>
      <c r="D50" s="123"/>
      <c r="E50" s="123"/>
      <c r="F50" s="146">
        <f>F22</f>
        <v>0</v>
      </c>
    </row>
    <row r="51" spans="1:7">
      <c r="A51" s="227">
        <f>A29</f>
        <v>3</v>
      </c>
      <c r="B51" s="122" t="str">
        <f>B29</f>
        <v>VOZIŠČNE KONSTRUKCIJE - skupaj</v>
      </c>
      <c r="C51" s="123"/>
      <c r="D51" s="123"/>
      <c r="E51" s="123"/>
      <c r="F51" s="146">
        <f>F29</f>
        <v>0</v>
      </c>
    </row>
    <row r="52" spans="1:7">
      <c r="A52" s="227">
        <f>A35</f>
        <v>4</v>
      </c>
      <c r="B52" s="122" t="str">
        <f>B35</f>
        <v>ODVODNJAVANE - skupaj</v>
      </c>
      <c r="C52" s="123"/>
      <c r="D52" s="123"/>
      <c r="E52" s="123"/>
      <c r="F52" s="146">
        <f>F35</f>
        <v>0</v>
      </c>
    </row>
    <row r="53" spans="1:7">
      <c r="A53" s="227">
        <f>A42</f>
        <v>5</v>
      </c>
      <c r="B53" s="122" t="str">
        <f>B42</f>
        <v>OPREMA CEST - skupaj</v>
      </c>
      <c r="C53" s="123"/>
      <c r="D53" s="123"/>
      <c r="E53" s="123"/>
      <c r="F53" s="146">
        <f>F42</f>
        <v>0</v>
      </c>
    </row>
    <row r="54" spans="1:7">
      <c r="A54" s="227">
        <f>A45</f>
        <v>6</v>
      </c>
      <c r="B54" s="122" t="str">
        <f t="shared" ref="B54:F54" si="3">B45</f>
        <v>OSTALO - skupaj</v>
      </c>
      <c r="C54" s="123"/>
      <c r="D54" s="123"/>
      <c r="E54" s="123"/>
      <c r="F54" s="146">
        <f t="shared" si="3"/>
        <v>0</v>
      </c>
    </row>
    <row r="55" spans="1:7">
      <c r="A55" s="227"/>
      <c r="B55" s="182"/>
      <c r="C55" s="51"/>
      <c r="D55" s="13"/>
      <c r="E55" s="15"/>
      <c r="F55" s="95"/>
    </row>
    <row r="56" spans="1:7" s="20" customFormat="1">
      <c r="A56" s="237"/>
      <c r="B56" s="239" t="s">
        <v>14</v>
      </c>
      <c r="C56" s="52"/>
      <c r="D56" s="22"/>
      <c r="E56" s="23"/>
      <c r="F56" s="99">
        <f>SUM(F49:F54)</f>
        <v>0</v>
      </c>
      <c r="G56" s="39"/>
    </row>
    <row r="57" spans="1:7">
      <c r="A57" s="238"/>
      <c r="B57" s="240" t="s">
        <v>21</v>
      </c>
      <c r="C57" s="51"/>
      <c r="D57" s="13"/>
      <c r="E57" s="15"/>
      <c r="F57" s="95">
        <f>+F56*0.22</f>
        <v>0</v>
      </c>
    </row>
    <row r="58" spans="1:7">
      <c r="A58" s="238"/>
      <c r="B58" s="239" t="s">
        <v>22</v>
      </c>
      <c r="C58" s="52"/>
      <c r="D58" s="22"/>
      <c r="E58" s="23"/>
      <c r="F58" s="99">
        <f>+F56+F57</f>
        <v>0</v>
      </c>
    </row>
    <row r="59" spans="1:7">
      <c r="A59" s="230"/>
    </row>
    <row r="60" spans="1:7">
      <c r="A60" s="230"/>
    </row>
    <row r="61" spans="1:7">
      <c r="A61" s="230"/>
    </row>
    <row r="62" spans="1:7">
      <c r="A62" s="230"/>
    </row>
    <row r="63" spans="1:7">
      <c r="A63" s="230"/>
    </row>
    <row r="64" spans="1:7">
      <c r="A64" s="230"/>
    </row>
    <row r="65" spans="1:1">
      <c r="A65" s="230"/>
    </row>
    <row r="66" spans="1:1">
      <c r="A66" s="230"/>
    </row>
    <row r="67" spans="1:1">
      <c r="A67" s="230"/>
    </row>
    <row r="68" spans="1:1">
      <c r="A68" s="230"/>
    </row>
    <row r="69" spans="1:1">
      <c r="A69" s="230"/>
    </row>
    <row r="70" spans="1:1">
      <c r="A70" s="230"/>
    </row>
    <row r="71" spans="1:1">
      <c r="A71" s="230"/>
    </row>
    <row r="72" spans="1:1">
      <c r="A72" s="230"/>
    </row>
    <row r="73" spans="1:1">
      <c r="A73" s="230"/>
    </row>
    <row r="74" spans="1:1">
      <c r="A74" s="230"/>
    </row>
    <row r="75" spans="1:1">
      <c r="A75" s="230"/>
    </row>
    <row r="76" spans="1:1">
      <c r="A76" s="230"/>
    </row>
    <row r="77" spans="1:1">
      <c r="A77" s="230"/>
    </row>
    <row r="78" spans="1:1">
      <c r="A78" s="230"/>
    </row>
    <row r="79" spans="1:1">
      <c r="A79" s="230"/>
    </row>
    <row r="80" spans="1:1">
      <c r="A80" s="230"/>
    </row>
    <row r="81" spans="1:1">
      <c r="A81" s="230"/>
    </row>
    <row r="82" spans="1:1">
      <c r="A82" s="230"/>
    </row>
    <row r="83" spans="1:1">
      <c r="A83" s="230"/>
    </row>
    <row r="84" spans="1:1">
      <c r="A84" s="230"/>
    </row>
    <row r="85" spans="1:1">
      <c r="A85" s="230"/>
    </row>
    <row r="86" spans="1:1">
      <c r="A86" s="230"/>
    </row>
    <row r="87" spans="1:1">
      <c r="A87" s="230"/>
    </row>
    <row r="88" spans="1:1">
      <c r="A88" s="230"/>
    </row>
    <row r="89" spans="1:1">
      <c r="A89" s="230"/>
    </row>
    <row r="90" spans="1:1">
      <c r="A90" s="230"/>
    </row>
    <row r="91" spans="1:1">
      <c r="A91" s="230"/>
    </row>
    <row r="92" spans="1:1">
      <c r="A92" s="230"/>
    </row>
    <row r="93" spans="1:1">
      <c r="A93" s="230"/>
    </row>
    <row r="94" spans="1:1">
      <c r="A94" s="230"/>
    </row>
    <row r="95" spans="1:1">
      <c r="A95" s="230"/>
    </row>
    <row r="96" spans="1:1">
      <c r="A96" s="230"/>
    </row>
    <row r="97" spans="1:1">
      <c r="A97" s="230"/>
    </row>
    <row r="98" spans="1:1">
      <c r="A98" s="230"/>
    </row>
    <row r="99" spans="1:1">
      <c r="A99" s="230"/>
    </row>
    <row r="100" spans="1:1">
      <c r="A100" s="230"/>
    </row>
    <row r="101" spans="1:1">
      <c r="A101" s="230"/>
    </row>
    <row r="102" spans="1:1">
      <c r="A102" s="230"/>
    </row>
    <row r="103" spans="1:1">
      <c r="A103" s="230"/>
    </row>
    <row r="104" spans="1:1">
      <c r="A104" s="230"/>
    </row>
    <row r="105" spans="1:1">
      <c r="A105" s="230"/>
    </row>
    <row r="106" spans="1:1">
      <c r="A106" s="230"/>
    </row>
    <row r="107" spans="1:1">
      <c r="A107" s="230"/>
    </row>
    <row r="108" spans="1:1">
      <c r="A108" s="230"/>
    </row>
    <row r="109" spans="1:1">
      <c r="A109" s="230"/>
    </row>
    <row r="110" spans="1:1">
      <c r="A110" s="230"/>
    </row>
    <row r="111" spans="1:1">
      <c r="A111" s="230"/>
    </row>
    <row r="112" spans="1:1">
      <c r="A112" s="230"/>
    </row>
    <row r="113" spans="1:1">
      <c r="A113" s="230"/>
    </row>
    <row r="114" spans="1:1">
      <c r="A114" s="230"/>
    </row>
    <row r="115" spans="1:1">
      <c r="A115" s="230"/>
    </row>
    <row r="116" spans="1:1">
      <c r="A116" s="230"/>
    </row>
    <row r="117" spans="1:1">
      <c r="A117" s="230"/>
    </row>
    <row r="118" spans="1:1">
      <c r="A118" s="230"/>
    </row>
    <row r="119" spans="1:1">
      <c r="A119" s="230"/>
    </row>
    <row r="120" spans="1:1">
      <c r="A120" s="230"/>
    </row>
    <row r="121" spans="1:1">
      <c r="A121" s="230"/>
    </row>
    <row r="122" spans="1:1">
      <c r="A122" s="230"/>
    </row>
    <row r="123" spans="1:1">
      <c r="A123" s="230"/>
    </row>
    <row r="124" spans="1:1">
      <c r="A124" s="230"/>
    </row>
    <row r="125" spans="1:1">
      <c r="A125" s="230"/>
    </row>
    <row r="126" spans="1:1">
      <c r="A126" s="230"/>
    </row>
    <row r="127" spans="1:1">
      <c r="A127" s="230"/>
    </row>
    <row r="128" spans="1:1">
      <c r="A128" s="230"/>
    </row>
    <row r="129" spans="1:1">
      <c r="A129" s="230"/>
    </row>
    <row r="130" spans="1:1">
      <c r="A130" s="230"/>
    </row>
    <row r="131" spans="1:1">
      <c r="A131" s="230"/>
    </row>
    <row r="132" spans="1:1">
      <c r="A132" s="230"/>
    </row>
    <row r="133" spans="1:1">
      <c r="A133" s="230"/>
    </row>
    <row r="134" spans="1:1">
      <c r="A134" s="230"/>
    </row>
    <row r="135" spans="1:1">
      <c r="A135" s="230"/>
    </row>
    <row r="136" spans="1:1">
      <c r="A136" s="230"/>
    </row>
    <row r="137" spans="1:1">
      <c r="A137" s="230"/>
    </row>
    <row r="138" spans="1:1">
      <c r="A138" s="230"/>
    </row>
    <row r="139" spans="1:1">
      <c r="A139" s="230"/>
    </row>
    <row r="140" spans="1:1">
      <c r="A140" s="230"/>
    </row>
    <row r="141" spans="1:1">
      <c r="A141" s="230"/>
    </row>
    <row r="142" spans="1:1">
      <c r="A142" s="230"/>
    </row>
    <row r="143" spans="1:1">
      <c r="A143" s="230"/>
    </row>
    <row r="144" spans="1:1">
      <c r="A144" s="230"/>
    </row>
    <row r="145" spans="1:1">
      <c r="A145" s="230"/>
    </row>
    <row r="146" spans="1:1">
      <c r="A146" s="230"/>
    </row>
    <row r="147" spans="1:1">
      <c r="A147" s="230"/>
    </row>
    <row r="148" spans="1:1">
      <c r="A148" s="230"/>
    </row>
    <row r="149" spans="1:1">
      <c r="A149" s="230"/>
    </row>
    <row r="150" spans="1:1">
      <c r="A150" s="230"/>
    </row>
    <row r="151" spans="1:1">
      <c r="A151" s="230"/>
    </row>
    <row r="152" spans="1:1">
      <c r="A152" s="230"/>
    </row>
    <row r="153" spans="1:1">
      <c r="A153" s="230"/>
    </row>
    <row r="154" spans="1:1">
      <c r="A154" s="230"/>
    </row>
    <row r="155" spans="1:1">
      <c r="A155" s="230"/>
    </row>
    <row r="156" spans="1:1">
      <c r="A156" s="230"/>
    </row>
    <row r="157" spans="1:1">
      <c r="A157" s="230"/>
    </row>
    <row r="158" spans="1:1">
      <c r="A158" s="230"/>
    </row>
    <row r="159" spans="1:1">
      <c r="A159" s="230"/>
    </row>
    <row r="160" spans="1:1">
      <c r="A160" s="230"/>
    </row>
    <row r="161" spans="1:1">
      <c r="A161" s="230"/>
    </row>
    <row r="162" spans="1:1">
      <c r="A162" s="230"/>
    </row>
    <row r="163" spans="1:1">
      <c r="A163" s="230"/>
    </row>
    <row r="164" spans="1:1">
      <c r="A164" s="230"/>
    </row>
    <row r="165" spans="1:1">
      <c r="A165" s="230"/>
    </row>
    <row r="166" spans="1:1">
      <c r="A166" s="230"/>
    </row>
    <row r="167" spans="1:1">
      <c r="A167" s="230"/>
    </row>
    <row r="168" spans="1:1">
      <c r="A168" s="230"/>
    </row>
    <row r="169" spans="1:1">
      <c r="A169" s="230"/>
    </row>
    <row r="170" spans="1:1">
      <c r="A170" s="230"/>
    </row>
    <row r="171" spans="1:1">
      <c r="A171" s="230"/>
    </row>
    <row r="172" spans="1:1">
      <c r="A172" s="230"/>
    </row>
    <row r="173" spans="1:1">
      <c r="A173" s="230"/>
    </row>
    <row r="174" spans="1:1">
      <c r="A174" s="230"/>
    </row>
    <row r="175" spans="1:1">
      <c r="A175" s="230"/>
    </row>
    <row r="176" spans="1:1">
      <c r="A176" s="230"/>
    </row>
    <row r="177" spans="1:1">
      <c r="A177" s="230"/>
    </row>
    <row r="178" spans="1:1">
      <c r="A178" s="230"/>
    </row>
    <row r="179" spans="1:1">
      <c r="A179" s="230"/>
    </row>
    <row r="180" spans="1:1">
      <c r="A180" s="230"/>
    </row>
    <row r="181" spans="1:1">
      <c r="A181" s="230"/>
    </row>
    <row r="182" spans="1:1">
      <c r="A182" s="230"/>
    </row>
    <row r="183" spans="1:1">
      <c r="A183" s="230"/>
    </row>
    <row r="184" spans="1:1">
      <c r="A184" s="230"/>
    </row>
    <row r="185" spans="1:1">
      <c r="A185" s="230"/>
    </row>
    <row r="186" spans="1:1">
      <c r="A186" s="230"/>
    </row>
    <row r="187" spans="1:1">
      <c r="A187" s="230"/>
    </row>
    <row r="188" spans="1:1">
      <c r="A188" s="230"/>
    </row>
    <row r="189" spans="1:1">
      <c r="A189" s="230"/>
    </row>
    <row r="190" spans="1:1">
      <c r="A190" s="230"/>
    </row>
    <row r="191" spans="1:1">
      <c r="A191" s="230"/>
    </row>
    <row r="192" spans="1:1">
      <c r="A192" s="230"/>
    </row>
    <row r="193" spans="1:1">
      <c r="A193" s="230"/>
    </row>
    <row r="194" spans="1:1">
      <c r="A194" s="230"/>
    </row>
    <row r="195" spans="1:1">
      <c r="A195" s="230"/>
    </row>
    <row r="196" spans="1:1">
      <c r="A196" s="230"/>
    </row>
    <row r="197" spans="1:1">
      <c r="A197" s="230"/>
    </row>
    <row r="198" spans="1:1">
      <c r="A198" s="230"/>
    </row>
    <row r="199" spans="1:1">
      <c r="A199" s="230"/>
    </row>
    <row r="200" spans="1:1">
      <c r="A200" s="230"/>
    </row>
    <row r="201" spans="1:1">
      <c r="A201" s="230"/>
    </row>
    <row r="202" spans="1:1">
      <c r="A202" s="230"/>
    </row>
    <row r="203" spans="1:1">
      <c r="A203" s="230"/>
    </row>
    <row r="204" spans="1:1">
      <c r="A204" s="230"/>
    </row>
    <row r="205" spans="1:1">
      <c r="A205" s="230"/>
    </row>
    <row r="206" spans="1:1">
      <c r="A206" s="230"/>
    </row>
    <row r="207" spans="1:1">
      <c r="A207" s="230"/>
    </row>
    <row r="208" spans="1:1">
      <c r="A208" s="230"/>
    </row>
    <row r="209" spans="1:1">
      <c r="A209" s="230"/>
    </row>
    <row r="210" spans="1:1">
      <c r="A210" s="230"/>
    </row>
    <row r="211" spans="1:1">
      <c r="A211" s="230"/>
    </row>
    <row r="212" spans="1:1">
      <c r="A212" s="230"/>
    </row>
    <row r="213" spans="1:1">
      <c r="A213" s="230"/>
    </row>
    <row r="214" spans="1:1">
      <c r="A214" s="230"/>
    </row>
    <row r="215" spans="1:1">
      <c r="A215" s="230"/>
    </row>
    <row r="216" spans="1:1">
      <c r="A216" s="230"/>
    </row>
    <row r="217" spans="1:1">
      <c r="A217" s="230"/>
    </row>
    <row r="218" spans="1:1">
      <c r="A218" s="230"/>
    </row>
    <row r="219" spans="1:1">
      <c r="A219" s="230"/>
    </row>
    <row r="220" spans="1:1">
      <c r="A220" s="230"/>
    </row>
    <row r="221" spans="1:1">
      <c r="A221" s="230"/>
    </row>
    <row r="222" spans="1:1">
      <c r="A222" s="230"/>
    </row>
    <row r="223" spans="1:1">
      <c r="A223" s="230"/>
    </row>
    <row r="224" spans="1:1">
      <c r="A224" s="230"/>
    </row>
    <row r="225" spans="1:1">
      <c r="A225" s="230"/>
    </row>
    <row r="226" spans="1:1">
      <c r="A226" s="230"/>
    </row>
    <row r="227" spans="1:1">
      <c r="A227" s="230"/>
    </row>
    <row r="228" spans="1:1">
      <c r="A228" s="230"/>
    </row>
    <row r="229" spans="1:1">
      <c r="A229" s="230"/>
    </row>
    <row r="230" spans="1:1">
      <c r="A230" s="230"/>
    </row>
    <row r="231" spans="1:1">
      <c r="A231" s="230"/>
    </row>
    <row r="232" spans="1:1">
      <c r="A232" s="230"/>
    </row>
    <row r="233" spans="1:1">
      <c r="A233" s="230"/>
    </row>
    <row r="234" spans="1:1">
      <c r="A234" s="230"/>
    </row>
    <row r="235" spans="1:1">
      <c r="A235" s="230"/>
    </row>
    <row r="236" spans="1:1">
      <c r="A236" s="230"/>
    </row>
    <row r="237" spans="1:1">
      <c r="A237" s="230"/>
    </row>
    <row r="238" spans="1:1">
      <c r="A238" s="230"/>
    </row>
    <row r="239" spans="1:1">
      <c r="A239" s="230"/>
    </row>
    <row r="240" spans="1:1">
      <c r="A240" s="230"/>
    </row>
    <row r="241" spans="1:1">
      <c r="A241" s="230"/>
    </row>
    <row r="242" spans="1:1">
      <c r="A242" s="230"/>
    </row>
    <row r="243" spans="1:1">
      <c r="A243" s="230"/>
    </row>
    <row r="244" spans="1:1">
      <c r="A244" s="230"/>
    </row>
    <row r="245" spans="1:1">
      <c r="A245" s="230"/>
    </row>
    <row r="246" spans="1:1">
      <c r="A246" s="230"/>
    </row>
    <row r="247" spans="1:1">
      <c r="A247" s="230"/>
    </row>
    <row r="248" spans="1:1">
      <c r="A248" s="230"/>
    </row>
    <row r="249" spans="1:1">
      <c r="A249" s="230"/>
    </row>
    <row r="250" spans="1:1">
      <c r="A250" s="230"/>
    </row>
    <row r="251" spans="1:1">
      <c r="A251" s="230"/>
    </row>
    <row r="252" spans="1:1">
      <c r="A252" s="230"/>
    </row>
    <row r="253" spans="1:1">
      <c r="A253" s="230"/>
    </row>
    <row r="254" spans="1:1">
      <c r="A254" s="230"/>
    </row>
    <row r="255" spans="1:1">
      <c r="A255" s="230"/>
    </row>
    <row r="256" spans="1:1">
      <c r="A256" s="230"/>
    </row>
    <row r="257" spans="1:1">
      <c r="A257" s="230"/>
    </row>
    <row r="258" spans="1:1">
      <c r="A258" s="230"/>
    </row>
    <row r="259" spans="1:1">
      <c r="A259" s="230"/>
    </row>
    <row r="260" spans="1:1">
      <c r="A260" s="230"/>
    </row>
    <row r="261" spans="1:1">
      <c r="A261" s="230"/>
    </row>
    <row r="262" spans="1:1">
      <c r="A262" s="230"/>
    </row>
    <row r="263" spans="1:1">
      <c r="A263" s="230"/>
    </row>
    <row r="264" spans="1:1">
      <c r="A264" s="230"/>
    </row>
    <row r="265" spans="1:1">
      <c r="A265" s="230"/>
    </row>
    <row r="266" spans="1:1">
      <c r="A266" s="230"/>
    </row>
    <row r="267" spans="1:1">
      <c r="A267" s="230"/>
    </row>
    <row r="268" spans="1:1">
      <c r="A268" s="230"/>
    </row>
    <row r="269" spans="1:1">
      <c r="A269" s="230"/>
    </row>
    <row r="270" spans="1:1">
      <c r="A270" s="230"/>
    </row>
    <row r="271" spans="1:1">
      <c r="A271" s="230"/>
    </row>
    <row r="272" spans="1:1">
      <c r="A272" s="230"/>
    </row>
    <row r="273" spans="1:1">
      <c r="A273" s="230"/>
    </row>
    <row r="274" spans="1:1">
      <c r="A274" s="230"/>
    </row>
    <row r="275" spans="1:1">
      <c r="A275" s="230"/>
    </row>
    <row r="276" spans="1:1">
      <c r="A276" s="230"/>
    </row>
    <row r="277" spans="1:1">
      <c r="A277" s="230"/>
    </row>
    <row r="278" spans="1:1">
      <c r="A278" s="230"/>
    </row>
    <row r="279" spans="1:1">
      <c r="A279" s="230"/>
    </row>
    <row r="280" spans="1:1">
      <c r="A280" s="230"/>
    </row>
    <row r="281" spans="1:1">
      <c r="A281" s="230"/>
    </row>
    <row r="282" spans="1:1">
      <c r="A282" s="230"/>
    </row>
    <row r="283" spans="1:1">
      <c r="A283" s="230"/>
    </row>
    <row r="284" spans="1:1">
      <c r="A284" s="230"/>
    </row>
    <row r="285" spans="1:1">
      <c r="A285" s="230"/>
    </row>
    <row r="286" spans="1:1">
      <c r="A286" s="230"/>
    </row>
    <row r="287" spans="1:1">
      <c r="A287" s="230"/>
    </row>
    <row r="288" spans="1:1">
      <c r="A288" s="230"/>
    </row>
    <row r="289" spans="1:1">
      <c r="A289" s="230"/>
    </row>
    <row r="290" spans="1:1">
      <c r="A290" s="230"/>
    </row>
    <row r="291" spans="1:1">
      <c r="A291" s="230"/>
    </row>
    <row r="292" spans="1:1">
      <c r="A292" s="230"/>
    </row>
    <row r="293" spans="1:1">
      <c r="A293" s="230"/>
    </row>
    <row r="294" spans="1:1">
      <c r="A294" s="230"/>
    </row>
    <row r="295" spans="1:1">
      <c r="A295" s="230"/>
    </row>
    <row r="296" spans="1:1">
      <c r="A296" s="230"/>
    </row>
    <row r="297" spans="1:1">
      <c r="A297" s="230"/>
    </row>
    <row r="298" spans="1:1">
      <c r="A298" s="230"/>
    </row>
    <row r="299" spans="1:1">
      <c r="A299" s="230"/>
    </row>
    <row r="300" spans="1:1">
      <c r="A300" s="230"/>
    </row>
    <row r="301" spans="1:1">
      <c r="A301" s="230"/>
    </row>
    <row r="302" spans="1:1">
      <c r="A302" s="230"/>
    </row>
    <row r="303" spans="1:1">
      <c r="A303" s="230"/>
    </row>
    <row r="304" spans="1:1">
      <c r="A304" s="230"/>
    </row>
    <row r="305" spans="1:1">
      <c r="A305" s="230"/>
    </row>
    <row r="306" spans="1:1">
      <c r="A306" s="230"/>
    </row>
    <row r="307" spans="1:1">
      <c r="A307" s="230"/>
    </row>
    <row r="308" spans="1:1">
      <c r="A308" s="230"/>
    </row>
    <row r="309" spans="1:1">
      <c r="A309" s="230"/>
    </row>
    <row r="310" spans="1:1">
      <c r="A310" s="230"/>
    </row>
    <row r="311" spans="1:1">
      <c r="A311" s="230"/>
    </row>
    <row r="312" spans="1:1">
      <c r="A312" s="230"/>
    </row>
    <row r="313" spans="1:1">
      <c r="A313" s="230"/>
    </row>
    <row r="314" spans="1:1">
      <c r="A314" s="230"/>
    </row>
    <row r="315" spans="1:1">
      <c r="A315" s="230"/>
    </row>
    <row r="316" spans="1:1">
      <c r="A316" s="230"/>
    </row>
    <row r="317" spans="1:1">
      <c r="A317" s="230"/>
    </row>
    <row r="318" spans="1:1">
      <c r="A318" s="230"/>
    </row>
    <row r="319" spans="1:1">
      <c r="A319" s="230"/>
    </row>
    <row r="320" spans="1:1">
      <c r="A320" s="230"/>
    </row>
    <row r="321" spans="1:1">
      <c r="A321" s="230"/>
    </row>
    <row r="322" spans="1:1">
      <c r="A322" s="230"/>
    </row>
    <row r="323" spans="1:1">
      <c r="A323" s="230"/>
    </row>
    <row r="324" spans="1:1">
      <c r="A324" s="230"/>
    </row>
    <row r="325" spans="1:1">
      <c r="A325" s="230"/>
    </row>
    <row r="326" spans="1:1">
      <c r="A326" s="230"/>
    </row>
    <row r="327" spans="1:1">
      <c r="A327" s="230"/>
    </row>
    <row r="328" spans="1:1">
      <c r="A328" s="230"/>
    </row>
    <row r="329" spans="1:1">
      <c r="A329" s="230"/>
    </row>
    <row r="330" spans="1:1">
      <c r="A330" s="230"/>
    </row>
    <row r="331" spans="1:1">
      <c r="A331" s="230"/>
    </row>
    <row r="332" spans="1:1">
      <c r="A332" s="230"/>
    </row>
    <row r="333" spans="1:1">
      <c r="A333" s="230"/>
    </row>
    <row r="334" spans="1:1">
      <c r="A334" s="230"/>
    </row>
    <row r="335" spans="1:1">
      <c r="A335" s="230"/>
    </row>
    <row r="336" spans="1:1">
      <c r="A336" s="230"/>
    </row>
    <row r="337" spans="1:1">
      <c r="A337" s="230"/>
    </row>
    <row r="338" spans="1:1">
      <c r="A338" s="230"/>
    </row>
    <row r="339" spans="1:1">
      <c r="A339" s="230"/>
    </row>
    <row r="340" spans="1:1">
      <c r="A340" s="230"/>
    </row>
    <row r="341" spans="1:1">
      <c r="A341" s="230"/>
    </row>
    <row r="342" spans="1:1">
      <c r="A342" s="230"/>
    </row>
    <row r="343" spans="1:1">
      <c r="A343" s="230"/>
    </row>
    <row r="344" spans="1:1">
      <c r="A344" s="230"/>
    </row>
    <row r="345" spans="1:1">
      <c r="A345" s="230"/>
    </row>
    <row r="346" spans="1:1">
      <c r="A346" s="230"/>
    </row>
    <row r="347" spans="1:1">
      <c r="A347" s="230"/>
    </row>
    <row r="348" spans="1:1">
      <c r="A348" s="230"/>
    </row>
    <row r="349" spans="1:1">
      <c r="A349" s="230"/>
    </row>
    <row r="350" spans="1:1">
      <c r="A350" s="230"/>
    </row>
    <row r="351" spans="1:1">
      <c r="A351" s="230"/>
    </row>
    <row r="352" spans="1:1">
      <c r="A352" s="230"/>
    </row>
    <row r="353" spans="1:1">
      <c r="A353" s="230"/>
    </row>
    <row r="354" spans="1:1">
      <c r="A354" s="230"/>
    </row>
    <row r="355" spans="1:1">
      <c r="A355" s="230"/>
    </row>
    <row r="356" spans="1:1">
      <c r="A356" s="230"/>
    </row>
    <row r="357" spans="1:1">
      <c r="A357" s="230"/>
    </row>
    <row r="358" spans="1:1">
      <c r="A358" s="230"/>
    </row>
    <row r="359" spans="1:1">
      <c r="A359" s="230"/>
    </row>
    <row r="360" spans="1:1">
      <c r="A360" s="230"/>
    </row>
    <row r="361" spans="1:1">
      <c r="A361" s="230"/>
    </row>
    <row r="362" spans="1:1">
      <c r="A362" s="230"/>
    </row>
    <row r="363" spans="1:1">
      <c r="A363" s="230"/>
    </row>
    <row r="364" spans="1:1">
      <c r="A364" s="230"/>
    </row>
    <row r="365" spans="1:1">
      <c r="A365" s="230"/>
    </row>
    <row r="366" spans="1:1">
      <c r="A366" s="230"/>
    </row>
    <row r="367" spans="1:1">
      <c r="A367" s="230"/>
    </row>
    <row r="368" spans="1:1">
      <c r="A368" s="230"/>
    </row>
    <row r="369" spans="1:1">
      <c r="A369" s="230"/>
    </row>
    <row r="370" spans="1:1">
      <c r="A370" s="230"/>
    </row>
    <row r="371" spans="1:1">
      <c r="A371" s="230"/>
    </row>
    <row r="372" spans="1:1">
      <c r="A372" s="230"/>
    </row>
    <row r="373" spans="1:1">
      <c r="A373" s="230"/>
    </row>
    <row r="374" spans="1:1">
      <c r="A374" s="230"/>
    </row>
    <row r="375" spans="1:1">
      <c r="A375" s="230"/>
    </row>
    <row r="376" spans="1:1">
      <c r="A376" s="230"/>
    </row>
    <row r="377" spans="1:1">
      <c r="A377" s="230"/>
    </row>
    <row r="378" spans="1:1">
      <c r="A378" s="230"/>
    </row>
    <row r="379" spans="1:1">
      <c r="A379" s="230"/>
    </row>
    <row r="380" spans="1:1">
      <c r="A380" s="230"/>
    </row>
    <row r="381" spans="1:1">
      <c r="A381" s="230"/>
    </row>
    <row r="382" spans="1:1">
      <c r="A382" s="230"/>
    </row>
    <row r="383" spans="1:1">
      <c r="A383" s="230"/>
    </row>
    <row r="384" spans="1:1">
      <c r="A384" s="230"/>
    </row>
    <row r="385" spans="1:1">
      <c r="A385" s="230"/>
    </row>
    <row r="386" spans="1:1">
      <c r="A386" s="230"/>
    </row>
    <row r="387" spans="1:1">
      <c r="A387" s="230"/>
    </row>
    <row r="388" spans="1:1">
      <c r="A388" s="230"/>
    </row>
    <row r="389" spans="1:1">
      <c r="A389" s="230"/>
    </row>
    <row r="390" spans="1:1">
      <c r="A390" s="230"/>
    </row>
    <row r="391" spans="1:1">
      <c r="A391" s="230"/>
    </row>
    <row r="392" spans="1:1">
      <c r="A392" s="230"/>
    </row>
    <row r="393" spans="1:1">
      <c r="A393" s="230"/>
    </row>
    <row r="394" spans="1:1">
      <c r="A394" s="230"/>
    </row>
    <row r="395" spans="1:1">
      <c r="A395" s="230"/>
    </row>
    <row r="396" spans="1:1">
      <c r="A396" s="230"/>
    </row>
    <row r="397" spans="1:1">
      <c r="A397" s="230"/>
    </row>
    <row r="398" spans="1:1">
      <c r="A398" s="230"/>
    </row>
    <row r="399" spans="1:1">
      <c r="A399" s="230"/>
    </row>
    <row r="400" spans="1:1">
      <c r="A400" s="230"/>
    </row>
    <row r="401" spans="1:1">
      <c r="A401" s="230"/>
    </row>
    <row r="402" spans="1:1">
      <c r="A402" s="230"/>
    </row>
    <row r="403" spans="1:1">
      <c r="A403" s="230"/>
    </row>
    <row r="404" spans="1:1">
      <c r="A404" s="230"/>
    </row>
    <row r="405" spans="1:1">
      <c r="A405" s="230"/>
    </row>
    <row r="406" spans="1:1">
      <c r="A406" s="230"/>
    </row>
    <row r="407" spans="1:1">
      <c r="A407" s="230"/>
    </row>
    <row r="408" spans="1:1">
      <c r="A408" s="230"/>
    </row>
    <row r="409" spans="1:1">
      <c r="A409" s="230"/>
    </row>
    <row r="410" spans="1:1">
      <c r="A410" s="230"/>
    </row>
    <row r="411" spans="1:1">
      <c r="A411" s="230"/>
    </row>
    <row r="412" spans="1:1">
      <c r="A412" s="230"/>
    </row>
    <row r="413" spans="1:1">
      <c r="A413" s="230"/>
    </row>
    <row r="414" spans="1:1">
      <c r="A414" s="230"/>
    </row>
    <row r="415" spans="1:1">
      <c r="A415" s="230"/>
    </row>
    <row r="416" spans="1:1">
      <c r="A416" s="230"/>
    </row>
    <row r="417" spans="1:1">
      <c r="A417" s="230"/>
    </row>
    <row r="418" spans="1:1">
      <c r="A418" s="230"/>
    </row>
    <row r="419" spans="1:1">
      <c r="A419" s="230"/>
    </row>
    <row r="420" spans="1:1">
      <c r="A420" s="230"/>
    </row>
    <row r="421" spans="1:1">
      <c r="A421" s="230"/>
    </row>
    <row r="422" spans="1:1">
      <c r="A422" s="230"/>
    </row>
    <row r="423" spans="1:1">
      <c r="A423" s="230"/>
    </row>
    <row r="424" spans="1:1">
      <c r="A424" s="230"/>
    </row>
    <row r="425" spans="1:1">
      <c r="A425" s="230"/>
    </row>
    <row r="426" spans="1:1">
      <c r="A426" s="230"/>
    </row>
    <row r="427" spans="1:1">
      <c r="A427" s="230"/>
    </row>
    <row r="428" spans="1:1">
      <c r="A428" s="230"/>
    </row>
    <row r="429" spans="1:1">
      <c r="A429" s="230"/>
    </row>
    <row r="430" spans="1:1">
      <c r="A430" s="230"/>
    </row>
    <row r="431" spans="1:1">
      <c r="A431" s="230"/>
    </row>
    <row r="432" spans="1:1">
      <c r="A432" s="230"/>
    </row>
    <row r="433" spans="1:1">
      <c r="A433" s="230"/>
    </row>
    <row r="434" spans="1:1">
      <c r="A434" s="230"/>
    </row>
    <row r="435" spans="1:1">
      <c r="A435" s="230"/>
    </row>
    <row r="436" spans="1:1">
      <c r="A436" s="230"/>
    </row>
    <row r="437" spans="1:1">
      <c r="A437" s="230"/>
    </row>
    <row r="438" spans="1:1">
      <c r="A438" s="230"/>
    </row>
    <row r="439" spans="1:1">
      <c r="A439" s="230"/>
    </row>
    <row r="440" spans="1:1">
      <c r="A440" s="230"/>
    </row>
    <row r="441" spans="1:1">
      <c r="A441" s="230"/>
    </row>
    <row r="442" spans="1:1">
      <c r="A442" s="230"/>
    </row>
    <row r="443" spans="1:1">
      <c r="A443" s="230"/>
    </row>
    <row r="444" spans="1:1">
      <c r="A444" s="230"/>
    </row>
    <row r="445" spans="1:1">
      <c r="A445" s="230"/>
    </row>
    <row r="446" spans="1:1">
      <c r="A446" s="230"/>
    </row>
    <row r="447" spans="1:1">
      <c r="A447" s="230"/>
    </row>
    <row r="448" spans="1:1">
      <c r="A448" s="230"/>
    </row>
    <row r="449" spans="1:1">
      <c r="A449" s="230"/>
    </row>
    <row r="450" spans="1:1">
      <c r="A450" s="230"/>
    </row>
    <row r="451" spans="1:1">
      <c r="A451" s="230"/>
    </row>
    <row r="452" spans="1:1">
      <c r="A452" s="230"/>
    </row>
    <row r="453" spans="1:1">
      <c r="A453" s="230"/>
    </row>
    <row r="454" spans="1:1">
      <c r="A454" s="230"/>
    </row>
    <row r="455" spans="1:1">
      <c r="A455" s="230"/>
    </row>
    <row r="456" spans="1:1">
      <c r="A456" s="230"/>
    </row>
    <row r="457" spans="1:1">
      <c r="A457" s="230"/>
    </row>
    <row r="458" spans="1:1">
      <c r="A458" s="230"/>
    </row>
    <row r="459" spans="1:1">
      <c r="A459" s="230"/>
    </row>
    <row r="460" spans="1:1">
      <c r="A460" s="230"/>
    </row>
    <row r="461" spans="1:1">
      <c r="A461" s="230"/>
    </row>
    <row r="462" spans="1:1">
      <c r="A462" s="230"/>
    </row>
    <row r="463" spans="1:1">
      <c r="A463" s="230"/>
    </row>
    <row r="464" spans="1:1">
      <c r="A464" s="230"/>
    </row>
    <row r="465" spans="1:1">
      <c r="A465" s="230"/>
    </row>
    <row r="466" spans="1:1">
      <c r="A466" s="230"/>
    </row>
    <row r="467" spans="1:1">
      <c r="A467" s="230"/>
    </row>
    <row r="468" spans="1:1">
      <c r="A468" s="230"/>
    </row>
    <row r="469" spans="1:1">
      <c r="A469" s="230"/>
    </row>
    <row r="470" spans="1:1">
      <c r="A470" s="230"/>
    </row>
    <row r="471" spans="1:1">
      <c r="A471" s="230"/>
    </row>
    <row r="472" spans="1:1">
      <c r="A472" s="230"/>
    </row>
    <row r="473" spans="1:1">
      <c r="A473" s="230"/>
    </row>
    <row r="474" spans="1:1">
      <c r="A474" s="230"/>
    </row>
    <row r="475" spans="1:1">
      <c r="A475" s="230"/>
    </row>
    <row r="476" spans="1:1">
      <c r="A476" s="230"/>
    </row>
    <row r="477" spans="1:1">
      <c r="A477" s="230"/>
    </row>
    <row r="478" spans="1:1">
      <c r="A478" s="230"/>
    </row>
    <row r="479" spans="1:1">
      <c r="A479" s="230"/>
    </row>
    <row r="480" spans="1:1">
      <c r="A480" s="230"/>
    </row>
    <row r="481" spans="1:1">
      <c r="A481" s="230"/>
    </row>
    <row r="482" spans="1:1">
      <c r="A482" s="230"/>
    </row>
    <row r="483" spans="1:1">
      <c r="A483" s="230"/>
    </row>
    <row r="484" spans="1:1">
      <c r="A484" s="230"/>
    </row>
    <row r="485" spans="1:1">
      <c r="A485" s="230"/>
    </row>
    <row r="486" spans="1:1">
      <c r="A486" s="230"/>
    </row>
    <row r="487" spans="1:1">
      <c r="A487" s="230"/>
    </row>
    <row r="488" spans="1:1">
      <c r="A488" s="230"/>
    </row>
    <row r="489" spans="1:1">
      <c r="A489" s="230"/>
    </row>
    <row r="490" spans="1:1">
      <c r="A490" s="230"/>
    </row>
    <row r="491" spans="1:1">
      <c r="A491" s="230"/>
    </row>
    <row r="492" spans="1:1">
      <c r="A492" s="230"/>
    </row>
    <row r="493" spans="1:1">
      <c r="A493" s="230"/>
    </row>
    <row r="494" spans="1:1">
      <c r="A494" s="230"/>
    </row>
    <row r="495" spans="1:1">
      <c r="A495" s="230"/>
    </row>
    <row r="496" spans="1:1">
      <c r="A496" s="230"/>
    </row>
    <row r="497" spans="1:1">
      <c r="A497" s="230"/>
    </row>
    <row r="498" spans="1:1">
      <c r="A498" s="230"/>
    </row>
    <row r="499" spans="1:1">
      <c r="A499" s="230"/>
    </row>
    <row r="500" spans="1:1">
      <c r="A500" s="230"/>
    </row>
    <row r="501" spans="1:1">
      <c r="A501" s="230"/>
    </row>
    <row r="502" spans="1:1">
      <c r="A502" s="230"/>
    </row>
    <row r="503" spans="1:1">
      <c r="A503" s="230"/>
    </row>
    <row r="504" spans="1:1">
      <c r="A504" s="230"/>
    </row>
    <row r="505" spans="1:1">
      <c r="A505" s="230"/>
    </row>
    <row r="506" spans="1:1">
      <c r="A506" s="230"/>
    </row>
    <row r="507" spans="1:1">
      <c r="A507" s="230"/>
    </row>
    <row r="508" spans="1:1">
      <c r="A508" s="230"/>
    </row>
    <row r="509" spans="1:1">
      <c r="A509" s="230"/>
    </row>
    <row r="510" spans="1:1">
      <c r="A510" s="230"/>
    </row>
    <row r="511" spans="1:1">
      <c r="A511" s="230"/>
    </row>
    <row r="512" spans="1:1">
      <c r="A512" s="230"/>
    </row>
    <row r="513" spans="1:1">
      <c r="A513" s="230"/>
    </row>
    <row r="514" spans="1:1">
      <c r="A514" s="230"/>
    </row>
    <row r="515" spans="1:1">
      <c r="A515" s="230"/>
    </row>
    <row r="516" spans="1:1">
      <c r="A516" s="230"/>
    </row>
    <row r="517" spans="1:1">
      <c r="A517" s="230"/>
    </row>
    <row r="518" spans="1:1">
      <c r="A518" s="230"/>
    </row>
    <row r="519" spans="1:1">
      <c r="A519" s="230"/>
    </row>
    <row r="520" spans="1:1">
      <c r="A520" s="230"/>
    </row>
    <row r="521" spans="1:1">
      <c r="A521" s="230"/>
    </row>
    <row r="522" spans="1:1">
      <c r="A522" s="230"/>
    </row>
    <row r="523" spans="1:1">
      <c r="A523" s="230"/>
    </row>
    <row r="524" spans="1:1">
      <c r="A524" s="230"/>
    </row>
    <row r="525" spans="1:1">
      <c r="A525" s="230"/>
    </row>
    <row r="526" spans="1:1">
      <c r="A526" s="230"/>
    </row>
    <row r="527" spans="1:1">
      <c r="A527" s="230"/>
    </row>
    <row r="528" spans="1:1">
      <c r="A528" s="230"/>
    </row>
    <row r="529" spans="1:1">
      <c r="A529" s="230"/>
    </row>
    <row r="530" spans="1:1">
      <c r="A530" s="230"/>
    </row>
    <row r="531" spans="1:1">
      <c r="A531" s="230"/>
    </row>
    <row r="532" spans="1:1">
      <c r="A532" s="230"/>
    </row>
    <row r="533" spans="1:1">
      <c r="A533" s="230"/>
    </row>
    <row r="534" spans="1:1">
      <c r="A534" s="230"/>
    </row>
    <row r="535" spans="1:1">
      <c r="A535" s="230"/>
    </row>
    <row r="536" spans="1:1">
      <c r="A536" s="230"/>
    </row>
    <row r="537" spans="1:1">
      <c r="A537" s="230"/>
    </row>
    <row r="538" spans="1:1">
      <c r="A538" s="230"/>
    </row>
    <row r="539" spans="1:1">
      <c r="A539" s="230"/>
    </row>
    <row r="540" spans="1:1">
      <c r="A540" s="230"/>
    </row>
    <row r="541" spans="1:1">
      <c r="A541" s="230"/>
    </row>
    <row r="542" spans="1:1">
      <c r="A542" s="230"/>
    </row>
    <row r="543" spans="1:1">
      <c r="A543" s="230"/>
    </row>
    <row r="544" spans="1:1">
      <c r="A544" s="230"/>
    </row>
    <row r="545" spans="1:1">
      <c r="A545" s="230"/>
    </row>
    <row r="546" spans="1:1">
      <c r="A546" s="230"/>
    </row>
    <row r="547" spans="1:1">
      <c r="A547" s="230"/>
    </row>
    <row r="548" spans="1:1">
      <c r="A548" s="230"/>
    </row>
    <row r="549" spans="1:1">
      <c r="A549" s="230"/>
    </row>
    <row r="550" spans="1:1">
      <c r="A550" s="230"/>
    </row>
    <row r="551" spans="1:1">
      <c r="A551" s="230"/>
    </row>
    <row r="552" spans="1:1">
      <c r="A552" s="230"/>
    </row>
    <row r="553" spans="1:1">
      <c r="A553" s="230"/>
    </row>
    <row r="554" spans="1:1">
      <c r="A554" s="230"/>
    </row>
    <row r="555" spans="1:1">
      <c r="A555" s="230"/>
    </row>
    <row r="556" spans="1:1">
      <c r="A556" s="230"/>
    </row>
    <row r="557" spans="1:1">
      <c r="A557" s="230"/>
    </row>
    <row r="558" spans="1:1">
      <c r="A558" s="230"/>
    </row>
    <row r="559" spans="1:1">
      <c r="A559" s="230"/>
    </row>
    <row r="560" spans="1:1">
      <c r="A560" s="230"/>
    </row>
    <row r="561" spans="1:1">
      <c r="A561" s="230"/>
    </row>
    <row r="562" spans="1:1">
      <c r="A562" s="230"/>
    </row>
    <row r="563" spans="1:1">
      <c r="A563" s="230"/>
    </row>
    <row r="564" spans="1:1">
      <c r="A564" s="230"/>
    </row>
    <row r="565" spans="1:1">
      <c r="A565" s="230"/>
    </row>
    <row r="566" spans="1:1">
      <c r="A566" s="230"/>
    </row>
    <row r="567" spans="1:1">
      <c r="A567" s="230"/>
    </row>
    <row r="568" spans="1:1">
      <c r="A568" s="230"/>
    </row>
    <row r="569" spans="1:1">
      <c r="A569" s="230"/>
    </row>
    <row r="570" spans="1:1">
      <c r="A570" s="230"/>
    </row>
    <row r="571" spans="1:1">
      <c r="A571" s="230"/>
    </row>
    <row r="572" spans="1:1">
      <c r="A572" s="230"/>
    </row>
    <row r="573" spans="1:1">
      <c r="A573" s="230"/>
    </row>
    <row r="574" spans="1:1">
      <c r="A574" s="230"/>
    </row>
    <row r="575" spans="1:1">
      <c r="A575" s="230"/>
    </row>
    <row r="576" spans="1:1">
      <c r="A576" s="230"/>
    </row>
    <row r="577" spans="1:1">
      <c r="A577" s="230"/>
    </row>
    <row r="578" spans="1:1">
      <c r="A578" s="230"/>
    </row>
    <row r="579" spans="1:1">
      <c r="A579" s="230"/>
    </row>
    <row r="580" spans="1:1">
      <c r="A580" s="230"/>
    </row>
    <row r="581" spans="1:1">
      <c r="A581" s="230"/>
    </row>
    <row r="582" spans="1:1">
      <c r="A582" s="230"/>
    </row>
    <row r="583" spans="1:1">
      <c r="A583" s="230"/>
    </row>
    <row r="584" spans="1:1">
      <c r="A584" s="230"/>
    </row>
    <row r="585" spans="1:1">
      <c r="A585" s="230"/>
    </row>
    <row r="586" spans="1:1">
      <c r="A586" s="230"/>
    </row>
    <row r="587" spans="1:1">
      <c r="A587" s="230"/>
    </row>
    <row r="588" spans="1:1">
      <c r="A588" s="230"/>
    </row>
    <row r="589" spans="1:1">
      <c r="A589" s="230"/>
    </row>
    <row r="590" spans="1:1">
      <c r="A590" s="230"/>
    </row>
    <row r="591" spans="1:1">
      <c r="A591" s="230"/>
    </row>
    <row r="592" spans="1:1">
      <c r="A592" s="230"/>
    </row>
    <row r="593" spans="1:1">
      <c r="A593" s="230"/>
    </row>
    <row r="594" spans="1:1">
      <c r="A594" s="230"/>
    </row>
    <row r="595" spans="1:1">
      <c r="A595" s="230"/>
    </row>
    <row r="596" spans="1:1">
      <c r="A596" s="230"/>
    </row>
    <row r="597" spans="1:1">
      <c r="A597" s="230"/>
    </row>
    <row r="598" spans="1:1">
      <c r="A598" s="230"/>
    </row>
    <row r="599" spans="1:1">
      <c r="A599" s="230"/>
    </row>
    <row r="600" spans="1:1">
      <c r="A600" s="230"/>
    </row>
    <row r="601" spans="1:1">
      <c r="A601" s="230"/>
    </row>
    <row r="602" spans="1:1">
      <c r="A602" s="230"/>
    </row>
    <row r="603" spans="1:1">
      <c r="A603" s="230"/>
    </row>
    <row r="604" spans="1:1">
      <c r="A604" s="230"/>
    </row>
    <row r="605" spans="1:1">
      <c r="A605" s="230"/>
    </row>
    <row r="606" spans="1:1">
      <c r="A606" s="230"/>
    </row>
    <row r="607" spans="1:1">
      <c r="A607" s="230"/>
    </row>
    <row r="608" spans="1:1">
      <c r="A608" s="230"/>
    </row>
    <row r="609" spans="1:1">
      <c r="A609" s="230"/>
    </row>
    <row r="610" spans="1:1">
      <c r="A610" s="230"/>
    </row>
    <row r="611" spans="1:1">
      <c r="A611" s="230"/>
    </row>
    <row r="612" spans="1:1">
      <c r="A612" s="230"/>
    </row>
    <row r="613" spans="1:1">
      <c r="A613" s="230"/>
    </row>
    <row r="614" spans="1:1">
      <c r="A614" s="230"/>
    </row>
    <row r="615" spans="1:1">
      <c r="A615" s="230"/>
    </row>
    <row r="616" spans="1:1">
      <c r="A616" s="230"/>
    </row>
    <row r="617" spans="1:1">
      <c r="A617" s="230"/>
    </row>
    <row r="618" spans="1:1">
      <c r="A618" s="230"/>
    </row>
    <row r="619" spans="1:1">
      <c r="A619" s="230"/>
    </row>
    <row r="620" spans="1:1">
      <c r="A620" s="230"/>
    </row>
    <row r="621" spans="1:1">
      <c r="A621" s="230"/>
    </row>
    <row r="622" spans="1:1">
      <c r="A622" s="230"/>
    </row>
    <row r="623" spans="1:1">
      <c r="A623" s="230"/>
    </row>
    <row r="624" spans="1:1">
      <c r="A624" s="230"/>
    </row>
    <row r="625" spans="1:1">
      <c r="A625" s="230"/>
    </row>
    <row r="626" spans="1:1">
      <c r="A626" s="230"/>
    </row>
    <row r="627" spans="1:1">
      <c r="A627" s="230"/>
    </row>
    <row r="628" spans="1:1">
      <c r="A628" s="230"/>
    </row>
    <row r="629" spans="1:1">
      <c r="A629" s="230"/>
    </row>
    <row r="630" spans="1:1">
      <c r="A630" s="230"/>
    </row>
    <row r="631" spans="1:1">
      <c r="A631" s="230"/>
    </row>
    <row r="632" spans="1:1">
      <c r="A632" s="230"/>
    </row>
    <row r="633" spans="1:1">
      <c r="A633" s="230"/>
    </row>
    <row r="634" spans="1:1">
      <c r="A634" s="230"/>
    </row>
    <row r="635" spans="1:1">
      <c r="A635" s="230"/>
    </row>
    <row r="636" spans="1:1">
      <c r="A636" s="230"/>
    </row>
    <row r="637" spans="1:1">
      <c r="A637" s="230"/>
    </row>
    <row r="638" spans="1:1">
      <c r="A638" s="230"/>
    </row>
    <row r="639" spans="1:1">
      <c r="A639" s="230"/>
    </row>
    <row r="640" spans="1:1">
      <c r="A640" s="230"/>
    </row>
    <row r="641" spans="1:1">
      <c r="A641" s="230"/>
    </row>
    <row r="642" spans="1:1">
      <c r="A642" s="230"/>
    </row>
    <row r="643" spans="1:1">
      <c r="A643" s="230"/>
    </row>
    <row r="644" spans="1:1">
      <c r="A644" s="230"/>
    </row>
    <row r="645" spans="1:1">
      <c r="A645" s="230"/>
    </row>
    <row r="646" spans="1:1">
      <c r="A646" s="230"/>
    </row>
    <row r="647" spans="1:1">
      <c r="A647" s="230"/>
    </row>
    <row r="648" spans="1:1">
      <c r="A648" s="230"/>
    </row>
    <row r="649" spans="1:1">
      <c r="A649" s="230"/>
    </row>
    <row r="650" spans="1:1">
      <c r="A650" s="230"/>
    </row>
    <row r="651" spans="1:1">
      <c r="A651" s="230"/>
    </row>
    <row r="652" spans="1:1">
      <c r="A652" s="230"/>
    </row>
    <row r="653" spans="1:1">
      <c r="A653" s="230"/>
    </row>
    <row r="654" spans="1:1">
      <c r="A654" s="230"/>
    </row>
    <row r="655" spans="1:1">
      <c r="A655" s="230"/>
    </row>
    <row r="656" spans="1:1">
      <c r="A656" s="230"/>
    </row>
    <row r="657" spans="1:1">
      <c r="A657" s="230"/>
    </row>
    <row r="658" spans="1:1">
      <c r="A658" s="230"/>
    </row>
    <row r="659" spans="1:1">
      <c r="A659" s="230"/>
    </row>
    <row r="660" spans="1:1">
      <c r="A660" s="230"/>
    </row>
    <row r="661" spans="1:1">
      <c r="A661" s="230"/>
    </row>
    <row r="662" spans="1:1">
      <c r="A662" s="230"/>
    </row>
    <row r="663" spans="1:1">
      <c r="A663" s="230"/>
    </row>
    <row r="664" spans="1:1">
      <c r="A664" s="230"/>
    </row>
    <row r="665" spans="1:1">
      <c r="A665" s="230"/>
    </row>
    <row r="666" spans="1:1">
      <c r="A666" s="230"/>
    </row>
    <row r="667" spans="1:1">
      <c r="A667" s="230"/>
    </row>
    <row r="668" spans="1:1">
      <c r="A668" s="230"/>
    </row>
    <row r="669" spans="1:1">
      <c r="A669" s="230"/>
    </row>
    <row r="670" spans="1:1">
      <c r="A670" s="230"/>
    </row>
    <row r="671" spans="1:1">
      <c r="A671" s="230"/>
    </row>
    <row r="672" spans="1:1">
      <c r="A672" s="230"/>
    </row>
    <row r="673" spans="1:1">
      <c r="A673" s="230"/>
    </row>
    <row r="674" spans="1:1">
      <c r="A674" s="230"/>
    </row>
    <row r="675" spans="1:1">
      <c r="A675" s="230"/>
    </row>
    <row r="676" spans="1:1">
      <c r="A676" s="225"/>
    </row>
    <row r="677" spans="1:1">
      <c r="A677" s="225"/>
    </row>
    <row r="678" spans="1:1">
      <c r="A678" s="225"/>
    </row>
    <row r="679" spans="1:1">
      <c r="A679" s="225"/>
    </row>
    <row r="680" spans="1:1">
      <c r="A680" s="225"/>
    </row>
    <row r="681" spans="1:1">
      <c r="A681" s="225"/>
    </row>
    <row r="682" spans="1:1">
      <c r="A682" s="225"/>
    </row>
    <row r="683" spans="1:1">
      <c r="A683" s="225"/>
    </row>
  </sheetData>
  <sheetProtection selectLockedCells="1" selectUnlockedCells="1"/>
  <pageMargins left="0.98425196850393704" right="0.19685039370078741" top="0.39370078740157483" bottom="0.59055118110236227" header="0" footer="0.19685039370078741"/>
  <pageSetup paperSize="9" firstPageNumber="0" fitToHeight="0" orientation="portrait" r:id="rId1"/>
  <headerFooter alignWithMargins="0">
    <oddFooter>&amp;L&amp;8&amp;F | &amp;A&amp;R&amp;8&amp;P |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Z680"/>
  <sheetViews>
    <sheetView view="pageBreakPreview" zoomScaleNormal="100" zoomScaleSheetLayoutView="100" workbookViewId="0">
      <pane ySplit="4" topLeftCell="A44" activePane="bottomLeft" state="frozen"/>
      <selection activeCell="B14" sqref="B14"/>
      <selection pane="bottomLeft" activeCell="I50" sqref="I50"/>
    </sheetView>
  </sheetViews>
  <sheetFormatPr defaultRowHeight="12.75" customHeight="1"/>
  <cols>
    <col min="1" max="1" width="5.7109375" style="1" customWidth="1"/>
    <col min="2" max="2" width="45.7109375" style="186" customWidth="1"/>
    <col min="3" max="3" width="5.7109375" style="53" customWidth="1"/>
    <col min="4" max="4" width="8.7109375" style="1" customWidth="1"/>
    <col min="5" max="6" width="10.7109375" style="32" customWidth="1"/>
    <col min="7" max="7" width="9.140625" style="39"/>
    <col min="8" max="8" width="9.140625" style="272"/>
    <col min="9" max="9" width="14.7109375" style="272" customWidth="1"/>
    <col min="10" max="10" width="15.85546875" style="278" customWidth="1"/>
    <col min="11" max="12" width="9.140625" style="272"/>
    <col min="13" max="16384" width="9.140625" style="1"/>
  </cols>
  <sheetData>
    <row r="1" spans="1:29" ht="15.95" customHeight="1">
      <c r="A1" s="25" t="s">
        <v>19</v>
      </c>
      <c r="B1" s="178"/>
      <c r="C1" s="49"/>
      <c r="D1" s="7"/>
      <c r="E1" s="92"/>
      <c r="F1" s="4" t="s">
        <v>32</v>
      </c>
      <c r="G1" s="33"/>
      <c r="H1" s="269"/>
      <c r="I1" s="269"/>
      <c r="K1" s="269"/>
      <c r="L1" s="269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</row>
    <row r="2" spans="1:29" ht="20.100000000000001" customHeight="1">
      <c r="A2" s="24" t="s">
        <v>0</v>
      </c>
      <c r="B2" s="178"/>
      <c r="C2" s="49"/>
      <c r="D2" s="7"/>
      <c r="E2" s="92"/>
      <c r="F2" s="4"/>
      <c r="G2" s="33"/>
      <c r="H2" s="269"/>
      <c r="I2" s="269"/>
      <c r="K2" s="269"/>
      <c r="L2" s="269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</row>
    <row r="3" spans="1:29" ht="17.100000000000001" customHeight="1">
      <c r="A3" s="54" t="s">
        <v>229</v>
      </c>
      <c r="B3" s="178"/>
      <c r="C3" s="49"/>
      <c r="D3" s="7"/>
      <c r="E3" s="92"/>
      <c r="F3" s="4"/>
      <c r="G3" s="33"/>
      <c r="H3" s="269"/>
      <c r="I3" s="269"/>
      <c r="K3" s="269"/>
      <c r="L3" s="269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</row>
    <row r="4" spans="1:29" s="6" customFormat="1" ht="17.100000000000001" customHeight="1">
      <c r="A4" s="9" t="s">
        <v>2</v>
      </c>
      <c r="B4" s="179" t="s">
        <v>3</v>
      </c>
      <c r="C4" s="48" t="s">
        <v>4</v>
      </c>
      <c r="D4" s="16" t="s">
        <v>5</v>
      </c>
      <c r="E4" s="16" t="s">
        <v>6</v>
      </c>
      <c r="F4" s="17" t="s">
        <v>7</v>
      </c>
      <c r="G4" s="35"/>
      <c r="H4" s="287"/>
      <c r="I4" s="375"/>
      <c r="J4" s="377"/>
      <c r="K4" s="287"/>
      <c r="L4" s="287"/>
    </row>
    <row r="5" spans="1:29" s="5" customFormat="1" ht="12.75" customHeight="1">
      <c r="A5" s="226">
        <v>1</v>
      </c>
      <c r="B5" s="180" t="s">
        <v>8</v>
      </c>
      <c r="C5" s="50"/>
      <c r="D5" s="10"/>
      <c r="E5" s="93"/>
      <c r="F5" s="94"/>
      <c r="G5" s="36"/>
      <c r="H5" s="312"/>
      <c r="I5" s="312"/>
      <c r="J5" s="313"/>
      <c r="K5" s="312"/>
      <c r="L5" s="312"/>
      <c r="M5" s="207"/>
      <c r="N5" s="207"/>
    </row>
    <row r="6" spans="1:29" s="5" customFormat="1" ht="25.5">
      <c r="A6" s="231">
        <v>1</v>
      </c>
      <c r="B6" s="181" t="s">
        <v>230</v>
      </c>
      <c r="C6" s="223" t="s">
        <v>9</v>
      </c>
      <c r="D6" s="175">
        <v>40</v>
      </c>
      <c r="E6" s="175"/>
      <c r="F6" s="176">
        <f t="shared" ref="F6:F10" si="0">+D6*E6</f>
        <v>0</v>
      </c>
      <c r="G6" s="38"/>
      <c r="H6" s="270"/>
      <c r="I6" s="331"/>
      <c r="J6" s="278"/>
      <c r="K6" s="270"/>
      <c r="L6" s="270"/>
    </row>
    <row r="7" spans="1:29" s="5" customFormat="1">
      <c r="A7" s="231">
        <f>+A6+1</f>
        <v>2</v>
      </c>
      <c r="B7" s="181" t="s">
        <v>231</v>
      </c>
      <c r="C7" s="223" t="s">
        <v>9</v>
      </c>
      <c r="D7" s="175">
        <v>40</v>
      </c>
      <c r="E7" s="175"/>
      <c r="F7" s="176">
        <f t="shared" si="0"/>
        <v>0</v>
      </c>
      <c r="G7" s="38"/>
      <c r="H7" s="270"/>
      <c r="I7" s="331"/>
      <c r="J7" s="278"/>
      <c r="K7" s="270"/>
      <c r="L7" s="270"/>
    </row>
    <row r="8" spans="1:29" s="5" customFormat="1">
      <c r="A8" s="231">
        <f t="shared" ref="A8:A11" si="1">+A7+1</f>
        <v>3</v>
      </c>
      <c r="B8" s="354" t="s">
        <v>43</v>
      </c>
      <c r="C8" s="223"/>
      <c r="D8" s="175"/>
      <c r="E8" s="175"/>
      <c r="F8" s="176"/>
      <c r="G8" s="38"/>
      <c r="H8" s="270"/>
      <c r="I8" s="331"/>
      <c r="J8" s="278"/>
      <c r="K8" s="270"/>
      <c r="L8" s="270"/>
    </row>
    <row r="9" spans="1:29" s="5" customFormat="1" ht="25.5">
      <c r="A9" s="231">
        <f t="shared" si="1"/>
        <v>4</v>
      </c>
      <c r="B9" s="181" t="s">
        <v>232</v>
      </c>
      <c r="C9" s="223" t="s">
        <v>1</v>
      </c>
      <c r="D9" s="175">
        <v>24</v>
      </c>
      <c r="E9" s="175"/>
      <c r="F9" s="176">
        <f t="shared" si="0"/>
        <v>0</v>
      </c>
      <c r="G9" s="38"/>
      <c r="H9" s="270"/>
      <c r="I9" s="331"/>
      <c r="J9" s="278"/>
      <c r="K9" s="270"/>
      <c r="L9" s="270"/>
    </row>
    <row r="10" spans="1:29" s="5" customFormat="1">
      <c r="A10" s="231">
        <f t="shared" si="1"/>
        <v>5</v>
      </c>
      <c r="B10" s="208" t="s">
        <v>237</v>
      </c>
      <c r="C10" s="223" t="s">
        <v>238</v>
      </c>
      <c r="D10" s="175">
        <v>52</v>
      </c>
      <c r="E10" s="175"/>
      <c r="F10" s="176">
        <f t="shared" si="0"/>
        <v>0</v>
      </c>
      <c r="G10" s="38"/>
      <c r="H10" s="270"/>
      <c r="I10" s="331"/>
      <c r="J10" s="278"/>
      <c r="K10" s="270"/>
      <c r="L10" s="270"/>
    </row>
    <row r="11" spans="1:29" s="5" customFormat="1" ht="25.5">
      <c r="A11" s="231">
        <f t="shared" si="1"/>
        <v>6</v>
      </c>
      <c r="B11" s="181" t="s">
        <v>233</v>
      </c>
      <c r="C11" s="223" t="s">
        <v>11</v>
      </c>
      <c r="D11" s="175">
        <v>28</v>
      </c>
      <c r="E11" s="175"/>
      <c r="F11" s="176">
        <f t="shared" ref="F11" si="2">+D11*E11</f>
        <v>0</v>
      </c>
      <c r="G11" s="38"/>
      <c r="H11" s="270"/>
      <c r="I11" s="331"/>
      <c r="J11" s="278"/>
      <c r="K11" s="270"/>
      <c r="L11" s="270"/>
    </row>
    <row r="12" spans="1:29" s="5" customFormat="1" ht="14.85" customHeight="1">
      <c r="A12" s="226">
        <f>A5</f>
        <v>1</v>
      </c>
      <c r="B12" s="180" t="str">
        <f>B5&amp;" - skupaj"</f>
        <v>PREDDELA - skupaj</v>
      </c>
      <c r="C12" s="50"/>
      <c r="D12" s="10"/>
      <c r="E12" s="93"/>
      <c r="F12" s="98">
        <f>SUM(F6:F11)</f>
        <v>0</v>
      </c>
      <c r="G12" s="38"/>
      <c r="H12" s="270"/>
      <c r="I12" s="270"/>
      <c r="J12" s="278"/>
      <c r="K12" s="270"/>
      <c r="L12" s="270"/>
    </row>
    <row r="13" spans="1:29" s="5" customFormat="1" ht="14.85" customHeight="1">
      <c r="A13" s="226">
        <f>+A12+1</f>
        <v>2</v>
      </c>
      <c r="B13" s="180" t="s">
        <v>12</v>
      </c>
      <c r="C13" s="50"/>
      <c r="D13" s="10"/>
      <c r="E13" s="93"/>
      <c r="F13" s="94"/>
      <c r="G13" s="38"/>
      <c r="H13" s="270"/>
      <c r="I13" s="270"/>
      <c r="J13" s="278"/>
      <c r="K13" s="270"/>
      <c r="L13" s="270"/>
    </row>
    <row r="14" spans="1:29" s="5" customFormat="1" ht="14.85" customHeight="1">
      <c r="A14" s="231">
        <v>1</v>
      </c>
      <c r="B14" s="183" t="s">
        <v>13</v>
      </c>
      <c r="C14" s="47"/>
      <c r="D14" s="13"/>
      <c r="E14" s="97"/>
      <c r="F14" s="95"/>
      <c r="G14" s="38"/>
      <c r="H14" s="312"/>
      <c r="I14" s="312"/>
      <c r="J14" s="278"/>
      <c r="K14" s="312"/>
      <c r="L14" s="312"/>
      <c r="M14" s="207"/>
      <c r="N14" s="207"/>
    </row>
    <row r="15" spans="1:29" s="5" customFormat="1" ht="25.5">
      <c r="A15" s="231">
        <f>+A14+1</f>
        <v>2</v>
      </c>
      <c r="B15" s="12" t="s">
        <v>278</v>
      </c>
      <c r="C15" s="47" t="s">
        <v>11</v>
      </c>
      <c r="D15" s="13">
        <v>24.8</v>
      </c>
      <c r="E15" s="13"/>
      <c r="F15" s="95">
        <f t="shared" ref="F15:F20" si="3">E15*D15</f>
        <v>0</v>
      </c>
      <c r="G15" s="38"/>
      <c r="H15" s="312"/>
      <c r="I15" s="376"/>
      <c r="J15" s="278"/>
      <c r="K15" s="312"/>
      <c r="L15" s="312"/>
      <c r="M15" s="207"/>
      <c r="N15" s="207"/>
    </row>
    <row r="16" spans="1:29" s="5" customFormat="1" ht="38.25">
      <c r="A16" s="411">
        <f t="shared" ref="A16" si="4">+A15+1</f>
        <v>3</v>
      </c>
      <c r="B16" s="184" t="s">
        <v>274</v>
      </c>
      <c r="C16" s="47" t="s">
        <v>11</v>
      </c>
      <c r="D16" s="13">
        <v>135.30000000000001</v>
      </c>
      <c r="E16" s="97"/>
      <c r="F16" s="95">
        <f t="shared" si="3"/>
        <v>0</v>
      </c>
      <c r="G16" s="38"/>
      <c r="H16" s="270"/>
      <c r="I16" s="376"/>
      <c r="J16" s="278"/>
      <c r="K16" s="270"/>
      <c r="L16" s="270"/>
    </row>
    <row r="17" spans="1:12" s="5" customFormat="1" ht="38.25">
      <c r="A17" s="411">
        <f>+A16+1</f>
        <v>4</v>
      </c>
      <c r="B17" s="184" t="s">
        <v>275</v>
      </c>
      <c r="C17" s="47" t="s">
        <v>11</v>
      </c>
      <c r="D17" s="13">
        <v>8</v>
      </c>
      <c r="E17" s="97"/>
      <c r="F17" s="95">
        <f t="shared" si="3"/>
        <v>0</v>
      </c>
      <c r="G17" s="38"/>
      <c r="H17" s="270"/>
      <c r="I17" s="376"/>
      <c r="J17" s="278"/>
      <c r="K17" s="270"/>
      <c r="L17" s="270"/>
    </row>
    <row r="18" spans="1:12" s="5" customFormat="1" ht="38.25">
      <c r="A18" s="411">
        <f>+A17+1</f>
        <v>5</v>
      </c>
      <c r="B18" s="184" t="s">
        <v>16</v>
      </c>
      <c r="C18" s="47" t="s">
        <v>11</v>
      </c>
      <c r="D18" s="13">
        <v>8</v>
      </c>
      <c r="E18" s="97"/>
      <c r="F18" s="95">
        <f t="shared" si="3"/>
        <v>0</v>
      </c>
      <c r="G18" s="38"/>
      <c r="H18" s="270"/>
      <c r="I18" s="376"/>
      <c r="J18" s="278"/>
      <c r="K18" s="270"/>
      <c r="L18" s="270"/>
    </row>
    <row r="19" spans="1:12" s="5" customFormat="1" ht="25.5">
      <c r="A19" s="411">
        <f>+A18+1</f>
        <v>6</v>
      </c>
      <c r="B19" s="184" t="s">
        <v>235</v>
      </c>
      <c r="C19" s="47" t="s">
        <v>11</v>
      </c>
      <c r="D19" s="13">
        <v>54.5</v>
      </c>
      <c r="E19" s="97"/>
      <c r="F19" s="95">
        <f t="shared" si="3"/>
        <v>0</v>
      </c>
      <c r="G19" s="38"/>
      <c r="H19" s="270"/>
      <c r="I19" s="376"/>
      <c r="J19" s="278"/>
      <c r="K19" s="270"/>
      <c r="L19" s="270"/>
    </row>
    <row r="20" spans="1:12" s="5" customFormat="1">
      <c r="A20" s="411">
        <f t="shared" ref="A20:A22" si="5">1+A19</f>
        <v>7</v>
      </c>
      <c r="B20" s="184" t="s">
        <v>236</v>
      </c>
      <c r="C20" s="47" t="s">
        <v>9</v>
      </c>
      <c r="D20" s="13">
        <v>70</v>
      </c>
      <c r="E20" s="97"/>
      <c r="F20" s="95">
        <f t="shared" si="3"/>
        <v>0</v>
      </c>
      <c r="G20" s="38"/>
      <c r="H20" s="270"/>
      <c r="I20" s="376"/>
      <c r="J20" s="278"/>
      <c r="K20" s="270"/>
      <c r="L20" s="270"/>
    </row>
    <row r="21" spans="1:12" s="5" customFormat="1" ht="14.85" customHeight="1">
      <c r="A21" s="411">
        <f t="shared" si="5"/>
        <v>8</v>
      </c>
      <c r="B21" s="184" t="s">
        <v>15</v>
      </c>
      <c r="C21" s="47"/>
      <c r="D21" s="13"/>
      <c r="E21" s="97"/>
      <c r="F21" s="95"/>
      <c r="G21" s="38"/>
      <c r="H21" s="270"/>
      <c r="I21" s="376"/>
      <c r="J21" s="278"/>
      <c r="K21" s="270"/>
      <c r="L21" s="270"/>
    </row>
    <row r="22" spans="1:12" s="5" customFormat="1" ht="38.25">
      <c r="A22" s="411">
        <f t="shared" si="5"/>
        <v>9</v>
      </c>
      <c r="B22" s="144" t="s">
        <v>276</v>
      </c>
      <c r="C22" s="47" t="s">
        <v>11</v>
      </c>
      <c r="D22" s="13">
        <v>20</v>
      </c>
      <c r="E22" s="97"/>
      <c r="F22" s="95">
        <f>E22*D22</f>
        <v>0</v>
      </c>
      <c r="G22" s="38"/>
      <c r="H22" s="270"/>
      <c r="I22" s="376"/>
      <c r="J22" s="278"/>
      <c r="K22" s="270"/>
      <c r="L22" s="270"/>
    </row>
    <row r="23" spans="1:12" s="5" customFormat="1">
      <c r="A23" s="411">
        <f>1+A22</f>
        <v>10</v>
      </c>
      <c r="B23" s="184" t="s">
        <v>23</v>
      </c>
      <c r="C23" s="47" t="s">
        <v>11</v>
      </c>
      <c r="D23" s="13">
        <v>167</v>
      </c>
      <c r="E23" s="97"/>
      <c r="F23" s="95">
        <f>E23*D23</f>
        <v>0</v>
      </c>
      <c r="G23" s="38"/>
      <c r="H23" s="270"/>
      <c r="I23" s="376"/>
      <c r="J23" s="278"/>
      <c r="K23" s="270"/>
      <c r="L23" s="270"/>
    </row>
    <row r="24" spans="1:12" s="5" customFormat="1">
      <c r="A24" s="411">
        <f t="shared" ref="A24:A25" si="6">1+A23</f>
        <v>11</v>
      </c>
      <c r="B24" s="12" t="s">
        <v>277</v>
      </c>
      <c r="C24" s="47" t="s">
        <v>9</v>
      </c>
      <c r="D24" s="13">
        <v>175</v>
      </c>
      <c r="E24" s="13"/>
      <c r="F24" s="95">
        <f t="shared" ref="F24:F25" si="7">E24*D24</f>
        <v>0</v>
      </c>
      <c r="G24" s="38"/>
      <c r="H24" s="270"/>
      <c r="I24" s="376"/>
      <c r="J24" s="278"/>
      <c r="K24" s="270"/>
      <c r="L24" s="270"/>
    </row>
    <row r="25" spans="1:12" s="5" customFormat="1">
      <c r="A25" s="411">
        <f t="shared" si="6"/>
        <v>12</v>
      </c>
      <c r="B25" s="12" t="s">
        <v>57</v>
      </c>
      <c r="C25" s="47" t="s">
        <v>9</v>
      </c>
      <c r="D25" s="13">
        <f>+D24</f>
        <v>175</v>
      </c>
      <c r="E25" s="13"/>
      <c r="F25" s="95">
        <f t="shared" si="7"/>
        <v>0</v>
      </c>
      <c r="G25" s="38"/>
      <c r="H25" s="270"/>
      <c r="I25" s="376"/>
      <c r="J25" s="278"/>
      <c r="K25" s="270"/>
      <c r="L25" s="270"/>
    </row>
    <row r="26" spans="1:12" s="5" customFormat="1" ht="14.85" customHeight="1">
      <c r="A26" s="226">
        <f>A13</f>
        <v>2</v>
      </c>
      <c r="B26" s="180" t="str">
        <f>B13&amp;" - skupaj"</f>
        <v>ZEMELJSKA DELA - skupaj</v>
      </c>
      <c r="C26" s="50"/>
      <c r="D26" s="10"/>
      <c r="E26" s="93"/>
      <c r="F26" s="98">
        <f>SUM(F14:F25)</f>
        <v>0</v>
      </c>
      <c r="G26" s="38"/>
      <c r="H26" s="270"/>
      <c r="I26" s="376"/>
      <c r="J26" s="278"/>
      <c r="K26" s="270"/>
      <c r="L26" s="270"/>
    </row>
    <row r="27" spans="1:12" s="5" customFormat="1" ht="14.85" customHeight="1">
      <c r="A27" s="226">
        <f>1+A26</f>
        <v>3</v>
      </c>
      <c r="B27" s="180" t="s">
        <v>24</v>
      </c>
      <c r="C27" s="50"/>
      <c r="D27" s="10"/>
      <c r="E27" s="93"/>
      <c r="F27" s="98"/>
      <c r="G27" s="38"/>
      <c r="H27" s="270"/>
      <c r="I27" s="376"/>
      <c r="J27" s="278"/>
      <c r="K27" s="270"/>
      <c r="L27" s="270"/>
    </row>
    <row r="28" spans="1:12" s="5" customFormat="1" ht="25.5">
      <c r="A28" s="231">
        <v>1</v>
      </c>
      <c r="B28" s="208" t="s">
        <v>244</v>
      </c>
      <c r="C28" s="47" t="s">
        <v>1</v>
      </c>
      <c r="D28" s="13">
        <v>18</v>
      </c>
      <c r="E28" s="97"/>
      <c r="F28" s="95">
        <f t="shared" ref="F28:F30" si="8">E28*D28</f>
        <v>0</v>
      </c>
      <c r="G28" s="38"/>
      <c r="H28" s="270"/>
      <c r="I28" s="376"/>
      <c r="J28" s="278"/>
      <c r="K28" s="270"/>
      <c r="L28" s="270"/>
    </row>
    <row r="29" spans="1:12" s="5" customFormat="1" ht="25.5">
      <c r="A29" s="231">
        <f>+A28+1</f>
        <v>2</v>
      </c>
      <c r="B29" s="208" t="s">
        <v>245</v>
      </c>
      <c r="C29" s="47" t="s">
        <v>10</v>
      </c>
      <c r="D29" s="13">
        <v>52</v>
      </c>
      <c r="E29" s="97"/>
      <c r="F29" s="95">
        <f t="shared" si="8"/>
        <v>0</v>
      </c>
      <c r="G29" s="38"/>
      <c r="H29" s="270"/>
      <c r="I29" s="376"/>
      <c r="J29" s="278"/>
      <c r="K29" s="270"/>
      <c r="L29" s="270"/>
    </row>
    <row r="30" spans="1:12" s="5" customFormat="1">
      <c r="A30" s="411">
        <f t="shared" ref="A30:A31" si="9">+A29+1</f>
        <v>3</v>
      </c>
      <c r="B30" s="208" t="s">
        <v>246</v>
      </c>
      <c r="C30" s="51" t="s">
        <v>11</v>
      </c>
      <c r="D30" s="27">
        <v>6</v>
      </c>
      <c r="E30" s="100"/>
      <c r="F30" s="95">
        <f t="shared" si="8"/>
        <v>0</v>
      </c>
      <c r="G30" s="38"/>
      <c r="H30" s="270"/>
      <c r="I30" s="332"/>
      <c r="J30" s="278"/>
      <c r="K30" s="270"/>
      <c r="L30" s="270"/>
    </row>
    <row r="31" spans="1:12" s="5" customFormat="1" ht="25.5">
      <c r="A31" s="411">
        <f t="shared" si="9"/>
        <v>4</v>
      </c>
      <c r="B31" s="184" t="s">
        <v>279</v>
      </c>
      <c r="C31" s="47" t="s">
        <v>9</v>
      </c>
      <c r="D31" s="13">
        <v>124</v>
      </c>
      <c r="E31" s="97"/>
      <c r="F31" s="95">
        <f>E31*D31</f>
        <v>0</v>
      </c>
      <c r="G31" s="38"/>
      <c r="H31" s="270"/>
      <c r="I31" s="376"/>
      <c r="J31" s="278"/>
      <c r="K31" s="270"/>
      <c r="L31" s="270"/>
    </row>
    <row r="32" spans="1:12" s="5" customFormat="1" ht="14.85" customHeight="1">
      <c r="A32" s="226">
        <f>A27</f>
        <v>3</v>
      </c>
      <c r="B32" s="180" t="str">
        <f>B27&amp;" - skupaj"</f>
        <v>ODVODNJAVANJE - skupaj</v>
      </c>
      <c r="C32" s="50"/>
      <c r="D32" s="10"/>
      <c r="E32" s="93"/>
      <c r="F32" s="98">
        <f>SUM(F28:F31)</f>
        <v>0</v>
      </c>
      <c r="G32" s="38"/>
      <c r="H32" s="270"/>
      <c r="I32" s="270"/>
      <c r="J32" s="278"/>
      <c r="K32" s="270"/>
      <c r="L32" s="270"/>
    </row>
    <row r="33" spans="1:78" s="5" customFormat="1" ht="14.85" customHeight="1">
      <c r="A33" s="226">
        <f>1+A32</f>
        <v>4</v>
      </c>
      <c r="B33" s="180" t="s">
        <v>18</v>
      </c>
      <c r="C33" s="50"/>
      <c r="D33" s="10"/>
      <c r="E33" s="93"/>
      <c r="F33" s="98"/>
      <c r="G33" s="38"/>
      <c r="H33" s="270"/>
      <c r="I33" s="270"/>
      <c r="J33" s="278"/>
      <c r="K33" s="270"/>
      <c r="L33" s="270"/>
    </row>
    <row r="34" spans="1:78" s="5" customFormat="1">
      <c r="A34" s="231">
        <v>1</v>
      </c>
      <c r="B34" s="182" t="s">
        <v>25</v>
      </c>
      <c r="C34" s="51"/>
      <c r="D34" s="13"/>
      <c r="E34" s="15"/>
      <c r="F34" s="95"/>
      <c r="G34" s="38"/>
      <c r="H34" s="270"/>
      <c r="I34" s="270"/>
      <c r="J34" s="278"/>
      <c r="K34" s="270"/>
      <c r="L34" s="270"/>
    </row>
    <row r="35" spans="1:78" s="5" customFormat="1" ht="38.25">
      <c r="A35" s="231">
        <f>+A34+1</f>
        <v>2</v>
      </c>
      <c r="B35" s="182" t="s">
        <v>234</v>
      </c>
      <c r="C35" s="51" t="s">
        <v>11</v>
      </c>
      <c r="D35" s="13">
        <v>57</v>
      </c>
      <c r="E35" s="15"/>
      <c r="F35" s="95">
        <f t="shared" ref="F35:F38" si="10">E35*D35</f>
        <v>0</v>
      </c>
      <c r="G35" s="38"/>
      <c r="H35" s="270"/>
      <c r="I35" s="376"/>
      <c r="J35" s="278"/>
      <c r="K35" s="270"/>
      <c r="L35" s="270"/>
    </row>
    <row r="36" spans="1:78" s="5" customFormat="1">
      <c r="A36" s="411">
        <f>+A35+1</f>
        <v>3</v>
      </c>
      <c r="B36" s="182" t="s">
        <v>26</v>
      </c>
      <c r="C36" s="51"/>
      <c r="D36" s="13"/>
      <c r="E36" s="15"/>
      <c r="F36" s="95"/>
      <c r="G36" s="38"/>
      <c r="H36" s="270"/>
      <c r="I36" s="376"/>
      <c r="J36" s="278"/>
      <c r="K36" s="270"/>
      <c r="L36" s="270"/>
    </row>
    <row r="37" spans="1:78" s="5" customFormat="1">
      <c r="A37" s="411">
        <f t="shared" ref="A37:A50" si="11">1+A36</f>
        <v>4</v>
      </c>
      <c r="B37" s="209" t="s">
        <v>264</v>
      </c>
      <c r="C37" s="51" t="s">
        <v>9</v>
      </c>
      <c r="D37" s="13">
        <v>73.5</v>
      </c>
      <c r="E37" s="15"/>
      <c r="F37" s="95">
        <f t="shared" si="10"/>
        <v>0</v>
      </c>
      <c r="G37" s="38"/>
      <c r="H37" s="270"/>
      <c r="I37" s="376"/>
      <c r="J37" s="278"/>
      <c r="K37" s="270"/>
      <c r="L37" s="270"/>
    </row>
    <row r="38" spans="1:78" s="5" customFormat="1" ht="38.25">
      <c r="A38" s="411">
        <f t="shared" si="11"/>
        <v>5</v>
      </c>
      <c r="B38" s="209" t="s">
        <v>265</v>
      </c>
      <c r="C38" s="51" t="s">
        <v>9</v>
      </c>
      <c r="D38" s="13">
        <v>160</v>
      </c>
      <c r="E38" s="15"/>
      <c r="F38" s="95">
        <f t="shared" si="10"/>
        <v>0</v>
      </c>
      <c r="G38" s="38"/>
      <c r="H38" s="270"/>
      <c r="I38" s="376"/>
      <c r="J38" s="278"/>
      <c r="K38" s="270"/>
      <c r="L38" s="270"/>
    </row>
    <row r="39" spans="1:78" s="215" customFormat="1" ht="27.75" customHeight="1">
      <c r="A39" s="412">
        <f t="shared" ref="A39:A40" si="12">+A38+1</f>
        <v>6</v>
      </c>
      <c r="B39" s="209" t="s">
        <v>266</v>
      </c>
      <c r="C39" s="224" t="s">
        <v>10</v>
      </c>
      <c r="D39" s="210">
        <v>70</v>
      </c>
      <c r="E39" s="211"/>
      <c r="F39" s="212">
        <f t="shared" ref="F39" si="13">D39*E39</f>
        <v>0</v>
      </c>
      <c r="G39" s="374"/>
      <c r="H39" s="378"/>
      <c r="I39" s="332"/>
      <c r="J39" s="278"/>
      <c r="K39" s="378"/>
      <c r="L39" s="378"/>
      <c r="M39" s="373"/>
      <c r="N39" s="373"/>
      <c r="O39" s="373"/>
      <c r="P39" s="373"/>
      <c r="Q39" s="373"/>
      <c r="R39" s="373"/>
      <c r="S39" s="373"/>
      <c r="T39" s="373"/>
      <c r="U39" s="373"/>
      <c r="V39" s="213"/>
      <c r="W39" s="213"/>
      <c r="X39" s="213"/>
      <c r="Y39" s="213"/>
      <c r="Z39" s="213"/>
      <c r="AA39" s="213"/>
      <c r="AB39" s="213"/>
      <c r="AC39" s="213"/>
      <c r="AD39" s="213"/>
      <c r="AE39" s="213"/>
      <c r="AF39" s="213"/>
      <c r="AG39" s="213"/>
      <c r="AH39" s="213"/>
      <c r="AI39" s="213"/>
      <c r="AJ39" s="213"/>
      <c r="AK39" s="213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  <c r="BI39" s="214"/>
      <c r="BJ39" s="214"/>
      <c r="BK39" s="214"/>
      <c r="BL39" s="214"/>
      <c r="BM39" s="214"/>
      <c r="BN39" s="214"/>
      <c r="BO39" s="214"/>
      <c r="BP39" s="214"/>
      <c r="BQ39" s="214"/>
      <c r="BR39" s="214"/>
      <c r="BS39" s="214"/>
      <c r="BT39" s="214"/>
      <c r="BU39" s="214"/>
      <c r="BV39" s="214"/>
      <c r="BW39" s="214"/>
      <c r="BX39" s="214"/>
      <c r="BY39" s="214"/>
      <c r="BZ39" s="214"/>
    </row>
    <row r="40" spans="1:78" s="5" customFormat="1">
      <c r="A40" s="412">
        <f t="shared" si="12"/>
        <v>7</v>
      </c>
      <c r="B40" s="182" t="s">
        <v>27</v>
      </c>
      <c r="C40" s="51"/>
      <c r="D40" s="13"/>
      <c r="E40" s="15"/>
      <c r="F40" s="95"/>
      <c r="G40" s="38"/>
      <c r="H40" s="270"/>
      <c r="I40" s="376"/>
      <c r="J40" s="278"/>
      <c r="K40" s="270"/>
      <c r="L40" s="270"/>
    </row>
    <row r="41" spans="1:78" s="5" customFormat="1">
      <c r="A41" s="411">
        <f t="shared" si="11"/>
        <v>8</v>
      </c>
      <c r="B41" s="185" t="s">
        <v>262</v>
      </c>
      <c r="C41" s="51" t="s">
        <v>20</v>
      </c>
      <c r="D41" s="27">
        <v>6584</v>
      </c>
      <c r="E41" s="100"/>
      <c r="F41" s="95">
        <f t="shared" ref="F41:F42" si="14">E41*D41</f>
        <v>0</v>
      </c>
      <c r="G41" s="38"/>
      <c r="H41" s="270"/>
      <c r="I41" s="332"/>
      <c r="J41" s="278"/>
      <c r="K41" s="270"/>
      <c r="L41" s="270"/>
    </row>
    <row r="42" spans="1:78" s="5" customFormat="1">
      <c r="A42" s="411">
        <f t="shared" si="11"/>
        <v>9</v>
      </c>
      <c r="B42" s="185" t="s">
        <v>263</v>
      </c>
      <c r="C42" s="51" t="s">
        <v>20</v>
      </c>
      <c r="D42" s="27">
        <v>4389</v>
      </c>
      <c r="E42" s="100"/>
      <c r="F42" s="95">
        <f t="shared" si="14"/>
        <v>0</v>
      </c>
      <c r="G42" s="38"/>
      <c r="H42" s="270"/>
      <c r="I42" s="332"/>
      <c r="J42" s="278"/>
      <c r="K42" s="270"/>
      <c r="L42" s="270"/>
    </row>
    <row r="43" spans="1:78" s="5" customFormat="1">
      <c r="A43" s="411">
        <f t="shared" si="11"/>
        <v>10</v>
      </c>
      <c r="B43" s="182" t="s">
        <v>28</v>
      </c>
      <c r="C43" s="51"/>
      <c r="D43" s="13"/>
      <c r="E43" s="15"/>
      <c r="F43" s="95"/>
      <c r="G43" s="38"/>
      <c r="H43" s="270"/>
      <c r="I43" s="376"/>
      <c r="J43" s="278"/>
      <c r="K43" s="270"/>
      <c r="L43" s="270"/>
    </row>
    <row r="44" spans="1:78" s="5" customFormat="1" ht="38.25">
      <c r="A44" s="411">
        <f t="shared" si="11"/>
        <v>11</v>
      </c>
      <c r="B44" s="209" t="s">
        <v>267</v>
      </c>
      <c r="C44" s="224" t="s">
        <v>11</v>
      </c>
      <c r="D44" s="216">
        <v>5.5</v>
      </c>
      <c r="E44" s="211"/>
      <c r="F44" s="95">
        <f t="shared" ref="F44:F49" si="15">E44*D44</f>
        <v>0</v>
      </c>
      <c r="G44" s="38"/>
      <c r="H44" s="270"/>
      <c r="I44" s="333"/>
      <c r="J44" s="278"/>
      <c r="K44" s="270"/>
      <c r="L44" s="270"/>
    </row>
    <row r="45" spans="1:78" s="5" customFormat="1" ht="51">
      <c r="A45" s="411">
        <f t="shared" si="11"/>
        <v>12</v>
      </c>
      <c r="B45" s="209" t="s">
        <v>268</v>
      </c>
      <c r="C45" s="224" t="s">
        <v>11</v>
      </c>
      <c r="D45" s="216">
        <v>24</v>
      </c>
      <c r="E45" s="211"/>
      <c r="F45" s="95">
        <f t="shared" si="15"/>
        <v>0</v>
      </c>
      <c r="G45" s="38"/>
      <c r="H45" s="270"/>
      <c r="I45" s="333"/>
      <c r="J45" s="278"/>
      <c r="K45" s="270"/>
      <c r="L45" s="270"/>
    </row>
    <row r="46" spans="1:78" s="5" customFormat="1" ht="51">
      <c r="A46" s="413">
        <f t="shared" si="11"/>
        <v>13</v>
      </c>
      <c r="B46" s="217" t="s">
        <v>269</v>
      </c>
      <c r="C46" s="218" t="s">
        <v>11</v>
      </c>
      <c r="D46" s="219">
        <v>42.3</v>
      </c>
      <c r="E46" s="220"/>
      <c r="F46" s="221">
        <f t="shared" si="15"/>
        <v>0</v>
      </c>
      <c r="G46" s="38"/>
      <c r="H46" s="270"/>
      <c r="I46" s="376"/>
      <c r="J46" s="278"/>
      <c r="K46" s="270"/>
      <c r="L46" s="270"/>
    </row>
    <row r="47" spans="1:78" s="5" customFormat="1">
      <c r="A47" s="413">
        <f t="shared" si="11"/>
        <v>14</v>
      </c>
      <c r="B47" s="208" t="s">
        <v>270</v>
      </c>
      <c r="C47" s="223"/>
      <c r="D47" s="222"/>
      <c r="E47" s="15"/>
      <c r="F47" s="95"/>
      <c r="G47" s="38"/>
      <c r="H47" s="270"/>
      <c r="I47" s="331"/>
      <c r="J47" s="278"/>
      <c r="K47" s="270"/>
      <c r="L47" s="270"/>
    </row>
    <row r="48" spans="1:78" s="5" customFormat="1">
      <c r="A48" s="413">
        <f t="shared" si="11"/>
        <v>15</v>
      </c>
      <c r="B48" s="208" t="s">
        <v>271</v>
      </c>
      <c r="C48" s="223" t="s">
        <v>9</v>
      </c>
      <c r="D48" s="222">
        <v>148.5</v>
      </c>
      <c r="E48" s="222"/>
      <c r="F48" s="221">
        <f t="shared" si="15"/>
        <v>0</v>
      </c>
      <c r="G48" s="38"/>
      <c r="H48" s="270"/>
      <c r="I48" s="331"/>
      <c r="J48" s="278"/>
      <c r="K48" s="270"/>
      <c r="L48" s="270"/>
    </row>
    <row r="49" spans="1:12" s="5" customFormat="1" ht="63.75">
      <c r="A49" s="413">
        <f t="shared" si="11"/>
        <v>16</v>
      </c>
      <c r="B49" s="208" t="s">
        <v>272</v>
      </c>
      <c r="C49" s="223" t="s">
        <v>11</v>
      </c>
      <c r="D49" s="222">
        <v>21</v>
      </c>
      <c r="E49" s="222"/>
      <c r="F49" s="221">
        <f t="shared" si="15"/>
        <v>0</v>
      </c>
      <c r="G49" s="38"/>
      <c r="H49" s="270"/>
      <c r="I49" s="331"/>
      <c r="J49" s="278"/>
      <c r="K49" s="270"/>
      <c r="L49" s="270"/>
    </row>
    <row r="50" spans="1:12" s="5" customFormat="1" ht="63.75">
      <c r="A50" s="413">
        <f t="shared" si="11"/>
        <v>17</v>
      </c>
      <c r="B50" s="208" t="s">
        <v>273</v>
      </c>
      <c r="C50" s="223" t="s">
        <v>11</v>
      </c>
      <c r="D50" s="222">
        <v>24.8</v>
      </c>
      <c r="E50" s="222"/>
      <c r="F50" s="221">
        <f t="shared" ref="F50" si="16">E50*D50</f>
        <v>0</v>
      </c>
      <c r="G50" s="38"/>
      <c r="H50" s="270"/>
      <c r="I50" s="331"/>
      <c r="J50" s="278"/>
      <c r="K50" s="270"/>
      <c r="L50" s="270"/>
    </row>
    <row r="51" spans="1:12" s="5" customFormat="1" ht="14.85" customHeight="1">
      <c r="A51" s="226">
        <f>A33</f>
        <v>4</v>
      </c>
      <c r="B51" s="180" t="str">
        <f>B33&amp;" - skupaj"</f>
        <v>GRADBENA DELA - skupaj</v>
      </c>
      <c r="C51" s="50"/>
      <c r="D51" s="10"/>
      <c r="E51" s="93"/>
      <c r="F51" s="98">
        <f>SUM(F34:F50)</f>
        <v>0</v>
      </c>
      <c r="G51" s="38"/>
      <c r="H51" s="270"/>
      <c r="I51" s="270"/>
      <c r="J51" s="278"/>
      <c r="K51" s="270"/>
      <c r="L51" s="270"/>
    </row>
    <row r="52" spans="1:12" s="5" customFormat="1">
      <c r="A52" s="226">
        <f>A51+1</f>
        <v>5</v>
      </c>
      <c r="B52" s="180" t="s">
        <v>191</v>
      </c>
      <c r="C52" s="50"/>
      <c r="D52" s="10"/>
      <c r="E52" s="93"/>
      <c r="F52" s="98"/>
      <c r="G52" s="38"/>
      <c r="H52" s="270"/>
      <c r="I52" s="270"/>
      <c r="J52" s="278"/>
      <c r="K52" s="270"/>
      <c r="L52" s="270"/>
    </row>
    <row r="53" spans="1:12" s="150" customFormat="1" ht="38.25">
      <c r="A53" s="232">
        <v>1</v>
      </c>
      <c r="B53" s="177" t="str">
        <f>"Ostala dodatna in nepredvidena dela. Obračun po dejanskih stroških porabe časa in materiala po vpisu v gradbeni dnevnik. Ocena stroškov "&amp;D53*100&amp;"% od vrednosti del."</f>
        <v>Ostala dodatna in nepredvidena dela. Obračun po dejanskih stroških porabe časa in materiala po vpisu v gradbeni dnevnik. Ocena stroškov 10% od vrednosti del.</v>
      </c>
      <c r="C53" s="89" t="s">
        <v>34</v>
      </c>
      <c r="D53" s="143">
        <v>0.1</v>
      </c>
      <c r="E53" s="90">
        <f>SUM(F58:F61)</f>
        <v>0</v>
      </c>
      <c r="F53" s="91">
        <f>+D53*E53</f>
        <v>0</v>
      </c>
      <c r="G53" s="38"/>
      <c r="J53" s="379"/>
    </row>
    <row r="54" spans="1:12" s="5" customFormat="1">
      <c r="A54" s="226">
        <f>A52</f>
        <v>5</v>
      </c>
      <c r="B54" s="180" t="str">
        <f>B52&amp;" - skupaj"</f>
        <v>OSTALO - skupaj</v>
      </c>
      <c r="C54" s="50"/>
      <c r="D54" s="10"/>
      <c r="E54" s="93"/>
      <c r="F54" s="98">
        <f>SUM(F53:F53)</f>
        <v>0</v>
      </c>
      <c r="G54" s="38"/>
      <c r="H54" s="270"/>
      <c r="I54" s="270"/>
      <c r="J54" s="278"/>
      <c r="K54" s="270"/>
      <c r="L54" s="270"/>
    </row>
    <row r="55" spans="1:12" ht="12.75" customHeight="1">
      <c r="A55" s="227"/>
      <c r="B55" s="182"/>
      <c r="C55" s="51"/>
      <c r="D55" s="13"/>
      <c r="E55" s="15"/>
      <c r="F55" s="95"/>
    </row>
    <row r="56" spans="1:12" ht="12.75" customHeight="1">
      <c r="A56" s="227"/>
      <c r="B56" s="182"/>
      <c r="C56" s="51"/>
      <c r="D56" s="13"/>
      <c r="E56" s="15"/>
      <c r="F56" s="95"/>
    </row>
    <row r="57" spans="1:12" s="5" customFormat="1">
      <c r="A57" s="226"/>
      <c r="B57" s="180" t="s">
        <v>148</v>
      </c>
      <c r="C57" s="50"/>
      <c r="D57" s="10"/>
      <c r="E57" s="93"/>
      <c r="F57" s="98"/>
      <c r="G57" s="36"/>
      <c r="H57" s="270"/>
      <c r="I57" s="270"/>
      <c r="J57" s="278"/>
      <c r="K57" s="270"/>
      <c r="L57" s="270"/>
    </row>
    <row r="58" spans="1:12" ht="12.75" customHeight="1">
      <c r="A58" s="227">
        <f>A12</f>
        <v>1</v>
      </c>
      <c r="B58" s="182" t="str">
        <f>B12</f>
        <v>PREDDELA - skupaj</v>
      </c>
      <c r="C58" s="51"/>
      <c r="D58" s="13"/>
      <c r="E58" s="15"/>
      <c r="F58" s="95">
        <f>F12</f>
        <v>0</v>
      </c>
    </row>
    <row r="59" spans="1:12" ht="12.75" customHeight="1">
      <c r="A59" s="227">
        <f>A26</f>
        <v>2</v>
      </c>
      <c r="B59" s="182" t="str">
        <f>B26</f>
        <v>ZEMELJSKA DELA - skupaj</v>
      </c>
      <c r="C59" s="51"/>
      <c r="D59" s="13"/>
      <c r="E59" s="15"/>
      <c r="F59" s="95">
        <f>F26</f>
        <v>0</v>
      </c>
    </row>
    <row r="60" spans="1:12" ht="12.75" customHeight="1">
      <c r="A60" s="227">
        <f>A32</f>
        <v>3</v>
      </c>
      <c r="B60" s="182" t="str">
        <f>B32</f>
        <v>ODVODNJAVANJE - skupaj</v>
      </c>
      <c r="C60" s="51"/>
      <c r="D60" s="13"/>
      <c r="E60" s="15"/>
      <c r="F60" s="95">
        <f>F32</f>
        <v>0</v>
      </c>
    </row>
    <row r="61" spans="1:12" ht="12.75" customHeight="1">
      <c r="A61" s="227">
        <f>A51</f>
        <v>4</v>
      </c>
      <c r="B61" s="182" t="str">
        <f>B51</f>
        <v>GRADBENA DELA - skupaj</v>
      </c>
      <c r="C61" s="51"/>
      <c r="D61" s="13"/>
      <c r="E61" s="15"/>
      <c r="F61" s="95">
        <f>F51</f>
        <v>0</v>
      </c>
    </row>
    <row r="62" spans="1:12" ht="12.75" customHeight="1">
      <c r="A62" s="227">
        <f>A54</f>
        <v>5</v>
      </c>
      <c r="B62" s="182" t="str">
        <f>B54</f>
        <v>OSTALO - skupaj</v>
      </c>
      <c r="C62" s="51"/>
      <c r="D62" s="13"/>
      <c r="E62" s="15"/>
      <c r="F62" s="95">
        <f>F54</f>
        <v>0</v>
      </c>
    </row>
    <row r="63" spans="1:12" ht="12.75" customHeight="1">
      <c r="A63" s="227"/>
      <c r="B63" s="182"/>
      <c r="C63" s="51"/>
      <c r="D63" s="13"/>
      <c r="E63" s="15"/>
      <c r="F63" s="95"/>
    </row>
    <row r="64" spans="1:12" s="20" customFormat="1" ht="12.75" customHeight="1">
      <c r="A64" s="237"/>
      <c r="B64" s="239" t="s">
        <v>14</v>
      </c>
      <c r="C64" s="52"/>
      <c r="D64" s="22"/>
      <c r="E64" s="23"/>
      <c r="F64" s="99">
        <f>SUM(F58:F62)</f>
        <v>0</v>
      </c>
      <c r="G64" s="39"/>
      <c r="H64" s="273"/>
      <c r="I64" s="273"/>
      <c r="J64" s="380"/>
      <c r="K64" s="273"/>
      <c r="L64" s="273"/>
    </row>
    <row r="65" spans="1:6" ht="12.75" customHeight="1">
      <c r="A65" s="238"/>
      <c r="B65" s="240" t="s">
        <v>21</v>
      </c>
      <c r="C65" s="51"/>
      <c r="D65" s="13"/>
      <c r="E65" s="15"/>
      <c r="F65" s="95">
        <f>+F64*0.22</f>
        <v>0</v>
      </c>
    </row>
    <row r="66" spans="1:6" ht="12.75" customHeight="1">
      <c r="A66" s="238"/>
      <c r="B66" s="239" t="s">
        <v>22</v>
      </c>
      <c r="C66" s="52"/>
      <c r="D66" s="22"/>
      <c r="E66" s="23"/>
      <c r="F66" s="99">
        <f>+F64+F65</f>
        <v>0</v>
      </c>
    </row>
    <row r="67" spans="1:6" ht="12.75" customHeight="1">
      <c r="A67" s="230"/>
    </row>
    <row r="68" spans="1:6" ht="12.75" customHeight="1">
      <c r="A68" s="230"/>
    </row>
    <row r="69" spans="1:6" ht="12.75" customHeight="1">
      <c r="A69" s="230"/>
    </row>
    <row r="70" spans="1:6" ht="12.75" customHeight="1">
      <c r="A70" s="230"/>
    </row>
    <row r="71" spans="1:6" ht="12.75" customHeight="1">
      <c r="A71" s="230"/>
    </row>
    <row r="72" spans="1:6" ht="12.75" customHeight="1">
      <c r="A72" s="230"/>
    </row>
    <row r="73" spans="1:6" ht="12.75" customHeight="1">
      <c r="A73" s="230"/>
    </row>
    <row r="74" spans="1:6" ht="12.75" customHeight="1">
      <c r="A74" s="230"/>
    </row>
    <row r="75" spans="1:6" ht="12.75" customHeight="1">
      <c r="A75" s="230"/>
    </row>
    <row r="76" spans="1:6" ht="12.75" customHeight="1">
      <c r="A76" s="230"/>
    </row>
    <row r="77" spans="1:6" ht="12.75" customHeight="1">
      <c r="A77" s="230"/>
    </row>
    <row r="78" spans="1:6" ht="12.75" customHeight="1">
      <c r="A78" s="230"/>
    </row>
    <row r="79" spans="1:6" ht="12.75" customHeight="1">
      <c r="A79" s="230"/>
    </row>
    <row r="80" spans="1:6" ht="12.75" customHeight="1">
      <c r="A80" s="230"/>
    </row>
    <row r="81" spans="1:1" ht="12.75" customHeight="1">
      <c r="A81" s="230"/>
    </row>
    <row r="82" spans="1:1" ht="12.75" customHeight="1">
      <c r="A82" s="230"/>
    </row>
    <row r="83" spans="1:1" ht="12.75" customHeight="1">
      <c r="A83" s="230"/>
    </row>
    <row r="84" spans="1:1" ht="12.75" customHeight="1">
      <c r="A84" s="230"/>
    </row>
    <row r="85" spans="1:1" ht="12.75" customHeight="1">
      <c r="A85" s="230"/>
    </row>
    <row r="86" spans="1:1" ht="12.75" customHeight="1">
      <c r="A86" s="230"/>
    </row>
    <row r="87" spans="1:1" ht="12.75" customHeight="1">
      <c r="A87" s="230"/>
    </row>
    <row r="88" spans="1:1" ht="12.75" customHeight="1">
      <c r="A88" s="230"/>
    </row>
    <row r="89" spans="1:1" ht="12.75" customHeight="1">
      <c r="A89" s="230"/>
    </row>
    <row r="90" spans="1:1" ht="12.75" customHeight="1">
      <c r="A90" s="230"/>
    </row>
    <row r="91" spans="1:1" ht="12.75" customHeight="1">
      <c r="A91" s="230"/>
    </row>
    <row r="92" spans="1:1" ht="12.75" customHeight="1">
      <c r="A92" s="230"/>
    </row>
    <row r="93" spans="1:1" ht="12.75" customHeight="1">
      <c r="A93" s="230"/>
    </row>
    <row r="94" spans="1:1" ht="12.75" customHeight="1">
      <c r="A94" s="230"/>
    </row>
    <row r="95" spans="1:1" ht="12.75" customHeight="1">
      <c r="A95" s="230"/>
    </row>
    <row r="96" spans="1:1" ht="12.75" customHeight="1">
      <c r="A96" s="230"/>
    </row>
    <row r="97" spans="1:1" ht="12.75" customHeight="1">
      <c r="A97" s="230"/>
    </row>
    <row r="98" spans="1:1" ht="12.75" customHeight="1">
      <c r="A98" s="230"/>
    </row>
    <row r="99" spans="1:1" ht="12.75" customHeight="1">
      <c r="A99" s="230"/>
    </row>
    <row r="100" spans="1:1" ht="12.75" customHeight="1">
      <c r="A100" s="230"/>
    </row>
    <row r="101" spans="1:1" ht="12.75" customHeight="1">
      <c r="A101" s="230"/>
    </row>
    <row r="102" spans="1:1" ht="12.75" customHeight="1">
      <c r="A102" s="230"/>
    </row>
    <row r="103" spans="1:1" ht="12.75" customHeight="1">
      <c r="A103" s="230"/>
    </row>
    <row r="104" spans="1:1" ht="12.75" customHeight="1">
      <c r="A104" s="230"/>
    </row>
    <row r="105" spans="1:1" ht="12.75" customHeight="1">
      <c r="A105" s="230"/>
    </row>
    <row r="106" spans="1:1" ht="12.75" customHeight="1">
      <c r="A106" s="230"/>
    </row>
    <row r="107" spans="1:1" ht="12.75" customHeight="1">
      <c r="A107" s="230"/>
    </row>
    <row r="108" spans="1:1" ht="12.75" customHeight="1">
      <c r="A108" s="230"/>
    </row>
    <row r="109" spans="1:1" ht="12.75" customHeight="1">
      <c r="A109" s="230"/>
    </row>
    <row r="110" spans="1:1" ht="12.75" customHeight="1">
      <c r="A110" s="230"/>
    </row>
    <row r="111" spans="1:1" ht="12.75" customHeight="1">
      <c r="A111" s="230"/>
    </row>
    <row r="112" spans="1:1" ht="12.75" customHeight="1">
      <c r="A112" s="230"/>
    </row>
    <row r="113" spans="1:1" ht="12.75" customHeight="1">
      <c r="A113" s="230"/>
    </row>
    <row r="114" spans="1:1" ht="12.75" customHeight="1">
      <c r="A114" s="230"/>
    </row>
    <row r="115" spans="1:1" ht="12.75" customHeight="1">
      <c r="A115" s="230"/>
    </row>
    <row r="116" spans="1:1" ht="12.75" customHeight="1">
      <c r="A116" s="230"/>
    </row>
    <row r="117" spans="1:1" ht="12.75" customHeight="1">
      <c r="A117" s="230"/>
    </row>
    <row r="118" spans="1:1" ht="12.75" customHeight="1">
      <c r="A118" s="230"/>
    </row>
    <row r="119" spans="1:1" ht="12.75" customHeight="1">
      <c r="A119" s="230"/>
    </row>
    <row r="120" spans="1:1" ht="12.75" customHeight="1">
      <c r="A120" s="230"/>
    </row>
    <row r="121" spans="1:1" ht="12.75" customHeight="1">
      <c r="A121" s="230"/>
    </row>
    <row r="122" spans="1:1" ht="12.75" customHeight="1">
      <c r="A122" s="230"/>
    </row>
    <row r="123" spans="1:1" ht="12.75" customHeight="1">
      <c r="A123" s="230"/>
    </row>
    <row r="124" spans="1:1" ht="12.75" customHeight="1">
      <c r="A124" s="230"/>
    </row>
    <row r="125" spans="1:1" ht="12.75" customHeight="1">
      <c r="A125" s="230"/>
    </row>
    <row r="126" spans="1:1" ht="12.75" customHeight="1">
      <c r="A126" s="230"/>
    </row>
    <row r="127" spans="1:1" ht="12.75" customHeight="1">
      <c r="A127" s="230"/>
    </row>
    <row r="128" spans="1:1" ht="12.75" customHeight="1">
      <c r="A128" s="230"/>
    </row>
    <row r="129" spans="1:1" ht="12.75" customHeight="1">
      <c r="A129" s="230"/>
    </row>
    <row r="130" spans="1:1" ht="12.75" customHeight="1">
      <c r="A130" s="230"/>
    </row>
    <row r="131" spans="1:1" ht="12.75" customHeight="1">
      <c r="A131" s="230"/>
    </row>
    <row r="132" spans="1:1" ht="12.75" customHeight="1">
      <c r="A132" s="230"/>
    </row>
    <row r="133" spans="1:1" ht="12.75" customHeight="1">
      <c r="A133" s="230"/>
    </row>
    <row r="134" spans="1:1" ht="12.75" customHeight="1">
      <c r="A134" s="230"/>
    </row>
    <row r="135" spans="1:1" ht="12.75" customHeight="1">
      <c r="A135" s="230"/>
    </row>
    <row r="136" spans="1:1" ht="12.75" customHeight="1">
      <c r="A136" s="230"/>
    </row>
    <row r="137" spans="1:1" ht="12.75" customHeight="1">
      <c r="A137" s="230"/>
    </row>
    <row r="138" spans="1:1" ht="12.75" customHeight="1">
      <c r="A138" s="230"/>
    </row>
    <row r="139" spans="1:1" ht="12.75" customHeight="1">
      <c r="A139" s="230"/>
    </row>
    <row r="140" spans="1:1" ht="12.75" customHeight="1">
      <c r="A140" s="230"/>
    </row>
    <row r="141" spans="1:1" ht="12.75" customHeight="1">
      <c r="A141" s="230"/>
    </row>
    <row r="142" spans="1:1" ht="12.75" customHeight="1">
      <c r="A142" s="230"/>
    </row>
    <row r="143" spans="1:1" ht="12.75" customHeight="1">
      <c r="A143" s="230"/>
    </row>
    <row r="144" spans="1:1" ht="12.75" customHeight="1">
      <c r="A144" s="230"/>
    </row>
    <row r="145" spans="1:1" ht="12.75" customHeight="1">
      <c r="A145" s="230"/>
    </row>
    <row r="146" spans="1:1" ht="12.75" customHeight="1">
      <c r="A146" s="230"/>
    </row>
    <row r="147" spans="1:1" ht="12.75" customHeight="1">
      <c r="A147" s="230"/>
    </row>
    <row r="148" spans="1:1" ht="12.75" customHeight="1">
      <c r="A148" s="230"/>
    </row>
    <row r="149" spans="1:1" ht="12.75" customHeight="1">
      <c r="A149" s="230"/>
    </row>
    <row r="150" spans="1:1" ht="12.75" customHeight="1">
      <c r="A150" s="230"/>
    </row>
    <row r="151" spans="1:1" ht="12.75" customHeight="1">
      <c r="A151" s="230"/>
    </row>
    <row r="152" spans="1:1" ht="12.75" customHeight="1">
      <c r="A152" s="230"/>
    </row>
    <row r="153" spans="1:1" ht="12.75" customHeight="1">
      <c r="A153" s="230"/>
    </row>
    <row r="154" spans="1:1" ht="12.75" customHeight="1">
      <c r="A154" s="230"/>
    </row>
    <row r="155" spans="1:1" ht="12.75" customHeight="1">
      <c r="A155" s="230"/>
    </row>
    <row r="156" spans="1:1" ht="12.75" customHeight="1">
      <c r="A156" s="230"/>
    </row>
    <row r="157" spans="1:1" ht="12.75" customHeight="1">
      <c r="A157" s="230"/>
    </row>
    <row r="158" spans="1:1" ht="12.75" customHeight="1">
      <c r="A158" s="230"/>
    </row>
    <row r="159" spans="1:1" ht="12.75" customHeight="1">
      <c r="A159" s="230"/>
    </row>
    <row r="160" spans="1:1" ht="12.75" customHeight="1">
      <c r="A160" s="230"/>
    </row>
    <row r="161" spans="1:1" ht="12.75" customHeight="1">
      <c r="A161" s="230"/>
    </row>
    <row r="162" spans="1:1" ht="12.75" customHeight="1">
      <c r="A162" s="230"/>
    </row>
    <row r="163" spans="1:1" ht="12.75" customHeight="1">
      <c r="A163" s="230"/>
    </row>
    <row r="164" spans="1:1" ht="12.75" customHeight="1">
      <c r="A164" s="230"/>
    </row>
    <row r="165" spans="1:1" ht="12.75" customHeight="1">
      <c r="A165" s="230"/>
    </row>
    <row r="166" spans="1:1" ht="12.75" customHeight="1">
      <c r="A166" s="230"/>
    </row>
    <row r="167" spans="1:1" ht="12.75" customHeight="1">
      <c r="A167" s="230"/>
    </row>
    <row r="168" spans="1:1" ht="12.75" customHeight="1">
      <c r="A168" s="230"/>
    </row>
    <row r="169" spans="1:1" ht="12.75" customHeight="1">
      <c r="A169" s="230"/>
    </row>
    <row r="170" spans="1:1" ht="12.75" customHeight="1">
      <c r="A170" s="230"/>
    </row>
    <row r="171" spans="1:1" ht="12.75" customHeight="1">
      <c r="A171" s="230"/>
    </row>
    <row r="172" spans="1:1" ht="12.75" customHeight="1">
      <c r="A172" s="230"/>
    </row>
    <row r="173" spans="1:1" ht="12.75" customHeight="1">
      <c r="A173" s="230"/>
    </row>
    <row r="174" spans="1:1" ht="12.75" customHeight="1">
      <c r="A174" s="230"/>
    </row>
    <row r="175" spans="1:1" ht="12.75" customHeight="1">
      <c r="A175" s="230"/>
    </row>
    <row r="176" spans="1:1" ht="12.75" customHeight="1">
      <c r="A176" s="230"/>
    </row>
    <row r="177" spans="1:1" ht="12.75" customHeight="1">
      <c r="A177" s="230"/>
    </row>
    <row r="178" spans="1:1" ht="12.75" customHeight="1">
      <c r="A178" s="230"/>
    </row>
    <row r="179" spans="1:1" ht="12.75" customHeight="1">
      <c r="A179" s="230"/>
    </row>
    <row r="180" spans="1:1" ht="12.75" customHeight="1">
      <c r="A180" s="230"/>
    </row>
    <row r="181" spans="1:1" ht="12.75" customHeight="1">
      <c r="A181" s="230"/>
    </row>
    <row r="182" spans="1:1" ht="12.75" customHeight="1">
      <c r="A182" s="230"/>
    </row>
    <row r="183" spans="1:1" ht="12.75" customHeight="1">
      <c r="A183" s="230"/>
    </row>
    <row r="184" spans="1:1" ht="12.75" customHeight="1">
      <c r="A184" s="230"/>
    </row>
    <row r="185" spans="1:1" ht="12.75" customHeight="1">
      <c r="A185" s="230"/>
    </row>
    <row r="186" spans="1:1" ht="12.75" customHeight="1">
      <c r="A186" s="230"/>
    </row>
    <row r="187" spans="1:1" ht="12.75" customHeight="1">
      <c r="A187" s="230"/>
    </row>
    <row r="188" spans="1:1" ht="12.75" customHeight="1">
      <c r="A188" s="230"/>
    </row>
    <row r="189" spans="1:1" ht="12.75" customHeight="1">
      <c r="A189" s="230"/>
    </row>
    <row r="190" spans="1:1" ht="12.75" customHeight="1">
      <c r="A190" s="230"/>
    </row>
    <row r="191" spans="1:1" ht="12.75" customHeight="1">
      <c r="A191" s="230"/>
    </row>
    <row r="192" spans="1:1" ht="12.75" customHeight="1">
      <c r="A192" s="230"/>
    </row>
    <row r="193" spans="1:1" ht="12.75" customHeight="1">
      <c r="A193" s="230"/>
    </row>
    <row r="194" spans="1:1" ht="12.75" customHeight="1">
      <c r="A194" s="230"/>
    </row>
    <row r="195" spans="1:1" ht="12.75" customHeight="1">
      <c r="A195" s="230"/>
    </row>
    <row r="196" spans="1:1" ht="12.75" customHeight="1">
      <c r="A196" s="230"/>
    </row>
    <row r="197" spans="1:1" ht="12.75" customHeight="1">
      <c r="A197" s="230"/>
    </row>
    <row r="198" spans="1:1" ht="12.75" customHeight="1">
      <c r="A198" s="230"/>
    </row>
    <row r="199" spans="1:1" ht="12.75" customHeight="1">
      <c r="A199" s="230"/>
    </row>
    <row r="200" spans="1:1" ht="12.75" customHeight="1">
      <c r="A200" s="230"/>
    </row>
    <row r="201" spans="1:1" ht="12.75" customHeight="1">
      <c r="A201" s="230"/>
    </row>
    <row r="202" spans="1:1" ht="12.75" customHeight="1">
      <c r="A202" s="230"/>
    </row>
    <row r="203" spans="1:1" ht="12.75" customHeight="1">
      <c r="A203" s="230"/>
    </row>
    <row r="204" spans="1:1" ht="12.75" customHeight="1">
      <c r="A204" s="230"/>
    </row>
    <row r="205" spans="1:1" ht="12.75" customHeight="1">
      <c r="A205" s="230"/>
    </row>
    <row r="206" spans="1:1" ht="12.75" customHeight="1">
      <c r="A206" s="230"/>
    </row>
    <row r="207" spans="1:1" ht="12.75" customHeight="1">
      <c r="A207" s="230"/>
    </row>
    <row r="208" spans="1:1" ht="12.75" customHeight="1">
      <c r="A208" s="230"/>
    </row>
    <row r="209" spans="1:1" ht="12.75" customHeight="1">
      <c r="A209" s="230"/>
    </row>
    <row r="210" spans="1:1" ht="12.75" customHeight="1">
      <c r="A210" s="230"/>
    </row>
    <row r="211" spans="1:1" ht="12.75" customHeight="1">
      <c r="A211" s="230"/>
    </row>
    <row r="212" spans="1:1" ht="12.75" customHeight="1">
      <c r="A212" s="230"/>
    </row>
    <row r="213" spans="1:1" ht="12.75" customHeight="1">
      <c r="A213" s="230"/>
    </row>
    <row r="214" spans="1:1" ht="12.75" customHeight="1">
      <c r="A214" s="230"/>
    </row>
    <row r="215" spans="1:1" ht="12.75" customHeight="1">
      <c r="A215" s="230"/>
    </row>
    <row r="216" spans="1:1" ht="12.75" customHeight="1">
      <c r="A216" s="230"/>
    </row>
    <row r="217" spans="1:1" ht="12.75" customHeight="1">
      <c r="A217" s="230"/>
    </row>
    <row r="218" spans="1:1" ht="12.75" customHeight="1">
      <c r="A218" s="230"/>
    </row>
    <row r="219" spans="1:1" ht="12.75" customHeight="1">
      <c r="A219" s="230"/>
    </row>
    <row r="220" spans="1:1" ht="12.75" customHeight="1">
      <c r="A220" s="230"/>
    </row>
    <row r="221" spans="1:1" ht="12.75" customHeight="1">
      <c r="A221" s="230"/>
    </row>
    <row r="222" spans="1:1" ht="12.75" customHeight="1">
      <c r="A222" s="230"/>
    </row>
    <row r="223" spans="1:1" ht="12.75" customHeight="1">
      <c r="A223" s="230"/>
    </row>
    <row r="224" spans="1:1" ht="12.75" customHeight="1">
      <c r="A224" s="230"/>
    </row>
    <row r="225" spans="1:1" ht="12.75" customHeight="1">
      <c r="A225" s="230"/>
    </row>
    <row r="226" spans="1:1" ht="12.75" customHeight="1">
      <c r="A226" s="230"/>
    </row>
    <row r="227" spans="1:1" ht="12.75" customHeight="1">
      <c r="A227" s="230"/>
    </row>
    <row r="228" spans="1:1" ht="12.75" customHeight="1">
      <c r="A228" s="230"/>
    </row>
    <row r="229" spans="1:1" ht="12.75" customHeight="1">
      <c r="A229" s="230"/>
    </row>
    <row r="230" spans="1:1" ht="12.75" customHeight="1">
      <c r="A230" s="230"/>
    </row>
    <row r="231" spans="1:1" ht="12.75" customHeight="1">
      <c r="A231" s="230"/>
    </row>
    <row r="232" spans="1:1" ht="12.75" customHeight="1">
      <c r="A232" s="230"/>
    </row>
    <row r="233" spans="1:1" ht="12.75" customHeight="1">
      <c r="A233" s="230"/>
    </row>
    <row r="234" spans="1:1" ht="12.75" customHeight="1">
      <c r="A234" s="230"/>
    </row>
    <row r="235" spans="1:1" ht="12.75" customHeight="1">
      <c r="A235" s="230"/>
    </row>
    <row r="236" spans="1:1" ht="12.75" customHeight="1">
      <c r="A236" s="230"/>
    </row>
    <row r="237" spans="1:1" ht="12.75" customHeight="1">
      <c r="A237" s="230"/>
    </row>
    <row r="238" spans="1:1" ht="12.75" customHeight="1">
      <c r="A238" s="230"/>
    </row>
    <row r="239" spans="1:1" ht="12.75" customHeight="1">
      <c r="A239" s="230"/>
    </row>
    <row r="240" spans="1:1" ht="12.75" customHeight="1">
      <c r="A240" s="230"/>
    </row>
    <row r="241" spans="1:1" ht="12.75" customHeight="1">
      <c r="A241" s="230"/>
    </row>
    <row r="242" spans="1:1" ht="12.75" customHeight="1">
      <c r="A242" s="230"/>
    </row>
    <row r="243" spans="1:1" ht="12.75" customHeight="1">
      <c r="A243" s="230"/>
    </row>
    <row r="244" spans="1:1" ht="12.75" customHeight="1">
      <c r="A244" s="230"/>
    </row>
    <row r="245" spans="1:1" ht="12.75" customHeight="1">
      <c r="A245" s="230"/>
    </row>
    <row r="246" spans="1:1" ht="12.75" customHeight="1">
      <c r="A246" s="230"/>
    </row>
    <row r="247" spans="1:1" ht="12.75" customHeight="1">
      <c r="A247" s="230"/>
    </row>
    <row r="248" spans="1:1" ht="12.75" customHeight="1">
      <c r="A248" s="230"/>
    </row>
    <row r="249" spans="1:1" ht="12.75" customHeight="1">
      <c r="A249" s="230"/>
    </row>
    <row r="250" spans="1:1" ht="12.75" customHeight="1">
      <c r="A250" s="230"/>
    </row>
    <row r="251" spans="1:1" ht="12.75" customHeight="1">
      <c r="A251" s="230"/>
    </row>
    <row r="252" spans="1:1" ht="12.75" customHeight="1">
      <c r="A252" s="230"/>
    </row>
    <row r="253" spans="1:1" ht="12.75" customHeight="1">
      <c r="A253" s="230"/>
    </row>
    <row r="254" spans="1:1" ht="12.75" customHeight="1">
      <c r="A254" s="230"/>
    </row>
    <row r="255" spans="1:1" ht="12.75" customHeight="1">
      <c r="A255" s="230"/>
    </row>
    <row r="256" spans="1:1" ht="12.75" customHeight="1">
      <c r="A256" s="230"/>
    </row>
    <row r="257" spans="1:1" ht="12.75" customHeight="1">
      <c r="A257" s="230"/>
    </row>
    <row r="258" spans="1:1" ht="12.75" customHeight="1">
      <c r="A258" s="230"/>
    </row>
    <row r="259" spans="1:1" ht="12.75" customHeight="1">
      <c r="A259" s="230"/>
    </row>
    <row r="260" spans="1:1" ht="12.75" customHeight="1">
      <c r="A260" s="230"/>
    </row>
    <row r="261" spans="1:1" ht="12.75" customHeight="1">
      <c r="A261" s="230"/>
    </row>
    <row r="262" spans="1:1" ht="12.75" customHeight="1">
      <c r="A262" s="230"/>
    </row>
    <row r="263" spans="1:1" ht="12.75" customHeight="1">
      <c r="A263" s="230"/>
    </row>
    <row r="264" spans="1:1" ht="12.75" customHeight="1">
      <c r="A264" s="230"/>
    </row>
    <row r="265" spans="1:1" ht="12.75" customHeight="1">
      <c r="A265" s="230"/>
    </row>
    <row r="266" spans="1:1" ht="12.75" customHeight="1">
      <c r="A266" s="230"/>
    </row>
    <row r="267" spans="1:1" ht="12.75" customHeight="1">
      <c r="A267" s="230"/>
    </row>
    <row r="268" spans="1:1" ht="12.75" customHeight="1">
      <c r="A268" s="230"/>
    </row>
    <row r="269" spans="1:1" ht="12.75" customHeight="1">
      <c r="A269" s="230"/>
    </row>
    <row r="270" spans="1:1" ht="12.75" customHeight="1">
      <c r="A270" s="230"/>
    </row>
    <row r="271" spans="1:1" ht="12.75" customHeight="1">
      <c r="A271" s="230"/>
    </row>
    <row r="272" spans="1:1" ht="12.75" customHeight="1">
      <c r="A272" s="230"/>
    </row>
    <row r="273" spans="1:1" ht="12.75" customHeight="1">
      <c r="A273" s="230"/>
    </row>
    <row r="274" spans="1:1" ht="12.75" customHeight="1">
      <c r="A274" s="230"/>
    </row>
    <row r="275" spans="1:1" ht="12.75" customHeight="1">
      <c r="A275" s="230"/>
    </row>
    <row r="276" spans="1:1" ht="12.75" customHeight="1">
      <c r="A276" s="230"/>
    </row>
    <row r="277" spans="1:1" ht="12.75" customHeight="1">
      <c r="A277" s="230"/>
    </row>
    <row r="278" spans="1:1" ht="12.75" customHeight="1">
      <c r="A278" s="230"/>
    </row>
    <row r="279" spans="1:1" ht="12.75" customHeight="1">
      <c r="A279" s="230"/>
    </row>
    <row r="280" spans="1:1" ht="12.75" customHeight="1">
      <c r="A280" s="230"/>
    </row>
    <row r="281" spans="1:1" ht="12.75" customHeight="1">
      <c r="A281" s="230"/>
    </row>
    <row r="282" spans="1:1" ht="12.75" customHeight="1">
      <c r="A282" s="230"/>
    </row>
    <row r="283" spans="1:1" ht="12.75" customHeight="1">
      <c r="A283" s="230"/>
    </row>
    <row r="284" spans="1:1" ht="12.75" customHeight="1">
      <c r="A284" s="230"/>
    </row>
    <row r="285" spans="1:1" ht="12.75" customHeight="1">
      <c r="A285" s="230"/>
    </row>
    <row r="286" spans="1:1" ht="12.75" customHeight="1">
      <c r="A286" s="230"/>
    </row>
    <row r="287" spans="1:1" ht="12.75" customHeight="1">
      <c r="A287" s="230"/>
    </row>
    <row r="288" spans="1:1" ht="12.75" customHeight="1">
      <c r="A288" s="230"/>
    </row>
    <row r="289" spans="1:1" ht="12.75" customHeight="1">
      <c r="A289" s="230"/>
    </row>
    <row r="290" spans="1:1" ht="12.75" customHeight="1">
      <c r="A290" s="230"/>
    </row>
    <row r="291" spans="1:1" ht="12.75" customHeight="1">
      <c r="A291" s="230"/>
    </row>
    <row r="292" spans="1:1" ht="12.75" customHeight="1">
      <c r="A292" s="230"/>
    </row>
    <row r="293" spans="1:1" ht="12.75" customHeight="1">
      <c r="A293" s="230"/>
    </row>
    <row r="294" spans="1:1" ht="12.75" customHeight="1">
      <c r="A294" s="230"/>
    </row>
    <row r="295" spans="1:1" ht="12.75" customHeight="1">
      <c r="A295" s="230"/>
    </row>
    <row r="296" spans="1:1" ht="12.75" customHeight="1">
      <c r="A296" s="230"/>
    </row>
    <row r="297" spans="1:1" ht="12.75" customHeight="1">
      <c r="A297" s="230"/>
    </row>
    <row r="298" spans="1:1" ht="12.75" customHeight="1">
      <c r="A298" s="230"/>
    </row>
    <row r="299" spans="1:1" ht="12.75" customHeight="1">
      <c r="A299" s="230"/>
    </row>
    <row r="300" spans="1:1" ht="12.75" customHeight="1">
      <c r="A300" s="230"/>
    </row>
    <row r="301" spans="1:1" ht="12.75" customHeight="1">
      <c r="A301" s="230"/>
    </row>
    <row r="302" spans="1:1" ht="12.75" customHeight="1">
      <c r="A302" s="230"/>
    </row>
    <row r="303" spans="1:1" ht="12.75" customHeight="1">
      <c r="A303" s="230"/>
    </row>
    <row r="304" spans="1:1" ht="12.75" customHeight="1">
      <c r="A304" s="230"/>
    </row>
    <row r="305" spans="1:1" ht="12.75" customHeight="1">
      <c r="A305" s="230"/>
    </row>
    <row r="306" spans="1:1" ht="12.75" customHeight="1">
      <c r="A306" s="230"/>
    </row>
    <row r="307" spans="1:1" ht="12.75" customHeight="1">
      <c r="A307" s="230"/>
    </row>
    <row r="308" spans="1:1" ht="12.75" customHeight="1">
      <c r="A308" s="230"/>
    </row>
    <row r="309" spans="1:1" ht="12.75" customHeight="1">
      <c r="A309" s="230"/>
    </row>
    <row r="310" spans="1:1" ht="12.75" customHeight="1">
      <c r="A310" s="230"/>
    </row>
    <row r="311" spans="1:1" ht="12.75" customHeight="1">
      <c r="A311" s="230"/>
    </row>
    <row r="312" spans="1:1" ht="12.75" customHeight="1">
      <c r="A312" s="230"/>
    </row>
    <row r="313" spans="1:1" ht="12.75" customHeight="1">
      <c r="A313" s="230"/>
    </row>
    <row r="314" spans="1:1" ht="12.75" customHeight="1">
      <c r="A314" s="230"/>
    </row>
    <row r="315" spans="1:1" ht="12.75" customHeight="1">
      <c r="A315" s="230"/>
    </row>
    <row r="316" spans="1:1" ht="12.75" customHeight="1">
      <c r="A316" s="230"/>
    </row>
    <row r="317" spans="1:1" ht="12.75" customHeight="1">
      <c r="A317" s="230"/>
    </row>
    <row r="318" spans="1:1" ht="12.75" customHeight="1">
      <c r="A318" s="230"/>
    </row>
    <row r="319" spans="1:1" ht="12.75" customHeight="1">
      <c r="A319" s="230"/>
    </row>
    <row r="320" spans="1:1" ht="12.75" customHeight="1">
      <c r="A320" s="230"/>
    </row>
    <row r="321" spans="1:1" ht="12.75" customHeight="1">
      <c r="A321" s="230"/>
    </row>
    <row r="322" spans="1:1" ht="12.75" customHeight="1">
      <c r="A322" s="230"/>
    </row>
    <row r="323" spans="1:1" ht="12.75" customHeight="1">
      <c r="A323" s="230"/>
    </row>
    <row r="324" spans="1:1" ht="12.75" customHeight="1">
      <c r="A324" s="230"/>
    </row>
    <row r="325" spans="1:1" ht="12.75" customHeight="1">
      <c r="A325" s="230"/>
    </row>
    <row r="326" spans="1:1" ht="12.75" customHeight="1">
      <c r="A326" s="230"/>
    </row>
    <row r="327" spans="1:1" ht="12.75" customHeight="1">
      <c r="A327" s="230"/>
    </row>
    <row r="328" spans="1:1" ht="12.75" customHeight="1">
      <c r="A328" s="230"/>
    </row>
    <row r="329" spans="1:1" ht="12.75" customHeight="1">
      <c r="A329" s="230"/>
    </row>
    <row r="330" spans="1:1" ht="12.75" customHeight="1">
      <c r="A330" s="230"/>
    </row>
    <row r="331" spans="1:1" ht="12.75" customHeight="1">
      <c r="A331" s="230"/>
    </row>
    <row r="332" spans="1:1" ht="12.75" customHeight="1">
      <c r="A332" s="230"/>
    </row>
    <row r="333" spans="1:1" ht="12.75" customHeight="1">
      <c r="A333" s="230"/>
    </row>
    <row r="334" spans="1:1" ht="12.75" customHeight="1">
      <c r="A334" s="230"/>
    </row>
    <row r="335" spans="1:1" ht="12.75" customHeight="1">
      <c r="A335" s="230"/>
    </row>
    <row r="336" spans="1:1" ht="12.75" customHeight="1">
      <c r="A336" s="230"/>
    </row>
    <row r="337" spans="1:1" ht="12.75" customHeight="1">
      <c r="A337" s="230"/>
    </row>
    <row r="338" spans="1:1" ht="12.75" customHeight="1">
      <c r="A338" s="230"/>
    </row>
    <row r="339" spans="1:1" ht="12.75" customHeight="1">
      <c r="A339" s="230"/>
    </row>
    <row r="340" spans="1:1" ht="12.75" customHeight="1">
      <c r="A340" s="230"/>
    </row>
    <row r="341" spans="1:1" ht="12.75" customHeight="1">
      <c r="A341" s="230"/>
    </row>
    <row r="342" spans="1:1" ht="12.75" customHeight="1">
      <c r="A342" s="230"/>
    </row>
    <row r="343" spans="1:1" ht="12.75" customHeight="1">
      <c r="A343" s="230"/>
    </row>
    <row r="344" spans="1:1" ht="12.75" customHeight="1">
      <c r="A344" s="230"/>
    </row>
    <row r="345" spans="1:1" ht="12.75" customHeight="1">
      <c r="A345" s="230"/>
    </row>
    <row r="346" spans="1:1" ht="12.75" customHeight="1">
      <c r="A346" s="230"/>
    </row>
    <row r="347" spans="1:1" ht="12.75" customHeight="1">
      <c r="A347" s="230"/>
    </row>
    <row r="348" spans="1:1" ht="12.75" customHeight="1">
      <c r="A348" s="230"/>
    </row>
    <row r="349" spans="1:1" ht="12.75" customHeight="1">
      <c r="A349" s="230"/>
    </row>
    <row r="350" spans="1:1" ht="12.75" customHeight="1">
      <c r="A350" s="230"/>
    </row>
    <row r="351" spans="1:1" ht="12.75" customHeight="1">
      <c r="A351" s="230"/>
    </row>
    <row r="352" spans="1:1" ht="12.75" customHeight="1">
      <c r="A352" s="230"/>
    </row>
    <row r="353" spans="1:1" ht="12.75" customHeight="1">
      <c r="A353" s="230"/>
    </row>
    <row r="354" spans="1:1" ht="12.75" customHeight="1">
      <c r="A354" s="230"/>
    </row>
    <row r="355" spans="1:1" ht="12.75" customHeight="1">
      <c r="A355" s="230"/>
    </row>
    <row r="356" spans="1:1" ht="12.75" customHeight="1">
      <c r="A356" s="230"/>
    </row>
    <row r="357" spans="1:1" ht="12.75" customHeight="1">
      <c r="A357" s="230"/>
    </row>
    <row r="358" spans="1:1" ht="12.75" customHeight="1">
      <c r="A358" s="230"/>
    </row>
    <row r="359" spans="1:1" ht="12.75" customHeight="1">
      <c r="A359" s="230"/>
    </row>
    <row r="360" spans="1:1" ht="12.75" customHeight="1">
      <c r="A360" s="230"/>
    </row>
    <row r="361" spans="1:1" ht="12.75" customHeight="1">
      <c r="A361" s="230"/>
    </row>
    <row r="362" spans="1:1" ht="12.75" customHeight="1">
      <c r="A362" s="230"/>
    </row>
    <row r="363" spans="1:1" ht="12.75" customHeight="1">
      <c r="A363" s="230"/>
    </row>
    <row r="364" spans="1:1" ht="12.75" customHeight="1">
      <c r="A364" s="230"/>
    </row>
    <row r="365" spans="1:1" ht="12.75" customHeight="1">
      <c r="A365" s="230"/>
    </row>
    <row r="366" spans="1:1" ht="12.75" customHeight="1">
      <c r="A366" s="230"/>
    </row>
    <row r="367" spans="1:1" ht="12.75" customHeight="1">
      <c r="A367" s="230"/>
    </row>
    <row r="368" spans="1:1" ht="12.75" customHeight="1">
      <c r="A368" s="230"/>
    </row>
    <row r="369" spans="1:1" ht="12.75" customHeight="1">
      <c r="A369" s="230"/>
    </row>
    <row r="370" spans="1:1" ht="12.75" customHeight="1">
      <c r="A370" s="230"/>
    </row>
    <row r="371" spans="1:1" ht="12.75" customHeight="1">
      <c r="A371" s="230"/>
    </row>
    <row r="372" spans="1:1" ht="12.75" customHeight="1">
      <c r="A372" s="230"/>
    </row>
    <row r="373" spans="1:1" ht="12.75" customHeight="1">
      <c r="A373" s="230"/>
    </row>
    <row r="374" spans="1:1" ht="12.75" customHeight="1">
      <c r="A374" s="230"/>
    </row>
    <row r="375" spans="1:1" ht="12.75" customHeight="1">
      <c r="A375" s="230"/>
    </row>
    <row r="376" spans="1:1" ht="12.75" customHeight="1">
      <c r="A376" s="230"/>
    </row>
    <row r="377" spans="1:1" ht="12.75" customHeight="1">
      <c r="A377" s="230"/>
    </row>
    <row r="378" spans="1:1" ht="12.75" customHeight="1">
      <c r="A378" s="230"/>
    </row>
    <row r="379" spans="1:1" ht="12.75" customHeight="1">
      <c r="A379" s="230"/>
    </row>
    <row r="380" spans="1:1" ht="12.75" customHeight="1">
      <c r="A380" s="230"/>
    </row>
    <row r="381" spans="1:1" ht="12.75" customHeight="1">
      <c r="A381" s="230"/>
    </row>
    <row r="382" spans="1:1" ht="12.75" customHeight="1">
      <c r="A382" s="230"/>
    </row>
    <row r="383" spans="1:1" ht="12.75" customHeight="1">
      <c r="A383" s="230"/>
    </row>
    <row r="384" spans="1:1" ht="12.75" customHeight="1">
      <c r="A384" s="230"/>
    </row>
    <row r="385" spans="1:1" ht="12.75" customHeight="1">
      <c r="A385" s="230"/>
    </row>
    <row r="386" spans="1:1" ht="12.75" customHeight="1">
      <c r="A386" s="230"/>
    </row>
    <row r="387" spans="1:1" ht="12.75" customHeight="1">
      <c r="A387" s="230"/>
    </row>
    <row r="388" spans="1:1" ht="12.75" customHeight="1">
      <c r="A388" s="230"/>
    </row>
    <row r="389" spans="1:1" ht="12.75" customHeight="1">
      <c r="A389" s="230"/>
    </row>
    <row r="390" spans="1:1" ht="12.75" customHeight="1">
      <c r="A390" s="230"/>
    </row>
    <row r="391" spans="1:1" ht="12.75" customHeight="1">
      <c r="A391" s="230"/>
    </row>
    <row r="392" spans="1:1" ht="12.75" customHeight="1">
      <c r="A392" s="230"/>
    </row>
    <row r="393" spans="1:1" ht="12.75" customHeight="1">
      <c r="A393" s="230"/>
    </row>
    <row r="394" spans="1:1" ht="12.75" customHeight="1">
      <c r="A394" s="230"/>
    </row>
    <row r="395" spans="1:1" ht="12.75" customHeight="1">
      <c r="A395" s="230"/>
    </row>
    <row r="396" spans="1:1" ht="12.75" customHeight="1">
      <c r="A396" s="230"/>
    </row>
    <row r="397" spans="1:1" ht="12.75" customHeight="1">
      <c r="A397" s="230"/>
    </row>
    <row r="398" spans="1:1" ht="12.75" customHeight="1">
      <c r="A398" s="230"/>
    </row>
    <row r="399" spans="1:1" ht="12.75" customHeight="1">
      <c r="A399" s="230"/>
    </row>
    <row r="400" spans="1:1" ht="12.75" customHeight="1">
      <c r="A400" s="230"/>
    </row>
    <row r="401" spans="1:1" ht="12.75" customHeight="1">
      <c r="A401" s="230"/>
    </row>
    <row r="402" spans="1:1" ht="12.75" customHeight="1">
      <c r="A402" s="230"/>
    </row>
    <row r="403" spans="1:1" ht="12.75" customHeight="1">
      <c r="A403" s="230"/>
    </row>
    <row r="404" spans="1:1" ht="12.75" customHeight="1">
      <c r="A404" s="230"/>
    </row>
    <row r="405" spans="1:1" ht="12.75" customHeight="1">
      <c r="A405" s="230"/>
    </row>
    <row r="406" spans="1:1" ht="12.75" customHeight="1">
      <c r="A406" s="230"/>
    </row>
    <row r="407" spans="1:1" ht="12.75" customHeight="1">
      <c r="A407" s="230"/>
    </row>
    <row r="408" spans="1:1" ht="12.75" customHeight="1">
      <c r="A408" s="230"/>
    </row>
    <row r="409" spans="1:1" ht="12.75" customHeight="1">
      <c r="A409" s="230"/>
    </row>
    <row r="410" spans="1:1" ht="12.75" customHeight="1">
      <c r="A410" s="230"/>
    </row>
    <row r="411" spans="1:1" ht="12.75" customHeight="1">
      <c r="A411" s="230"/>
    </row>
    <row r="412" spans="1:1" ht="12.75" customHeight="1">
      <c r="A412" s="230"/>
    </row>
    <row r="413" spans="1:1" ht="12.75" customHeight="1">
      <c r="A413" s="230"/>
    </row>
    <row r="414" spans="1:1" ht="12.75" customHeight="1">
      <c r="A414" s="230"/>
    </row>
    <row r="415" spans="1:1" ht="12.75" customHeight="1">
      <c r="A415" s="230"/>
    </row>
    <row r="416" spans="1:1" ht="12.75" customHeight="1">
      <c r="A416" s="230"/>
    </row>
    <row r="417" spans="1:1" ht="12.75" customHeight="1">
      <c r="A417" s="230"/>
    </row>
    <row r="418" spans="1:1" ht="12.75" customHeight="1">
      <c r="A418" s="230"/>
    </row>
    <row r="419" spans="1:1" ht="12.75" customHeight="1">
      <c r="A419" s="230"/>
    </row>
    <row r="420" spans="1:1" ht="12.75" customHeight="1">
      <c r="A420" s="230"/>
    </row>
    <row r="421" spans="1:1" ht="12.75" customHeight="1">
      <c r="A421" s="230"/>
    </row>
    <row r="422" spans="1:1" ht="12.75" customHeight="1">
      <c r="A422" s="230"/>
    </row>
    <row r="423" spans="1:1" ht="12.75" customHeight="1">
      <c r="A423" s="230"/>
    </row>
    <row r="424" spans="1:1" ht="12.75" customHeight="1">
      <c r="A424" s="230"/>
    </row>
    <row r="425" spans="1:1" ht="12.75" customHeight="1">
      <c r="A425" s="230"/>
    </row>
    <row r="426" spans="1:1" ht="12.75" customHeight="1">
      <c r="A426" s="230"/>
    </row>
    <row r="427" spans="1:1" ht="12.75" customHeight="1">
      <c r="A427" s="230"/>
    </row>
    <row r="428" spans="1:1" ht="12.75" customHeight="1">
      <c r="A428" s="230"/>
    </row>
    <row r="429" spans="1:1" ht="12.75" customHeight="1">
      <c r="A429" s="230"/>
    </row>
    <row r="430" spans="1:1" ht="12.75" customHeight="1">
      <c r="A430" s="230"/>
    </row>
    <row r="431" spans="1:1" ht="12.75" customHeight="1">
      <c r="A431" s="230"/>
    </row>
    <row r="432" spans="1:1" ht="12.75" customHeight="1">
      <c r="A432" s="230"/>
    </row>
    <row r="433" spans="1:1" ht="12.75" customHeight="1">
      <c r="A433" s="230"/>
    </row>
    <row r="434" spans="1:1" ht="12.75" customHeight="1">
      <c r="A434" s="230"/>
    </row>
    <row r="435" spans="1:1" ht="12.75" customHeight="1">
      <c r="A435" s="230"/>
    </row>
    <row r="436" spans="1:1" ht="12.75" customHeight="1">
      <c r="A436" s="230"/>
    </row>
    <row r="437" spans="1:1" ht="12.75" customHeight="1">
      <c r="A437" s="230"/>
    </row>
    <row r="438" spans="1:1" ht="12.75" customHeight="1">
      <c r="A438" s="230"/>
    </row>
    <row r="439" spans="1:1" ht="12.75" customHeight="1">
      <c r="A439" s="230"/>
    </row>
    <row r="440" spans="1:1" ht="12.75" customHeight="1">
      <c r="A440" s="230"/>
    </row>
    <row r="441" spans="1:1" ht="12.75" customHeight="1">
      <c r="A441" s="230"/>
    </row>
    <row r="442" spans="1:1" ht="12.75" customHeight="1">
      <c r="A442" s="230"/>
    </row>
    <row r="443" spans="1:1" ht="12.75" customHeight="1">
      <c r="A443" s="230"/>
    </row>
    <row r="444" spans="1:1" ht="12.75" customHeight="1">
      <c r="A444" s="230"/>
    </row>
    <row r="445" spans="1:1" ht="12.75" customHeight="1">
      <c r="A445" s="230"/>
    </row>
    <row r="446" spans="1:1" ht="12.75" customHeight="1">
      <c r="A446" s="230"/>
    </row>
    <row r="447" spans="1:1" ht="12.75" customHeight="1">
      <c r="A447" s="230"/>
    </row>
    <row r="448" spans="1:1" ht="12.75" customHeight="1">
      <c r="A448" s="230"/>
    </row>
    <row r="449" spans="1:1" ht="12.75" customHeight="1">
      <c r="A449" s="230"/>
    </row>
    <row r="450" spans="1:1" ht="12.75" customHeight="1">
      <c r="A450" s="230"/>
    </row>
    <row r="451" spans="1:1" ht="12.75" customHeight="1">
      <c r="A451" s="230"/>
    </row>
    <row r="452" spans="1:1" ht="12.75" customHeight="1">
      <c r="A452" s="230"/>
    </row>
    <row r="453" spans="1:1" ht="12.75" customHeight="1">
      <c r="A453" s="230"/>
    </row>
    <row r="454" spans="1:1" ht="12.75" customHeight="1">
      <c r="A454" s="230"/>
    </row>
    <row r="455" spans="1:1" ht="12.75" customHeight="1">
      <c r="A455" s="230"/>
    </row>
    <row r="456" spans="1:1" ht="12.75" customHeight="1">
      <c r="A456" s="230"/>
    </row>
    <row r="457" spans="1:1" ht="12.75" customHeight="1">
      <c r="A457" s="230"/>
    </row>
    <row r="458" spans="1:1" ht="12.75" customHeight="1">
      <c r="A458" s="230"/>
    </row>
    <row r="459" spans="1:1" ht="12.75" customHeight="1">
      <c r="A459" s="230"/>
    </row>
    <row r="460" spans="1:1" ht="12.75" customHeight="1">
      <c r="A460" s="230"/>
    </row>
    <row r="461" spans="1:1" ht="12.75" customHeight="1">
      <c r="A461" s="230"/>
    </row>
    <row r="462" spans="1:1" ht="12.75" customHeight="1">
      <c r="A462" s="230"/>
    </row>
    <row r="463" spans="1:1" ht="12.75" customHeight="1">
      <c r="A463" s="230"/>
    </row>
    <row r="464" spans="1:1" ht="12.75" customHeight="1">
      <c r="A464" s="230"/>
    </row>
    <row r="465" spans="1:1" ht="12.75" customHeight="1">
      <c r="A465" s="230"/>
    </row>
    <row r="466" spans="1:1" ht="12.75" customHeight="1">
      <c r="A466" s="230"/>
    </row>
    <row r="467" spans="1:1" ht="12.75" customHeight="1">
      <c r="A467" s="230"/>
    </row>
    <row r="468" spans="1:1" ht="12.75" customHeight="1">
      <c r="A468" s="230"/>
    </row>
    <row r="469" spans="1:1" ht="12.75" customHeight="1">
      <c r="A469" s="230"/>
    </row>
    <row r="470" spans="1:1" ht="12.75" customHeight="1">
      <c r="A470" s="230"/>
    </row>
    <row r="471" spans="1:1" ht="12.75" customHeight="1">
      <c r="A471" s="230"/>
    </row>
    <row r="472" spans="1:1" ht="12.75" customHeight="1">
      <c r="A472" s="230"/>
    </row>
    <row r="473" spans="1:1" ht="12.75" customHeight="1">
      <c r="A473" s="230"/>
    </row>
    <row r="474" spans="1:1" ht="12.75" customHeight="1">
      <c r="A474" s="230"/>
    </row>
    <row r="475" spans="1:1" ht="12.75" customHeight="1">
      <c r="A475" s="230"/>
    </row>
    <row r="476" spans="1:1" ht="12.75" customHeight="1">
      <c r="A476" s="230"/>
    </row>
    <row r="477" spans="1:1" ht="12.75" customHeight="1">
      <c r="A477" s="230"/>
    </row>
    <row r="478" spans="1:1" ht="12.75" customHeight="1">
      <c r="A478" s="230"/>
    </row>
    <row r="479" spans="1:1" ht="12.75" customHeight="1">
      <c r="A479" s="230"/>
    </row>
    <row r="480" spans="1:1" ht="12.75" customHeight="1">
      <c r="A480" s="230"/>
    </row>
    <row r="481" spans="1:1" ht="12.75" customHeight="1">
      <c r="A481" s="230"/>
    </row>
    <row r="482" spans="1:1" ht="12.75" customHeight="1">
      <c r="A482" s="230"/>
    </row>
    <row r="483" spans="1:1" ht="12.75" customHeight="1">
      <c r="A483" s="230"/>
    </row>
    <row r="484" spans="1:1" ht="12.75" customHeight="1">
      <c r="A484" s="230"/>
    </row>
    <row r="485" spans="1:1" ht="12.75" customHeight="1">
      <c r="A485" s="230"/>
    </row>
    <row r="486" spans="1:1" ht="12.75" customHeight="1">
      <c r="A486" s="230"/>
    </row>
    <row r="487" spans="1:1" ht="12.75" customHeight="1">
      <c r="A487" s="230"/>
    </row>
    <row r="488" spans="1:1" ht="12.75" customHeight="1">
      <c r="A488" s="230"/>
    </row>
    <row r="489" spans="1:1" ht="12.75" customHeight="1">
      <c r="A489" s="230"/>
    </row>
    <row r="490" spans="1:1" ht="12.75" customHeight="1">
      <c r="A490" s="230"/>
    </row>
    <row r="491" spans="1:1" ht="12.75" customHeight="1">
      <c r="A491" s="230"/>
    </row>
    <row r="492" spans="1:1" ht="12.75" customHeight="1">
      <c r="A492" s="230"/>
    </row>
    <row r="493" spans="1:1" ht="12.75" customHeight="1">
      <c r="A493" s="230"/>
    </row>
    <row r="494" spans="1:1" ht="12.75" customHeight="1">
      <c r="A494" s="230"/>
    </row>
    <row r="495" spans="1:1" ht="12.75" customHeight="1">
      <c r="A495" s="230"/>
    </row>
    <row r="496" spans="1:1" ht="12.75" customHeight="1">
      <c r="A496" s="230"/>
    </row>
    <row r="497" spans="1:1" ht="12.75" customHeight="1">
      <c r="A497" s="230"/>
    </row>
    <row r="498" spans="1:1" ht="12.75" customHeight="1">
      <c r="A498" s="230"/>
    </row>
    <row r="499" spans="1:1" ht="12.75" customHeight="1">
      <c r="A499" s="230"/>
    </row>
    <row r="500" spans="1:1" ht="12.75" customHeight="1">
      <c r="A500" s="230"/>
    </row>
    <row r="501" spans="1:1" ht="12.75" customHeight="1">
      <c r="A501" s="230"/>
    </row>
    <row r="502" spans="1:1" ht="12.75" customHeight="1">
      <c r="A502" s="230"/>
    </row>
    <row r="503" spans="1:1" ht="12.75" customHeight="1">
      <c r="A503" s="230"/>
    </row>
    <row r="504" spans="1:1" ht="12.75" customHeight="1">
      <c r="A504" s="230"/>
    </row>
    <row r="505" spans="1:1" ht="12.75" customHeight="1">
      <c r="A505" s="230"/>
    </row>
    <row r="506" spans="1:1" ht="12.75" customHeight="1">
      <c r="A506" s="230"/>
    </row>
    <row r="507" spans="1:1" ht="12.75" customHeight="1">
      <c r="A507" s="230"/>
    </row>
    <row r="508" spans="1:1" ht="12.75" customHeight="1">
      <c r="A508" s="230"/>
    </row>
    <row r="509" spans="1:1" ht="12.75" customHeight="1">
      <c r="A509" s="230"/>
    </row>
    <row r="510" spans="1:1" ht="12.75" customHeight="1">
      <c r="A510" s="230"/>
    </row>
    <row r="511" spans="1:1" ht="12.75" customHeight="1">
      <c r="A511" s="230"/>
    </row>
    <row r="512" spans="1:1" ht="12.75" customHeight="1">
      <c r="A512" s="230"/>
    </row>
    <row r="513" spans="1:1" ht="12.75" customHeight="1">
      <c r="A513" s="230"/>
    </row>
    <row r="514" spans="1:1" ht="12.75" customHeight="1">
      <c r="A514" s="230"/>
    </row>
    <row r="515" spans="1:1" ht="12.75" customHeight="1">
      <c r="A515" s="230"/>
    </row>
    <row r="516" spans="1:1" ht="12.75" customHeight="1">
      <c r="A516" s="230"/>
    </row>
    <row r="517" spans="1:1" ht="12.75" customHeight="1">
      <c r="A517" s="230"/>
    </row>
    <row r="518" spans="1:1" ht="12.75" customHeight="1">
      <c r="A518" s="230"/>
    </row>
    <row r="519" spans="1:1" ht="12.75" customHeight="1">
      <c r="A519" s="230"/>
    </row>
    <row r="520" spans="1:1" ht="12.75" customHeight="1">
      <c r="A520" s="230"/>
    </row>
    <row r="521" spans="1:1" ht="12.75" customHeight="1">
      <c r="A521" s="230"/>
    </row>
    <row r="522" spans="1:1" ht="12.75" customHeight="1">
      <c r="A522" s="230"/>
    </row>
    <row r="523" spans="1:1" ht="12.75" customHeight="1">
      <c r="A523" s="230"/>
    </row>
    <row r="524" spans="1:1" ht="12.75" customHeight="1">
      <c r="A524" s="230"/>
    </row>
    <row r="525" spans="1:1" ht="12.75" customHeight="1">
      <c r="A525" s="230"/>
    </row>
    <row r="526" spans="1:1" ht="12.75" customHeight="1">
      <c r="A526" s="230"/>
    </row>
    <row r="527" spans="1:1" ht="12.75" customHeight="1">
      <c r="A527" s="230"/>
    </row>
    <row r="528" spans="1:1" ht="12.75" customHeight="1">
      <c r="A528" s="230"/>
    </row>
    <row r="529" spans="1:1" ht="12.75" customHeight="1">
      <c r="A529" s="230"/>
    </row>
    <row r="530" spans="1:1" ht="12.75" customHeight="1">
      <c r="A530" s="230"/>
    </row>
    <row r="531" spans="1:1" ht="12.75" customHeight="1">
      <c r="A531" s="230"/>
    </row>
    <row r="532" spans="1:1" ht="12.75" customHeight="1">
      <c r="A532" s="230"/>
    </row>
    <row r="533" spans="1:1" ht="12.75" customHeight="1">
      <c r="A533" s="230"/>
    </row>
    <row r="534" spans="1:1" ht="12.75" customHeight="1">
      <c r="A534" s="230"/>
    </row>
    <row r="535" spans="1:1" ht="12.75" customHeight="1">
      <c r="A535" s="230"/>
    </row>
    <row r="536" spans="1:1" ht="12.75" customHeight="1">
      <c r="A536" s="230"/>
    </row>
    <row r="537" spans="1:1" ht="12.75" customHeight="1">
      <c r="A537" s="230"/>
    </row>
    <row r="538" spans="1:1" ht="12.75" customHeight="1">
      <c r="A538" s="230"/>
    </row>
    <row r="539" spans="1:1" ht="12.75" customHeight="1">
      <c r="A539" s="230"/>
    </row>
    <row r="540" spans="1:1" ht="12.75" customHeight="1">
      <c r="A540" s="230"/>
    </row>
    <row r="541" spans="1:1" ht="12.75" customHeight="1">
      <c r="A541" s="230"/>
    </row>
    <row r="542" spans="1:1" ht="12.75" customHeight="1">
      <c r="A542" s="230"/>
    </row>
    <row r="543" spans="1:1" ht="12.75" customHeight="1">
      <c r="A543" s="230"/>
    </row>
    <row r="544" spans="1:1" ht="12.75" customHeight="1">
      <c r="A544" s="230"/>
    </row>
    <row r="545" spans="1:1" ht="12.75" customHeight="1">
      <c r="A545" s="230"/>
    </row>
    <row r="546" spans="1:1" ht="12.75" customHeight="1">
      <c r="A546" s="230"/>
    </row>
    <row r="547" spans="1:1" ht="12.75" customHeight="1">
      <c r="A547" s="230"/>
    </row>
    <row r="548" spans="1:1" ht="12.75" customHeight="1">
      <c r="A548" s="230"/>
    </row>
    <row r="549" spans="1:1" ht="12.75" customHeight="1">
      <c r="A549" s="230"/>
    </row>
    <row r="550" spans="1:1" ht="12.75" customHeight="1">
      <c r="A550" s="230"/>
    </row>
    <row r="551" spans="1:1" ht="12.75" customHeight="1">
      <c r="A551" s="230"/>
    </row>
    <row r="552" spans="1:1" ht="12.75" customHeight="1">
      <c r="A552" s="230"/>
    </row>
    <row r="553" spans="1:1" ht="12.75" customHeight="1">
      <c r="A553" s="230"/>
    </row>
    <row r="554" spans="1:1" ht="12.75" customHeight="1">
      <c r="A554" s="230"/>
    </row>
    <row r="555" spans="1:1" ht="12.75" customHeight="1">
      <c r="A555" s="230"/>
    </row>
    <row r="556" spans="1:1" ht="12.75" customHeight="1">
      <c r="A556" s="230"/>
    </row>
    <row r="557" spans="1:1" ht="12.75" customHeight="1">
      <c r="A557" s="230"/>
    </row>
    <row r="558" spans="1:1" ht="12.75" customHeight="1">
      <c r="A558" s="230"/>
    </row>
    <row r="559" spans="1:1" ht="12.75" customHeight="1">
      <c r="A559" s="230"/>
    </row>
    <row r="560" spans="1:1" ht="12.75" customHeight="1">
      <c r="A560" s="230"/>
    </row>
    <row r="561" spans="1:1" ht="12.75" customHeight="1">
      <c r="A561" s="230"/>
    </row>
    <row r="562" spans="1:1" ht="12.75" customHeight="1">
      <c r="A562" s="230"/>
    </row>
    <row r="563" spans="1:1" ht="12.75" customHeight="1">
      <c r="A563" s="230"/>
    </row>
    <row r="564" spans="1:1" ht="12.75" customHeight="1">
      <c r="A564" s="230"/>
    </row>
    <row r="565" spans="1:1" ht="12.75" customHeight="1">
      <c r="A565" s="230"/>
    </row>
    <row r="566" spans="1:1" ht="12.75" customHeight="1">
      <c r="A566" s="230"/>
    </row>
    <row r="567" spans="1:1" ht="12.75" customHeight="1">
      <c r="A567" s="230"/>
    </row>
    <row r="568" spans="1:1" ht="12.75" customHeight="1">
      <c r="A568" s="230"/>
    </row>
    <row r="569" spans="1:1" ht="12.75" customHeight="1">
      <c r="A569" s="230"/>
    </row>
    <row r="570" spans="1:1" ht="12.75" customHeight="1">
      <c r="A570" s="230"/>
    </row>
    <row r="571" spans="1:1" ht="12.75" customHeight="1">
      <c r="A571" s="230"/>
    </row>
    <row r="572" spans="1:1" ht="12.75" customHeight="1">
      <c r="A572" s="230"/>
    </row>
    <row r="573" spans="1:1" ht="12.75" customHeight="1">
      <c r="A573" s="230"/>
    </row>
    <row r="574" spans="1:1" ht="12.75" customHeight="1">
      <c r="A574" s="230"/>
    </row>
    <row r="575" spans="1:1" ht="12.75" customHeight="1">
      <c r="A575" s="230"/>
    </row>
    <row r="576" spans="1:1" ht="12.75" customHeight="1">
      <c r="A576" s="230"/>
    </row>
    <row r="577" spans="1:1" ht="12.75" customHeight="1">
      <c r="A577" s="230"/>
    </row>
    <row r="578" spans="1:1" ht="12.75" customHeight="1">
      <c r="A578" s="230"/>
    </row>
    <row r="579" spans="1:1" ht="12.75" customHeight="1">
      <c r="A579" s="230"/>
    </row>
    <row r="580" spans="1:1" ht="12.75" customHeight="1">
      <c r="A580" s="230"/>
    </row>
    <row r="581" spans="1:1" ht="12.75" customHeight="1">
      <c r="A581" s="230"/>
    </row>
    <row r="582" spans="1:1" ht="12.75" customHeight="1">
      <c r="A582" s="230"/>
    </row>
    <row r="583" spans="1:1" ht="12.75" customHeight="1">
      <c r="A583" s="230"/>
    </row>
    <row r="584" spans="1:1" ht="12.75" customHeight="1">
      <c r="A584" s="230"/>
    </row>
    <row r="585" spans="1:1" ht="12.75" customHeight="1">
      <c r="A585" s="230"/>
    </row>
    <row r="586" spans="1:1" ht="12.75" customHeight="1">
      <c r="A586" s="230"/>
    </row>
    <row r="587" spans="1:1" ht="12.75" customHeight="1">
      <c r="A587" s="230"/>
    </row>
    <row r="588" spans="1:1" ht="12.75" customHeight="1">
      <c r="A588" s="230"/>
    </row>
    <row r="589" spans="1:1" ht="12.75" customHeight="1">
      <c r="A589" s="230"/>
    </row>
    <row r="590" spans="1:1" ht="12.75" customHeight="1">
      <c r="A590" s="230"/>
    </row>
    <row r="591" spans="1:1" ht="12.75" customHeight="1">
      <c r="A591" s="230"/>
    </row>
    <row r="592" spans="1:1" ht="12.75" customHeight="1">
      <c r="A592" s="230"/>
    </row>
    <row r="593" spans="1:1" ht="12.75" customHeight="1">
      <c r="A593" s="230"/>
    </row>
    <row r="594" spans="1:1" ht="12.75" customHeight="1">
      <c r="A594" s="230"/>
    </row>
    <row r="595" spans="1:1" ht="12.75" customHeight="1">
      <c r="A595" s="230"/>
    </row>
    <row r="596" spans="1:1" ht="12.75" customHeight="1">
      <c r="A596" s="230"/>
    </row>
    <row r="597" spans="1:1" ht="12.75" customHeight="1">
      <c r="A597" s="230"/>
    </row>
    <row r="598" spans="1:1" ht="12.75" customHeight="1">
      <c r="A598" s="230"/>
    </row>
    <row r="599" spans="1:1" ht="12.75" customHeight="1">
      <c r="A599" s="230"/>
    </row>
    <row r="600" spans="1:1" ht="12.75" customHeight="1">
      <c r="A600" s="230"/>
    </row>
    <row r="601" spans="1:1" ht="12.75" customHeight="1">
      <c r="A601" s="230"/>
    </row>
    <row r="602" spans="1:1" ht="12.75" customHeight="1">
      <c r="A602" s="230"/>
    </row>
    <row r="603" spans="1:1" ht="12.75" customHeight="1">
      <c r="A603" s="230"/>
    </row>
    <row r="604" spans="1:1" ht="12.75" customHeight="1">
      <c r="A604" s="230"/>
    </row>
    <row r="605" spans="1:1" ht="12.75" customHeight="1">
      <c r="A605" s="230"/>
    </row>
    <row r="606" spans="1:1" ht="12.75" customHeight="1">
      <c r="A606" s="230"/>
    </row>
    <row r="607" spans="1:1" ht="12.75" customHeight="1">
      <c r="A607" s="230"/>
    </row>
    <row r="608" spans="1:1" ht="12.75" customHeight="1">
      <c r="A608" s="230"/>
    </row>
    <row r="609" spans="1:1" ht="12.75" customHeight="1">
      <c r="A609" s="230"/>
    </row>
    <row r="610" spans="1:1" ht="12.75" customHeight="1">
      <c r="A610" s="230"/>
    </row>
    <row r="611" spans="1:1" ht="12.75" customHeight="1">
      <c r="A611" s="230"/>
    </row>
    <row r="612" spans="1:1" ht="12.75" customHeight="1">
      <c r="A612" s="230"/>
    </row>
    <row r="613" spans="1:1" ht="12.75" customHeight="1">
      <c r="A613" s="230"/>
    </row>
    <row r="614" spans="1:1" ht="12.75" customHeight="1">
      <c r="A614" s="230"/>
    </row>
    <row r="615" spans="1:1" ht="12.75" customHeight="1">
      <c r="A615" s="230"/>
    </row>
    <row r="616" spans="1:1" ht="12.75" customHeight="1">
      <c r="A616" s="230"/>
    </row>
    <row r="617" spans="1:1" ht="12.75" customHeight="1">
      <c r="A617" s="230"/>
    </row>
    <row r="618" spans="1:1" ht="12.75" customHeight="1">
      <c r="A618" s="230"/>
    </row>
    <row r="619" spans="1:1" ht="12.75" customHeight="1">
      <c r="A619" s="230"/>
    </row>
    <row r="620" spans="1:1" ht="12.75" customHeight="1">
      <c r="A620" s="230"/>
    </row>
    <row r="621" spans="1:1" ht="12.75" customHeight="1">
      <c r="A621" s="230"/>
    </row>
    <row r="622" spans="1:1" ht="12.75" customHeight="1">
      <c r="A622" s="230"/>
    </row>
    <row r="623" spans="1:1" ht="12.75" customHeight="1">
      <c r="A623" s="230"/>
    </row>
    <row r="624" spans="1:1" ht="12.75" customHeight="1">
      <c r="A624" s="230"/>
    </row>
    <row r="625" spans="1:1" ht="12.75" customHeight="1">
      <c r="A625" s="230"/>
    </row>
    <row r="626" spans="1:1" ht="12.75" customHeight="1">
      <c r="A626" s="230"/>
    </row>
    <row r="627" spans="1:1" ht="12.75" customHeight="1">
      <c r="A627" s="230"/>
    </row>
    <row r="628" spans="1:1" ht="12.75" customHeight="1">
      <c r="A628" s="230"/>
    </row>
    <row r="629" spans="1:1" ht="12.75" customHeight="1">
      <c r="A629" s="230"/>
    </row>
    <row r="630" spans="1:1" ht="12.75" customHeight="1">
      <c r="A630" s="230"/>
    </row>
    <row r="631" spans="1:1" ht="12.75" customHeight="1">
      <c r="A631" s="230"/>
    </row>
    <row r="632" spans="1:1" ht="12.75" customHeight="1">
      <c r="A632" s="230"/>
    </row>
    <row r="633" spans="1:1" ht="12.75" customHeight="1">
      <c r="A633" s="230"/>
    </row>
    <row r="634" spans="1:1" ht="12.75" customHeight="1">
      <c r="A634" s="230"/>
    </row>
    <row r="635" spans="1:1" ht="12.75" customHeight="1">
      <c r="A635" s="230"/>
    </row>
    <row r="636" spans="1:1" ht="12.75" customHeight="1">
      <c r="A636" s="230"/>
    </row>
    <row r="637" spans="1:1" ht="12.75" customHeight="1">
      <c r="A637" s="230"/>
    </row>
    <row r="638" spans="1:1" ht="12.75" customHeight="1">
      <c r="A638" s="230"/>
    </row>
    <row r="639" spans="1:1" ht="12.75" customHeight="1">
      <c r="A639" s="230"/>
    </row>
    <row r="640" spans="1:1" ht="12.75" customHeight="1">
      <c r="A640" s="230"/>
    </row>
    <row r="641" spans="1:1" ht="12.75" customHeight="1">
      <c r="A641" s="230"/>
    </row>
    <row r="642" spans="1:1" ht="12.75" customHeight="1">
      <c r="A642" s="230"/>
    </row>
    <row r="643" spans="1:1" ht="12.75" customHeight="1">
      <c r="A643" s="230"/>
    </row>
    <row r="644" spans="1:1" ht="12.75" customHeight="1">
      <c r="A644" s="230"/>
    </row>
    <row r="645" spans="1:1" ht="12.75" customHeight="1">
      <c r="A645" s="230"/>
    </row>
    <row r="646" spans="1:1" ht="12.75" customHeight="1">
      <c r="A646" s="230"/>
    </row>
    <row r="647" spans="1:1" ht="12.75" customHeight="1">
      <c r="A647" s="230"/>
    </row>
    <row r="648" spans="1:1" ht="12.75" customHeight="1">
      <c r="A648" s="230"/>
    </row>
    <row r="649" spans="1:1" ht="12.75" customHeight="1">
      <c r="A649" s="230"/>
    </row>
    <row r="650" spans="1:1" ht="12.75" customHeight="1">
      <c r="A650" s="230"/>
    </row>
    <row r="651" spans="1:1" ht="12.75" customHeight="1">
      <c r="A651" s="230"/>
    </row>
    <row r="652" spans="1:1" ht="12.75" customHeight="1">
      <c r="A652" s="230"/>
    </row>
    <row r="653" spans="1:1" ht="12.75" customHeight="1">
      <c r="A653" s="230"/>
    </row>
    <row r="654" spans="1:1" ht="12.75" customHeight="1">
      <c r="A654" s="230"/>
    </row>
    <row r="655" spans="1:1" ht="12.75" customHeight="1">
      <c r="A655" s="230"/>
    </row>
    <row r="656" spans="1:1" ht="12.75" customHeight="1">
      <c r="A656" s="230"/>
    </row>
    <row r="657" spans="1:1" ht="12.75" customHeight="1">
      <c r="A657" s="230"/>
    </row>
    <row r="658" spans="1:1" ht="12.75" customHeight="1">
      <c r="A658" s="230"/>
    </row>
    <row r="659" spans="1:1" ht="12.75" customHeight="1">
      <c r="A659" s="230"/>
    </row>
    <row r="660" spans="1:1" ht="12.75" customHeight="1">
      <c r="A660" s="230"/>
    </row>
    <row r="661" spans="1:1" ht="12.75" customHeight="1">
      <c r="A661" s="230"/>
    </row>
    <row r="662" spans="1:1" ht="12.75" customHeight="1">
      <c r="A662" s="230"/>
    </row>
    <row r="663" spans="1:1" ht="12.75" customHeight="1">
      <c r="A663" s="230"/>
    </row>
    <row r="664" spans="1:1" ht="12.75" customHeight="1">
      <c r="A664" s="230"/>
    </row>
    <row r="665" spans="1:1" ht="12.75" customHeight="1">
      <c r="A665" s="230"/>
    </row>
    <row r="666" spans="1:1" ht="12.75" customHeight="1">
      <c r="A666" s="230"/>
    </row>
    <row r="667" spans="1:1" ht="12.75" customHeight="1">
      <c r="A667" s="230"/>
    </row>
    <row r="668" spans="1:1" ht="12.75" customHeight="1">
      <c r="A668" s="230"/>
    </row>
    <row r="669" spans="1:1" ht="12.75" customHeight="1">
      <c r="A669" s="230"/>
    </row>
    <row r="670" spans="1:1" ht="12.75" customHeight="1">
      <c r="A670" s="230"/>
    </row>
    <row r="671" spans="1:1" ht="12.75" customHeight="1">
      <c r="A671" s="230"/>
    </row>
    <row r="672" spans="1:1" ht="12.75" customHeight="1">
      <c r="A672" s="230"/>
    </row>
    <row r="673" spans="1:1" ht="12.75" customHeight="1">
      <c r="A673" s="225"/>
    </row>
    <row r="674" spans="1:1" ht="12.75" customHeight="1">
      <c r="A674" s="225"/>
    </row>
    <row r="675" spans="1:1" ht="12.75" customHeight="1">
      <c r="A675" s="225"/>
    </row>
    <row r="676" spans="1:1" ht="12.75" customHeight="1">
      <c r="A676" s="225"/>
    </row>
    <row r="677" spans="1:1" ht="12.75" customHeight="1">
      <c r="A677" s="225"/>
    </row>
    <row r="678" spans="1:1" ht="12.75" customHeight="1">
      <c r="A678" s="225"/>
    </row>
    <row r="679" spans="1:1" ht="12.75" customHeight="1">
      <c r="A679" s="225"/>
    </row>
    <row r="680" spans="1:1" ht="12.75" customHeight="1">
      <c r="A680" s="225"/>
    </row>
  </sheetData>
  <sheetProtection selectLockedCells="1" selectUnlockedCells="1"/>
  <pageMargins left="0.98425196850393704" right="0.19685039370078741" top="0.39370078740157483" bottom="0.59055118110236227" header="0" footer="0.19685039370078741"/>
  <pageSetup paperSize="9" firstPageNumber="0" fitToHeight="0" orientation="portrait" r:id="rId1"/>
  <headerFooter alignWithMargins="0">
    <oddFooter>&amp;L&amp;8&amp;F | &amp;A&amp;R&amp;8&amp;P | &amp;N</oddFooter>
  </headerFooter>
  <ignoredErrors>
    <ignoredError sqref="A12 A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8</vt:i4>
      </vt:variant>
      <vt:variant>
        <vt:lpstr>Imenovani obsegi</vt:lpstr>
      </vt:variant>
      <vt:variant>
        <vt:i4>15</vt:i4>
      </vt:variant>
    </vt:vector>
  </HeadingPairs>
  <TitlesOfParts>
    <vt:vector size="23" baseType="lpstr">
      <vt:lpstr>0_Rekapitulacija</vt:lpstr>
      <vt:lpstr>A1_Preddela</vt:lpstr>
      <vt:lpstr>A2_Kanali</vt:lpstr>
      <vt:lpstr>A3_HP</vt:lpstr>
      <vt:lpstr>A4_ČN</vt:lpstr>
      <vt:lpstr>A5_Jarek</vt:lpstr>
      <vt:lpstr>A5_Cesta</vt:lpstr>
      <vt:lpstr>A6_Zidovi</vt:lpstr>
      <vt:lpstr>'0_Rekapitulacija'!Področje_tiskanja</vt:lpstr>
      <vt:lpstr>A2_Kanali!Področje_tiskanja</vt:lpstr>
      <vt:lpstr>A3_HP!Področje_tiskanja</vt:lpstr>
      <vt:lpstr>A4_ČN!Področje_tiskanja</vt:lpstr>
      <vt:lpstr>A5_Cesta!Področje_tiskanja</vt:lpstr>
      <vt:lpstr>A5_Jarek!Področje_tiskanja</vt:lpstr>
      <vt:lpstr>A6_Zidovi!Področje_tiskanja</vt:lpstr>
      <vt:lpstr>'0_Rekapitulacija'!Tiskanje_naslovov</vt:lpstr>
      <vt:lpstr>A1_Preddela!Tiskanje_naslovov</vt:lpstr>
      <vt:lpstr>A2_Kanali!Tiskanje_naslovov</vt:lpstr>
      <vt:lpstr>A3_HP!Tiskanje_naslovov</vt:lpstr>
      <vt:lpstr>A4_ČN!Tiskanje_naslovov</vt:lpstr>
      <vt:lpstr>A5_Cesta!Tiskanje_naslovov</vt:lpstr>
      <vt:lpstr>A5_Jarek!Tiskanje_naslovov</vt:lpstr>
      <vt:lpstr>A6_Zidovi!Tiskanje_naslovov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MatejB</dc:creator>
  <cp:lastModifiedBy>Mitja Božič</cp:lastModifiedBy>
  <cp:lastPrinted>2015-02-24T07:55:08Z</cp:lastPrinted>
  <dcterms:created xsi:type="dcterms:W3CDTF">2013-10-14T08:36:17Z</dcterms:created>
  <dcterms:modified xsi:type="dcterms:W3CDTF">2021-04-20T05:55:02Z</dcterms:modified>
</cp:coreProperties>
</file>