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C:\Users\MitjaB\Documents\MitjaBožič\PROJEKTI 2021\kanalizacija Čelje 3. faza\"/>
    </mc:Choice>
  </mc:AlternateContent>
  <xr:revisionPtr revIDLastSave="0" documentId="13_ncr:1_{100932FE-08FC-49E9-88F2-5783A684D18D}" xr6:coauthVersionLast="46" xr6:coauthVersionMax="46" xr10:uidLastSave="{00000000-0000-0000-0000-000000000000}"/>
  <bookViews>
    <workbookView xWindow="-120" yWindow="-120" windowWidth="29040" windowHeight="15840" tabRatio="827" xr2:uid="{00000000-000D-0000-FFFF-FFFF00000000}"/>
  </bookViews>
  <sheets>
    <sheet name="0_Rekapitulacija" sheetId="20" r:id="rId1"/>
    <sheet name="A1_Preddela" sheetId="22" r:id="rId2"/>
    <sheet name="A2_Kanali" sheetId="25" r:id="rId3"/>
    <sheet name="A3_HP" sheetId="26" r:id="rId4"/>
    <sheet name="A4_ČN" sheetId="19" r:id="rId5"/>
    <sheet name="A5_Jarek" sheetId="28" r:id="rId6"/>
    <sheet name="A5_Cesta" sheetId="27" r:id="rId7"/>
    <sheet name="A6_Zidovi" sheetId="23" r:id="rId8"/>
  </sheets>
  <definedNames>
    <definedName name="_xlnm.Print_Area" localSheetId="0">'0_Rekapitulacija'!$A$1:$F$39</definedName>
    <definedName name="_xlnm.Print_Area" localSheetId="2">A2_Kanali!$A$1:$F$89</definedName>
    <definedName name="_xlnm.Print_Area" localSheetId="3">A3_HP!$A$1:$F$67</definedName>
    <definedName name="_xlnm.Print_Area" localSheetId="4">A4_ČN!$A$1:$F$117</definedName>
    <definedName name="_xlnm.Print_Area" localSheetId="6">A5_Cesta!$A$1:$F$59</definedName>
    <definedName name="_xlnm.Print_Area" localSheetId="5">A5_Jarek!$A$1:$F$58</definedName>
    <definedName name="_xlnm.Print_Area" localSheetId="7">A6_Zidovi!$A$1:$F$66</definedName>
    <definedName name="SHARED_FORMULA_0_16_0_16_2" localSheetId="0">+#REF!+1</definedName>
    <definedName name="SHARED_FORMULA_0_16_0_16_2" localSheetId="1">+#REF!+1</definedName>
    <definedName name="SHARED_FORMULA_0_16_0_16_2" localSheetId="2">+#REF!+1</definedName>
    <definedName name="SHARED_FORMULA_0_16_0_16_2" localSheetId="3">+#REF!+1</definedName>
    <definedName name="SHARED_FORMULA_0_16_0_16_2" localSheetId="6">+#REF!+1</definedName>
    <definedName name="SHARED_FORMULA_0_16_0_16_2" localSheetId="5">+#REF!+1</definedName>
    <definedName name="SHARED_FORMULA_0_16_0_16_2" localSheetId="7">+#REF!+1</definedName>
    <definedName name="SHARED_FORMULA_0_16_0_16_2">+#REF!+1</definedName>
    <definedName name="SHARED_FORMULA_0_16_0_16_3" localSheetId="0">1+#REF!</definedName>
    <definedName name="SHARED_FORMULA_0_16_0_16_3" localSheetId="1">1+#REF!</definedName>
    <definedName name="SHARED_FORMULA_0_16_0_16_3" localSheetId="2">1+#REF!</definedName>
    <definedName name="SHARED_FORMULA_0_16_0_16_3" localSheetId="3">1+#REF!</definedName>
    <definedName name="SHARED_FORMULA_0_16_0_16_3" localSheetId="6">1+#REF!</definedName>
    <definedName name="SHARED_FORMULA_0_16_0_16_3" localSheetId="5">1+#REF!</definedName>
    <definedName name="SHARED_FORMULA_0_16_0_16_3" localSheetId="7">1+#REF!</definedName>
    <definedName name="SHARED_FORMULA_0_16_0_16_3">1+#REF!</definedName>
    <definedName name="SHARED_FORMULA_0_16_0_16_4" localSheetId="0">1+#REF!</definedName>
    <definedName name="SHARED_FORMULA_0_16_0_16_4" localSheetId="1">1+#REF!</definedName>
    <definedName name="SHARED_FORMULA_0_16_0_16_4" localSheetId="2">1+#REF!</definedName>
    <definedName name="SHARED_FORMULA_0_16_0_16_4" localSheetId="3">1+#REF!</definedName>
    <definedName name="SHARED_FORMULA_0_16_0_16_4" localSheetId="6">1+#REF!</definedName>
    <definedName name="SHARED_FORMULA_0_16_0_16_4" localSheetId="5">1+#REF!</definedName>
    <definedName name="SHARED_FORMULA_0_16_0_16_4" localSheetId="7">1+#REF!</definedName>
    <definedName name="SHARED_FORMULA_0_16_0_16_4">1+#REF!</definedName>
    <definedName name="SHARED_FORMULA_0_19_0_19_1" localSheetId="0">1+#REF!</definedName>
    <definedName name="SHARED_FORMULA_0_19_0_19_1" localSheetId="1">1+#REF!</definedName>
    <definedName name="SHARED_FORMULA_0_19_0_19_1" localSheetId="2">1+#REF!</definedName>
    <definedName name="SHARED_FORMULA_0_19_0_19_1" localSheetId="3">1+#REF!</definedName>
    <definedName name="SHARED_FORMULA_0_19_0_19_1" localSheetId="6">1+#REF!</definedName>
    <definedName name="SHARED_FORMULA_0_19_0_19_1" localSheetId="5">1+#REF!</definedName>
    <definedName name="SHARED_FORMULA_0_19_0_19_1" localSheetId="7">1+#REF!</definedName>
    <definedName name="SHARED_FORMULA_0_19_0_19_1">1+#REF!</definedName>
    <definedName name="SHARED_FORMULA_0_23_0_23_10" localSheetId="0">1+#REF!</definedName>
    <definedName name="SHARED_FORMULA_0_23_0_23_10" localSheetId="1">1+#REF!</definedName>
    <definedName name="SHARED_FORMULA_0_23_0_23_10" localSheetId="2">1+#REF!</definedName>
    <definedName name="SHARED_FORMULA_0_23_0_23_10" localSheetId="3">1+#REF!</definedName>
    <definedName name="SHARED_FORMULA_0_23_0_23_10" localSheetId="6">1+#REF!</definedName>
    <definedName name="SHARED_FORMULA_0_23_0_23_10" localSheetId="5">1+#REF!</definedName>
    <definedName name="SHARED_FORMULA_0_23_0_23_10" localSheetId="7">1+#REF!</definedName>
    <definedName name="SHARED_FORMULA_0_23_0_23_10">1+#REF!</definedName>
    <definedName name="SHARED_FORMULA_0_23_0_23_11" localSheetId="0">1+#REF!</definedName>
    <definedName name="SHARED_FORMULA_0_23_0_23_11" localSheetId="1">1+#REF!</definedName>
    <definedName name="SHARED_FORMULA_0_23_0_23_11" localSheetId="2">1+#REF!</definedName>
    <definedName name="SHARED_FORMULA_0_23_0_23_11" localSheetId="3">1+#REF!</definedName>
    <definedName name="SHARED_FORMULA_0_23_0_23_11" localSheetId="6">1+#REF!</definedName>
    <definedName name="SHARED_FORMULA_0_23_0_23_11" localSheetId="5">1+#REF!</definedName>
    <definedName name="SHARED_FORMULA_0_23_0_23_11" localSheetId="7">1+#REF!</definedName>
    <definedName name="SHARED_FORMULA_0_23_0_23_11">1+#REF!</definedName>
    <definedName name="SHARED_FORMULA_0_23_0_23_6" localSheetId="0">1+#REF!</definedName>
    <definedName name="SHARED_FORMULA_0_23_0_23_6" localSheetId="1">1+#REF!</definedName>
    <definedName name="SHARED_FORMULA_0_23_0_23_6" localSheetId="2">1+#REF!</definedName>
    <definedName name="SHARED_FORMULA_0_23_0_23_6" localSheetId="3">1+#REF!</definedName>
    <definedName name="SHARED_FORMULA_0_23_0_23_6" localSheetId="6">1+#REF!</definedName>
    <definedName name="SHARED_FORMULA_0_23_0_23_6" localSheetId="5">1+#REF!</definedName>
    <definedName name="SHARED_FORMULA_0_23_0_23_6" localSheetId="7">1+#REF!</definedName>
    <definedName name="SHARED_FORMULA_0_23_0_23_6">1+#REF!</definedName>
    <definedName name="SHARED_FORMULA_0_23_0_23_7" localSheetId="0">1+#REF!</definedName>
    <definedName name="SHARED_FORMULA_0_23_0_23_7" localSheetId="1">1+#REF!</definedName>
    <definedName name="SHARED_FORMULA_0_23_0_23_7" localSheetId="2">1+#REF!</definedName>
    <definedName name="SHARED_FORMULA_0_23_0_23_7" localSheetId="3">1+#REF!</definedName>
    <definedName name="SHARED_FORMULA_0_23_0_23_7" localSheetId="6">1+#REF!</definedName>
    <definedName name="SHARED_FORMULA_0_23_0_23_7" localSheetId="5">1+#REF!</definedName>
    <definedName name="SHARED_FORMULA_0_23_0_23_7" localSheetId="7">1+#REF!</definedName>
    <definedName name="SHARED_FORMULA_0_23_0_23_7">1+#REF!</definedName>
    <definedName name="SHARED_FORMULA_0_23_0_23_8" localSheetId="0">1+#REF!</definedName>
    <definedName name="SHARED_FORMULA_0_23_0_23_8" localSheetId="1">1+#REF!</definedName>
    <definedName name="SHARED_FORMULA_0_23_0_23_8" localSheetId="2">1+#REF!</definedName>
    <definedName name="SHARED_FORMULA_0_23_0_23_8" localSheetId="3">1+#REF!</definedName>
    <definedName name="SHARED_FORMULA_0_23_0_23_8" localSheetId="6">1+#REF!</definedName>
    <definedName name="SHARED_FORMULA_0_23_0_23_8" localSheetId="5">1+#REF!</definedName>
    <definedName name="SHARED_FORMULA_0_23_0_23_8" localSheetId="7">1+#REF!</definedName>
    <definedName name="SHARED_FORMULA_0_23_0_23_8">1+#REF!</definedName>
    <definedName name="SHARED_FORMULA_0_23_0_23_9" localSheetId="0">1+#REF!</definedName>
    <definedName name="SHARED_FORMULA_0_23_0_23_9" localSheetId="1">1+#REF!</definedName>
    <definedName name="SHARED_FORMULA_0_23_0_23_9" localSheetId="2">1+#REF!</definedName>
    <definedName name="SHARED_FORMULA_0_23_0_23_9" localSheetId="3">1+#REF!</definedName>
    <definedName name="SHARED_FORMULA_0_23_0_23_9" localSheetId="6">1+#REF!</definedName>
    <definedName name="SHARED_FORMULA_0_23_0_23_9" localSheetId="5">1+#REF!</definedName>
    <definedName name="SHARED_FORMULA_0_23_0_23_9" localSheetId="7">1+#REF!</definedName>
    <definedName name="SHARED_FORMULA_0_23_0_23_9">1+#REF!</definedName>
    <definedName name="SHARED_FORMULA_0_24_0_24_5" localSheetId="0">1+#REF!</definedName>
    <definedName name="SHARED_FORMULA_0_24_0_24_5" localSheetId="1">1+#REF!</definedName>
    <definedName name="SHARED_FORMULA_0_24_0_24_5" localSheetId="2">1+#REF!</definedName>
    <definedName name="SHARED_FORMULA_0_24_0_24_5" localSheetId="3">1+#REF!</definedName>
    <definedName name="SHARED_FORMULA_0_24_0_24_5" localSheetId="6">1+#REF!</definedName>
    <definedName name="SHARED_FORMULA_0_24_0_24_5" localSheetId="5">1+#REF!</definedName>
    <definedName name="SHARED_FORMULA_0_24_0_24_5" localSheetId="7">1+#REF!</definedName>
    <definedName name="SHARED_FORMULA_0_24_0_24_5">1+#REF!</definedName>
    <definedName name="SHARED_FORMULA_0_31_0_31_2" localSheetId="0">+#REF!+1</definedName>
    <definedName name="SHARED_FORMULA_0_31_0_31_2" localSheetId="1">+#REF!+1</definedName>
    <definedName name="SHARED_FORMULA_0_31_0_31_2" localSheetId="2">+#REF!+1</definedName>
    <definedName name="SHARED_FORMULA_0_31_0_31_2" localSheetId="3">+#REF!+1</definedName>
    <definedName name="SHARED_FORMULA_0_31_0_31_2" localSheetId="6">+#REF!+1</definedName>
    <definedName name="SHARED_FORMULA_0_31_0_31_2" localSheetId="5">+#REF!+1</definedName>
    <definedName name="SHARED_FORMULA_0_31_0_31_2" localSheetId="7">+#REF!+1</definedName>
    <definedName name="SHARED_FORMULA_0_31_0_31_2">+#REF!+1</definedName>
    <definedName name="SHARED_FORMULA_0_35_0_35_3" localSheetId="0">1+#REF!</definedName>
    <definedName name="SHARED_FORMULA_0_35_0_35_3" localSheetId="1">1+#REF!</definedName>
    <definedName name="SHARED_FORMULA_0_35_0_35_3" localSheetId="2">1+#REF!</definedName>
    <definedName name="SHARED_FORMULA_0_35_0_35_3" localSheetId="3">1+#REF!</definedName>
    <definedName name="SHARED_FORMULA_0_35_0_35_3" localSheetId="6">1+#REF!</definedName>
    <definedName name="SHARED_FORMULA_0_35_0_35_3" localSheetId="5">1+#REF!</definedName>
    <definedName name="SHARED_FORMULA_0_35_0_35_3" localSheetId="7">1+#REF!</definedName>
    <definedName name="SHARED_FORMULA_0_35_0_35_3">1+#REF!</definedName>
    <definedName name="SHARED_FORMULA_0_35_0_35_4" localSheetId="0">1+#REF!</definedName>
    <definedName name="SHARED_FORMULA_0_35_0_35_4" localSheetId="1">1+#REF!</definedName>
    <definedName name="SHARED_FORMULA_0_35_0_35_4" localSheetId="2">1+#REF!</definedName>
    <definedName name="SHARED_FORMULA_0_35_0_35_4" localSheetId="3">1+#REF!</definedName>
    <definedName name="SHARED_FORMULA_0_35_0_35_4" localSheetId="6">1+#REF!</definedName>
    <definedName name="SHARED_FORMULA_0_35_0_35_4" localSheetId="5">1+#REF!</definedName>
    <definedName name="SHARED_FORMULA_0_35_0_35_4" localSheetId="7">1+#REF!</definedName>
    <definedName name="SHARED_FORMULA_0_35_0_35_4">1+#REF!</definedName>
    <definedName name="SHARED_FORMULA_0_36_0_36_1" localSheetId="0">1+#REF!</definedName>
    <definedName name="SHARED_FORMULA_0_36_0_36_1" localSheetId="1">1+#REF!</definedName>
    <definedName name="SHARED_FORMULA_0_36_0_36_1" localSheetId="2">1+#REF!</definedName>
    <definedName name="SHARED_FORMULA_0_36_0_36_1" localSheetId="3">1+#REF!</definedName>
    <definedName name="SHARED_FORMULA_0_36_0_36_1" localSheetId="6">1+#REF!</definedName>
    <definedName name="SHARED_FORMULA_0_36_0_36_1" localSheetId="5">1+#REF!</definedName>
    <definedName name="SHARED_FORMULA_0_36_0_36_1" localSheetId="7">1+#REF!</definedName>
    <definedName name="SHARED_FORMULA_0_36_0_36_1">1+#REF!</definedName>
    <definedName name="SHARED_FORMULA_0_42_0_42_10" localSheetId="0">1+#REF!</definedName>
    <definedName name="SHARED_FORMULA_0_42_0_42_10" localSheetId="1">1+#REF!</definedName>
    <definedName name="SHARED_FORMULA_0_42_0_42_10" localSheetId="2">1+#REF!</definedName>
    <definedName name="SHARED_FORMULA_0_42_0_42_10" localSheetId="3">1+#REF!</definedName>
    <definedName name="SHARED_FORMULA_0_42_0_42_10" localSheetId="6">1+#REF!</definedName>
    <definedName name="SHARED_FORMULA_0_42_0_42_10" localSheetId="5">1+#REF!</definedName>
    <definedName name="SHARED_FORMULA_0_42_0_42_10" localSheetId="7">1+#REF!</definedName>
    <definedName name="SHARED_FORMULA_0_42_0_42_10">1+#REF!</definedName>
    <definedName name="SHARED_FORMULA_0_42_0_42_11" localSheetId="0">1+#REF!</definedName>
    <definedName name="SHARED_FORMULA_0_42_0_42_11" localSheetId="1">1+#REF!</definedName>
    <definedName name="SHARED_FORMULA_0_42_0_42_11" localSheetId="2">1+#REF!</definedName>
    <definedName name="SHARED_FORMULA_0_42_0_42_11" localSheetId="3">1+#REF!</definedName>
    <definedName name="SHARED_FORMULA_0_42_0_42_11" localSheetId="6">1+#REF!</definedName>
    <definedName name="SHARED_FORMULA_0_42_0_42_11" localSheetId="5">1+#REF!</definedName>
    <definedName name="SHARED_FORMULA_0_42_0_42_11" localSheetId="7">1+#REF!</definedName>
    <definedName name="SHARED_FORMULA_0_42_0_42_11">1+#REF!</definedName>
    <definedName name="SHARED_FORMULA_0_43_0_43_5" localSheetId="0">1+#REF!</definedName>
    <definedName name="SHARED_FORMULA_0_43_0_43_5" localSheetId="1">1+#REF!</definedName>
    <definedName name="SHARED_FORMULA_0_43_0_43_5" localSheetId="2">1+#REF!</definedName>
    <definedName name="SHARED_FORMULA_0_43_0_43_5" localSheetId="3">1+#REF!</definedName>
    <definedName name="SHARED_FORMULA_0_43_0_43_5" localSheetId="6">1+#REF!</definedName>
    <definedName name="SHARED_FORMULA_0_43_0_43_5" localSheetId="5">1+#REF!</definedName>
    <definedName name="SHARED_FORMULA_0_43_0_43_5" localSheetId="7">1+#REF!</definedName>
    <definedName name="SHARED_FORMULA_0_43_0_43_5">1+#REF!</definedName>
    <definedName name="SHARED_FORMULA_0_43_0_43_6" localSheetId="0">1+#REF!</definedName>
    <definedName name="SHARED_FORMULA_0_43_0_43_6" localSheetId="1">1+#REF!</definedName>
    <definedName name="SHARED_FORMULA_0_43_0_43_6" localSheetId="2">1+#REF!</definedName>
    <definedName name="SHARED_FORMULA_0_43_0_43_6" localSheetId="3">1+#REF!</definedName>
    <definedName name="SHARED_FORMULA_0_43_0_43_6" localSheetId="6">1+#REF!</definedName>
    <definedName name="SHARED_FORMULA_0_43_0_43_6" localSheetId="5">1+#REF!</definedName>
    <definedName name="SHARED_FORMULA_0_43_0_43_6" localSheetId="7">1+#REF!</definedName>
    <definedName name="SHARED_FORMULA_0_43_0_43_6">1+#REF!</definedName>
    <definedName name="SHARED_FORMULA_0_43_0_43_7" localSheetId="0">1+#REF!</definedName>
    <definedName name="SHARED_FORMULA_0_43_0_43_7" localSheetId="1">1+#REF!</definedName>
    <definedName name="SHARED_FORMULA_0_43_0_43_7" localSheetId="2">1+#REF!</definedName>
    <definedName name="SHARED_FORMULA_0_43_0_43_7" localSheetId="3">1+#REF!</definedName>
    <definedName name="SHARED_FORMULA_0_43_0_43_7" localSheetId="6">1+#REF!</definedName>
    <definedName name="SHARED_FORMULA_0_43_0_43_7" localSheetId="5">1+#REF!</definedName>
    <definedName name="SHARED_FORMULA_0_43_0_43_7" localSheetId="7">1+#REF!</definedName>
    <definedName name="SHARED_FORMULA_0_43_0_43_7">1+#REF!</definedName>
    <definedName name="SHARED_FORMULA_0_43_0_43_8" localSheetId="0">1+#REF!</definedName>
    <definedName name="SHARED_FORMULA_0_43_0_43_8" localSheetId="1">1+#REF!</definedName>
    <definedName name="SHARED_FORMULA_0_43_0_43_8" localSheetId="2">1+#REF!</definedName>
    <definedName name="SHARED_FORMULA_0_43_0_43_8" localSheetId="3">1+#REF!</definedName>
    <definedName name="SHARED_FORMULA_0_43_0_43_8" localSheetId="6">1+#REF!</definedName>
    <definedName name="SHARED_FORMULA_0_43_0_43_8" localSheetId="5">1+#REF!</definedName>
    <definedName name="SHARED_FORMULA_0_43_0_43_8" localSheetId="7">1+#REF!</definedName>
    <definedName name="SHARED_FORMULA_0_43_0_43_8">1+#REF!</definedName>
    <definedName name="SHARED_FORMULA_0_43_0_43_9" localSheetId="0">1+#REF!</definedName>
    <definedName name="SHARED_FORMULA_0_43_0_43_9" localSheetId="1">1+#REF!</definedName>
    <definedName name="SHARED_FORMULA_0_43_0_43_9" localSheetId="2">1+#REF!</definedName>
    <definedName name="SHARED_FORMULA_0_43_0_43_9" localSheetId="3">1+#REF!</definedName>
    <definedName name="SHARED_FORMULA_0_43_0_43_9" localSheetId="6">1+#REF!</definedName>
    <definedName name="SHARED_FORMULA_0_43_0_43_9" localSheetId="5">1+#REF!</definedName>
    <definedName name="SHARED_FORMULA_0_43_0_43_9" localSheetId="7">1+#REF!</definedName>
    <definedName name="SHARED_FORMULA_0_43_0_43_9">1+#REF!</definedName>
    <definedName name="SHARED_FORMULA_0_49_0_49_3" localSheetId="0">1+#REF!</definedName>
    <definedName name="SHARED_FORMULA_0_49_0_49_3" localSheetId="1">1+#REF!</definedName>
    <definedName name="SHARED_FORMULA_0_49_0_49_3" localSheetId="2">1+#REF!</definedName>
    <definedName name="SHARED_FORMULA_0_49_0_49_3" localSheetId="3">1+#REF!</definedName>
    <definedName name="SHARED_FORMULA_0_49_0_49_3" localSheetId="6">1+#REF!</definedName>
    <definedName name="SHARED_FORMULA_0_49_0_49_3" localSheetId="5">1+#REF!</definedName>
    <definedName name="SHARED_FORMULA_0_49_0_49_3" localSheetId="7">1+#REF!</definedName>
    <definedName name="SHARED_FORMULA_0_49_0_49_3">1+#REF!</definedName>
    <definedName name="SHARED_FORMULA_0_49_0_49_4" localSheetId="0">1+#REF!</definedName>
    <definedName name="SHARED_FORMULA_0_49_0_49_4" localSheetId="1">1+#REF!</definedName>
    <definedName name="SHARED_FORMULA_0_49_0_49_4" localSheetId="2">1+#REF!</definedName>
    <definedName name="SHARED_FORMULA_0_49_0_49_4" localSheetId="3">1+#REF!</definedName>
    <definedName name="SHARED_FORMULA_0_49_0_49_4" localSheetId="6">1+#REF!</definedName>
    <definedName name="SHARED_FORMULA_0_49_0_49_4" localSheetId="5">1+#REF!</definedName>
    <definedName name="SHARED_FORMULA_0_49_0_49_4" localSheetId="7">1+#REF!</definedName>
    <definedName name="SHARED_FORMULA_0_49_0_49_4">1+#REF!</definedName>
    <definedName name="SHARED_FORMULA_0_50_0_50_1" localSheetId="0">1+#REF!</definedName>
    <definedName name="SHARED_FORMULA_0_50_0_50_1" localSheetId="1">1+#REF!</definedName>
    <definedName name="SHARED_FORMULA_0_50_0_50_1" localSheetId="2">1+#REF!</definedName>
    <definedName name="SHARED_FORMULA_0_50_0_50_1" localSheetId="3">1+#REF!</definedName>
    <definedName name="SHARED_FORMULA_0_50_0_50_1" localSheetId="6">1+#REF!</definedName>
    <definedName name="SHARED_FORMULA_0_50_0_50_1" localSheetId="5">1+#REF!</definedName>
    <definedName name="SHARED_FORMULA_0_50_0_50_1" localSheetId="7">1+#REF!</definedName>
    <definedName name="SHARED_FORMULA_0_50_0_50_1">1+#REF!</definedName>
    <definedName name="SHARED_FORMULA_0_57_0_57_5" localSheetId="0">1+#REF!</definedName>
    <definedName name="SHARED_FORMULA_0_57_0_57_5" localSheetId="1">1+#REF!</definedName>
    <definedName name="SHARED_FORMULA_0_57_0_57_5" localSheetId="2">1+#REF!</definedName>
    <definedName name="SHARED_FORMULA_0_57_0_57_5" localSheetId="3">1+#REF!</definedName>
    <definedName name="SHARED_FORMULA_0_57_0_57_5" localSheetId="6">1+#REF!</definedName>
    <definedName name="SHARED_FORMULA_0_57_0_57_5" localSheetId="5">1+#REF!</definedName>
    <definedName name="SHARED_FORMULA_0_57_0_57_5" localSheetId="7">1+#REF!</definedName>
    <definedName name="SHARED_FORMULA_0_57_0_57_5">1+#REF!</definedName>
    <definedName name="SHARED_FORMULA_0_6_0_6_10" localSheetId="0">1+#REF!</definedName>
    <definedName name="SHARED_FORMULA_0_6_0_6_10" localSheetId="1">1+#REF!</definedName>
    <definedName name="SHARED_FORMULA_0_6_0_6_10" localSheetId="2">1+#REF!</definedName>
    <definedName name="SHARED_FORMULA_0_6_0_6_10" localSheetId="3">1+#REF!</definedName>
    <definedName name="SHARED_FORMULA_0_6_0_6_10" localSheetId="6">1+#REF!</definedName>
    <definedName name="SHARED_FORMULA_0_6_0_6_10" localSheetId="5">1+#REF!</definedName>
    <definedName name="SHARED_FORMULA_0_6_0_6_10" localSheetId="7">1+#REF!</definedName>
    <definedName name="SHARED_FORMULA_0_6_0_6_10">1+#REF!</definedName>
    <definedName name="SHARED_FORMULA_0_6_0_6_6" localSheetId="0">1+#REF!</definedName>
    <definedName name="SHARED_FORMULA_0_6_0_6_6" localSheetId="1">1+#REF!</definedName>
    <definedName name="SHARED_FORMULA_0_6_0_6_6" localSheetId="2">1+#REF!</definedName>
    <definedName name="SHARED_FORMULA_0_6_0_6_6" localSheetId="3">1+#REF!</definedName>
    <definedName name="SHARED_FORMULA_0_6_0_6_6" localSheetId="6">1+#REF!</definedName>
    <definedName name="SHARED_FORMULA_0_6_0_6_6" localSheetId="5">1+#REF!</definedName>
    <definedName name="SHARED_FORMULA_0_6_0_6_6" localSheetId="7">1+#REF!</definedName>
    <definedName name="SHARED_FORMULA_0_6_0_6_6">1+#REF!</definedName>
    <definedName name="SHARED_FORMULA_0_6_0_6_7" localSheetId="0">1+#REF!</definedName>
    <definedName name="SHARED_FORMULA_0_6_0_6_7" localSheetId="1">1+#REF!</definedName>
    <definedName name="SHARED_FORMULA_0_6_0_6_7" localSheetId="2">1+#REF!</definedName>
    <definedName name="SHARED_FORMULA_0_6_0_6_7" localSheetId="3">1+#REF!</definedName>
    <definedName name="SHARED_FORMULA_0_6_0_6_7" localSheetId="6">1+#REF!</definedName>
    <definedName name="SHARED_FORMULA_0_6_0_6_7" localSheetId="5">1+#REF!</definedName>
    <definedName name="SHARED_FORMULA_0_6_0_6_7" localSheetId="7">1+#REF!</definedName>
    <definedName name="SHARED_FORMULA_0_6_0_6_7">1+#REF!</definedName>
    <definedName name="SHARED_FORMULA_0_6_0_6_8" localSheetId="0">1+#REF!</definedName>
    <definedName name="SHARED_FORMULA_0_6_0_6_8" localSheetId="1">1+#REF!</definedName>
    <definedName name="SHARED_FORMULA_0_6_0_6_8" localSheetId="2">1+#REF!</definedName>
    <definedName name="SHARED_FORMULA_0_6_0_6_8" localSheetId="3">1+#REF!</definedName>
    <definedName name="SHARED_FORMULA_0_6_0_6_8" localSheetId="6">1+#REF!</definedName>
    <definedName name="SHARED_FORMULA_0_6_0_6_8" localSheetId="5">1+#REF!</definedName>
    <definedName name="SHARED_FORMULA_0_6_0_6_8" localSheetId="7">1+#REF!</definedName>
    <definedName name="SHARED_FORMULA_0_6_0_6_8">1+#REF!</definedName>
    <definedName name="SHARED_FORMULA_0_6_0_6_9" localSheetId="0">1+#REF!</definedName>
    <definedName name="SHARED_FORMULA_0_6_0_6_9" localSheetId="1">1+#REF!</definedName>
    <definedName name="SHARED_FORMULA_0_6_0_6_9" localSheetId="2">1+#REF!</definedName>
    <definedName name="SHARED_FORMULA_0_6_0_6_9" localSheetId="3">1+#REF!</definedName>
    <definedName name="SHARED_FORMULA_0_6_0_6_9" localSheetId="6">1+#REF!</definedName>
    <definedName name="SHARED_FORMULA_0_6_0_6_9" localSheetId="5">1+#REF!</definedName>
    <definedName name="SHARED_FORMULA_0_6_0_6_9" localSheetId="7">1+#REF!</definedName>
    <definedName name="SHARED_FORMULA_0_6_0_6_9">1+#REF!</definedName>
    <definedName name="SHARED_FORMULA_6_16_6_16_2" localSheetId="0">#REF!*#REF!</definedName>
    <definedName name="SHARED_FORMULA_6_16_6_16_2" localSheetId="1">#REF!*#REF!</definedName>
    <definedName name="SHARED_FORMULA_6_16_6_16_2" localSheetId="2">#REF!*#REF!</definedName>
    <definedName name="SHARED_FORMULA_6_16_6_16_2" localSheetId="3">#REF!*#REF!</definedName>
    <definedName name="SHARED_FORMULA_6_16_6_16_2" localSheetId="6">#REF!*#REF!</definedName>
    <definedName name="SHARED_FORMULA_6_16_6_16_2" localSheetId="5">#REF!*#REF!</definedName>
    <definedName name="SHARED_FORMULA_6_16_6_16_2" localSheetId="7">#REF!*#REF!</definedName>
    <definedName name="SHARED_FORMULA_6_16_6_16_2">#REF!*#REF!</definedName>
    <definedName name="SHARED_FORMULA_6_22_6_22_3" localSheetId="0">#REF!*#REF!</definedName>
    <definedName name="SHARED_FORMULA_6_22_6_22_3" localSheetId="1">#REF!*#REF!</definedName>
    <definedName name="SHARED_FORMULA_6_22_6_22_3" localSheetId="2">#REF!*#REF!</definedName>
    <definedName name="SHARED_FORMULA_6_22_6_22_3" localSheetId="3">#REF!*#REF!</definedName>
    <definedName name="SHARED_FORMULA_6_22_6_22_3" localSheetId="6">#REF!*#REF!</definedName>
    <definedName name="SHARED_FORMULA_6_22_6_22_3" localSheetId="5">#REF!*#REF!</definedName>
    <definedName name="SHARED_FORMULA_6_22_6_22_3" localSheetId="7">#REF!*#REF!</definedName>
    <definedName name="SHARED_FORMULA_6_22_6_22_3">#REF!*#REF!</definedName>
    <definedName name="SHARED_FORMULA_6_22_6_22_4" localSheetId="0">#REF!*#REF!</definedName>
    <definedName name="SHARED_FORMULA_6_22_6_22_4" localSheetId="1">#REF!*#REF!</definedName>
    <definedName name="SHARED_FORMULA_6_22_6_22_4" localSheetId="2">#REF!*#REF!</definedName>
    <definedName name="SHARED_FORMULA_6_22_6_22_4" localSheetId="3">#REF!*#REF!</definedName>
    <definedName name="SHARED_FORMULA_6_22_6_22_4" localSheetId="6">#REF!*#REF!</definedName>
    <definedName name="SHARED_FORMULA_6_22_6_22_4" localSheetId="5">#REF!*#REF!</definedName>
    <definedName name="SHARED_FORMULA_6_22_6_22_4" localSheetId="7">#REF!*#REF!</definedName>
    <definedName name="SHARED_FORMULA_6_22_6_22_4">#REF!*#REF!</definedName>
    <definedName name="SHARED_FORMULA_6_25_6_25_1" localSheetId="0">#REF!*#REF!</definedName>
    <definedName name="SHARED_FORMULA_6_25_6_25_1" localSheetId="1">#REF!*#REF!</definedName>
    <definedName name="SHARED_FORMULA_6_25_6_25_1" localSheetId="2">#REF!*#REF!</definedName>
    <definedName name="SHARED_FORMULA_6_25_6_25_1" localSheetId="3">#REF!*#REF!</definedName>
    <definedName name="SHARED_FORMULA_6_25_6_25_1" localSheetId="6">#REF!*#REF!</definedName>
    <definedName name="SHARED_FORMULA_6_25_6_25_1" localSheetId="5">#REF!*#REF!</definedName>
    <definedName name="SHARED_FORMULA_6_25_6_25_1" localSheetId="7">#REF!*#REF!</definedName>
    <definedName name="SHARED_FORMULA_6_25_6_25_1">#REF!*#REF!</definedName>
    <definedName name="SHARED_FORMULA_6_30_6_30_10" localSheetId="0">#REF!*#REF!</definedName>
    <definedName name="SHARED_FORMULA_6_30_6_30_10" localSheetId="1">#REF!*#REF!</definedName>
    <definedName name="SHARED_FORMULA_6_30_6_30_10" localSheetId="2">#REF!*#REF!</definedName>
    <definedName name="SHARED_FORMULA_6_30_6_30_10" localSheetId="3">#REF!*#REF!</definedName>
    <definedName name="SHARED_FORMULA_6_30_6_30_10" localSheetId="6">#REF!*#REF!</definedName>
    <definedName name="SHARED_FORMULA_6_30_6_30_10" localSheetId="5">#REF!*#REF!</definedName>
    <definedName name="SHARED_FORMULA_6_30_6_30_10" localSheetId="7">#REF!*#REF!</definedName>
    <definedName name="SHARED_FORMULA_6_30_6_30_10">#REF!*#REF!</definedName>
    <definedName name="SHARED_FORMULA_6_30_6_30_11" localSheetId="0">#REF!*#REF!</definedName>
    <definedName name="SHARED_FORMULA_6_30_6_30_11" localSheetId="1">#REF!*#REF!</definedName>
    <definedName name="SHARED_FORMULA_6_30_6_30_11" localSheetId="2">#REF!*#REF!</definedName>
    <definedName name="SHARED_FORMULA_6_30_6_30_11" localSheetId="3">#REF!*#REF!</definedName>
    <definedName name="SHARED_FORMULA_6_30_6_30_11" localSheetId="6">#REF!*#REF!</definedName>
    <definedName name="SHARED_FORMULA_6_30_6_30_11" localSheetId="5">#REF!*#REF!</definedName>
    <definedName name="SHARED_FORMULA_6_30_6_30_11" localSheetId="7">#REF!*#REF!</definedName>
    <definedName name="SHARED_FORMULA_6_30_6_30_11">#REF!*#REF!</definedName>
    <definedName name="SHARED_FORMULA_6_30_6_30_5" localSheetId="0">#REF!*#REF!</definedName>
    <definedName name="SHARED_FORMULA_6_30_6_30_5" localSheetId="1">#REF!*#REF!</definedName>
    <definedName name="SHARED_FORMULA_6_30_6_30_5" localSheetId="2">#REF!*#REF!</definedName>
    <definedName name="SHARED_FORMULA_6_30_6_30_5" localSheetId="3">#REF!*#REF!</definedName>
    <definedName name="SHARED_FORMULA_6_30_6_30_5" localSheetId="6">#REF!*#REF!</definedName>
    <definedName name="SHARED_FORMULA_6_30_6_30_5" localSheetId="5">#REF!*#REF!</definedName>
    <definedName name="SHARED_FORMULA_6_30_6_30_5" localSheetId="7">#REF!*#REF!</definedName>
    <definedName name="SHARED_FORMULA_6_30_6_30_5">#REF!*#REF!</definedName>
    <definedName name="SHARED_FORMULA_6_30_6_30_6" localSheetId="0">#REF!*#REF!</definedName>
    <definedName name="SHARED_FORMULA_6_30_6_30_6" localSheetId="1">#REF!*#REF!</definedName>
    <definedName name="SHARED_FORMULA_6_30_6_30_6" localSheetId="2">#REF!*#REF!</definedName>
    <definedName name="SHARED_FORMULA_6_30_6_30_6" localSheetId="3">#REF!*#REF!</definedName>
    <definedName name="SHARED_FORMULA_6_30_6_30_6" localSheetId="6">#REF!*#REF!</definedName>
    <definedName name="SHARED_FORMULA_6_30_6_30_6" localSheetId="5">#REF!*#REF!</definedName>
    <definedName name="SHARED_FORMULA_6_30_6_30_6" localSheetId="7">#REF!*#REF!</definedName>
    <definedName name="SHARED_FORMULA_6_30_6_30_6">#REF!*#REF!</definedName>
    <definedName name="SHARED_FORMULA_6_30_6_30_7" localSheetId="0">#REF!*#REF!</definedName>
    <definedName name="SHARED_FORMULA_6_30_6_30_7" localSheetId="1">#REF!*#REF!</definedName>
    <definedName name="SHARED_FORMULA_6_30_6_30_7" localSheetId="2">#REF!*#REF!</definedName>
    <definedName name="SHARED_FORMULA_6_30_6_30_7" localSheetId="3">#REF!*#REF!</definedName>
    <definedName name="SHARED_FORMULA_6_30_6_30_7" localSheetId="6">#REF!*#REF!</definedName>
    <definedName name="SHARED_FORMULA_6_30_6_30_7" localSheetId="5">#REF!*#REF!</definedName>
    <definedName name="SHARED_FORMULA_6_30_6_30_7" localSheetId="7">#REF!*#REF!</definedName>
    <definedName name="SHARED_FORMULA_6_30_6_30_7">#REF!*#REF!</definedName>
    <definedName name="SHARED_FORMULA_6_30_6_30_8" localSheetId="0">#REF!*#REF!</definedName>
    <definedName name="SHARED_FORMULA_6_30_6_30_8" localSheetId="1">#REF!*#REF!</definedName>
    <definedName name="SHARED_FORMULA_6_30_6_30_8" localSheetId="2">#REF!*#REF!</definedName>
    <definedName name="SHARED_FORMULA_6_30_6_30_8" localSheetId="3">#REF!*#REF!</definedName>
    <definedName name="SHARED_FORMULA_6_30_6_30_8" localSheetId="6">#REF!*#REF!</definedName>
    <definedName name="SHARED_FORMULA_6_30_6_30_8" localSheetId="5">#REF!*#REF!</definedName>
    <definedName name="SHARED_FORMULA_6_30_6_30_8" localSheetId="7">#REF!*#REF!</definedName>
    <definedName name="SHARED_FORMULA_6_30_6_30_8">#REF!*#REF!</definedName>
    <definedName name="SHARED_FORMULA_6_30_6_30_9" localSheetId="0">#REF!*#REF!</definedName>
    <definedName name="SHARED_FORMULA_6_30_6_30_9" localSheetId="1">#REF!*#REF!</definedName>
    <definedName name="SHARED_FORMULA_6_30_6_30_9" localSheetId="2">#REF!*#REF!</definedName>
    <definedName name="SHARED_FORMULA_6_30_6_30_9" localSheetId="3">#REF!*#REF!</definedName>
    <definedName name="SHARED_FORMULA_6_30_6_30_9" localSheetId="6">#REF!*#REF!</definedName>
    <definedName name="SHARED_FORMULA_6_30_6_30_9" localSheetId="5">#REF!*#REF!</definedName>
    <definedName name="SHARED_FORMULA_6_30_6_30_9" localSheetId="7">#REF!*#REF!</definedName>
    <definedName name="SHARED_FORMULA_6_30_6_30_9">#REF!*#REF!</definedName>
    <definedName name="SHARED_FORMULA_6_35_6_35_3" localSheetId="0">#REF!*#REF!</definedName>
    <definedName name="SHARED_FORMULA_6_35_6_35_3" localSheetId="1">#REF!*#REF!</definedName>
    <definedName name="SHARED_FORMULA_6_35_6_35_3" localSheetId="2">#REF!*#REF!</definedName>
    <definedName name="SHARED_FORMULA_6_35_6_35_3" localSheetId="3">#REF!*#REF!</definedName>
    <definedName name="SHARED_FORMULA_6_35_6_35_3" localSheetId="6">#REF!*#REF!</definedName>
    <definedName name="SHARED_FORMULA_6_35_6_35_3" localSheetId="5">#REF!*#REF!</definedName>
    <definedName name="SHARED_FORMULA_6_35_6_35_3" localSheetId="7">#REF!*#REF!</definedName>
    <definedName name="SHARED_FORMULA_6_35_6_35_3">#REF!*#REF!</definedName>
    <definedName name="SHARED_FORMULA_6_35_6_35_4" localSheetId="0">#REF!*#REF!</definedName>
    <definedName name="SHARED_FORMULA_6_35_6_35_4" localSheetId="1">#REF!*#REF!</definedName>
    <definedName name="SHARED_FORMULA_6_35_6_35_4" localSheetId="2">#REF!*#REF!</definedName>
    <definedName name="SHARED_FORMULA_6_35_6_35_4" localSheetId="3">#REF!*#REF!</definedName>
    <definedName name="SHARED_FORMULA_6_35_6_35_4" localSheetId="6">#REF!*#REF!</definedName>
    <definedName name="SHARED_FORMULA_6_35_6_35_4" localSheetId="5">#REF!*#REF!</definedName>
    <definedName name="SHARED_FORMULA_6_35_6_35_4" localSheetId="7">#REF!*#REF!</definedName>
    <definedName name="SHARED_FORMULA_6_35_6_35_4">#REF!*#REF!</definedName>
    <definedName name="SHARED_FORMULA_6_36_6_36_1" localSheetId="0">#REF!*#REF!</definedName>
    <definedName name="SHARED_FORMULA_6_36_6_36_1" localSheetId="1">#REF!*#REF!</definedName>
    <definedName name="SHARED_FORMULA_6_36_6_36_1" localSheetId="2">#REF!*#REF!</definedName>
    <definedName name="SHARED_FORMULA_6_36_6_36_1" localSheetId="3">#REF!*#REF!</definedName>
    <definedName name="SHARED_FORMULA_6_36_6_36_1" localSheetId="6">#REF!*#REF!</definedName>
    <definedName name="SHARED_FORMULA_6_36_6_36_1" localSheetId="5">#REF!*#REF!</definedName>
    <definedName name="SHARED_FORMULA_6_36_6_36_1" localSheetId="7">#REF!*#REF!</definedName>
    <definedName name="SHARED_FORMULA_6_36_6_36_1">#REF!*#REF!</definedName>
    <definedName name="SHARED_FORMULA_6_39_6_39_2" localSheetId="0">#REF!*#REF!</definedName>
    <definedName name="SHARED_FORMULA_6_39_6_39_2" localSheetId="1">#REF!*#REF!</definedName>
    <definedName name="SHARED_FORMULA_6_39_6_39_2" localSheetId="2">#REF!*#REF!</definedName>
    <definedName name="SHARED_FORMULA_6_39_6_39_2" localSheetId="3">#REF!*#REF!</definedName>
    <definedName name="SHARED_FORMULA_6_39_6_39_2" localSheetId="6">#REF!*#REF!</definedName>
    <definedName name="SHARED_FORMULA_6_39_6_39_2" localSheetId="5">#REF!*#REF!</definedName>
    <definedName name="SHARED_FORMULA_6_39_6_39_2" localSheetId="7">#REF!*#REF!</definedName>
    <definedName name="SHARED_FORMULA_6_39_6_39_2">#REF!*#REF!</definedName>
    <definedName name="SHARED_FORMULA_6_43_6_43_5" localSheetId="0">#REF!*#REF!</definedName>
    <definedName name="SHARED_FORMULA_6_43_6_43_5" localSheetId="1">#REF!*#REF!</definedName>
    <definedName name="SHARED_FORMULA_6_43_6_43_5" localSheetId="2">#REF!*#REF!</definedName>
    <definedName name="SHARED_FORMULA_6_43_6_43_5" localSheetId="3">#REF!*#REF!</definedName>
    <definedName name="SHARED_FORMULA_6_43_6_43_5" localSheetId="6">#REF!*#REF!</definedName>
    <definedName name="SHARED_FORMULA_6_43_6_43_5" localSheetId="5">#REF!*#REF!</definedName>
    <definedName name="SHARED_FORMULA_6_43_6_43_5" localSheetId="7">#REF!*#REF!</definedName>
    <definedName name="SHARED_FORMULA_6_43_6_43_5">#REF!*#REF!</definedName>
    <definedName name="SHARED_FORMULA_6_50_6_50_3" localSheetId="0">#REF!*#REF!</definedName>
    <definedName name="SHARED_FORMULA_6_50_6_50_3" localSheetId="1">#REF!*#REF!</definedName>
    <definedName name="SHARED_FORMULA_6_50_6_50_3" localSheetId="2">#REF!*#REF!</definedName>
    <definedName name="SHARED_FORMULA_6_50_6_50_3" localSheetId="3">#REF!*#REF!</definedName>
    <definedName name="SHARED_FORMULA_6_50_6_50_3" localSheetId="6">#REF!*#REF!</definedName>
    <definedName name="SHARED_FORMULA_6_50_6_50_3" localSheetId="5">#REF!*#REF!</definedName>
    <definedName name="SHARED_FORMULA_6_50_6_50_3" localSheetId="7">#REF!*#REF!</definedName>
    <definedName name="SHARED_FORMULA_6_50_6_50_3">#REF!*#REF!</definedName>
    <definedName name="SHARED_FORMULA_6_50_6_50_4" localSheetId="0">#REF!*#REF!</definedName>
    <definedName name="SHARED_FORMULA_6_50_6_50_4" localSheetId="1">#REF!*#REF!</definedName>
    <definedName name="SHARED_FORMULA_6_50_6_50_4" localSheetId="2">#REF!*#REF!</definedName>
    <definedName name="SHARED_FORMULA_6_50_6_50_4" localSheetId="3">#REF!*#REF!</definedName>
    <definedName name="SHARED_FORMULA_6_50_6_50_4" localSheetId="6">#REF!*#REF!</definedName>
    <definedName name="SHARED_FORMULA_6_50_6_50_4" localSheetId="5">#REF!*#REF!</definedName>
    <definedName name="SHARED_FORMULA_6_50_6_50_4" localSheetId="7">#REF!*#REF!</definedName>
    <definedName name="SHARED_FORMULA_6_50_6_50_4">#REF!*#REF!</definedName>
    <definedName name="SHARED_FORMULA_6_51_6_51_1" localSheetId="0">#REF!*#REF!</definedName>
    <definedName name="SHARED_FORMULA_6_51_6_51_1" localSheetId="1">#REF!*#REF!</definedName>
    <definedName name="SHARED_FORMULA_6_51_6_51_1" localSheetId="2">#REF!*#REF!</definedName>
    <definedName name="SHARED_FORMULA_6_51_6_51_1" localSheetId="3">#REF!*#REF!</definedName>
    <definedName name="SHARED_FORMULA_6_51_6_51_1" localSheetId="6">#REF!*#REF!</definedName>
    <definedName name="SHARED_FORMULA_6_51_6_51_1" localSheetId="5">#REF!*#REF!</definedName>
    <definedName name="SHARED_FORMULA_6_51_6_51_1" localSheetId="7">#REF!*#REF!</definedName>
    <definedName name="SHARED_FORMULA_6_51_6_51_1">#REF!*#REF!</definedName>
    <definedName name="SHARED_FORMULA_6_58_6_58_5" localSheetId="0">#REF!*#REF!</definedName>
    <definedName name="SHARED_FORMULA_6_58_6_58_5" localSheetId="1">#REF!*#REF!</definedName>
    <definedName name="SHARED_FORMULA_6_58_6_58_5" localSheetId="2">#REF!*#REF!</definedName>
    <definedName name="SHARED_FORMULA_6_58_6_58_5" localSheetId="3">#REF!*#REF!</definedName>
    <definedName name="SHARED_FORMULA_6_58_6_58_5" localSheetId="6">#REF!*#REF!</definedName>
    <definedName name="SHARED_FORMULA_6_58_6_58_5" localSheetId="5">#REF!*#REF!</definedName>
    <definedName name="SHARED_FORMULA_6_58_6_58_5" localSheetId="7">#REF!*#REF!</definedName>
    <definedName name="SHARED_FORMULA_6_58_6_58_5">#REF!*#REF!</definedName>
    <definedName name="SHARED_FORMULA_6_63_6_63_10" localSheetId="0">#REF!*#REF!</definedName>
    <definedName name="SHARED_FORMULA_6_63_6_63_10" localSheetId="1">#REF!*#REF!</definedName>
    <definedName name="SHARED_FORMULA_6_63_6_63_10" localSheetId="2">#REF!*#REF!</definedName>
    <definedName name="SHARED_FORMULA_6_63_6_63_10" localSheetId="3">#REF!*#REF!</definedName>
    <definedName name="SHARED_FORMULA_6_63_6_63_10" localSheetId="6">#REF!*#REF!</definedName>
    <definedName name="SHARED_FORMULA_6_63_6_63_10" localSheetId="5">#REF!*#REF!</definedName>
    <definedName name="SHARED_FORMULA_6_63_6_63_10" localSheetId="7">#REF!*#REF!</definedName>
    <definedName name="SHARED_FORMULA_6_63_6_63_10">#REF!*#REF!</definedName>
    <definedName name="SHARED_FORMULA_6_63_6_63_11" localSheetId="0">#REF!*#REF!</definedName>
    <definedName name="SHARED_FORMULA_6_63_6_63_11" localSheetId="1">#REF!*#REF!</definedName>
    <definedName name="SHARED_FORMULA_6_63_6_63_11" localSheetId="2">#REF!*#REF!</definedName>
    <definedName name="SHARED_FORMULA_6_63_6_63_11" localSheetId="3">#REF!*#REF!</definedName>
    <definedName name="SHARED_FORMULA_6_63_6_63_11" localSheetId="6">#REF!*#REF!</definedName>
    <definedName name="SHARED_FORMULA_6_63_6_63_11" localSheetId="5">#REF!*#REF!</definedName>
    <definedName name="SHARED_FORMULA_6_63_6_63_11" localSheetId="7">#REF!*#REF!</definedName>
    <definedName name="SHARED_FORMULA_6_63_6_63_11">#REF!*#REF!</definedName>
    <definedName name="SHARED_FORMULA_6_66_6_66_6" localSheetId="0">#REF!*#REF!</definedName>
    <definedName name="SHARED_FORMULA_6_66_6_66_6" localSheetId="1">#REF!*#REF!</definedName>
    <definedName name="SHARED_FORMULA_6_66_6_66_6" localSheetId="2">#REF!*#REF!</definedName>
    <definedName name="SHARED_FORMULA_6_66_6_66_6" localSheetId="3">#REF!*#REF!</definedName>
    <definedName name="SHARED_FORMULA_6_66_6_66_6" localSheetId="6">#REF!*#REF!</definedName>
    <definedName name="SHARED_FORMULA_6_66_6_66_6" localSheetId="5">#REF!*#REF!</definedName>
    <definedName name="SHARED_FORMULA_6_66_6_66_6" localSheetId="7">#REF!*#REF!</definedName>
    <definedName name="SHARED_FORMULA_6_66_6_66_6">#REF!*#REF!</definedName>
    <definedName name="SHARED_FORMULA_6_66_6_66_7" localSheetId="0">#REF!*#REF!</definedName>
    <definedName name="SHARED_FORMULA_6_66_6_66_7" localSheetId="1">#REF!*#REF!</definedName>
    <definedName name="SHARED_FORMULA_6_66_6_66_7" localSheetId="2">#REF!*#REF!</definedName>
    <definedName name="SHARED_FORMULA_6_66_6_66_7" localSheetId="3">#REF!*#REF!</definedName>
    <definedName name="SHARED_FORMULA_6_66_6_66_7" localSheetId="6">#REF!*#REF!</definedName>
    <definedName name="SHARED_FORMULA_6_66_6_66_7" localSheetId="5">#REF!*#REF!</definedName>
    <definedName name="SHARED_FORMULA_6_66_6_66_7" localSheetId="7">#REF!*#REF!</definedName>
    <definedName name="SHARED_FORMULA_6_66_6_66_7">#REF!*#REF!</definedName>
    <definedName name="SHARED_FORMULA_6_66_6_66_8" localSheetId="0">#REF!*#REF!</definedName>
    <definedName name="SHARED_FORMULA_6_66_6_66_8" localSheetId="1">#REF!*#REF!</definedName>
    <definedName name="SHARED_FORMULA_6_66_6_66_8" localSheetId="2">#REF!*#REF!</definedName>
    <definedName name="SHARED_FORMULA_6_66_6_66_8" localSheetId="3">#REF!*#REF!</definedName>
    <definedName name="SHARED_FORMULA_6_66_6_66_8" localSheetId="6">#REF!*#REF!</definedName>
    <definedName name="SHARED_FORMULA_6_66_6_66_8" localSheetId="5">#REF!*#REF!</definedName>
    <definedName name="SHARED_FORMULA_6_66_6_66_8" localSheetId="7">#REF!*#REF!</definedName>
    <definedName name="SHARED_FORMULA_6_66_6_66_8">#REF!*#REF!</definedName>
    <definedName name="SHARED_FORMULA_6_66_6_66_9" localSheetId="0">#REF!*#REF!</definedName>
    <definedName name="SHARED_FORMULA_6_66_6_66_9" localSheetId="1">#REF!*#REF!</definedName>
    <definedName name="SHARED_FORMULA_6_66_6_66_9" localSheetId="2">#REF!*#REF!</definedName>
    <definedName name="SHARED_FORMULA_6_66_6_66_9" localSheetId="3">#REF!*#REF!</definedName>
    <definedName name="SHARED_FORMULA_6_66_6_66_9" localSheetId="6">#REF!*#REF!</definedName>
    <definedName name="SHARED_FORMULA_6_66_6_66_9" localSheetId="5">#REF!*#REF!</definedName>
    <definedName name="SHARED_FORMULA_6_66_6_66_9" localSheetId="7">#REF!*#REF!</definedName>
    <definedName name="SHARED_FORMULA_6_66_6_66_9">#REF!*#REF!</definedName>
    <definedName name="SHARED_FORMULA_6_8_6_8_10" localSheetId="0">#REF!*#REF!</definedName>
    <definedName name="SHARED_FORMULA_6_8_6_8_10" localSheetId="1">#REF!*#REF!</definedName>
    <definedName name="SHARED_FORMULA_6_8_6_8_10" localSheetId="2">#REF!*#REF!</definedName>
    <definedName name="SHARED_FORMULA_6_8_6_8_10" localSheetId="3">#REF!*#REF!</definedName>
    <definedName name="SHARED_FORMULA_6_8_6_8_10" localSheetId="6">#REF!*#REF!</definedName>
    <definedName name="SHARED_FORMULA_6_8_6_8_10" localSheetId="5">#REF!*#REF!</definedName>
    <definedName name="SHARED_FORMULA_6_8_6_8_10" localSheetId="7">#REF!*#REF!</definedName>
    <definedName name="SHARED_FORMULA_6_8_6_8_10">#REF!*#REF!</definedName>
    <definedName name="SHARED_FORMULA_6_8_6_8_11" localSheetId="0">#REF!*#REF!</definedName>
    <definedName name="SHARED_FORMULA_6_8_6_8_11" localSheetId="1">#REF!*#REF!</definedName>
    <definedName name="SHARED_FORMULA_6_8_6_8_11" localSheetId="2">#REF!*#REF!</definedName>
    <definedName name="SHARED_FORMULA_6_8_6_8_11" localSheetId="3">#REF!*#REF!</definedName>
    <definedName name="SHARED_FORMULA_6_8_6_8_11" localSheetId="6">#REF!*#REF!</definedName>
    <definedName name="SHARED_FORMULA_6_8_6_8_11" localSheetId="5">#REF!*#REF!</definedName>
    <definedName name="SHARED_FORMULA_6_8_6_8_11" localSheetId="7">#REF!*#REF!</definedName>
    <definedName name="SHARED_FORMULA_6_8_6_8_11">#REF!*#REF!</definedName>
    <definedName name="SHARED_FORMULA_6_8_6_8_5" localSheetId="0">#REF!*#REF!</definedName>
    <definedName name="SHARED_FORMULA_6_8_6_8_5" localSheetId="1">#REF!*#REF!</definedName>
    <definedName name="SHARED_FORMULA_6_8_6_8_5" localSheetId="2">#REF!*#REF!</definedName>
    <definedName name="SHARED_FORMULA_6_8_6_8_5" localSheetId="3">#REF!*#REF!</definedName>
    <definedName name="SHARED_FORMULA_6_8_6_8_5" localSheetId="6">#REF!*#REF!</definedName>
    <definedName name="SHARED_FORMULA_6_8_6_8_5" localSheetId="5">#REF!*#REF!</definedName>
    <definedName name="SHARED_FORMULA_6_8_6_8_5" localSheetId="7">#REF!*#REF!</definedName>
    <definedName name="SHARED_FORMULA_6_8_6_8_5">#REF!*#REF!</definedName>
    <definedName name="SHARED_FORMULA_6_8_6_8_6" localSheetId="0">#REF!*#REF!</definedName>
    <definedName name="SHARED_FORMULA_6_8_6_8_6" localSheetId="1">#REF!*#REF!</definedName>
    <definedName name="SHARED_FORMULA_6_8_6_8_6" localSheetId="2">#REF!*#REF!</definedName>
    <definedName name="SHARED_FORMULA_6_8_6_8_6" localSheetId="3">#REF!*#REF!</definedName>
    <definedName name="SHARED_FORMULA_6_8_6_8_6" localSheetId="6">#REF!*#REF!</definedName>
    <definedName name="SHARED_FORMULA_6_8_6_8_6" localSheetId="5">#REF!*#REF!</definedName>
    <definedName name="SHARED_FORMULA_6_8_6_8_6" localSheetId="7">#REF!*#REF!</definedName>
    <definedName name="SHARED_FORMULA_6_8_6_8_6">#REF!*#REF!</definedName>
    <definedName name="SHARED_FORMULA_6_8_6_8_7" localSheetId="0">#REF!*#REF!</definedName>
    <definedName name="SHARED_FORMULA_6_8_6_8_7" localSheetId="1">#REF!*#REF!</definedName>
    <definedName name="SHARED_FORMULA_6_8_6_8_7" localSheetId="2">#REF!*#REF!</definedName>
    <definedName name="SHARED_FORMULA_6_8_6_8_7" localSheetId="3">#REF!*#REF!</definedName>
    <definedName name="SHARED_FORMULA_6_8_6_8_7" localSheetId="6">#REF!*#REF!</definedName>
    <definedName name="SHARED_FORMULA_6_8_6_8_7" localSheetId="5">#REF!*#REF!</definedName>
    <definedName name="SHARED_FORMULA_6_8_6_8_7" localSheetId="7">#REF!*#REF!</definedName>
    <definedName name="SHARED_FORMULA_6_8_6_8_7">#REF!*#REF!</definedName>
    <definedName name="SHARED_FORMULA_6_8_6_8_8" localSheetId="0">#REF!*#REF!</definedName>
    <definedName name="SHARED_FORMULA_6_8_6_8_8" localSheetId="1">#REF!*#REF!</definedName>
    <definedName name="SHARED_FORMULA_6_8_6_8_8" localSheetId="2">#REF!*#REF!</definedName>
    <definedName name="SHARED_FORMULA_6_8_6_8_8" localSheetId="3">#REF!*#REF!</definedName>
    <definedName name="SHARED_FORMULA_6_8_6_8_8" localSheetId="6">#REF!*#REF!</definedName>
    <definedName name="SHARED_FORMULA_6_8_6_8_8" localSheetId="5">#REF!*#REF!</definedName>
    <definedName name="SHARED_FORMULA_6_8_6_8_8" localSheetId="7">#REF!*#REF!</definedName>
    <definedName name="SHARED_FORMULA_6_8_6_8_8">#REF!*#REF!</definedName>
    <definedName name="SHARED_FORMULA_6_8_6_8_9" localSheetId="0">#REF!*#REF!</definedName>
    <definedName name="SHARED_FORMULA_6_8_6_8_9" localSheetId="1">#REF!*#REF!</definedName>
    <definedName name="SHARED_FORMULA_6_8_6_8_9" localSheetId="2">#REF!*#REF!</definedName>
    <definedName name="SHARED_FORMULA_6_8_6_8_9" localSheetId="3">#REF!*#REF!</definedName>
    <definedName name="SHARED_FORMULA_6_8_6_8_9" localSheetId="6">#REF!*#REF!</definedName>
    <definedName name="SHARED_FORMULA_6_8_6_8_9" localSheetId="5">#REF!*#REF!</definedName>
    <definedName name="SHARED_FORMULA_6_8_6_8_9" localSheetId="7">#REF!*#REF!</definedName>
    <definedName name="SHARED_FORMULA_6_8_6_8_9">#REF!*#REF!</definedName>
    <definedName name="_xlnm.Print_Titles" localSheetId="0">'0_Rekapitulacija'!$1:$9</definedName>
    <definedName name="_xlnm.Print_Titles" localSheetId="1">A1_Preddela!$1:$4</definedName>
    <definedName name="_xlnm.Print_Titles" localSheetId="2">A2_Kanali!$1:$4</definedName>
    <definedName name="_xlnm.Print_Titles" localSheetId="3">A3_HP!$1:$4</definedName>
    <definedName name="_xlnm.Print_Titles" localSheetId="4">A4_ČN!$1:$4</definedName>
    <definedName name="_xlnm.Print_Titles" localSheetId="6">A5_Cesta!$1:$4</definedName>
    <definedName name="_xlnm.Print_Titles" localSheetId="5">A5_Jarek!$1:$4</definedName>
    <definedName name="_xlnm.Print_Titles" localSheetId="7">A6_Zidovi!$1:$4</definedName>
  </definedNames>
  <calcPr calcId="181029"/>
</workbook>
</file>

<file path=xl/calcChain.xml><?xml version="1.0" encoding="utf-8"?>
<calcChain xmlns="http://schemas.openxmlformats.org/spreadsheetml/2006/main">
  <c r="F45" i="19" l="1"/>
  <c r="F44" i="19"/>
  <c r="A35" i="23"/>
  <c r="A29" i="23"/>
  <c r="A15" i="23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81" i="19"/>
  <c r="A58" i="19"/>
  <c r="A30" i="19"/>
  <c r="A15" i="19"/>
  <c r="A47" i="26"/>
  <c r="A37" i="26"/>
  <c r="A15" i="26"/>
  <c r="A57" i="25"/>
  <c r="A40" i="25"/>
  <c r="A15" i="25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14" i="25"/>
  <c r="A7" i="23"/>
  <c r="A8" i="23" s="1"/>
  <c r="A9" i="23" s="1"/>
  <c r="A10" i="23" s="1"/>
  <c r="A11" i="23" s="1"/>
  <c r="D25" i="23"/>
  <c r="A30" i="23" l="1"/>
  <c r="A31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F76" i="19" l="1"/>
  <c r="F74" i="19"/>
  <c r="F72" i="19"/>
  <c r="F71" i="19"/>
  <c r="F70" i="19"/>
  <c r="F67" i="19"/>
  <c r="F66" i="19"/>
  <c r="F65" i="19"/>
  <c r="F64" i="19"/>
  <c r="F63" i="19"/>
  <c r="F62" i="19"/>
  <c r="F61" i="19"/>
  <c r="F60" i="19"/>
  <c r="F59" i="19"/>
  <c r="F58" i="19"/>
  <c r="F57" i="19"/>
  <c r="B41" i="19"/>
  <c r="F80" i="19"/>
  <c r="F73" i="19" l="1"/>
  <c r="F68" i="19"/>
  <c r="F77" i="19" l="1"/>
  <c r="F111" i="19" s="1"/>
  <c r="F8" i="26"/>
  <c r="F43" i="26" l="1"/>
  <c r="F61" i="25" l="1"/>
  <c r="F46" i="25" l="1"/>
  <c r="F15" i="23" l="1"/>
  <c r="F24" i="23"/>
  <c r="F25" i="23"/>
  <c r="F50" i="23" l="1"/>
  <c r="F49" i="23"/>
  <c r="F48" i="23"/>
  <c r="F39" i="23" l="1"/>
  <c r="B32" i="23" l="1"/>
  <c r="F22" i="23"/>
  <c r="F30" i="20"/>
  <c r="B45" i="27"/>
  <c r="B54" i="27" s="1"/>
  <c r="B44" i="27"/>
  <c r="B42" i="27"/>
  <c r="B53" i="27" s="1"/>
  <c r="F41" i="27"/>
  <c r="F40" i="27"/>
  <c r="F39" i="27"/>
  <c r="A39" i="27"/>
  <c r="A40" i="27" s="1"/>
  <c r="A41" i="27" s="1"/>
  <c r="F38" i="27"/>
  <c r="F37" i="27"/>
  <c r="B35" i="27"/>
  <c r="B52" i="27" s="1"/>
  <c r="F34" i="27"/>
  <c r="F33" i="27"/>
  <c r="F32" i="27"/>
  <c r="F31" i="27"/>
  <c r="B29" i="27"/>
  <c r="B51" i="27" s="1"/>
  <c r="F28" i="27"/>
  <c r="F27" i="27"/>
  <c r="A27" i="27"/>
  <c r="F26" i="27"/>
  <c r="F25" i="27"/>
  <c r="F24" i="27"/>
  <c r="B22" i="27"/>
  <c r="B50" i="27" s="1"/>
  <c r="F21" i="27"/>
  <c r="F20" i="27"/>
  <c r="F19" i="27"/>
  <c r="F18" i="27"/>
  <c r="F17" i="27"/>
  <c r="F16" i="27"/>
  <c r="F15" i="27"/>
  <c r="F14" i="27"/>
  <c r="F13" i="27"/>
  <c r="F12" i="27"/>
  <c r="F11" i="27"/>
  <c r="B9" i="27"/>
  <c r="B49" i="27" s="1"/>
  <c r="A9" i="27"/>
  <c r="A10" i="27" s="1"/>
  <c r="A22" i="27" s="1"/>
  <c r="F8" i="27"/>
  <c r="F7" i="27"/>
  <c r="A7" i="27"/>
  <c r="F6" i="27"/>
  <c r="B46" i="28"/>
  <c r="B53" i="28" s="1"/>
  <c r="B45" i="28"/>
  <c r="B43" i="28"/>
  <c r="B52" i="28" s="1"/>
  <c r="F42" i="28"/>
  <c r="F41" i="28"/>
  <c r="F39" i="28"/>
  <c r="F38" i="28"/>
  <c r="F37" i="28"/>
  <c r="F36" i="28"/>
  <c r="F35" i="28"/>
  <c r="A35" i="28"/>
  <c r="A36" i="28" s="1"/>
  <c r="A37" i="28" s="1"/>
  <c r="A38" i="28" s="1"/>
  <c r="A39" i="28" s="1"/>
  <c r="A40" i="28" s="1"/>
  <c r="A41" i="28" s="1"/>
  <c r="A42" i="28" s="1"/>
  <c r="B29" i="28"/>
  <c r="B51" i="28" s="1"/>
  <c r="F28" i="28"/>
  <c r="F27" i="28"/>
  <c r="F26" i="28"/>
  <c r="F25" i="28"/>
  <c r="F24" i="28"/>
  <c r="F23" i="28"/>
  <c r="F22" i="28"/>
  <c r="F21" i="28"/>
  <c r="F20" i="28"/>
  <c r="F19" i="28"/>
  <c r="F18" i="28"/>
  <c r="A18" i="28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F17" i="28"/>
  <c r="B14" i="28"/>
  <c r="B50" i="28" s="1"/>
  <c r="A14" i="28"/>
  <c r="A15" i="28" s="1"/>
  <c r="A29" i="28" s="1"/>
  <c r="F13" i="28"/>
  <c r="F12" i="28"/>
  <c r="F11" i="28"/>
  <c r="F10" i="28"/>
  <c r="F9" i="28"/>
  <c r="F8" i="28"/>
  <c r="A8" i="28"/>
  <c r="A9" i="28" s="1"/>
  <c r="A10" i="28" s="1"/>
  <c r="A11" i="28" s="1"/>
  <c r="A12" i="28" s="1"/>
  <c r="A13" i="28" s="1"/>
  <c r="F7" i="28"/>
  <c r="A7" i="28"/>
  <c r="F6" i="28"/>
  <c r="B62" i="26"/>
  <c r="A62" i="26"/>
  <c r="B61" i="26"/>
  <c r="A61" i="26"/>
  <c r="B60" i="26"/>
  <c r="A60" i="26"/>
  <c r="B59" i="26"/>
  <c r="A59" i="26"/>
  <c r="B58" i="26"/>
  <c r="B54" i="26"/>
  <c r="A54" i="26"/>
  <c r="B53" i="26"/>
  <c r="B51" i="26"/>
  <c r="A51" i="26"/>
  <c r="F50" i="26"/>
  <c r="F49" i="26"/>
  <c r="F48" i="26"/>
  <c r="F47" i="26"/>
  <c r="F46" i="26"/>
  <c r="B44" i="26"/>
  <c r="A44" i="26"/>
  <c r="F42" i="26"/>
  <c r="F41" i="26"/>
  <c r="F40" i="26"/>
  <c r="F39" i="26"/>
  <c r="F38" i="26"/>
  <c r="F37" i="26"/>
  <c r="F36" i="26"/>
  <c r="B31" i="26"/>
  <c r="A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B10" i="26"/>
  <c r="A10" i="26"/>
  <c r="A58" i="26" s="1"/>
  <c r="F9" i="26"/>
  <c r="F7" i="26"/>
  <c r="A7" i="26"/>
  <c r="A8" i="26" s="1"/>
  <c r="A9" i="26" s="1"/>
  <c r="A16" i="26" s="1"/>
  <c r="A17" i="26" s="1"/>
  <c r="A18" i="26" s="1"/>
  <c r="A19" i="26" s="1"/>
  <c r="F6" i="26"/>
  <c r="B76" i="25"/>
  <c r="B84" i="25" s="1"/>
  <c r="A76" i="25"/>
  <c r="A84" i="25" s="1"/>
  <c r="B75" i="25"/>
  <c r="B73" i="25"/>
  <c r="B83" i="25" s="1"/>
  <c r="A73" i="25"/>
  <c r="A83" i="25" s="1"/>
  <c r="F72" i="25"/>
  <c r="F71" i="25"/>
  <c r="F70" i="25"/>
  <c r="F69" i="25"/>
  <c r="F68" i="25"/>
  <c r="F66" i="25"/>
  <c r="F65" i="25"/>
  <c r="F64" i="25"/>
  <c r="F60" i="25"/>
  <c r="F58" i="25"/>
  <c r="F57" i="25"/>
  <c r="F56" i="25"/>
  <c r="B54" i="25"/>
  <c r="B82" i="25" s="1"/>
  <c r="A54" i="25"/>
  <c r="A82" i="25" s="1"/>
  <c r="F52" i="25"/>
  <c r="F51" i="25"/>
  <c r="F50" i="25"/>
  <c r="F49" i="25"/>
  <c r="F48" i="25"/>
  <c r="F47" i="25"/>
  <c r="F44" i="25"/>
  <c r="F43" i="25"/>
  <c r="F42" i="25"/>
  <c r="F41" i="25"/>
  <c r="F40" i="25"/>
  <c r="F39" i="25"/>
  <c r="B34" i="25"/>
  <c r="B81" i="25" s="1"/>
  <c r="A34" i="25"/>
  <c r="A81" i="25" s="1"/>
  <c r="F33" i="25"/>
  <c r="F32" i="25"/>
  <c r="F31" i="25"/>
  <c r="F30" i="25"/>
  <c r="F29" i="25"/>
  <c r="F28" i="25"/>
  <c r="F27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B9" i="25"/>
  <c r="B80" i="25" s="1"/>
  <c r="A9" i="25"/>
  <c r="A80" i="25" s="1"/>
  <c r="F8" i="25"/>
  <c r="F7" i="25"/>
  <c r="A7" i="25"/>
  <c r="A8" i="25" s="1"/>
  <c r="F6" i="25"/>
  <c r="A20" i="26" l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F54" i="25"/>
  <c r="F82" i="25" s="1"/>
  <c r="F9" i="25"/>
  <c r="F80" i="25" s="1"/>
  <c r="F73" i="25"/>
  <c r="F83" i="25" s="1"/>
  <c r="F34" i="25"/>
  <c r="F81" i="25" s="1"/>
  <c r="F10" i="26"/>
  <c r="F58" i="26" s="1"/>
  <c r="F31" i="26"/>
  <c r="F59" i="26" s="1"/>
  <c r="F14" i="28"/>
  <c r="F50" i="28" s="1"/>
  <c r="F29" i="28"/>
  <c r="F51" i="28" s="1"/>
  <c r="F43" i="28"/>
  <c r="F52" i="28" s="1"/>
  <c r="F44" i="26"/>
  <c r="F60" i="26" s="1"/>
  <c r="F51" i="26"/>
  <c r="F61" i="26" s="1"/>
  <c r="F22" i="27"/>
  <c r="F50" i="27" s="1"/>
  <c r="F42" i="27"/>
  <c r="F53" i="27" s="1"/>
  <c r="A49" i="27"/>
  <c r="F9" i="27"/>
  <c r="F49" i="27" s="1"/>
  <c r="F35" i="27"/>
  <c r="F52" i="27" s="1"/>
  <c r="F29" i="27"/>
  <c r="F51" i="27" s="1"/>
  <c r="A50" i="27"/>
  <c r="A23" i="27"/>
  <c r="A29" i="27" s="1"/>
  <c r="A30" i="28"/>
  <c r="A43" i="28" s="1"/>
  <c r="A51" i="28"/>
  <c r="A50" i="28"/>
  <c r="E44" i="27" l="1"/>
  <c r="F44" i="27" s="1"/>
  <c r="F45" i="27" s="1"/>
  <c r="F54" i="27" s="1"/>
  <c r="F56" i="27" s="1"/>
  <c r="F18" i="20" s="1"/>
  <c r="E45" i="28"/>
  <c r="F45" i="28" s="1"/>
  <c r="F46" i="28" s="1"/>
  <c r="F53" i="28" s="1"/>
  <c r="F55" i="28" s="1"/>
  <c r="F56" i="28" s="1"/>
  <c r="F57" i="28" s="1"/>
  <c r="A38" i="26"/>
  <c r="A39" i="26" s="1"/>
  <c r="A40" i="26" s="1"/>
  <c r="A41" i="26" s="1"/>
  <c r="A42" i="26" s="1"/>
  <c r="A43" i="26" s="1"/>
  <c r="A48" i="26" s="1"/>
  <c r="A49" i="26" s="1"/>
  <c r="A50" i="26" s="1"/>
  <c r="A28" i="25"/>
  <c r="A29" i="25" s="1"/>
  <c r="A30" i="25" s="1"/>
  <c r="A31" i="25" s="1"/>
  <c r="A32" i="25" s="1"/>
  <c r="A33" i="25" s="1"/>
  <c r="A41" i="25" s="1"/>
  <c r="A42" i="25" s="1"/>
  <c r="A43" i="25" s="1"/>
  <c r="A44" i="25" s="1"/>
  <c r="A46" i="25" s="1"/>
  <c r="A47" i="25" s="1"/>
  <c r="A48" i="25" s="1"/>
  <c r="A49" i="25" s="1"/>
  <c r="A50" i="25" s="1"/>
  <c r="E53" i="26"/>
  <c r="F53" i="26" s="1"/>
  <c r="F54" i="26" s="1"/>
  <c r="F62" i="26" s="1"/>
  <c r="F64" i="26" s="1"/>
  <c r="F15" i="20" s="1"/>
  <c r="E75" i="25"/>
  <c r="F75" i="25" s="1"/>
  <c r="F76" i="25" s="1"/>
  <c r="F84" i="25" s="1"/>
  <c r="F86" i="25" s="1"/>
  <c r="F14" i="20" s="1"/>
  <c r="F57" i="27"/>
  <c r="F58" i="27" s="1"/>
  <c r="A51" i="27"/>
  <c r="A30" i="27"/>
  <c r="A35" i="27" s="1"/>
  <c r="A52" i="28"/>
  <c r="A44" i="28"/>
  <c r="A46" i="28" s="1"/>
  <c r="A53" i="28" s="1"/>
  <c r="A51" i="25" l="1"/>
  <c r="A52" i="25" s="1"/>
  <c r="A58" i="25" s="1"/>
  <c r="A60" i="25" s="1"/>
  <c r="F65" i="26"/>
  <c r="F66" i="26" s="1"/>
  <c r="F87" i="25"/>
  <c r="F88" i="25" s="1"/>
  <c r="A52" i="27"/>
  <c r="A36" i="27"/>
  <c r="A42" i="27" s="1"/>
  <c r="A61" i="25" l="1"/>
  <c r="A64" i="25"/>
  <c r="A65" i="25" s="1"/>
  <c r="A66" i="25" s="1"/>
  <c r="A68" i="25" s="1"/>
  <c r="A69" i="25" s="1"/>
  <c r="A70" i="25" s="1"/>
  <c r="A71" i="25" s="1"/>
  <c r="A72" i="25" s="1"/>
  <c r="A53" i="27"/>
  <c r="A43" i="27"/>
  <c r="A45" i="27" s="1"/>
  <c r="A54" i="27" s="1"/>
  <c r="F10" i="19" l="1"/>
  <c r="A7" i="19"/>
  <c r="A8" i="19" s="1"/>
  <c r="A9" i="19" s="1"/>
  <c r="A10" i="19" s="1"/>
  <c r="A11" i="19" s="1"/>
  <c r="F10" i="23"/>
  <c r="F19" i="23" l="1"/>
  <c r="F20" i="23"/>
  <c r="F17" i="23"/>
  <c r="B102" i="19" l="1"/>
  <c r="B53" i="23"/>
  <c r="F11" i="23" l="1"/>
  <c r="F9" i="23"/>
  <c r="F7" i="23"/>
  <c r="F6" i="23"/>
  <c r="A24" i="22"/>
  <c r="A12" i="23"/>
  <c r="A12" i="19"/>
  <c r="F7" i="19"/>
  <c r="A30" i="20"/>
  <c r="F25" i="20"/>
  <c r="A25" i="20"/>
  <c r="A20" i="20"/>
  <c r="B54" i="23"/>
  <c r="B62" i="23" s="1"/>
  <c r="B18" i="20"/>
  <c r="B113" i="19"/>
  <c r="B103" i="19"/>
  <c r="B17" i="20"/>
  <c r="B15" i="20"/>
  <c r="B14" i="20"/>
  <c r="F30" i="19"/>
  <c r="F46" i="19"/>
  <c r="B19" i="20"/>
  <c r="B13" i="20"/>
  <c r="B16" i="20"/>
  <c r="F8" i="19"/>
  <c r="F9" i="19"/>
  <c r="F32" i="19"/>
  <c r="F35" i="19"/>
  <c r="F36" i="19"/>
  <c r="F99" i="19"/>
  <c r="F33" i="19"/>
  <c r="F34" i="19"/>
  <c r="F40" i="19"/>
  <c r="F43" i="19"/>
  <c r="F47" i="19"/>
  <c r="F48" i="19"/>
  <c r="F49" i="19"/>
  <c r="F50" i="19"/>
  <c r="F51" i="19"/>
  <c r="F38" i="19"/>
  <c r="F39" i="19"/>
  <c r="B100" i="19"/>
  <c r="F12" i="23" l="1"/>
  <c r="F37" i="19"/>
  <c r="F98" i="19"/>
  <c r="F86" i="19"/>
  <c r="F85" i="19"/>
  <c r="F84" i="19"/>
  <c r="F90" i="19"/>
  <c r="F89" i="19"/>
  <c r="F25" i="19"/>
  <c r="D24" i="19"/>
  <c r="F17" i="20" l="1"/>
  <c r="F18" i="19" l="1"/>
  <c r="F20" i="19"/>
  <c r="F21" i="19"/>
  <c r="F22" i="19"/>
  <c r="F23" i="19"/>
  <c r="F24" i="19"/>
  <c r="F53" i="19"/>
  <c r="F54" i="19" s="1"/>
  <c r="F110" i="19" s="1"/>
  <c r="F17" i="19"/>
  <c r="F15" i="19"/>
  <c r="F16" i="19"/>
  <c r="A16" i="19"/>
  <c r="A17" i="19" s="1"/>
  <c r="A18" i="19" s="1"/>
  <c r="A19" i="19" s="1"/>
  <c r="A20" i="19" s="1"/>
  <c r="A21" i="19" s="1"/>
  <c r="A22" i="19" s="1"/>
  <c r="A23" i="19" s="1"/>
  <c r="A24" i="19" s="1"/>
  <c r="A25" i="19" s="1"/>
  <c r="A31" i="19" s="1"/>
  <c r="A32" i="19" s="1"/>
  <c r="F11" i="19"/>
  <c r="F18" i="22"/>
  <c r="A11" i="22"/>
  <c r="F22" i="22"/>
  <c r="F17" i="22"/>
  <c r="F20" i="22"/>
  <c r="F21" i="22"/>
  <c r="F23" i="22"/>
  <c r="B51" i="23"/>
  <c r="B61" i="23" s="1"/>
  <c r="F46" i="23"/>
  <c r="F45" i="23"/>
  <c r="F44" i="23"/>
  <c r="F42" i="23"/>
  <c r="F41" i="23"/>
  <c r="F38" i="23"/>
  <c r="F37" i="23"/>
  <c r="F35" i="23"/>
  <c r="B60" i="23"/>
  <c r="F30" i="23"/>
  <c r="F29" i="23"/>
  <c r="F28" i="23"/>
  <c r="B26" i="23"/>
  <c r="B59" i="23" s="1"/>
  <c r="F31" i="23"/>
  <c r="F23" i="23"/>
  <c r="F18" i="23"/>
  <c r="F16" i="23"/>
  <c r="B12" i="23"/>
  <c r="B58" i="23" s="1"/>
  <c r="A13" i="23"/>
  <c r="A26" i="23" s="1"/>
  <c r="F13" i="22"/>
  <c r="F14" i="22"/>
  <c r="F15" i="22"/>
  <c r="F12" i="22"/>
  <c r="F11" i="22"/>
  <c r="A34" i="19" l="1"/>
  <c r="A35" i="19" s="1"/>
  <c r="A112" i="19"/>
  <c r="F26" i="23"/>
  <c r="F32" i="23"/>
  <c r="F60" i="23" s="1"/>
  <c r="F51" i="23"/>
  <c r="F61" i="23" s="1"/>
  <c r="F58" i="23"/>
  <c r="F26" i="19"/>
  <c r="F24" i="22"/>
  <c r="F28" i="22" s="1"/>
  <c r="F30" i="22" s="1"/>
  <c r="A59" i="23"/>
  <c r="A27" i="23"/>
  <c r="A32" i="23" s="1"/>
  <c r="A58" i="23"/>
  <c r="A37" i="19" l="1"/>
  <c r="A38" i="19" s="1"/>
  <c r="A39" i="19" s="1"/>
  <c r="A40" i="19" s="1"/>
  <c r="A47" i="19" s="1"/>
  <c r="A48" i="19" s="1"/>
  <c r="A49" i="19" s="1"/>
  <c r="A50" i="19" s="1"/>
  <c r="A51" i="19" s="1"/>
  <c r="A52" i="19" s="1"/>
  <c r="A53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70" i="19" s="1"/>
  <c r="A71" i="19" s="1"/>
  <c r="A72" i="19" s="1"/>
  <c r="A73" i="19" s="1"/>
  <c r="A74" i="19" s="1"/>
  <c r="A76" i="19" s="1"/>
  <c r="F31" i="22"/>
  <c r="F32" i="22" s="1"/>
  <c r="F13" i="20"/>
  <c r="A60" i="23"/>
  <c r="A33" i="23"/>
  <c r="A51" i="23" s="1"/>
  <c r="A52" i="23" s="1"/>
  <c r="A61" i="23" l="1"/>
  <c r="A54" i="23" l="1"/>
  <c r="A62" i="23" s="1"/>
  <c r="B24" i="22"/>
  <c r="B28" i="22" s="1"/>
  <c r="A28" i="22"/>
  <c r="A12" i="22"/>
  <c r="A13" i="22" s="1"/>
  <c r="A14" i="22" l="1"/>
  <c r="A15" i="22" s="1"/>
  <c r="A16" i="22" s="1"/>
  <c r="A17" i="22" s="1"/>
  <c r="A18" i="22" l="1"/>
  <c r="A19" i="22" s="1"/>
  <c r="A20" i="22" s="1"/>
  <c r="A21" i="22" s="1"/>
  <c r="A22" i="22" l="1"/>
  <c r="A23" i="22" s="1"/>
  <c r="F97" i="19" l="1"/>
  <c r="F96" i="19"/>
  <c r="F88" i="19"/>
  <c r="F83" i="19"/>
  <c r="F82" i="19" l="1"/>
  <c r="F81" i="19"/>
  <c r="A82" i="19"/>
  <c r="A83" i="19" s="1"/>
  <c r="A84" i="19" s="1"/>
  <c r="A85" i="19" s="1"/>
  <c r="A86" i="19" s="1"/>
  <c r="A88" i="19" s="1"/>
  <c r="F29" i="19"/>
  <c r="F31" i="19"/>
  <c r="B109" i="19"/>
  <c r="F41" i="19" l="1"/>
  <c r="F92" i="19"/>
  <c r="F93" i="19"/>
  <c r="F94" i="19"/>
  <c r="B12" i="19"/>
  <c r="B107" i="19" s="1"/>
  <c r="A107" i="19"/>
  <c r="B112" i="19"/>
  <c r="B26" i="19"/>
  <c r="F100" i="19" l="1"/>
  <c r="F112" i="19" s="1"/>
  <c r="B108" i="19"/>
  <c r="A89" i="19"/>
  <c r="A90" i="19" s="1"/>
  <c r="A13" i="19"/>
  <c r="A26" i="19" s="1"/>
  <c r="F12" i="19"/>
  <c r="F107" i="19" s="1"/>
  <c r="A92" i="19" l="1"/>
  <c r="A93" i="19" s="1"/>
  <c r="A94" i="19" s="1"/>
  <c r="A27" i="19"/>
  <c r="A41" i="19"/>
  <c r="A109" i="19" s="1"/>
  <c r="A108" i="19"/>
  <c r="A96" i="19" l="1"/>
  <c r="A97" i="19" s="1"/>
  <c r="A98" i="19" s="1"/>
  <c r="A99" i="19" s="1"/>
  <c r="F108" i="19"/>
  <c r="F59" i="23" l="1"/>
  <c r="E53" i="23"/>
  <c r="F53" i="23" s="1"/>
  <c r="F54" i="23" s="1"/>
  <c r="F62" i="23" s="1"/>
  <c r="F64" i="23" l="1"/>
  <c r="F19" i="20" l="1"/>
  <c r="F65" i="23"/>
  <c r="F66" i="23" s="1"/>
  <c r="F109" i="19" l="1"/>
  <c r="E102" i="19" l="1"/>
  <c r="F102" i="19" s="1"/>
  <c r="F103" i="19" s="1"/>
  <c r="F113" i="19" s="1"/>
  <c r="F115" i="19" s="1"/>
  <c r="F16" i="20" l="1"/>
  <c r="F20" i="20" s="1"/>
  <c r="F116" i="19"/>
  <c r="F117" i="19" s="1"/>
  <c r="F34" i="20" l="1"/>
  <c r="F35" i="20" s="1"/>
  <c r="F33" i="20"/>
</calcChain>
</file>

<file path=xl/sharedStrings.xml><?xml version="1.0" encoding="utf-8"?>
<sst xmlns="http://schemas.openxmlformats.org/spreadsheetml/2006/main" count="708" uniqueCount="319">
  <si>
    <t>žapuže 19 5270 ajdovščina / +386 (0)5 3002020 / info@corusinzenirji.si</t>
  </si>
  <si>
    <t>kos</t>
  </si>
  <si>
    <t>Zap.št.</t>
  </si>
  <si>
    <t>Opis</t>
  </si>
  <si>
    <t>EM</t>
  </si>
  <si>
    <t>Kol.</t>
  </si>
  <si>
    <t>Cena/EM</t>
  </si>
  <si>
    <t>Vrednost</t>
  </si>
  <si>
    <t>PREDDELA</t>
  </si>
  <si>
    <t>m2</t>
  </si>
  <si>
    <t>m1</t>
  </si>
  <si>
    <t>m3</t>
  </si>
  <si>
    <t>ZEMELJSKA DELA</t>
  </si>
  <si>
    <t>Izkopi</t>
  </si>
  <si>
    <t>SKUPAJ</t>
  </si>
  <si>
    <t>Zasipi</t>
  </si>
  <si>
    <t>Izkop vezljive zemljine/zrnate kamnine – 2. in 3. kategorije, strojno in ročno z odmetom na rob gradbene jame
Izkop ob komunalni infrastrukturi</t>
  </si>
  <si>
    <t>kpl</t>
  </si>
  <si>
    <t>GRADBENA DELA</t>
  </si>
  <si>
    <r>
      <t>c</t>
    </r>
    <r>
      <rPr>
        <b/>
        <sz val="12"/>
        <color indexed="53"/>
        <rFont val="Arial"/>
        <family val="2"/>
        <charset val="238"/>
      </rPr>
      <t>o</t>
    </r>
    <r>
      <rPr>
        <b/>
        <sz val="12"/>
        <color indexed="63"/>
        <rFont val="Arial"/>
        <family val="2"/>
        <charset val="238"/>
      </rPr>
      <t>rus inženirji d.o.o.</t>
    </r>
  </si>
  <si>
    <t>kg</t>
  </si>
  <si>
    <t>DDV 22%</t>
  </si>
  <si>
    <t>SKUPAJ z DDV</t>
  </si>
  <si>
    <t>Vgradnja nevezljive zemljine iz začasne deponije</t>
  </si>
  <si>
    <t>ODVODNJAVANJE</t>
  </si>
  <si>
    <t>Rušitvena dela</t>
  </si>
  <si>
    <t>Tesarska dela</t>
  </si>
  <si>
    <t>Dela z jeklom za ojačitev</t>
  </si>
  <si>
    <t>Dela s cementnim betonom</t>
  </si>
  <si>
    <t>Projektantski nadzor</t>
  </si>
  <si>
    <t>ur</t>
  </si>
  <si>
    <t>Ključavničarska dela</t>
  </si>
  <si>
    <t>43/12 KANALIZACIJA IN ČISTILNA NAPRAVA ČELJE</t>
  </si>
  <si>
    <t>Zakoličenje in zavarovanje obstoječih komunalnih vodov v prisotnosti upravljalca posameznega komunalnega voda</t>
  </si>
  <si>
    <t>ocena</t>
  </si>
  <si>
    <t>Priprava gradbišča, odstranitev eventualnih ovir in ureditev delovnega platoja. Izvajanje skupnih ukrepov za zagotavljanje varnosti zdravja pri delu.
(skladno z varnostnim načrtom)</t>
  </si>
  <si>
    <t>Zavarovanje prometa med gradnjo z ustrezno dokumentacijo, pridobitev dovoljenja za cestno zaporo z izdelavo morebitno potrebnih eleboratov prometne ureditve, z ureditvijo prometnega režima v času gradnje (s postavitvijo vse potrebne opreme in prometne  signalizacije, obvestil, zavarovanje gradbene jame in gradbišča, postavitev zaščitnih ograj, premostitvenih objektov za pesce in ostali promet), z usmerjanjem prometa v času gradnje.
Po končanih delih odstranitev opreme in signalizacije ter vzpostavitev prometnega režima v prvotno stanje.</t>
  </si>
  <si>
    <t>Geomehanski nadzor</t>
  </si>
  <si>
    <t>Izdelava projekta izvedenih del</t>
  </si>
  <si>
    <t>Geodetski posnetek novega stanja in vris v kataster</t>
  </si>
  <si>
    <t>Sprotno čiščenje povoznih površin</t>
  </si>
  <si>
    <t>Nadzor upravljavcev posameznih komunalnih vodov</t>
  </si>
  <si>
    <t>Priprava gradbišča</t>
  </si>
  <si>
    <t>Geodetska dela</t>
  </si>
  <si>
    <t>Tuje storitve</t>
  </si>
  <si>
    <t>Izdelava varnostnega načrta in koordinacija iz varstva pri delu</t>
  </si>
  <si>
    <t>Pri gradbenih delih v bližini objektov mora izvajalec evidentirati stanje okoliških objektov in obstoječe infrastrukture in ga zapisniško dokumentirati z lastniki objektov. (plombe, fotodokumentacija, zapisnik) in to vkalkulirati v enotne cene.</t>
  </si>
  <si>
    <t>Med gradnjo voditi geodetsko spremljavo in sprotno izdelovati geodetske posnetke. V posnetke se evidentira tudi vse ostale inštalacije, na katere se naleti med gradnjo (vzporedni poteki, križanja itd.)</t>
  </si>
  <si>
    <t>Med gradnjo dokumentirati izvedbo del s fotodokumentacijo in jo posredovati naročniku.</t>
  </si>
  <si>
    <t>Geodetska spremljava med gradnjo z evidentiranjem in vrisom obstoječih vodov komunalne infrastrukture.</t>
  </si>
  <si>
    <t>Odstranitev grmovja na redko porasli površini (do 50 % pokritega tlorisa) - ročno</t>
  </si>
  <si>
    <t>Površinski izkop plodne zemljine – 1. kategorije – strojno z odrivom do 50 m</t>
  </si>
  <si>
    <t>Izkop vezljive zemljine/zrnate kamnine – 2. in 3. kategorije, strojno z odmetom na rob gradbene jame
Izkop za črpalni jašek, bazen in ponikovalnico</t>
  </si>
  <si>
    <t>Izkop mehke kamnine – 4. kategorije, strojno in ročno z odmetom na rob gradbene jame</t>
  </si>
  <si>
    <t>Dobava in vgradnja tamponskega drobljenca z utrjevanjem 0/32 pod objekt</t>
  </si>
  <si>
    <t>Zasip z izkopanim materialom z utrjevanjem</t>
  </si>
  <si>
    <t>Humuziranje brežine brez valjanja, v debelini do 20cm - ročno</t>
  </si>
  <si>
    <t>Doplačilo za zatravitev s semenom</t>
  </si>
  <si>
    <t>Ločilne in drenažne plasti</t>
  </si>
  <si>
    <t>Izdelava enostranskega opaža temeljne plošče bazena.</t>
  </si>
  <si>
    <t>Izdelava dvostranskega opaža sten višine do 4,0m. Viden beton.</t>
  </si>
  <si>
    <t>Izdelava podprtega opaža krovne plošče bazena. Viden beton.</t>
  </si>
  <si>
    <t>Dobava, montaža in demontaža škatel za pripravo prebojev v stenah bazena. Odprtine do 50cm.</t>
  </si>
  <si>
    <t>Dobava in vgradnja armaturnih palic do fi12.
Kvaliteta jekla B 500B.</t>
  </si>
  <si>
    <t>Dobava in vgradnja armaturnih palic nad fi14.
Kvaliteta jekla B 500B.</t>
  </si>
  <si>
    <t>Dobava in vgradnja armaturnih mrež.
Kvaliteta jekla B 500B.</t>
  </si>
  <si>
    <t>Dobava in vgranja tesnilnih trakov.
Npr SikaSwell S2 ali Mapei Idrostop B25</t>
  </si>
  <si>
    <t xml:space="preserve">Izdelava podložnega betona pod temeljno ploščo z betonom C12/15 X0  prereza do 0,12 m3/m2,m1. 
(dobava in vgradnja materiala)                                                                                  </t>
  </si>
  <si>
    <t>Betoniranje AB konstrukcij z betonom C30/37 XC2 XD2 XA2 PV-II Dmax 16 prereza do 0,30 m3/m2,m1.
(temeljna in krovna plošča)
(dobava in vgradnja materiala)</t>
  </si>
  <si>
    <t>Betoniranje AB konstrukcij z betonom C30/37 XC2 XD2 XA2 PV-II Dmax 16 prereza do 0,30 m3/m2,m1.
(stene)
(dobava in vgradnja materiala)</t>
  </si>
  <si>
    <t>Dobava in polaganje PVC folije pod temeljno ploščo objekta.</t>
  </si>
  <si>
    <t>Dobava in vgradnja trikotne letvice 3/3cm po robovih AB konstrukcije</t>
  </si>
  <si>
    <t>Dobava in motaža pravokotnih nerjavnih pokrovov plošče bazena z vgrajevanjem nosilnega okvirja.
Svetla odprtina 700/700mm. Nosilnost 125kN.</t>
  </si>
  <si>
    <t>Dobava in montaža dvokrilnih vrat v ograji platoja ČN.
Višina 2,0 m, dolžine 2x2,0 m s ključavnico. Skupaj z vsemi potrebni deli.</t>
  </si>
  <si>
    <t>Dobava in montaža panelne ograje platoja ČN, višine 2,0 m z alumijastimi stebrički in aluminijastim žičnim pletivom, zelena barva. Z vsemi potrebnimi deli in dobavo materiala.</t>
  </si>
  <si>
    <t>TK kanalizacija</t>
  </si>
  <si>
    <t>Dobava in vgradnja kabelske kanalizacije za vodenje TK kabla do ČN, PVC cev DN110mm in distančniki.</t>
  </si>
  <si>
    <t>Dobava in vgradnja opozorilnega nemetaliziranega traku.</t>
  </si>
  <si>
    <t>Dobava in vgradnja TK jaškov globine do 1,0m.</t>
  </si>
  <si>
    <t>Dodatek za izdelavo križanj TK trase z ostalimi komunalnimi vodi v skladu z navodili in sprejetimi pravili in zakonodajo.</t>
  </si>
  <si>
    <t>Dobava in vgradnja cevi za vodovod do ČN
PE100 PN10 17 SDR DN63.</t>
  </si>
  <si>
    <t>Izdelava sidrnih blokov iz betona C16/20, komplet z opaženjem in sidranjem cevovoda.</t>
  </si>
  <si>
    <t>Preizkus vodotesnosti cevovoda s tlačnim preizkusom.</t>
  </si>
  <si>
    <t>Izpiranje, dezinfekcija in sanitarni preizkus vodovoda, vključno z nevtralizacijo</t>
  </si>
  <si>
    <t>Izdelava zaščite vodovoda pod državno cesto skupaj z zaščitno cevjo in drsnimi podporami (po detajlu)</t>
  </si>
  <si>
    <t>Zadrževalnik in ponikovalno rebro</t>
  </si>
  <si>
    <t>Dobava in vgraditev geotekstilije za filtrsko plast, zadrževani bazen in ponikovalno rebro (po načrtu), karakteristična velikost por do 0,05 mm</t>
  </si>
  <si>
    <t>KANALIZACIJA IN ODVODNJAVANJE</t>
  </si>
  <si>
    <t>Dobava in vgradnja kanalizacijskih cevi PEHD DN150, SN8</t>
  </si>
  <si>
    <t>Izvedba kontrolnega jaška na iztoku iz ČN, z dostopom in LTŽ pokrovom nosilnosti 125kN.</t>
  </si>
  <si>
    <t>Dobava in vgradnja kamnitega materiala za izvedbo ponikovalnega rebra (60/120mm), prečni prerez 2m2.</t>
  </si>
  <si>
    <t>Dobava in vgradnja PE drenažne cevi DN 130/180° ob bazenu z iztokom ob zadrževalnik</t>
  </si>
  <si>
    <t>Cevi za kanalizacijo in odvodnjavanje - podani premer cevi se smatra kot najmanjši notranji premer.</t>
  </si>
  <si>
    <t>Dobava in vgradnja zadrževalnega objekta neto volumna vsaj 24m3, skupaj s kontrolnim jaškom in pokrovom ter navezavo na ČN in iztokom na ponikovalno rebro ter varnostnim prelivom.
(npr ACO Stormbrixx)</t>
  </si>
  <si>
    <t>Kompletna izdelava tipskega vodomernega termo jaška (npr tip Zagožen ali enakovredni) vključno z dobavo in vgradnjo LTŽ pokrova 600x600 nosilnosti 250 kN, komplet z vsemi deli .
OPREMA VODOMERNEGA JAŠKA:
- 2 x krogelna pipa DN 25,
- čistilni kos DN 25,
- nepovratna loputa DN 20,
- vodomer DN 20 z daljinskim odčitovanjem (po zahtevi upravljalca),
- izpustni ventil DN 15</t>
  </si>
  <si>
    <t>Ročno planiranje terena ±3cm</t>
  </si>
  <si>
    <t>Dobava in vgradnja filtrskega materiala za izvedbo drenaže ob  bazenu v debelini 50cm (po načrtu)</t>
  </si>
  <si>
    <t>Nakladanje in odvoz viška materiala na trajno deponijo.
Postavka vključuje tudi razprostiranje na deponiji in plačilo vseh taks.</t>
  </si>
  <si>
    <t>Planiranje in utrditev dna kanalizacijskih jarkov s točnostjo ±3cm. Utrditev do modula 40N/mm2.</t>
  </si>
  <si>
    <t>Zakoličenje trase kanalizacije z niveliranjem</t>
  </si>
  <si>
    <t>Zakoličenje jaškov</t>
  </si>
  <si>
    <t>Naprava in postavitev gradbenih profilov za izvedbo kanalizacije</t>
  </si>
  <si>
    <t>Rušenje obstoječih armiranobetonskih konstrukcij, komplet z nakladanjem in odvozom ruševin v ustrezno deponijo (skupaj z vsemi potrebnimi pristojbinami in dokazili)</t>
  </si>
  <si>
    <t>Pri odvozu iz gradbišča upoštevati tudi plačilo vseh komunalnih taks in drugih stroškov z deponiranjem.</t>
  </si>
  <si>
    <t>Rušitev nevarnih gradbenih odpadkov je potrebno izvajati z ustreznimi zaščitnimi sredstvi. V skladu z navodili koordinatorja za varstvo pri delu.</t>
  </si>
  <si>
    <t>Rezanje asfaltnih površin vozišča, komplet z vsemi pomožnimi deli</t>
  </si>
  <si>
    <t>Rušenje asfaltnih površin vozišča, z nakladanjem na transportno sredstvo in odvoz na trajno deponijo do 10km  (skupaj z vsemi potrebnimi pristojbinami in dokazili)</t>
  </si>
  <si>
    <t>Površinski izkop humusa do globine 20cm z odrivom in razgrnitvijo ob strani do 10m</t>
  </si>
  <si>
    <r>
      <t>Strojni izkop jarkov za kanalizacijo v terenu 60% II.ktg. in 40% III. ktg. Širine dna jarka 1.95m, globine do 3.0m,
naklon brežin 75</t>
    </r>
    <r>
      <rPr>
        <sz val="10"/>
        <rFont val="Calibri"/>
        <family val="2"/>
      </rPr>
      <t>˚</t>
    </r>
    <r>
      <rPr>
        <sz val="10"/>
        <rFont val="Arial Narrow"/>
        <family val="2"/>
        <charset val="238"/>
      </rPr>
      <t>.
Zemljina se odlaga 1.0m od roba gradbene jame</t>
    </r>
  </si>
  <si>
    <r>
      <t>Strojni izkop jarkov za kanalizacijo v terenu IV ktg. Širine dna jarka 1.95m, globine do 3.0m,
naklon brežin 75</t>
    </r>
    <r>
      <rPr>
        <sz val="10"/>
        <rFont val="Calibri"/>
        <family val="2"/>
      </rPr>
      <t>˚</t>
    </r>
    <r>
      <rPr>
        <sz val="10"/>
        <rFont val="Arial Narrow"/>
        <family val="2"/>
        <charset val="238"/>
      </rPr>
      <t>.
Zemljina se odlaga 1.0m od roba gradbene jame</t>
    </r>
  </si>
  <si>
    <r>
      <t>Dodatni strojni izkop za  jaške v terenu III. ktg. Globine do 3.0m, naklon brežin 75</t>
    </r>
    <r>
      <rPr>
        <sz val="10"/>
        <color indexed="8"/>
        <rFont val="Calibri"/>
        <family val="2"/>
      </rPr>
      <t>˚,</t>
    </r>
    <r>
      <rPr>
        <sz val="10"/>
        <color indexed="8"/>
        <rFont val="Arial Narrow"/>
        <family val="2"/>
        <charset val="238"/>
      </rPr>
      <t xml:space="preserve"> z odmetom izkopanega materiala 1,0m od roba izkopa</t>
    </r>
  </si>
  <si>
    <r>
      <t>Dodatni strojni izkop za jaške v terenu IV. ktg. Globine do 3.0m, naklon brežin 75</t>
    </r>
    <r>
      <rPr>
        <sz val="10"/>
        <color indexed="8"/>
        <rFont val="Calibri"/>
        <family val="2"/>
      </rPr>
      <t xml:space="preserve">˚, </t>
    </r>
    <r>
      <rPr>
        <sz val="10"/>
        <color indexed="8"/>
        <rFont val="Arial Narrow"/>
        <family val="2"/>
        <charset val="238"/>
      </rPr>
      <t>z odmetom izkopanega materiala 1,0m od roba izkopa</t>
    </r>
  </si>
  <si>
    <r>
      <t>Dodatni strojni izkop za  jaške v terenu III. ktg. Globine do 4.0m, naklon brežin 75</t>
    </r>
    <r>
      <rPr>
        <sz val="10"/>
        <color indexed="8"/>
        <rFont val="Calibri"/>
        <family val="2"/>
      </rPr>
      <t xml:space="preserve">˚, </t>
    </r>
    <r>
      <rPr>
        <sz val="10"/>
        <color indexed="8"/>
        <rFont val="Arial Narrow"/>
        <family val="2"/>
        <charset val="238"/>
      </rPr>
      <t>z odmetom izkopanega materiala 1,0m od roba izkopa</t>
    </r>
  </si>
  <si>
    <r>
      <t>Dodatni ročni izkop za jaške v terenu II. in III. ktg. Globine do 3.0m, naklon brežin 75</t>
    </r>
    <r>
      <rPr>
        <sz val="10"/>
        <color indexed="8"/>
        <rFont val="Calibri"/>
        <family val="2"/>
      </rPr>
      <t>˚.</t>
    </r>
  </si>
  <si>
    <r>
      <t>Dodatni ročni izkop za jaške v terenu IV. ktg. Globine do 3.0m, naklon brežin 75</t>
    </r>
    <r>
      <rPr>
        <sz val="10"/>
        <color indexed="8"/>
        <rFont val="Calibri"/>
        <family val="2"/>
      </rPr>
      <t>˚.</t>
    </r>
  </si>
  <si>
    <t>Ročni izkop zemljine II. in III.ktg. globine do 3.0m na križanjih z ostalimi komunalnimi vodi, z odmetom izkopanega materiala 1m od roba izkopa</t>
  </si>
  <si>
    <t>Ročni izkop zemljine IV.ktg. globine do 3.0m na križanjih z ostalimi komunalnimi vodi, z odmetom izkopanega materiala 1m od roba izkopa</t>
  </si>
  <si>
    <r>
      <t xml:space="preserve">Fino planiranje dna gredbenega jarka po globinski zakoličbi s točnostjo </t>
    </r>
    <r>
      <rPr>
        <sz val="10"/>
        <rFont val="Calibri"/>
        <family val="2"/>
      </rPr>
      <t>±</t>
    </r>
    <r>
      <rPr>
        <sz val="10"/>
        <rFont val="Arial Narrow"/>
        <family val="2"/>
        <charset val="238"/>
      </rPr>
      <t>3.0cm</t>
    </r>
  </si>
  <si>
    <t>Zasip kanalizacijskih cevi s peščenim materialom  granulacije 0/4mm (z dobavo materiala) ter ročno kompriminiranje v plasteh po 15cm do višine 30cm nad temenom cevi (zbitost 40MPa)</t>
  </si>
  <si>
    <t>Zasip kanalizacijskih cevi z materialom od izkopa ter ročno kompriminiranje v plasteh po 30cm do višine 40cm pod koto nivelete ceste (zbitost 40MPa)</t>
  </si>
  <si>
    <t>Zasip revizijskih jaškov s tamponskim drobljencem 0/32
(z dobavo materiala) ter ročno kompriminiranje v plasteh po 30cm</t>
  </si>
  <si>
    <t xml:space="preserve">Nakladanje in odvoz viška izkopanega materiala na začasno deponijo na gradbišču
</t>
  </si>
  <si>
    <t xml:space="preserve">Nakladanje in odvoz viška izkopanega materiala na trajno deponijo (skupaj z vsemi potrebnimi pristojbinami in dokazili)
</t>
  </si>
  <si>
    <t>Razpiranje gradbene jame s pomičnimi razpirali; povprečna globina 2,0 do 3,0m</t>
  </si>
  <si>
    <t>Humusiranje, planiranje in zatravitev zelenic s humusnim materialom od izkopa, v sloju debeline 20cm</t>
  </si>
  <si>
    <t>MONTAŽNA DELA</t>
  </si>
  <si>
    <t xml:space="preserve">V ceni vseh postavk zajeti vsa pomožna dela in material, vse prenose, napravo in vgradnjo betona. </t>
  </si>
  <si>
    <t>Pri izvajanju betonskih del je potrebno nujno upoštevati vsa navodila projektanta načrta gradbenih konstrukcij, ki so podana v njegovem tehničnem poročilu. Vse po detajlih projekta PZI.</t>
  </si>
  <si>
    <t>V ceni vseh postavk je potrebno zajeti vso potrebno delovno opremo.</t>
  </si>
  <si>
    <t>Dobava in polaganje PVC kanalizacijskih cevi DN160 SN8 na peščeno posteljico debeline 12cm (fekalna kanalizacija)</t>
  </si>
  <si>
    <r>
      <t>Dobava in polaganje PVC kanalizacijskih cevi DN200 SN8 na betonsko posteljico debeline 12cm z obbetoniranjem (po detajlu) - 0.14m</t>
    </r>
    <r>
      <rPr>
        <sz val="10"/>
        <rFont val="Arial Narrow"/>
        <family val="2"/>
      </rPr>
      <t>3</t>
    </r>
    <r>
      <rPr>
        <sz val="10"/>
        <rFont val="Arial Narrow"/>
        <family val="2"/>
        <charset val="238"/>
      </rPr>
      <t>/m, polno obbetonirana.</t>
    </r>
  </si>
  <si>
    <t>Dobava in montaža LTŽ pokrovov nosilnosti 125kN, premera 600mm, vključno z AB obročem in razbremenilno ploščo - v zelenici</t>
  </si>
  <si>
    <t>Dobava in montaža LTŽ pokrovov nosilnosti 250kN, premera 600mm, vključno z AB obročem in razbremenilno ploščo - pod voznimi površinami v vasi</t>
  </si>
  <si>
    <t>ZAKLJUČNA DELA</t>
  </si>
  <si>
    <t>Izdelava nevezane nosilne plasti voziščne konstrukcije debeline 30cm s tamponskim drobljencem 0/32 (z dobavo materiala) ter ročno kompriminiranje v plasteh po 15cm, zbitost 80MPa</t>
  </si>
  <si>
    <t>Izdelava nevezane nosilne plasti voziščne konstrukcije debeline 35cm s tamponskim drobljencem 0/32 (z dobavo materiala) ter ročno kompriminiranje v plasteh po 15cm, zbitost 80MPa</t>
  </si>
  <si>
    <t>Izdelava nevezane nosilne plasti voziščne konstrukcije debeline 40cm s kamnitim gruščnatim materialom 0/64 (z dobavo materiala) ter ročno kompriminiranje v plasteh po 15cm, zbitost 80MPa - kamnita greda iz zmrzljinsko odpornega materiala</t>
  </si>
  <si>
    <t>Izdelava nosilne plasti bituminiziranega drobljenca zrnavosti 0/16 mm v debelini 6 cm AC16 base B50/70, A3 (pod voznimi površinami na regionalni cesti)</t>
  </si>
  <si>
    <t>Izdelava nosilne plasti bituminiziranega drobljenca zrnavosti 0/16 mm v debelini 5 cm AC16 base B50/70, A3 (pod voznimi površinami v vasi)</t>
  </si>
  <si>
    <t>Izdelava obrabno zaporne plasti bituminiziranega drobljenca zrnavosti 0/8 mm v debelini 3 cm AC8 surf B50/70, A3</t>
  </si>
  <si>
    <t>Izdelava poševne iztočne glave kanalizacije krožnega prereza iz cementnega betona s premerom 30 do 50 cm - iztok meteorne kanalizacije</t>
  </si>
  <si>
    <t>Izpiranje kanala in jaškov po končanih delih</t>
  </si>
  <si>
    <t>Pregled zgrajene kanalizacije s kamero</t>
  </si>
  <si>
    <t>Preizkus tesnosti cevovoda po cevnih odsekih od jaška do jaška vključno z vsemi priključki po SIST EN1610. Preskus tesnosti mora izvesti akreditiran (registriran, usposobljen in od izvajalca neodvisen) preskusni laboratorij. izvajalec preskusov mora poročilu priložiti veljavno akreditacijsko listino ter veljavno dokazilo o umerjenosti merilnih instrumentov (kalibracijski test).</t>
  </si>
  <si>
    <t>Preizkus tesnosti vseh jaškov vključno z vsemi priključki po SIST EN1610. Preskus tesnosti mora izvesti akreditiran (registriran, usposobljen in od izvajalca neodvisen) preskusni laboratorij. izvajalec preskusov mora poročilu priložiti veljavno akreditacijsko listino ter veljavno dokazilo o umerjenosti merilnih instrumentov (kalibracijski test).</t>
  </si>
  <si>
    <t>Izdelava tankoslojne vzdolžne označbe na vozišču z enokomponentno belo barvo, vključno 250 g/m2 posipa z drobci / kroglicami stekla, strojno, debelina plasti suhe snovi 250  m, širina črte 10 cm</t>
  </si>
  <si>
    <t>Čiščenje delovišča po zaključku del</t>
  </si>
  <si>
    <t>OSTALA DELA</t>
  </si>
  <si>
    <t>REKAPITULACIJA</t>
  </si>
  <si>
    <t>Nakladanje in odvoz viška izkopanega materiala na začasno deponijo na gradbišču</t>
  </si>
  <si>
    <t>Nakladanje in odvoz viška izkopanega materiala na trajno deponijo (skupaj z vsemi potrebnimi pristojbinami in dokazili)</t>
  </si>
  <si>
    <t>PRIPRAVLJALNA DELA</t>
  </si>
  <si>
    <t>Zakoličenje tras hišnih priključkov z niveliranjem</t>
  </si>
  <si>
    <t>Ročni izkop zemljine II. in III.ktg. globine do 1.5m na križanjih z ostalimi komunalnimi vodi, z odmetom izkopanega materiala 1m od roba izkopa</t>
  </si>
  <si>
    <t>Razpiranje gradbene jame s pomičnimi razpirali; povprečna globina 1,0 do 2,0m</t>
  </si>
  <si>
    <t>Izdelava jaška iz cementnega betona, krožnega prereza s premerom 60 cm, globokega do 1,5m (priklop kanalizacije, čelni vtok) - z izvedbo peskolova</t>
  </si>
  <si>
    <t>Zavarovanje dna kadunjastega jarka (mulda) z plastjo AC 8 surf B50/70, A3 debeline 3 cm na podložni plasti AC 16 base B50/70, A3 v debelini 5cm- širine 50 cm</t>
  </si>
  <si>
    <t>Strojni izkop jarkov za kanalizacijo v terenu 60% II.ktg. in 40% III. ktg. Širine dna jarka 0.90m, globine do 1.5m,
naklon brežin 75˚.
Zemljina se odlaga 1.0m od roba gradbene jame</t>
  </si>
  <si>
    <t>Strojni izkop jarkov za kanalizacijo v terenu IV ktg. Širine dna jarka 0.90m, globine do 1.5m,
naklon brežin 75˚.
Zemljina se odlaga 1.0m od roba gradbene jame</t>
  </si>
  <si>
    <t>Dodatni strojni izkop za  jaške v terenu III. ktg. Globine do 1.5m, naklon brežin 75˚, z odmetom izkopanega materiala 1,0m od roba izkopa</t>
  </si>
  <si>
    <t>Dodatni ročni izkop za jaške v terenu II. in III. ktg. Globine do 1.5m, naklon brežin 75˚.</t>
  </si>
  <si>
    <t>Dodatni ročni izkop za jaške v terenu IV. ktg. Globine do 1.5m, naklon brežin 75˚.</t>
  </si>
  <si>
    <t>Fino planiranje dna gredbenega jarka po globinski zakoličbi s točnostjo ±3.0cm</t>
  </si>
  <si>
    <t>Dobava in vgradnja tipskih PVC fazonskih kosov za kanalizacijske cevi; DN160 - 45˚-koleno</t>
  </si>
  <si>
    <t>Zakoličba osi od S1 do S14</t>
  </si>
  <si>
    <t>Postavitev gradbenih prečnih profilov, dvostranski - veliki</t>
  </si>
  <si>
    <t>Posek grmovja s spravilom in odstranitvijo</t>
  </si>
  <si>
    <t>Posek dreves do fi10 cm</t>
  </si>
  <si>
    <t>Posek dreves nad fi10 cm</t>
  </si>
  <si>
    <t>Strojno ruvanje panjev z nakladanjem na kamion in prevoz do mesta zakopa in zakopom; do fi 25 cm</t>
  </si>
  <si>
    <t>Strojno ruvanje panjev z nakladanjem na kamion in prevoz do mesta zakopa in zakopom; nad fi 25 cm</t>
  </si>
  <si>
    <t>Izkopi za preusmeritev vode v času gradnje v terenu II. in III. ktg.</t>
  </si>
  <si>
    <t>Strojni izkop do predvidene nivelete v terenu II. in III. ktg. z odmetom v dosegu ročice</t>
  </si>
  <si>
    <t>Strojni izkop v zemljini II. ktg. za razširitev struge z odmetom na dosegu ročice</t>
  </si>
  <si>
    <t>Strojni izkop v zemljini III. ktg. za razširitev struge z odmetom na dosegu ročice</t>
  </si>
  <si>
    <t>Strojni izkop v zemljini II. ktg. za zavarovanje brežin in dna struge z odmetom na dosegu ročice</t>
  </si>
  <si>
    <t>Strojni izkop v zemljini III. ktg. za zavarovanje brežin in dna struge z odmetom na dosegu ročice</t>
  </si>
  <si>
    <t xml:space="preserve">Strojni izkop zemlje za talni prag v terenu II. in III.ktg. z odmetom v dosegu ročice </t>
  </si>
  <si>
    <t>Strojno zasipanje za skalometom z izkopano zemljo deponirano na brežini v plasteh po 40cm</t>
  </si>
  <si>
    <t>Strojno razprostiranje izkopanega materiala ob brežinah struge</t>
  </si>
  <si>
    <t xml:space="preserve">Strojno planiranje poševnih površin II. in III. ktg. s planirno žlico </t>
  </si>
  <si>
    <t>Humusiranje in zatravitev zelenic s humusnim materialom od izkopa, v sloju debeline 20cm</t>
  </si>
  <si>
    <t>Strojna izdelava skalometa v suho z globokim stičenjem iz lomljenca nad fi 30 cm, vključno z dobavo materiala; stiki zatravljeni (izdelava utrditve brežin in dna struge)</t>
  </si>
  <si>
    <t>Ureditev planuma temeljnih tal iz vezljive zemljine - vse kategorije (skalomet, utrditve in talni prag)</t>
  </si>
  <si>
    <t>Utrditev struge iz kamna nad fi 40cm, položenega v svež beton (70% kamen, 30% beton) z globokim stičenjem; stiki zapolnjeni z drobljencem; vključno z dobavo materiala (na iztokih meteorne kanalizacije, prečkanje struge s kanalizacijo, v območju prepusta, izdelava podslapja in gorvodnega dela talnega praga)</t>
  </si>
  <si>
    <t>Strojna izdelava talnega praga širine 50cm in dolžine 1,0m iz kamna nad fi40cm položenega v svež beton (70% kamen, 30% beton) - stiki zaliti z betonom</t>
  </si>
  <si>
    <t>Izdelava prepusta krožnega prereza iz cevi iz cementnega betona s premerom 100 cm na betonsko posteljico skupaj z obbetoniranjem 0,90m3/m1</t>
  </si>
  <si>
    <t>Zatravitev površin s travnim semenom</t>
  </si>
  <si>
    <t>Zasaditev raznih drevesnih in grmovnih vrst na brežini, visokih 40 do 80cm</t>
  </si>
  <si>
    <t>Zavarovalna in ureditvena dela</t>
  </si>
  <si>
    <t>Zaključna dela</t>
  </si>
  <si>
    <t>OSTALO</t>
  </si>
  <si>
    <t>Odstranitev grmovja in dreves z debli premera do 10 cm ter vej na redko porasli površini - ročno</t>
  </si>
  <si>
    <t>Posek in odstranitev drevesa z deblom premera 11 do 40 cm ter odstranitev vej</t>
  </si>
  <si>
    <t>Postavitev in zavarovanje prečnega profila ceste v gričevnatem terenu</t>
  </si>
  <si>
    <t>Izkop vezljive zemljine II.ktg. - (obstoječa voziščna konstrukcija, lokalne sanacije, razširitve, mulda) z odmetom, strojno</t>
  </si>
  <si>
    <t>Izkop vezljive zemljine - III.ktg. - (obstoječa voziščna konstrukcija, lokalne sanacije, razširitve, mulda) z odmetom, strojno</t>
  </si>
  <si>
    <t>Izkop vezljive zemljine - IV.ktg. - (obstoječa voziščna konstrukcija, lokalne sanacije, razširitve, mulda) z odmetom, strojno</t>
  </si>
  <si>
    <t>Nasip z zrnato kamnino - 4. kategorije z dobavo iz kamnoloma, po plasteh 40cm</t>
  </si>
  <si>
    <t>Zasip iz vezljive zemljine III. In IV.ktg. z dobavo iz začasne deponije po plasteh 40cm, po plasteh 40cm</t>
  </si>
  <si>
    <t>Humuziranje brežine brez valjanja, v debelini do 20 cm - strojno, z zatravitvijo</t>
  </si>
  <si>
    <t>VOZIŠČNE KONSTRUKCIJE</t>
  </si>
  <si>
    <t>Izdelava nevezane nosilne plasti voziščne konstrukcije debeline 30cm s kamnitim gruščnatim materialom 0/64 (z dobavo materiala) ter ročno kompriminiranje v plasteh po 15cm, zbitost 80MPa - kamnita greda iz zmrzljinsko odpornega materiala</t>
  </si>
  <si>
    <t>Izdelava bankine iz drobljenca, široke do 0,50 m</t>
  </si>
  <si>
    <t>Izdelava jaška iz cementnega betona, krožnega prereza s premerom 50 cm, globokega do 1,0m (priklop kanalizacije, stranski vtok iz mulde)</t>
  </si>
  <si>
    <t>Dobava in montaža LTŽ pokrovov nosilnosti 250kN, premera 500mmm, vključno z AB obročem in razbremenilno ploščo - pod voznimi površinami</t>
  </si>
  <si>
    <r>
      <t>Dobava in polaganje PEHD kanalizacijskih cevi (po standardu EN1401-1) DN250 SN8 na betonsko posteljico debeline 12cm z obbetoniranjem (po detajlu) - 0.19m</t>
    </r>
    <r>
      <rPr>
        <sz val="10"/>
        <rFont val="Arial Narrow"/>
        <family val="2"/>
      </rPr>
      <t>3</t>
    </r>
    <r>
      <rPr>
        <sz val="10"/>
        <rFont val="Arial Narrow"/>
        <family val="2"/>
        <charset val="238"/>
      </rPr>
      <t>/m, polno obbetonirana.</t>
    </r>
  </si>
  <si>
    <t>OPREMA CEST</t>
  </si>
  <si>
    <t>Izdelava temelja iz cementnega betona C 16/20 od 0,21 do 0,40 m3 / temelj</t>
  </si>
  <si>
    <t>Dobava in pritrditev okroglega prometnega znaka, podloga iz aluminijaste pločevine, znak z odsevno folijo 1. vrste, premera 600 mm (stop znak in znak za prepoved vožnje)</t>
  </si>
  <si>
    <t>Dobava in pritrditev pravokotne dopolnilne table, podloga iz aluminijaste pločevine, znak z odsevno folijo 1. vrste, dimenzij 600x400 mm</t>
  </si>
  <si>
    <t>Dobava in vgraditev stebrička za prometni znak iz vroče cinkane jeklene cevi s premerom 64 mm, dolge 2500 mm</t>
  </si>
  <si>
    <t>ODVODNJAVANE</t>
  </si>
  <si>
    <t>Ureditev planuma temeljnih tal iz vezljive zemljine 3. in 4. kategorije</t>
  </si>
  <si>
    <t>SKUPNA DELA</t>
  </si>
  <si>
    <t>KANALIZACIJA</t>
  </si>
  <si>
    <t>IN</t>
  </si>
  <si>
    <t>ČISTILNA NAPRAVA</t>
  </si>
  <si>
    <t>ČELJE</t>
  </si>
  <si>
    <t>A GRADBENE KONSTRUKCIJE</t>
  </si>
  <si>
    <t>B ELEKTRO OPREMA</t>
  </si>
  <si>
    <t>C STROJNA OPREMA</t>
  </si>
  <si>
    <t>SKUPAJ CELOTA</t>
  </si>
  <si>
    <t>A.1 SKUPNA DELA</t>
  </si>
  <si>
    <t>A.2 FEKALNI IN METEORNI KANALI</t>
  </si>
  <si>
    <t>A.3 HIŠNI PRIKLJUČKI</t>
  </si>
  <si>
    <t>A.4 ČISTILNA NAPRAVA</t>
  </si>
  <si>
    <t>A.5 UREDITEV STRUGE ODVODNIKA</t>
  </si>
  <si>
    <t>A.5 CESTA</t>
  </si>
  <si>
    <t>A.6 PODPORNI IN OPORNI ZIDOVI</t>
  </si>
  <si>
    <t>Odstranitev grmovja na gosto porasli površini (nad 50 % pokritega tlorisa) - ročno</t>
  </si>
  <si>
    <t xml:space="preserve">Odstranitev dreves z debli premera do 35 cm. </t>
  </si>
  <si>
    <t>Postavitev in zavarovanje profilov za zakoličbo podpornih, opornih konstrukcij in škarpiranj brežin</t>
  </si>
  <si>
    <t>Odvoz ločenih gradbenih odpadkov na trajno deponijo, s plačilom vseh taks.</t>
  </si>
  <si>
    <t>Rušitev obstoječih AB opornih in podpornih konstrukcij z mletjem in odvozom na začasno deponijo (vgradnja v zasipe upoštevana v postavki 2.6).</t>
  </si>
  <si>
    <t>Odvoz viška materiala na trajno deponijo (skupaj s plačili vseh potrebnih taks)</t>
  </si>
  <si>
    <t>Planiranje dna gradbene jame, natančnost ±3cm.</t>
  </si>
  <si>
    <t>Zakoličenje osi podpornih in opornih konstrukcij</t>
  </si>
  <si>
    <t>m</t>
  </si>
  <si>
    <t>Zakoličenje vhodnega črpališča, ČN in ponikovalnice z višinsko navezavo in zavarovanjem zakoličbe</t>
  </si>
  <si>
    <t>Zakoličenje vodovoda do ČN</t>
  </si>
  <si>
    <t>Zakoličenje TK kabelske kanalizacije do ČN</t>
  </si>
  <si>
    <t>Določitev in preverjanje položajev, višin in smeri pri gradnji objekta s površino do 500 m2</t>
  </si>
  <si>
    <t>Dobava in namestitev montažnega objekta:
Dimenzije (max): l x b x h = 4500 x 3000 x 2500-2900 mm
Fasada:
- gladka
- svetle barve (RAL 1013, 9001, 9002, 9003 ali 9010)
- U &lt; 0,380 W/m2K
Streha:
- dvokapna, profilirana
- temnejša barva ali rdeča
- U &lt; 0,200 W/m2K
- nosilnost za obremenitev snega sk &gt; 1,0 kN/m2
Stavbno pohištvo:
- PVC
- bele barve
- okno: 1000 x 1200mm U &lt; 1,10 W/m2K
- vrata: 1900 x 2100mm, dvokrilna, U &lt; 1,40W/m2K
(ostale specifikacije skladno s projektom)</t>
  </si>
  <si>
    <t>Izdelava izcednice iz gibljive plastične cevi, premera 100mm, dolžine do 100 cm</t>
  </si>
  <si>
    <t>Izdelava zaledne drenaže objektov s PEHD cevmi notranjega premera 150 mm/270° (vključno s priključnimi elementi)</t>
  </si>
  <si>
    <t>Nabava in vgradnja drenažnega betona ob zaledni drenaži</t>
  </si>
  <si>
    <t>Dobava in polaganje PVC kanalizacijskih cevi DN200 SN8 na peščeno posteljico debeline 12cm (fekalna kanalizacija)</t>
  </si>
  <si>
    <t>Dobava in polaganje PE-HD kanalizacijskih cevi DN300 SN8 na peščeno posteljico debeline 12cm (meteorna kanalizacija)</t>
  </si>
  <si>
    <t>Dobava in polaganje PE-HD kanalizacijskih cevi DN500 SN8 na peščeno posteljico debeline 12cm (meteorna kanalizacija)</t>
  </si>
  <si>
    <r>
      <t>Dobava in polaganje PE-HD kanalizacijskih cevi DN300 SN8 na betonsko posteljico debeline 12cm z obbetoniranjem (po detajlu) - 0.20m</t>
    </r>
    <r>
      <rPr>
        <sz val="10"/>
        <rFont val="Arial Narrow"/>
        <family val="2"/>
      </rPr>
      <t>3</t>
    </r>
    <r>
      <rPr>
        <sz val="10"/>
        <rFont val="Arial Narrow"/>
        <family val="2"/>
        <charset val="238"/>
      </rPr>
      <t>/m, polno obbetonirana.</t>
    </r>
  </si>
  <si>
    <r>
      <t>Dobava in polaganje PE-HD kanalizacijskih cevi DN500 SN8 na betonsko posteljico debeline 12cm z obbetoniranjem (po detajlu) - 0.22m</t>
    </r>
    <r>
      <rPr>
        <sz val="10"/>
        <rFont val="Arial Narrow"/>
        <family val="2"/>
      </rPr>
      <t>3</t>
    </r>
    <r>
      <rPr>
        <sz val="10"/>
        <rFont val="Arial Narrow"/>
        <family val="2"/>
        <charset val="238"/>
      </rPr>
      <t>/m, polno obbetonirana.</t>
    </r>
  </si>
  <si>
    <t>Dobava in vgradnja poliestrskih prefabriciranih revizijskih jaškov DN800 s priključki za cevi, tesnili, muldo ter podlitjem (jaški na fekalni kanalizaciji)
- betonski temelj C 16/20
- globina od 1250mm do 2500mm</t>
  </si>
  <si>
    <t>Dobava in vgradnja PE-HD prefabriciranih revizijskih jaškov DN800 s priključki za cevi, tesnili, muldo ter podlitjem (jaški na meteorni kanalizaciji)
- betonski temelj C 16/20
- globina od 1250mm do 2500mm</t>
  </si>
  <si>
    <t>Dobava in vgradnja poliestrskih prefabriciranih revizijskih jaškov DN1000 s priključki za cevi, tesnili, muldo ter podlitjem (jaški na fekalni kanalizaciji)
- betonski temelj C 16/20
- globina od 2500mm do 4000mm</t>
  </si>
  <si>
    <t>Dobava in vgradnja PE-HD prefabriciranih revizijskih jaškov DN1000 s priključki za cevi, tesnili, muldo ter podlitjem (jaški na meteorni kanalizaciji)
- betonski temelj C 16/20
- globina od 2500mm do 4000mm</t>
  </si>
  <si>
    <t>Dobava in polaganje PE-HD kanalizacijskih cevi DN160 SN8 na peščeno posteljico debeline 12cm (meteorna kanalizacija)</t>
  </si>
  <si>
    <t>Dobava in vgradnja poliestrskih prefabriciranih revizijskih jaškov DN600 za hišne priključke, s priključki za cevi, tesnili, muldo ter podlitjem (fekalni hišni priključki)
- betonski temelj C 16/20
- globina od 1000mm do 1500mm</t>
  </si>
  <si>
    <t>Dobava in vgradnja PE-HD prefabriciranih revizijskih jaškov DN600 za hišne priključke, s priključki za cevi, tesnili, muldo ter podlitjem (meteorni hišni priključki)
- betonski temelj C 16/20
- globina od 1000mm do 1500mm</t>
  </si>
  <si>
    <t>Izdelava nosilne plasti bituminiziranega drobljenca zrnavosti 0/16 mm v debelini 5 cm AC16 base B50/70, A3</t>
  </si>
  <si>
    <t>C.1 (ocena)</t>
  </si>
  <si>
    <t>B.1 (ocena)</t>
  </si>
  <si>
    <t>Dobava in vgradnja armaturnih palic</t>
  </si>
  <si>
    <t>Dobava in vgradnja armaturnih mrež</t>
  </si>
  <si>
    <t xml:space="preserve">Izdelava enostranskega opaža temeljev z vsemi pomožnimi deli.                                                                                                        </t>
  </si>
  <si>
    <t>Izdelava dvostranskega opaža sten zidov z vsemi pomožnimi deli. V ceno je vključena tudi izdelava delovnih odrov, če so le-ti potrebni.</t>
  </si>
  <si>
    <t>Trikotne letvice 3/3 za za vse zunanje robove.
(dobava in vgradnja materiala)</t>
  </si>
  <si>
    <t xml:space="preserve">Izdelava podložnega betona pod temelji z betonom C 12/15 X0  prereza do 0,12 m3/m2,m1. 
(dobava in vgradnja materiala)                                                                                  </t>
  </si>
  <si>
    <t>Betoniranje AB konstrukcij C25/30  XC4 XD3 PV-II Dmax 16 prereza nad 0,50 m3/m2,m1.
(pasovni temelji)
(dobava in vgradnja materiala)</t>
  </si>
  <si>
    <t>Betoniranje AB konstrukcij C25/30  XC4 XD3 PV-II Dmax 16 prereza nad 0,50 m3/m2,m1.
(stene)
(dobava in vgradnja materiala)</t>
  </si>
  <si>
    <t>Zidarska in kamnoseška dela</t>
  </si>
  <si>
    <t>Fugiranje zidu s cementno malto</t>
  </si>
  <si>
    <t>Zidanje z lomljencem iz karbonatnih kamnin  (zmrzlinsko odporen kamen) v cementni malti (C25/30 XC4, XD3, XF2, PV-II), na eno lice, prerez 0,36 do 0,50 m3/m2
(podporna kamnita zložba)
(dobava in vgradnja materiala)</t>
  </si>
  <si>
    <t>Zidanje z lomljencem iz karbonatnih kamnin  (zmrzlinsko odporen kamen) v cementni malti (C25/30 XC4, XD3, XF2, PV-II), na eno lice, prerez do  0,2 m3/m2
(Obzidanje AB zidov)
(dobava in vgradnja materiala)</t>
  </si>
  <si>
    <t>Izkop vezljive zemljine/zrnate kamnine – 2. in 3. kategorije, strojno z odmetom na rob gradbene jame
Izkop za AB zidove</t>
  </si>
  <si>
    <t>Izkop mehke kamnine – 4. kategorije, strojno z odmetom na rob gradbene jame
Izkop za AB zidove</t>
  </si>
  <si>
    <t>Nabava in vgradnja filtrskega materiala v debelini 50 cm za stenami zidov
(granulacija 8-32mm)</t>
  </si>
  <si>
    <t>Humuziranje brežine brez valjanja, v debelini do 15 cm - ročno</t>
  </si>
  <si>
    <t xml:space="preserve">Površinski izkop plodne zemljine - 1. kategorije - strojno z odrivom do 50m </t>
  </si>
  <si>
    <t>Dobava in vgradnja geotekstila za filtrsko plast, gostota vsaj 250g/m2, karakteristična velikost por do 0,2 mm</t>
  </si>
  <si>
    <t>Jaški</t>
  </si>
  <si>
    <t>Vodovod</t>
  </si>
  <si>
    <t>Izdelava obrabno zaporne plasti bituminiziranega drobljenca zrnavosti 0/8 mm v debelini 3 cm AC8 surf B50/70, A3 (pod voznimi površinami v vasi)</t>
  </si>
  <si>
    <t>Regionalna cesta</t>
  </si>
  <si>
    <t>Javna pot (asfaltne površine v vasi)</t>
  </si>
  <si>
    <t>Pregled in čiščenje kanalov</t>
  </si>
  <si>
    <t>Dobava in vgradnja PE-HD prefabriciranih revizijskih jaškov DN600 s priključki za cevi, tesnili, muldo ter podlitjem (jaški na meteorni kanalizaciji)
- betonski temelj C 16/20
- globina od 1250mm do 2500mm</t>
  </si>
  <si>
    <t xml:space="preserve">Izdelava obrabno zaporne plasti bituminiziranega drobljenca
AC8 surf B50/70, A3
debelina 3 cm
(pod voznimi površinami na regionalni cesti)
</t>
  </si>
  <si>
    <t>gradbena dela</t>
  </si>
  <si>
    <t>Dobava in polaganje tračnega ozemljila Fe/Zn 25/4mm, komplet z bitumensko zaščito v jaških.</t>
  </si>
  <si>
    <t>Polaganje opozorilnega traku "POZOR-ENERGETSKI KABEL".</t>
  </si>
  <si>
    <t>Izvedba izenačitvene zbiralke v jašku komplet s povezavo okvirja LTŽ pokrovom.</t>
  </si>
  <si>
    <t>Izkop in komplet izdelava tipskega temelja za prostostoječo razdelilno omaro (PMO-ČN), Dim: vxšxg: 700x800x400mm, z uvodom cevi v temelju 3xfi100mm</t>
  </si>
  <si>
    <t>Tehnični nadzor upravljavca</t>
  </si>
  <si>
    <t>Zakoličba nove trase NN kanalizacije.</t>
  </si>
  <si>
    <t>Drobni in spoji material</t>
  </si>
  <si>
    <t>%</t>
  </si>
  <si>
    <t>elektromontažna dela</t>
  </si>
  <si>
    <t>Dobava in montaža križne sponke Fe/Zn 25/4mm.</t>
  </si>
  <si>
    <t>Priklop kabla v PMO.</t>
  </si>
  <si>
    <t>Meritve električnih instalacij</t>
  </si>
  <si>
    <t>stikalni bloki</t>
  </si>
  <si>
    <t>Priključno merilna omara- dvodelna (ločen razvodni in merilni del) v izvedbi primerni za zunanjo montažo, v inox izvedbi,   opremljena s steklom in ključavnico elektrodistribucije primerna za montažo na betonski temelj, IP 54 (vključena ostala oprema; varovalke, odvodnik prenapetosti, števec električne energije, komunikator, vrstne sponke, ožičenje)</t>
  </si>
  <si>
    <t>kompl</t>
  </si>
  <si>
    <t>Stigmaflex cev - f 110 mm</t>
  </si>
  <si>
    <t>VODOVOD DO ČN</t>
  </si>
  <si>
    <t>ELEKTRO PRIKLJUČEK ZA ČN</t>
  </si>
  <si>
    <t>Strojni in deloma ročni izkop kabelskega kanala v terenu III do IV. ktg.dim 0,4 x 1,0 m, izdelava podloge iz suhega betona MB10 v sloju 10 cm, polaganje 2x stigmaflex cevi 110 mm, zasip nad cevmi s peskom v sloju 15cm nad cevmi, zasip s tamponskim gramozom, utrjevanje v slojih do 20 cm, polaganje ozemljilnega valjanca in PVC opozorilnega traka, odvoz materiala na deponijo</t>
  </si>
  <si>
    <t>Strojni in deloma ročni izkop kabelskega kanala v terenu III do IV. ktg.dim 0,4 x 1,0 m, izdelava podloge iz suhega betona MB10 v sloju 10 cm, polaganje 2x stigmaflex cevi 110 mm, obbetoniranje z betonom MB10 v sloju 15 cm, zasip s tamponskim gramozom, utrjevanje v slojih do 20 cm, polaganje ozemljilnega valjanca in PVC opozorilnega traka, odvoz materiala na deponijo</t>
  </si>
  <si>
    <t>Izkop  v terenu III do IV. kat. in komplet izgradnja tipskega manipulativnega kabelskega jaška notranje mere fi 100cm, z betonom MB 30, litoželeznim pokrovom za težki promet 250kN 600 mm, z napisom ELEKTRIKA, odvoz materiala v predelavo gradbenih odpadkov</t>
  </si>
  <si>
    <t>Izkop  v terenu III do IV. kat. in komplet izgradnja tipskega manipulativnega kabelskega jaška notranje mere 100x100x100cm, z betonom MB 30, LTŽ pokrovom nosilnosti 250kN, 600 mm, z napisom ELEKTRIKA, odvoz materiala v predelavo gradbenih odpadkov</t>
  </si>
  <si>
    <t>Kabel ALU 4x70mm² vpeljan v kabelsko kanalizacijo, komplet s kabelskimi končniki, za povezavo PMO in ČN</t>
  </si>
  <si>
    <t>Drobni in spojni material</t>
  </si>
  <si>
    <t>ELEKTRO PRIKLJUČEK ZA ČN - skupaj</t>
  </si>
  <si>
    <t>VODOVOD DO ČN - skupaj</t>
  </si>
  <si>
    <t>ELEKTRO PRIKLJUČEK DO ČN</t>
  </si>
  <si>
    <t>projektantski popis del</t>
  </si>
  <si>
    <t>Dobava in vgradnja cevi za vodovod do hiše Čelje 1
PE100 PN10 17 SDR DN90</t>
  </si>
  <si>
    <t xml:space="preserve">Izvedba  hišnih priključkov (vse komplet)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</si>
</sst>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      &quot;;\-#,##0.00&quot;       &quot;;&quot; -&quot;#&quot;       &quot;;@\ "/>
    <numFmt numFmtId="165" formatCode="#,##0.00&quot; SIT &quot;;\-#,##0.00&quot; SIT &quot;;&quot; -&quot;#&quot; SIT &quot;;@\ 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#,##0.000"/>
    <numFmt numFmtId="169" formatCode="#,##0.00\ _€"/>
  </numFmts>
  <fonts count="48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7"/>
      <name val="Arial Narrow"/>
      <family val="2"/>
      <charset val="238"/>
    </font>
    <font>
      <b/>
      <sz val="12"/>
      <color indexed="63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 Narrow"/>
      <family val="2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0"/>
      <color indexed="8"/>
      <name val="Arial Narrow"/>
      <family val="2"/>
      <charset val="238"/>
    </font>
    <font>
      <i/>
      <sz val="10"/>
      <name val="Arial Narrow"/>
      <family val="2"/>
      <charset val="238"/>
    </font>
    <font>
      <sz val="12"/>
      <name val="Times New Roman CE"/>
      <family val="1"/>
      <charset val="238"/>
    </font>
    <font>
      <i/>
      <sz val="10"/>
      <color indexed="8"/>
      <name val="Arial Narrow"/>
      <family val="2"/>
      <charset val="238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  <charset val="238"/>
    </font>
    <font>
      <sz val="12"/>
      <name val="Times New Roman"/>
      <family val="1"/>
    </font>
    <font>
      <i/>
      <sz val="10"/>
      <name val="SL Dutch"/>
    </font>
    <font>
      <b/>
      <sz val="14"/>
      <name val="Arial Narrow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color indexed="8"/>
      <name val="Arial Narrow"/>
      <family val="2"/>
      <charset val="238"/>
    </font>
    <font>
      <sz val="9"/>
      <name val="Arial"/>
      <family val="2"/>
      <charset val="238"/>
    </font>
    <font>
      <sz val="10"/>
      <name val="Arial CE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name val="YUHelv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8">
    <border>
      <left/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165" fontId="9" fillId="0" borderId="0" applyFill="0" applyBorder="0" applyAlignment="0" applyProtection="0"/>
    <xf numFmtId="0" fontId="9" fillId="0" borderId="0"/>
    <xf numFmtId="0" fontId="2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3" fillId="0" borderId="0"/>
    <xf numFmtId="164" fontId="9" fillId="0" borderId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4" fillId="0" borderId="0"/>
    <xf numFmtId="39" fontId="9" fillId="0" borderId="4">
      <alignment horizontal="right" vertical="top" wrapText="1"/>
    </xf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9" fillId="0" borderId="5">
      <alignment horizontal="left" vertical="top" wrapText="1"/>
    </xf>
    <xf numFmtId="0" fontId="34" fillId="0" borderId="0"/>
    <xf numFmtId="0" fontId="9" fillId="0" borderId="0"/>
    <xf numFmtId="0" fontId="1" fillId="0" borderId="0"/>
    <xf numFmtId="167" fontId="3" fillId="0" borderId="0" applyFont="0" applyFill="0" applyBorder="0" applyAlignment="0" applyProtection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" fillId="0" borderId="0" applyFont="0" applyBorder="0"/>
    <xf numFmtId="1" fontId="35" fillId="0" borderId="0"/>
    <xf numFmtId="0" fontId="3" fillId="0" borderId="0"/>
    <xf numFmtId="0" fontId="3" fillId="0" borderId="0"/>
    <xf numFmtId="0" fontId="3" fillId="0" borderId="0" applyFont="0" applyBorder="0"/>
    <xf numFmtId="0" fontId="3" fillId="0" borderId="0" applyFill="0" applyBorder="0"/>
    <xf numFmtId="0" fontId="43" fillId="0" borderId="0">
      <alignment vertical="top" wrapText="1"/>
    </xf>
    <xf numFmtId="0" fontId="3" fillId="0" borderId="0"/>
    <xf numFmtId="0" fontId="44" fillId="0" borderId="0"/>
    <xf numFmtId="0" fontId="24" fillId="0" borderId="0"/>
    <xf numFmtId="0" fontId="45" fillId="0" borderId="0"/>
    <xf numFmtId="0" fontId="46" fillId="0" borderId="0"/>
  </cellStyleXfs>
  <cellXfs count="417"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4" fillId="0" borderId="0" xfId="2" applyFont="1" applyFill="1" applyBorder="1" applyAlignment="1">
      <alignment vertical="top"/>
    </xf>
    <xf numFmtId="4" fontId="5" fillId="0" borderId="0" xfId="2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top"/>
    </xf>
    <xf numFmtId="0" fontId="4" fillId="0" borderId="0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vertical="center"/>
    </xf>
    <xf numFmtId="4" fontId="6" fillId="2" borderId="2" xfId="2" applyNumberFormat="1" applyFont="1" applyFill="1" applyBorder="1" applyAlignment="1">
      <alignment vertical="top"/>
    </xf>
    <xf numFmtId="0" fontId="6" fillId="0" borderId="1" xfId="2" applyFont="1" applyFill="1" applyBorder="1" applyAlignment="1">
      <alignment vertical="top"/>
    </xf>
    <xf numFmtId="0" fontId="6" fillId="0" borderId="2" xfId="2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4" fontId="6" fillId="0" borderId="3" xfId="2" applyNumberFormat="1" applyFont="1" applyFill="1" applyBorder="1" applyAlignment="1">
      <alignment vertical="top"/>
    </xf>
    <xf numFmtId="4" fontId="8" fillId="0" borderId="2" xfId="1" applyNumberFormat="1" applyFont="1" applyFill="1" applyBorder="1" applyAlignment="1" applyProtection="1">
      <alignment horizontal="right" vertical="top"/>
    </xf>
    <xf numFmtId="4" fontId="6" fillId="0" borderId="2" xfId="2" applyNumberFormat="1" applyFont="1" applyFill="1" applyBorder="1" applyAlignment="1">
      <alignment horizontal="right" vertical="center"/>
    </xf>
    <xf numFmtId="4" fontId="6" fillId="0" borderId="3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vertical="top"/>
    </xf>
    <xf numFmtId="4" fontId="5" fillId="0" borderId="3" xfId="2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5" fillId="0" borderId="2" xfId="17" applyNumberFormat="1" applyFont="1" applyBorder="1" applyAlignment="1">
      <alignment vertical="top" wrapText="1"/>
    </xf>
    <xf numFmtId="4" fontId="5" fillId="0" borderId="2" xfId="2" applyNumberFormat="1" applyFont="1" applyFill="1" applyBorder="1" applyAlignment="1">
      <alignment vertical="top"/>
    </xf>
    <xf numFmtId="4" fontId="12" fillId="0" borderId="2" xfId="1" applyNumberFormat="1" applyFont="1" applyFill="1" applyBorder="1" applyAlignment="1" applyProtection="1">
      <alignment horizontal="right" vertical="top"/>
    </xf>
    <xf numFmtId="0" fontId="13" fillId="0" borderId="0" xfId="2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6" fillId="0" borderId="0" xfId="2" applyFont="1" applyFill="1" applyBorder="1" applyAlignment="1">
      <alignment vertical="top"/>
    </xf>
    <xf numFmtId="4" fontId="7" fillId="0" borderId="2" xfId="0" applyNumberFormat="1" applyFont="1" applyBorder="1" applyAlignment="1">
      <alignment vertical="top" wrapText="1"/>
    </xf>
    <xf numFmtId="0" fontId="6" fillId="0" borderId="0" xfId="2" applyFont="1" applyFill="1" applyBorder="1" applyAlignment="1">
      <alignment horizontal="right" vertical="top"/>
    </xf>
    <xf numFmtId="0" fontId="6" fillId="0" borderId="2" xfId="2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20" fillId="0" borderId="0" xfId="0" applyFont="1"/>
    <xf numFmtId="4" fontId="19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9" fontId="8" fillId="0" borderId="2" xfId="20" applyFont="1" applyFill="1" applyBorder="1" applyAlignment="1" applyProtection="1">
      <alignment horizontal="right" vertical="top"/>
    </xf>
    <xf numFmtId="0" fontId="6" fillId="3" borderId="1" xfId="2" applyFont="1" applyFill="1" applyBorder="1" applyAlignment="1">
      <alignment vertical="center"/>
    </xf>
    <xf numFmtId="0" fontId="6" fillId="3" borderId="2" xfId="2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horizontal="right" vertical="center"/>
    </xf>
    <xf numFmtId="4" fontId="6" fillId="3" borderId="3" xfId="2" applyNumberFormat="1" applyFont="1" applyFill="1" applyBorder="1" applyAlignment="1">
      <alignment horizontal="right" vertical="center"/>
    </xf>
    <xf numFmtId="0" fontId="23" fillId="0" borderId="0" xfId="0" applyFont="1" applyFill="1"/>
    <xf numFmtId="0" fontId="6" fillId="0" borderId="2" xfId="2" applyFont="1" applyFill="1" applyBorder="1" applyAlignment="1">
      <alignment horizontal="center" vertical="top"/>
    </xf>
    <xf numFmtId="0" fontId="6" fillId="0" borderId="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top"/>
    </xf>
    <xf numFmtId="0" fontId="6" fillId="2" borderId="2" xfId="2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3" fillId="0" borderId="0" xfId="0" applyFont="1"/>
    <xf numFmtId="0" fontId="6" fillId="0" borderId="2" xfId="2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vertical="top"/>
    </xf>
    <xf numFmtId="0" fontId="20" fillId="0" borderId="0" xfId="0" applyFont="1" applyFill="1"/>
    <xf numFmtId="4" fontId="7" fillId="0" borderId="2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68" fontId="28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7" fillId="0" borderId="0" xfId="0" applyFont="1" applyAlignment="1"/>
    <xf numFmtId="0" fontId="28" fillId="0" borderId="0" xfId="0" applyFont="1" applyAlignment="1"/>
    <xf numFmtId="168" fontId="28" fillId="0" borderId="0" xfId="0" applyNumberFormat="1" applyFont="1" applyAlignment="1"/>
    <xf numFmtId="0" fontId="26" fillId="0" borderId="0" xfId="0" applyFont="1" applyAlignment="1"/>
    <xf numFmtId="0" fontId="28" fillId="0" borderId="0" xfId="0" applyFont="1" applyAlignment="1">
      <alignment horizontal="center"/>
    </xf>
    <xf numFmtId="168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168" fontId="28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168" fontId="28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6" fillId="0" borderId="0" xfId="0" applyNumberFormat="1" applyFont="1" applyAlignment="1">
      <alignment vertical="top"/>
    </xf>
    <xf numFmtId="0" fontId="26" fillId="0" borderId="0" xfId="0" applyFont="1" applyAlignment="1">
      <alignment horizontal="center" vertical="top"/>
    </xf>
    <xf numFmtId="4" fontId="7" fillId="0" borderId="3" xfId="0" applyNumberFormat="1" applyFont="1" applyFill="1" applyBorder="1" applyAlignment="1">
      <alignment vertical="top" wrapText="1"/>
    </xf>
    <xf numFmtId="0" fontId="25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top"/>
    </xf>
    <xf numFmtId="4" fontId="27" fillId="0" borderId="2" xfId="0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/>
    </xf>
    <xf numFmtId="4" fontId="6" fillId="2" borderId="2" xfId="2" applyNumberFormat="1" applyFont="1" applyFill="1" applyBorder="1" applyAlignment="1">
      <alignment horizontal="right" vertical="top"/>
    </xf>
    <xf numFmtId="4" fontId="6" fillId="2" borderId="3" xfId="2" applyNumberFormat="1" applyFont="1" applyFill="1" applyBorder="1" applyAlignment="1">
      <alignment horizontal="right" vertical="top"/>
    </xf>
    <xf numFmtId="4" fontId="6" fillId="0" borderId="3" xfId="2" applyNumberFormat="1" applyFont="1" applyFill="1" applyBorder="1" applyAlignment="1">
      <alignment horizontal="right" vertical="top"/>
    </xf>
    <xf numFmtId="0" fontId="6" fillId="0" borderId="2" xfId="2" applyFont="1" applyFill="1" applyBorder="1" applyAlignment="1">
      <alignment horizontal="right" vertical="top" wrapText="1"/>
    </xf>
    <xf numFmtId="4" fontId="6" fillId="0" borderId="2" xfId="2" applyNumberFormat="1" applyFont="1" applyFill="1" applyBorder="1" applyAlignment="1">
      <alignment horizontal="right" vertical="top"/>
    </xf>
    <xf numFmtId="4" fontId="5" fillId="2" borderId="3" xfId="2" applyNumberFormat="1" applyFont="1" applyFill="1" applyBorder="1" applyAlignment="1">
      <alignment horizontal="right" vertical="top"/>
    </xf>
    <xf numFmtId="4" fontId="5" fillId="0" borderId="3" xfId="2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4" fontId="25" fillId="2" borderId="3" xfId="2" applyNumberFormat="1" applyFont="1" applyFill="1" applyBorder="1" applyAlignment="1">
      <alignment horizontal="right" vertical="top"/>
    </xf>
    <xf numFmtId="4" fontId="7" fillId="0" borderId="3" xfId="0" applyNumberFormat="1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5" fillId="0" borderId="2" xfId="0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right" vertical="top"/>
    </xf>
    <xf numFmtId="4" fontId="25" fillId="0" borderId="3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left" vertical="top"/>
    </xf>
    <xf numFmtId="0" fontId="7" fillId="0" borderId="0" xfId="0" applyFont="1" applyFill="1" applyAlignment="1"/>
    <xf numFmtId="0" fontId="28" fillId="0" borderId="0" xfId="0" applyFont="1" applyFill="1" applyAlignment="1"/>
    <xf numFmtId="168" fontId="28" fillId="0" borderId="0" xfId="0" applyNumberFormat="1" applyFont="1" applyFill="1" applyAlignment="1">
      <alignment vertical="top"/>
    </xf>
    <xf numFmtId="168" fontId="28" fillId="0" borderId="0" xfId="0" applyNumberFormat="1" applyFont="1" applyFill="1" applyAlignment="1"/>
    <xf numFmtId="0" fontId="26" fillId="0" borderId="0" xfId="0" applyFont="1" applyFill="1" applyAlignment="1"/>
    <xf numFmtId="0" fontId="27" fillId="0" borderId="2" xfId="33" applyNumberFormat="1" applyFont="1" applyFill="1" applyBorder="1" applyAlignment="1">
      <alignment horizontal="justify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28" fillId="0" borderId="0" xfId="0" applyFont="1" applyFill="1" applyBorder="1" applyAlignment="1"/>
    <xf numFmtId="168" fontId="28" fillId="0" borderId="0" xfId="0" applyNumberFormat="1" applyFont="1" applyFill="1" applyBorder="1" applyAlignment="1">
      <alignment vertical="top"/>
    </xf>
    <xf numFmtId="168" fontId="28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7" fillId="0" borderId="2" xfId="0" applyNumberFormat="1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 wrapText="1"/>
    </xf>
    <xf numFmtId="2" fontId="7" fillId="0" borderId="2" xfId="0" applyNumberFormat="1" applyFont="1" applyFill="1" applyBorder="1" applyAlignment="1">
      <alignment vertical="top"/>
    </xf>
    <xf numFmtId="0" fontId="7" fillId="0" borderId="2" xfId="18" applyFont="1" applyFill="1" applyBorder="1" applyAlignment="1">
      <alignment horizontal="center" vertical="top"/>
    </xf>
    <xf numFmtId="4" fontId="27" fillId="0" borderId="2" xfId="0" applyNumberFormat="1" applyFont="1" applyFill="1" applyBorder="1" applyAlignment="1">
      <alignment vertical="top"/>
    </xf>
    <xf numFmtId="2" fontId="7" fillId="0" borderId="2" xfId="0" applyNumberFormat="1" applyFont="1" applyFill="1" applyBorder="1" applyAlignment="1">
      <alignment horizontal="right" vertical="top"/>
    </xf>
    <xf numFmtId="0" fontId="14" fillId="0" borderId="0" xfId="2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left" vertical="top"/>
    </xf>
    <xf numFmtId="0" fontId="33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right" vertical="top"/>
    </xf>
    <xf numFmtId="4" fontId="27" fillId="0" borderId="3" xfId="0" applyNumberFormat="1" applyFont="1" applyFill="1" applyBorder="1" applyAlignment="1">
      <alignment horizontal="right" vertical="top"/>
    </xf>
    <xf numFmtId="4" fontId="7" fillId="0" borderId="2" xfId="0" applyNumberFormat="1" applyFont="1" applyFill="1" applyBorder="1" applyAlignment="1">
      <alignment horizontal="left" vertical="top"/>
    </xf>
    <xf numFmtId="0" fontId="7" fillId="0" borderId="1" xfId="2" applyFont="1" applyFill="1" applyBorder="1" applyAlignment="1">
      <alignment horizontal="right" vertical="center"/>
    </xf>
    <xf numFmtId="0" fontId="7" fillId="0" borderId="2" xfId="2" applyFont="1" applyFill="1" applyBorder="1" applyAlignment="1">
      <alignment horizontal="center" vertical="center"/>
    </xf>
    <xf numFmtId="4" fontId="7" fillId="0" borderId="2" xfId="2" applyNumberFormat="1" applyFont="1" applyFill="1" applyBorder="1" applyAlignment="1">
      <alignment horizontal="right" vertical="center"/>
    </xf>
    <xf numFmtId="4" fontId="7" fillId="0" borderId="3" xfId="2" applyNumberFormat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center" vertical="top"/>
    </xf>
    <xf numFmtId="4" fontId="7" fillId="2" borderId="2" xfId="2" applyNumberFormat="1" applyFont="1" applyFill="1" applyBorder="1" applyAlignment="1">
      <alignment vertical="top"/>
    </xf>
    <xf numFmtId="4" fontId="7" fillId="2" borderId="2" xfId="2" applyNumberFormat="1" applyFont="1" applyFill="1" applyBorder="1" applyAlignment="1">
      <alignment horizontal="right" vertical="top"/>
    </xf>
    <xf numFmtId="4" fontId="7" fillId="2" borderId="3" xfId="2" applyNumberFormat="1" applyFont="1" applyFill="1" applyBorder="1" applyAlignment="1">
      <alignment horizontal="right" vertical="top"/>
    </xf>
    <xf numFmtId="9" fontId="27" fillId="0" borderId="2" xfId="20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left" vertical="top" wrapText="1"/>
    </xf>
    <xf numFmtId="168" fontId="28" fillId="0" borderId="0" xfId="0" applyNumberFormat="1" applyFont="1" applyFill="1" applyAlignment="1">
      <alignment horizontal="center" vertical="top"/>
    </xf>
    <xf numFmtId="4" fontId="7" fillId="0" borderId="3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right" vertical="top"/>
    </xf>
    <xf numFmtId="0" fontId="7" fillId="0" borderId="2" xfId="43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Border="1"/>
    <xf numFmtId="4" fontId="7" fillId="0" borderId="0" xfId="0" applyNumberFormat="1" applyFont="1" applyFill="1" applyBorder="1"/>
    <xf numFmtId="2" fontId="7" fillId="0" borderId="2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vertical="top"/>
    </xf>
    <xf numFmtId="4" fontId="7" fillId="0" borderId="2" xfId="21" applyNumberFormat="1" applyFont="1" applyFill="1" applyBorder="1" applyAlignment="1">
      <alignment vertical="top"/>
    </xf>
    <xf numFmtId="4" fontId="7" fillId="0" borderId="3" xfId="21" applyNumberFormat="1" applyFont="1" applyFill="1" applyBorder="1" applyAlignment="1">
      <alignment vertical="top"/>
    </xf>
    <xf numFmtId="0" fontId="7" fillId="0" borderId="2" xfId="21" applyFont="1" applyFill="1" applyBorder="1" applyAlignment="1">
      <alignment horizontal="center" vertical="top"/>
    </xf>
    <xf numFmtId="4" fontId="36" fillId="0" borderId="0" xfId="2" applyNumberFormat="1" applyFont="1" applyFill="1" applyBorder="1" applyAlignment="1">
      <alignment horizontal="right" vertical="top"/>
    </xf>
    <xf numFmtId="0" fontId="37" fillId="0" borderId="0" xfId="0" applyFont="1" applyFill="1" applyBorder="1" applyAlignment="1">
      <alignment vertical="top"/>
    </xf>
    <xf numFmtId="0" fontId="36" fillId="0" borderId="0" xfId="2" applyFont="1" applyFill="1" applyBorder="1" applyAlignment="1">
      <alignment vertical="top"/>
    </xf>
    <xf numFmtId="0" fontId="36" fillId="0" borderId="0" xfId="2" applyFont="1" applyFill="1" applyBorder="1" applyAlignment="1">
      <alignment horizontal="right" vertical="top"/>
    </xf>
    <xf numFmtId="4" fontId="36" fillId="0" borderId="0" xfId="2" applyNumberFormat="1" applyFont="1" applyFill="1" applyBorder="1" applyAlignment="1">
      <alignment vertical="top"/>
    </xf>
    <xf numFmtId="0" fontId="36" fillId="0" borderId="0" xfId="2" applyFont="1" applyFill="1" applyBorder="1" applyAlignment="1">
      <alignment horizontal="left" vertical="top"/>
    </xf>
    <xf numFmtId="0" fontId="38" fillId="0" borderId="0" xfId="0" applyFont="1" applyFill="1" applyBorder="1" applyAlignment="1">
      <alignment vertical="top"/>
    </xf>
    <xf numFmtId="0" fontId="25" fillId="3" borderId="1" xfId="2" applyFont="1" applyFill="1" applyBorder="1" applyAlignment="1">
      <alignment vertical="top"/>
    </xf>
    <xf numFmtId="0" fontId="22" fillId="3" borderId="0" xfId="21" applyFont="1" applyFill="1" applyAlignment="1">
      <alignment horizontal="left" vertical="top" wrapText="1"/>
    </xf>
    <xf numFmtId="0" fontId="6" fillId="3" borderId="2" xfId="2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vertical="top"/>
    </xf>
    <xf numFmtId="4" fontId="6" fillId="3" borderId="3" xfId="2" applyNumberFormat="1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49" fontId="5" fillId="3" borderId="2" xfId="17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/>
    </xf>
    <xf numFmtId="4" fontId="5" fillId="3" borderId="2" xfId="2" applyNumberFormat="1" applyFont="1" applyFill="1" applyBorder="1" applyAlignment="1">
      <alignment vertical="top"/>
    </xf>
    <xf numFmtId="4" fontId="12" fillId="3" borderId="2" xfId="1" applyNumberFormat="1" applyFont="1" applyFill="1" applyBorder="1" applyAlignment="1" applyProtection="1">
      <alignment horizontal="right" vertical="top"/>
    </xf>
    <xf numFmtId="4" fontId="5" fillId="3" borderId="3" xfId="2" applyNumberFormat="1" applyFont="1" applyFill="1" applyBorder="1" applyAlignment="1">
      <alignment vertical="top"/>
    </xf>
    <xf numFmtId="4" fontId="7" fillId="0" borderId="7" xfId="21" applyNumberFormat="1" applyFont="1" applyFill="1" applyBorder="1" applyAlignment="1">
      <alignment vertical="top"/>
    </xf>
    <xf numFmtId="4" fontId="7" fillId="0" borderId="8" xfId="21" applyNumberFormat="1" applyFont="1" applyBorder="1" applyAlignment="1">
      <alignment vertical="top"/>
    </xf>
    <xf numFmtId="0" fontId="7" fillId="0" borderId="2" xfId="31" applyNumberFormat="1" applyFont="1" applyFill="1" applyBorder="1" applyAlignment="1">
      <alignment vertical="top" wrapText="1"/>
    </xf>
    <xf numFmtId="0" fontId="4" fillId="0" borderId="0" xfId="2" applyNumberFormat="1" applyFont="1" applyFill="1" applyBorder="1" applyAlignment="1">
      <alignment vertical="top"/>
    </xf>
    <xf numFmtId="0" fontId="6" fillId="0" borderId="2" xfId="2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top" wrapText="1"/>
    </xf>
    <xf numFmtId="0" fontId="7" fillId="0" borderId="7" xfId="21" applyNumberFormat="1" applyFont="1" applyBorder="1" applyAlignment="1">
      <alignment vertical="top" wrapText="1"/>
    </xf>
    <xf numFmtId="0" fontId="6" fillId="0" borderId="2" xfId="17" applyNumberFormat="1" applyFont="1" applyBorder="1" applyAlignment="1">
      <alignment vertical="top" wrapText="1"/>
    </xf>
    <xf numFmtId="0" fontId="6" fillId="0" borderId="2" xfId="12" applyNumberFormat="1" applyFont="1" applyFill="1" applyBorder="1" applyAlignment="1">
      <alignment vertical="top" wrapText="1"/>
    </xf>
    <xf numFmtId="0" fontId="6" fillId="0" borderId="2" xfId="2" applyNumberFormat="1" applyFont="1" applyFill="1" applyBorder="1" applyAlignment="1">
      <alignment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vertical="top" wrapText="1"/>
    </xf>
    <xf numFmtId="0" fontId="7" fillId="0" borderId="2" xfId="32" applyNumberFormat="1" applyFont="1" applyFill="1" applyBorder="1" applyAlignment="1">
      <alignment horizontal="left" vertical="top" wrapText="1"/>
    </xf>
    <xf numFmtId="0" fontId="7" fillId="0" borderId="2" xfId="21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0" fontId="5" fillId="0" borderId="2" xfId="2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2" xfId="35" applyNumberFormat="1" applyFont="1" applyFill="1" applyBorder="1" applyAlignment="1">
      <alignment horizontal="left" vertical="top" wrapText="1"/>
    </xf>
    <xf numFmtId="0" fontId="6" fillId="0" borderId="2" xfId="35" applyNumberFormat="1" applyFont="1" applyFill="1" applyBorder="1" applyAlignment="1">
      <alignment horizontal="justify" vertical="top" wrapText="1"/>
    </xf>
    <xf numFmtId="0" fontId="7" fillId="0" borderId="2" xfId="44" applyNumberFormat="1" applyFont="1" applyFill="1" applyBorder="1" applyAlignment="1">
      <alignment horizontal="left" vertical="top" wrapText="1"/>
    </xf>
    <xf numFmtId="0" fontId="25" fillId="0" borderId="2" xfId="35" applyNumberFormat="1" applyFont="1" applyFill="1" applyBorder="1" applyAlignment="1">
      <alignment horizontal="left" vertical="top" wrapText="1"/>
    </xf>
    <xf numFmtId="0" fontId="25" fillId="0" borderId="2" xfId="0" applyNumberFormat="1" applyFont="1" applyFill="1" applyBorder="1" applyAlignment="1">
      <alignment horizontal="left" vertical="top" wrapText="1"/>
    </xf>
    <xf numFmtId="0" fontId="25" fillId="0" borderId="2" xfId="2" applyNumberFormat="1" applyFont="1" applyFill="1" applyBorder="1" applyAlignment="1">
      <alignment vertical="top" wrapText="1"/>
    </xf>
    <xf numFmtId="0" fontId="25" fillId="0" borderId="2" xfId="17" applyNumberFormat="1" applyFont="1" applyFill="1" applyBorder="1" applyAlignment="1">
      <alignment vertical="top" wrapText="1"/>
    </xf>
    <xf numFmtId="0" fontId="6" fillId="0" borderId="2" xfId="17" applyNumberFormat="1" applyFont="1" applyFill="1" applyBorder="1" applyAlignment="1">
      <alignment vertical="top" wrapText="1"/>
    </xf>
    <xf numFmtId="0" fontId="7" fillId="0" borderId="7" xfId="22" applyNumberFormat="1" applyFont="1" applyFill="1" applyBorder="1" applyAlignment="1">
      <alignment vertical="top" wrapText="1"/>
    </xf>
    <xf numFmtId="0" fontId="25" fillId="2" borderId="2" xfId="2" applyNumberFormat="1" applyFont="1" applyFill="1" applyBorder="1" applyAlignment="1">
      <alignment vertical="top" wrapText="1"/>
    </xf>
    <xf numFmtId="0" fontId="4" fillId="0" borderId="0" xfId="2" applyNumberFormat="1" applyFont="1" applyFill="1" applyBorder="1" applyAlignment="1">
      <alignment vertical="top" wrapText="1"/>
    </xf>
    <xf numFmtId="0" fontId="7" fillId="0" borderId="2" xfId="2" applyNumberFormat="1" applyFont="1" applyFill="1" applyBorder="1" applyAlignment="1">
      <alignment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26" fillId="0" borderId="0" xfId="0" applyNumberFormat="1" applyFont="1" applyAlignment="1">
      <alignment vertical="top" wrapText="1"/>
    </xf>
    <xf numFmtId="0" fontId="6" fillId="0" borderId="2" xfId="2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/>
    </xf>
    <xf numFmtId="0" fontId="7" fillId="0" borderId="7" xfId="21" applyFont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4" fontId="7" fillId="0" borderId="7" xfId="0" applyNumberFormat="1" applyFont="1" applyFill="1" applyBorder="1" applyAlignment="1">
      <alignment vertical="top" wrapText="1"/>
    </xf>
    <xf numFmtId="4" fontId="27" fillId="0" borderId="7" xfId="39" applyNumberFormat="1" applyFont="1" applyFill="1" applyBorder="1" applyAlignment="1">
      <alignment horizontal="right" vertical="top"/>
    </xf>
    <xf numFmtId="4" fontId="7" fillId="0" borderId="8" xfId="39" applyNumberFormat="1" applyFont="1" applyFill="1" applyBorder="1" applyAlignment="1">
      <alignment horizontal="right" vertical="top"/>
    </xf>
    <xf numFmtId="0" fontId="4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/>
    <xf numFmtId="4" fontId="7" fillId="0" borderId="7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4" fontId="6" fillId="0" borderId="11" xfId="2" applyNumberFormat="1" applyFont="1" applyFill="1" applyBorder="1" applyAlignment="1">
      <alignment vertical="top"/>
    </xf>
    <xf numFmtId="4" fontId="8" fillId="0" borderId="11" xfId="1" applyNumberFormat="1" applyFont="1" applyFill="1" applyBorder="1" applyAlignment="1" applyProtection="1">
      <alignment horizontal="right" vertical="top"/>
    </xf>
    <xf numFmtId="4" fontId="6" fillId="0" borderId="12" xfId="2" applyNumberFormat="1" applyFont="1" applyFill="1" applyBorder="1" applyAlignment="1">
      <alignment horizontal="right" vertical="top"/>
    </xf>
    <xf numFmtId="4" fontId="7" fillId="0" borderId="7" xfId="21" applyNumberFormat="1" applyFont="1" applyBorder="1" applyAlignment="1">
      <alignment vertical="top"/>
    </xf>
    <xf numFmtId="0" fontId="7" fillId="0" borderId="7" xfId="21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5" fillId="2" borderId="1" xfId="2" applyFont="1" applyFill="1" applyBorder="1" applyAlignment="1">
      <alignment horizontal="left" vertical="top" indent="1"/>
    </xf>
    <xf numFmtId="0" fontId="6" fillId="0" borderId="1" xfId="2" applyFont="1" applyFill="1" applyBorder="1" applyAlignment="1">
      <alignment horizontal="left" vertical="top" indent="1"/>
    </xf>
    <xf numFmtId="0" fontId="5" fillId="0" borderId="1" xfId="2" applyFont="1" applyFill="1" applyBorder="1" applyAlignment="1">
      <alignment horizontal="left" vertical="top" indent="1"/>
    </xf>
    <xf numFmtId="0" fontId="7" fillId="0" borderId="1" xfId="0" applyNumberFormat="1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7" fillId="0" borderId="6" xfId="21" applyFont="1" applyBorder="1" applyAlignment="1">
      <alignment horizontal="left" vertical="top" indent="1"/>
    </xf>
    <xf numFmtId="1" fontId="7" fillId="0" borderId="1" xfId="0" applyNumberFormat="1" applyFont="1" applyFill="1" applyBorder="1" applyAlignment="1">
      <alignment horizontal="left" vertical="top" indent="1"/>
    </xf>
    <xf numFmtId="0" fontId="25" fillId="0" borderId="1" xfId="0" applyNumberFormat="1" applyFont="1" applyFill="1" applyBorder="1" applyAlignment="1">
      <alignment horizontal="left" vertical="top" wrapText="1" indent="1"/>
    </xf>
    <xf numFmtId="0" fontId="25" fillId="2" borderId="1" xfId="2" applyFont="1" applyFill="1" applyBorder="1" applyAlignment="1">
      <alignment horizontal="left" vertical="top" indent="1"/>
    </xf>
    <xf numFmtId="0" fontId="7" fillId="0" borderId="1" xfId="0" applyNumberFormat="1" applyFont="1" applyFill="1" applyBorder="1" applyAlignment="1">
      <alignment horizontal="left" vertical="center" indent="1"/>
    </xf>
    <xf numFmtId="0" fontId="26" fillId="0" borderId="0" xfId="0" applyFont="1" applyAlignment="1">
      <alignment horizontal="left" indent="1"/>
    </xf>
    <xf numFmtId="0" fontId="11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5" fillId="0" borderId="2" xfId="2" applyFont="1" applyFill="1" applyBorder="1" applyAlignment="1">
      <alignment vertical="top"/>
    </xf>
    <xf numFmtId="0" fontId="6" fillId="0" borderId="2" xfId="2" applyFont="1" applyFill="1" applyBorder="1" applyAlignment="1">
      <alignment vertical="top"/>
    </xf>
    <xf numFmtId="0" fontId="5" fillId="3" borderId="1" xfId="2" applyFont="1" applyFill="1" applyBorder="1" applyAlignment="1">
      <alignment vertical="center"/>
    </xf>
    <xf numFmtId="49" fontId="5" fillId="3" borderId="2" xfId="17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right" vertical="center"/>
    </xf>
    <xf numFmtId="4" fontId="5" fillId="3" borderId="2" xfId="2" applyNumberFormat="1" applyFont="1" applyFill="1" applyBorder="1" applyAlignment="1">
      <alignment vertical="center"/>
    </xf>
    <xf numFmtId="4" fontId="12" fillId="3" borderId="2" xfId="1" applyNumberFormat="1" applyFont="1" applyFill="1" applyBorder="1" applyAlignment="1" applyProtection="1">
      <alignment horizontal="right" vertical="center"/>
    </xf>
    <xf numFmtId="4" fontId="5" fillId="3" borderId="3" xfId="2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6" fillId="3" borderId="2" xfId="17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/>
    </xf>
    <xf numFmtId="4" fontId="6" fillId="3" borderId="2" xfId="2" applyNumberFormat="1" applyFont="1" applyFill="1" applyBorder="1" applyAlignment="1">
      <alignment vertical="center"/>
    </xf>
    <xf numFmtId="4" fontId="8" fillId="3" borderId="2" xfId="1" applyNumberFormat="1" applyFont="1" applyFill="1" applyBorder="1" applyAlignment="1" applyProtection="1">
      <alignment horizontal="right" vertical="center"/>
    </xf>
    <xf numFmtId="4" fontId="6" fillId="3" borderId="3" xfId="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5" fillId="0" borderId="2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4" fontId="27" fillId="0" borderId="0" xfId="0" applyNumberFormat="1" applyFont="1" applyBorder="1" applyAlignment="1">
      <alignment horizontal="right" vertical="top"/>
    </xf>
    <xf numFmtId="168" fontId="28" fillId="0" borderId="0" xfId="0" applyNumberFormat="1" applyFont="1" applyBorder="1" applyAlignment="1">
      <alignment horizontal="right" vertical="center"/>
    </xf>
    <xf numFmtId="0" fontId="4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8" fontId="7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168" fontId="28" fillId="0" borderId="0" xfId="0" applyNumberFormat="1" applyFont="1" applyFill="1" applyBorder="1" applyAlignment="1">
      <alignment horizontal="center" wrapText="1"/>
    </xf>
    <xf numFmtId="4" fontId="27" fillId="0" borderId="0" xfId="0" applyNumberFormat="1" applyFont="1" applyBorder="1" applyAlignment="1">
      <alignment vertical="top"/>
    </xf>
    <xf numFmtId="168" fontId="28" fillId="0" borderId="0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42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22" fillId="0" borderId="0" xfId="0" applyNumberFormat="1" applyFont="1" applyFill="1" applyBorder="1" applyAlignment="1">
      <alignment vertical="top"/>
    </xf>
    <xf numFmtId="168" fontId="28" fillId="0" borderId="0" xfId="0" applyNumberFormat="1" applyFont="1" applyBorder="1" applyAlignment="1">
      <alignment horizontal="center"/>
    </xf>
    <xf numFmtId="4" fontId="27" fillId="0" borderId="0" xfId="0" applyNumberFormat="1" applyFont="1" applyFill="1" applyBorder="1" applyAlignment="1">
      <alignment horizontal="right" vertical="top"/>
    </xf>
    <xf numFmtId="168" fontId="28" fillId="0" borderId="0" xfId="0" applyNumberFormat="1" applyFont="1" applyBorder="1" applyAlignment="1"/>
    <xf numFmtId="0" fontId="7" fillId="0" borderId="2" xfId="0" applyNumberFormat="1" applyFont="1" applyFill="1" applyBorder="1" applyAlignment="1">
      <alignment vertical="top"/>
    </xf>
    <xf numFmtId="0" fontId="41" fillId="0" borderId="2" xfId="33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center"/>
    </xf>
    <xf numFmtId="168" fontId="7" fillId="0" borderId="0" xfId="0" applyNumberFormat="1" applyFont="1" applyFill="1" applyAlignment="1"/>
    <xf numFmtId="168" fontId="7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center" wrapText="1"/>
    </xf>
    <xf numFmtId="168" fontId="7" fillId="0" borderId="0" xfId="0" applyNumberFormat="1" applyFont="1" applyFill="1" applyAlignment="1">
      <alignment vertical="top"/>
    </xf>
    <xf numFmtId="168" fontId="7" fillId="0" borderId="0" xfId="0" applyNumberFormat="1" applyFont="1" applyFill="1" applyBorder="1" applyAlignment="1"/>
    <xf numFmtId="168" fontId="7" fillId="0" borderId="0" xfId="0" applyNumberFormat="1" applyFont="1" applyAlignment="1">
      <alignment vertical="top"/>
    </xf>
    <xf numFmtId="168" fontId="7" fillId="0" borderId="0" xfId="0" applyNumberFormat="1" applyFont="1" applyAlignment="1"/>
    <xf numFmtId="0" fontId="7" fillId="0" borderId="1" xfId="0" applyFont="1" applyFill="1" applyBorder="1" applyAlignment="1">
      <alignment horizontal="left" vertical="top" inden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/>
    <xf numFmtId="2" fontId="7" fillId="0" borderId="0" xfId="0" applyNumberFormat="1" applyFont="1" applyAlignment="1">
      <alignment vertical="center"/>
    </xf>
    <xf numFmtId="2" fontId="7" fillId="0" borderId="0" xfId="0" applyNumberFormat="1" applyFont="1" applyFill="1" applyAlignment="1">
      <alignment horizontal="center" wrapText="1"/>
    </xf>
    <xf numFmtId="2" fontId="7" fillId="0" borderId="0" xfId="0" applyNumberFormat="1" applyFont="1" applyAlignment="1">
      <alignment vertical="top"/>
    </xf>
    <xf numFmtId="0" fontId="7" fillId="0" borderId="2" xfId="0" applyNumberFormat="1" applyFont="1" applyFill="1" applyBorder="1" applyAlignment="1">
      <alignment horizontal="justify" vertical="top" wrapText="1"/>
    </xf>
    <xf numFmtId="2" fontId="7" fillId="0" borderId="0" xfId="0" applyNumberFormat="1" applyFont="1" applyFill="1" applyBorder="1" applyAlignment="1"/>
    <xf numFmtId="2" fontId="7" fillId="0" borderId="0" xfId="0" applyNumberFormat="1" applyFont="1" applyAlignment="1"/>
    <xf numFmtId="2" fontId="7" fillId="0" borderId="0" xfId="0" applyNumberFormat="1" applyFont="1" applyFill="1" applyAlignment="1">
      <alignment vertical="top" wrapText="1"/>
    </xf>
    <xf numFmtId="2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Alignment="1">
      <alignment horizontal="center"/>
    </xf>
    <xf numFmtId="2" fontId="42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2" fontId="7" fillId="0" borderId="0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2" fontId="22" fillId="0" borderId="0" xfId="0" applyNumberFormat="1" applyFont="1" applyFill="1" applyBorder="1" applyAlignment="1">
      <alignment horizontal="right" vertical="top"/>
    </xf>
    <xf numFmtId="4" fontId="27" fillId="0" borderId="0" xfId="0" applyNumberFormat="1" applyFont="1" applyFill="1" applyBorder="1" applyAlignment="1">
      <alignment vertical="top"/>
    </xf>
    <xf numFmtId="4" fontId="28" fillId="0" borderId="0" xfId="0" applyNumberFormat="1" applyFont="1" applyFill="1" applyAlignment="1"/>
    <xf numFmtId="0" fontId="7" fillId="0" borderId="2" xfId="24" applyNumberFormat="1" applyFont="1" applyFill="1" applyBorder="1" applyAlignment="1">
      <alignment horizontal="justify" vertical="top" wrapText="1"/>
    </xf>
    <xf numFmtId="2" fontId="28" fillId="0" borderId="0" xfId="0" applyNumberFormat="1" applyFont="1" applyFill="1" applyAlignment="1"/>
    <xf numFmtId="2" fontId="7" fillId="0" borderId="0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left" vertical="top" wrapText="1"/>
    </xf>
    <xf numFmtId="0" fontId="7" fillId="4" borderId="2" xfId="2" applyFont="1" applyFill="1" applyBorder="1" applyAlignment="1">
      <alignment horizontal="left" vertical="top"/>
    </xf>
    <xf numFmtId="4" fontId="7" fillId="5" borderId="2" xfId="2" applyNumberFormat="1" applyFont="1" applyFill="1" applyBorder="1" applyAlignment="1">
      <alignment vertical="top"/>
    </xf>
    <xf numFmtId="4" fontId="7" fillId="5" borderId="2" xfId="2" applyNumberFormat="1" applyFont="1" applyFill="1" applyBorder="1" applyAlignment="1">
      <alignment horizontal="right" vertical="top"/>
    </xf>
    <xf numFmtId="4" fontId="25" fillId="5" borderId="3" xfId="2" applyNumberFormat="1" applyFont="1" applyFill="1" applyBorder="1" applyAlignment="1">
      <alignment horizontal="right" vertical="top"/>
    </xf>
    <xf numFmtId="0" fontId="7" fillId="5" borderId="2" xfId="2" applyFont="1" applyFill="1" applyBorder="1" applyAlignment="1">
      <alignment horizontal="left" vertical="top"/>
    </xf>
    <xf numFmtId="0" fontId="27" fillId="0" borderId="2" xfId="24" applyNumberFormat="1" applyFont="1" applyFill="1" applyBorder="1" applyAlignment="1">
      <alignment horizontal="justify" vertical="top" wrapText="1"/>
    </xf>
    <xf numFmtId="168" fontId="28" fillId="0" borderId="0" xfId="0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168" fontId="28" fillId="0" borderId="0" xfId="0" applyNumberFormat="1" applyFont="1" applyFill="1" applyBorder="1" applyAlignment="1">
      <alignment horizontal="center"/>
    </xf>
    <xf numFmtId="4" fontId="7" fillId="0" borderId="0" xfId="21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top"/>
    </xf>
    <xf numFmtId="0" fontId="25" fillId="0" borderId="11" xfId="2" applyNumberFormat="1" applyFont="1" applyFill="1" applyBorder="1" applyAlignment="1">
      <alignment vertical="top" wrapText="1"/>
    </xf>
    <xf numFmtId="0" fontId="6" fillId="0" borderId="11" xfId="2" applyFont="1" applyFill="1" applyBorder="1" applyAlignment="1">
      <alignment horizontal="center" vertical="top"/>
    </xf>
    <xf numFmtId="4" fontId="6" fillId="0" borderId="11" xfId="2" applyNumberFormat="1" applyFont="1" applyFill="1" applyBorder="1" applyAlignment="1">
      <alignment horizontal="right" vertical="top"/>
    </xf>
    <xf numFmtId="0" fontId="25" fillId="4" borderId="2" xfId="2" applyNumberFormat="1" applyFont="1" applyFill="1" applyBorder="1" applyAlignment="1">
      <alignment vertical="top" wrapText="1"/>
    </xf>
    <xf numFmtId="0" fontId="6" fillId="4" borderId="2" xfId="2" applyFont="1" applyFill="1" applyBorder="1" applyAlignment="1">
      <alignment horizontal="center" vertical="top"/>
    </xf>
    <xf numFmtId="4" fontId="6" fillId="4" borderId="2" xfId="2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right" vertical="top"/>
    </xf>
    <xf numFmtId="4" fontId="6" fillId="4" borderId="3" xfId="2" applyNumberFormat="1" applyFont="1" applyFill="1" applyBorder="1" applyAlignment="1">
      <alignment horizontal="right" vertical="top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49" applyFont="1" applyBorder="1" applyAlignment="1">
      <alignment horizontal="left" vertical="top" wrapText="1"/>
    </xf>
    <xf numFmtId="49" fontId="7" fillId="0" borderId="7" xfId="0" applyNumberFormat="1" applyFont="1" applyBorder="1" applyAlignment="1">
      <alignment vertical="top" wrapText="1"/>
    </xf>
    <xf numFmtId="0" fontId="7" fillId="0" borderId="10" xfId="49" applyFont="1" applyBorder="1" applyAlignment="1">
      <alignment horizontal="left" vertical="top" wrapText="1"/>
    </xf>
    <xf numFmtId="0" fontId="25" fillId="0" borderId="7" xfId="2" applyNumberFormat="1" applyFont="1" applyFill="1" applyBorder="1" applyAlignment="1">
      <alignment vertical="top" wrapText="1"/>
    </xf>
    <xf numFmtId="0" fontId="7" fillId="0" borderId="7" xfId="2" applyFont="1" applyFill="1" applyBorder="1" applyAlignment="1">
      <alignment horizontal="center" vertical="top"/>
    </xf>
    <xf numFmtId="4" fontId="7" fillId="0" borderId="7" xfId="2" applyNumberFormat="1" applyFont="1" applyFill="1" applyBorder="1" applyAlignment="1">
      <alignment vertical="top"/>
    </xf>
    <xf numFmtId="4" fontId="7" fillId="0" borderId="7" xfId="2" applyNumberFormat="1" applyFont="1" applyFill="1" applyBorder="1" applyAlignment="1">
      <alignment horizontal="right" vertical="top"/>
    </xf>
    <xf numFmtId="0" fontId="7" fillId="0" borderId="7" xfId="52" applyFont="1" applyBorder="1" applyAlignment="1">
      <alignment vertical="top" wrapText="1"/>
    </xf>
    <xf numFmtId="0" fontId="25" fillId="4" borderId="1" xfId="2" applyFont="1" applyFill="1" applyBorder="1" applyAlignment="1">
      <alignment horizontal="left" vertical="top" indent="1"/>
    </xf>
    <xf numFmtId="4" fontId="25" fillId="4" borderId="3" xfId="2" applyNumberFormat="1" applyFont="1" applyFill="1" applyBorder="1" applyAlignment="1">
      <alignment horizontal="right" vertical="top"/>
    </xf>
    <xf numFmtId="0" fontId="25" fillId="0" borderId="7" xfId="21" applyNumberFormat="1" applyFont="1" applyBorder="1" applyAlignment="1">
      <alignment vertical="top" wrapText="1"/>
    </xf>
    <xf numFmtId="0" fontId="4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0" fillId="0" borderId="0" xfId="0" applyBorder="1"/>
    <xf numFmtId="0" fontId="28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wrapText="1"/>
    </xf>
    <xf numFmtId="168" fontId="28" fillId="0" borderId="0" xfId="0" applyNumberFormat="1" applyFont="1" applyFill="1" applyBorder="1" applyAlignment="1">
      <alignment horizontal="right" vertical="top"/>
    </xf>
    <xf numFmtId="0" fontId="28" fillId="0" borderId="0" xfId="0" applyFont="1" applyBorder="1" applyAlignment="1"/>
    <xf numFmtId="2" fontId="7" fillId="0" borderId="0" xfId="0" applyNumberFormat="1" applyFont="1" applyBorder="1" applyAlignment="1"/>
    <xf numFmtId="0" fontId="4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top"/>
    </xf>
    <xf numFmtId="2" fontId="7" fillId="0" borderId="0" xfId="0" applyNumberFormat="1" applyFont="1" applyFill="1" applyBorder="1"/>
    <xf numFmtId="2" fontId="25" fillId="0" borderId="0" xfId="0" applyNumberFormat="1" applyFont="1" applyFill="1" applyBorder="1" applyAlignment="1">
      <alignment vertical="top"/>
    </xf>
    <xf numFmtId="0" fontId="25" fillId="4" borderId="13" xfId="2" applyFont="1" applyFill="1" applyBorder="1" applyAlignment="1">
      <alignment horizontal="left" vertical="top" indent="1"/>
    </xf>
    <xf numFmtId="0" fontId="6" fillId="0" borderId="14" xfId="2" applyFont="1" applyFill="1" applyBorder="1" applyAlignment="1">
      <alignment horizontal="left" vertical="top" indent="1"/>
    </xf>
    <xf numFmtId="0" fontId="6" fillId="0" borderId="6" xfId="2" applyFont="1" applyFill="1" applyBorder="1" applyAlignment="1">
      <alignment horizontal="left" vertical="top" indent="1"/>
    </xf>
    <xf numFmtId="4" fontId="6" fillId="4" borderId="15" xfId="2" applyNumberFormat="1" applyFont="1" applyFill="1" applyBorder="1" applyAlignment="1">
      <alignment horizontal="right" vertical="top"/>
    </xf>
    <xf numFmtId="4" fontId="6" fillId="0" borderId="16" xfId="2" applyNumberFormat="1" applyFont="1" applyFill="1" applyBorder="1" applyAlignment="1">
      <alignment horizontal="right" vertical="top"/>
    </xf>
    <xf numFmtId="4" fontId="7" fillId="0" borderId="8" xfId="2" applyNumberFormat="1" applyFont="1" applyFill="1" applyBorder="1" applyAlignment="1">
      <alignment horizontal="right" vertical="top"/>
    </xf>
    <xf numFmtId="4" fontId="25" fillId="4" borderId="15" xfId="2" applyNumberFormat="1" applyFont="1" applyFill="1" applyBorder="1" applyAlignment="1">
      <alignment horizontal="right" vertical="top"/>
    </xf>
    <xf numFmtId="0" fontId="7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169" fontId="7" fillId="0" borderId="7" xfId="46" applyNumberFormat="1" applyFont="1" applyFill="1" applyBorder="1" applyAlignment="1" applyProtection="1">
      <alignment vertical="top"/>
      <protection locked="0"/>
    </xf>
    <xf numFmtId="169" fontId="7" fillId="0" borderId="8" xfId="46" applyNumberFormat="1" applyFont="1" applyFill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169" fontId="7" fillId="0" borderId="7" xfId="46" applyNumberFormat="1" applyFont="1" applyBorder="1" applyAlignment="1" applyProtection="1">
      <alignment vertical="top"/>
      <protection locked="0"/>
    </xf>
    <xf numFmtId="169" fontId="7" fillId="0" borderId="8" xfId="46" applyNumberFormat="1" applyFont="1" applyBorder="1" applyAlignment="1">
      <alignment vertical="top"/>
    </xf>
    <xf numFmtId="0" fontId="7" fillId="0" borderId="7" xfId="50" applyFont="1" applyBorder="1" applyAlignment="1">
      <alignment horizontal="center" vertical="top"/>
    </xf>
    <xf numFmtId="2" fontId="7" fillId="0" borderId="7" xfId="50" applyNumberFormat="1" applyFont="1" applyBorder="1" applyAlignment="1">
      <alignment horizontal="center" vertical="top"/>
    </xf>
    <xf numFmtId="169" fontId="7" fillId="0" borderId="7" xfId="2" applyNumberFormat="1" applyFont="1" applyBorder="1" applyAlignment="1" applyProtection="1">
      <alignment horizontal="right" vertical="top"/>
      <protection locked="0"/>
    </xf>
    <xf numFmtId="169" fontId="7" fillId="0" borderId="7" xfId="2" applyNumberFormat="1" applyFont="1" applyFill="1" applyBorder="1" applyAlignment="1" applyProtection="1">
      <alignment horizontal="right" vertical="top"/>
      <protection locked="0"/>
    </xf>
    <xf numFmtId="0" fontId="7" fillId="0" borderId="7" xfId="49" applyFont="1" applyBorder="1" applyAlignment="1">
      <alignment horizontal="center" vertical="top"/>
    </xf>
    <xf numFmtId="2" fontId="7" fillId="0" borderId="7" xfId="49" applyNumberFormat="1" applyFont="1" applyBorder="1" applyAlignment="1">
      <alignment horizontal="center" vertical="top"/>
    </xf>
    <xf numFmtId="0" fontId="7" fillId="0" borderId="10" xfId="50" applyFont="1" applyBorder="1" applyAlignment="1">
      <alignment horizontal="center" vertical="top"/>
    </xf>
    <xf numFmtId="2" fontId="7" fillId="0" borderId="10" xfId="50" applyNumberFormat="1" applyFont="1" applyBorder="1" applyAlignment="1">
      <alignment horizontal="center" vertical="top"/>
    </xf>
    <xf numFmtId="169" fontId="7" fillId="0" borderId="10" xfId="2" applyNumberFormat="1" applyFont="1" applyBorder="1" applyAlignment="1" applyProtection="1">
      <alignment horizontal="right" vertical="top"/>
      <protection locked="0"/>
    </xf>
    <xf numFmtId="169" fontId="7" fillId="0" borderId="17" xfId="46" applyNumberFormat="1" applyFont="1" applyBorder="1" applyAlignment="1">
      <alignment vertical="top"/>
    </xf>
    <xf numFmtId="0" fontId="7" fillId="0" borderId="7" xfId="51" applyFont="1" applyBorder="1" applyAlignment="1">
      <alignment horizontal="center" vertical="top"/>
    </xf>
    <xf numFmtId="2" fontId="7" fillId="0" borderId="7" xfId="51" applyNumberFormat="1" applyFont="1" applyBorder="1" applyAlignment="1">
      <alignment horizontal="center" vertical="top"/>
    </xf>
    <xf numFmtId="169" fontId="7" fillId="0" borderId="7" xfId="2" applyNumberFormat="1" applyFont="1" applyBorder="1" applyAlignment="1">
      <alignment horizontal="right" vertical="top"/>
    </xf>
    <xf numFmtId="169" fontId="7" fillId="0" borderId="8" xfId="2" applyNumberFormat="1" applyFont="1" applyBorder="1" applyAlignment="1">
      <alignment horizontal="right" vertical="top"/>
    </xf>
    <xf numFmtId="0" fontId="7" fillId="0" borderId="7" xfId="49" applyFont="1" applyBorder="1" applyAlignment="1">
      <alignment horizontal="center" vertical="top" wrapText="1"/>
    </xf>
    <xf numFmtId="2" fontId="7" fillId="0" borderId="7" xfId="49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left" vertical="top" indent="1"/>
    </xf>
    <xf numFmtId="0" fontId="7" fillId="0" borderId="6" xfId="0" applyFont="1" applyBorder="1" applyAlignment="1">
      <alignment horizontal="left" vertical="top" indent="1"/>
    </xf>
    <xf numFmtId="0" fontId="6" fillId="0" borderId="9" xfId="2" applyFont="1" applyBorder="1" applyAlignment="1">
      <alignment horizontal="left" vertical="top" indent="1"/>
    </xf>
    <xf numFmtId="0" fontId="6" fillId="0" borderId="2" xfId="2" applyFont="1" applyFill="1" applyBorder="1" applyAlignment="1">
      <alignment horizontal="left" vertical="top" wrapText="1"/>
    </xf>
    <xf numFmtId="0" fontId="30" fillId="0" borderId="2" xfId="0" applyNumberFormat="1" applyFont="1" applyFill="1" applyBorder="1" applyAlignment="1">
      <alignment horizontal="justify" vertical="top" wrapText="1"/>
    </xf>
    <xf numFmtId="4" fontId="28" fillId="0" borderId="2" xfId="0" applyNumberFormat="1" applyFont="1" applyFill="1" applyBorder="1" applyAlignment="1">
      <alignment horizontal="justify" vertical="top" wrapText="1"/>
    </xf>
  </cellXfs>
  <cellStyles count="53">
    <cellStyle name="Keš" xfId="23" xr:uid="{00000000-0005-0000-0000-000001000000}"/>
    <cellStyle name="Navadno" xfId="0" builtinId="0"/>
    <cellStyle name="Navadno 10 2" xfId="48" xr:uid="{F1BFFC35-E4C2-49AB-BE15-6924FB4C09E9}"/>
    <cellStyle name="Navadno 18" xfId="47" xr:uid="{003B638F-1663-471D-8F38-DE7D54162A5A}"/>
    <cellStyle name="Navadno 19" xfId="50" xr:uid="{507CBEA0-B7E9-4019-BAB9-5A1B0AF111AD}"/>
    <cellStyle name="Navadno 2" xfId="2" xr:uid="{00000000-0005-0000-0000-000002000000}"/>
    <cellStyle name="Navadno 2 2" xfId="21" xr:uid="{00000000-0005-0000-0000-000003000000}"/>
    <cellStyle name="Navadno 2 2 2 2" xfId="51" xr:uid="{E2E856B9-CDD1-4ED0-842F-369CB387D073}"/>
    <cellStyle name="Navadno 3" xfId="3" xr:uid="{00000000-0005-0000-0000-000004000000}"/>
    <cellStyle name="Navadno 3 2" xfId="4" xr:uid="{00000000-0005-0000-0000-000005000000}"/>
    <cellStyle name="Navadno 3 3" xfId="5" xr:uid="{00000000-0005-0000-0000-000006000000}"/>
    <cellStyle name="Navadno 4" xfId="6" xr:uid="{00000000-0005-0000-0000-000007000000}"/>
    <cellStyle name="Navadno 4 2" xfId="41" xr:uid="{00000000-0005-0000-0000-000008000000}"/>
    <cellStyle name="Navadno 5" xfId="7" xr:uid="{00000000-0005-0000-0000-000009000000}"/>
    <cellStyle name="Navadno 5 2" xfId="42" xr:uid="{00000000-0005-0000-0000-00000A000000}"/>
    <cellStyle name="Navadno 6" xfId="8" xr:uid="{00000000-0005-0000-0000-00000B000000}"/>
    <cellStyle name="Navadno 7" xfId="22" xr:uid="{00000000-0005-0000-0000-00000C000000}"/>
    <cellStyle name="Navadno_Avšček" xfId="35" xr:uid="{00000000-0005-0000-0000-00000D000000}"/>
    <cellStyle name="Navadno_PRAZ" xfId="49" xr:uid="{5CCFDB4D-4864-4AFC-B4CE-4F8ED9BD202C}"/>
    <cellStyle name="Navadno_RAZDELILCI2" xfId="52" xr:uid="{C97B927C-C346-4108-80B2-94F0C066E53C}"/>
    <cellStyle name="Normal 10" xfId="24" xr:uid="{00000000-0005-0000-0000-00000F000000}"/>
    <cellStyle name="Normal 11" xfId="25" xr:uid="{00000000-0005-0000-0000-000010000000}"/>
    <cellStyle name="Normal 12" xfId="26" xr:uid="{00000000-0005-0000-0000-000011000000}"/>
    <cellStyle name="Normal 13" xfId="36" xr:uid="{00000000-0005-0000-0000-000012000000}"/>
    <cellStyle name="Normal 15" xfId="9" xr:uid="{00000000-0005-0000-0000-000013000000}"/>
    <cellStyle name="Normal 16" xfId="10" xr:uid="{00000000-0005-0000-0000-000014000000}"/>
    <cellStyle name="Normal 17" xfId="11" xr:uid="{00000000-0005-0000-0000-000015000000}"/>
    <cellStyle name="Normal 18" xfId="12" xr:uid="{00000000-0005-0000-0000-000016000000}"/>
    <cellStyle name="Normal 2" xfId="13" xr:uid="{00000000-0005-0000-0000-000017000000}"/>
    <cellStyle name="Normal 2 2" xfId="14" xr:uid="{00000000-0005-0000-0000-000018000000}"/>
    <cellStyle name="Normal 2 2 2" xfId="37" xr:uid="{00000000-0005-0000-0000-000019000000}"/>
    <cellStyle name="Normal 2 3" xfId="15" xr:uid="{00000000-0005-0000-0000-00001A000000}"/>
    <cellStyle name="Normal 2 4" xfId="27" xr:uid="{00000000-0005-0000-0000-00001B000000}"/>
    <cellStyle name="Normal 21" xfId="16" xr:uid="{00000000-0005-0000-0000-00001C000000}"/>
    <cellStyle name="Normal 3" xfId="28" xr:uid="{00000000-0005-0000-0000-00001D000000}"/>
    <cellStyle name="Normal 3 2" xfId="45" xr:uid="{00000000-0005-0000-0000-00001E000000}"/>
    <cellStyle name="Normal 4" xfId="17" xr:uid="{00000000-0005-0000-0000-00001F000000}"/>
    <cellStyle name="Normal 4 2" xfId="29" xr:uid="{00000000-0005-0000-0000-000020000000}"/>
    <cellStyle name="Normal 5" xfId="30" xr:uid="{00000000-0005-0000-0000-000021000000}"/>
    <cellStyle name="Normal 6" xfId="31" xr:uid="{00000000-0005-0000-0000-000022000000}"/>
    <cellStyle name="Normal 7" xfId="18" xr:uid="{00000000-0005-0000-0000-000023000000}"/>
    <cellStyle name="Normal 7 2" xfId="43" xr:uid="{00000000-0005-0000-0000-000024000000}"/>
    <cellStyle name="Normal 8" xfId="32" xr:uid="{00000000-0005-0000-0000-000025000000}"/>
    <cellStyle name="Normal 8 2" xfId="44" xr:uid="{00000000-0005-0000-0000-000026000000}"/>
    <cellStyle name="Normal 9" xfId="33" xr:uid="{00000000-0005-0000-0000-000027000000}"/>
    <cellStyle name="Normal_1.3.2" xfId="46" xr:uid="{F8A367CF-FB38-4903-B9F6-43A46F44DF94}"/>
    <cellStyle name="Odstotek" xfId="20" builtinId="5"/>
    <cellStyle name="Odstotek 2" xfId="40" xr:uid="{00000000-0005-0000-0000-000028000000}"/>
    <cellStyle name="tekst-levo" xfId="34" xr:uid="{00000000-0005-0000-0000-00002A000000}"/>
    <cellStyle name="Valuta" xfId="1" builtinId="4"/>
    <cellStyle name="Valuta 2" xfId="39" xr:uid="{00000000-0005-0000-0000-00002B000000}"/>
    <cellStyle name="Vejica 2" xfId="19" xr:uid="{00000000-0005-0000-0000-00002C000000}"/>
    <cellStyle name="Vejica 2 2" xfId="38" xr:uid="{00000000-0005-0000-0000-00002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36"/>
  <sheetViews>
    <sheetView tabSelected="1" view="pageBreakPreview" zoomScaleNormal="100" zoomScaleSheetLayoutView="100" workbookViewId="0">
      <selection activeCell="A10" sqref="A10"/>
    </sheetView>
  </sheetViews>
  <sheetFormatPr defaultRowHeight="12.75" customHeight="1"/>
  <cols>
    <col min="1" max="1" width="5.7109375" style="1" customWidth="1"/>
    <col min="2" max="2" width="45.7109375" style="2" customWidth="1"/>
    <col min="3" max="3" width="5.7109375" style="32" customWidth="1"/>
    <col min="4" max="4" width="8.7109375" style="1" customWidth="1"/>
    <col min="5" max="6" width="10.7109375" style="1" customWidth="1"/>
    <col min="7" max="7" width="9.140625" style="39"/>
    <col min="8" max="16384" width="9.140625" style="1"/>
  </cols>
  <sheetData>
    <row r="1" spans="1:29" ht="15.95" customHeight="1">
      <c r="A1" s="25" t="s">
        <v>19</v>
      </c>
      <c r="B1" s="3"/>
      <c r="C1" s="28"/>
      <c r="D1" s="7"/>
      <c r="E1" s="8"/>
      <c r="F1" s="4" t="s">
        <v>32</v>
      </c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0.100000000000001" customHeight="1">
      <c r="A2" s="24" t="s">
        <v>0</v>
      </c>
      <c r="B2" s="3"/>
      <c r="C2" s="28"/>
      <c r="D2" s="7"/>
      <c r="E2" s="8"/>
      <c r="F2" s="4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5.75" customHeight="1">
      <c r="A3" s="26"/>
      <c r="B3" s="3"/>
      <c r="C3" s="28"/>
      <c r="D3" s="7"/>
      <c r="E3" s="8"/>
      <c r="F3" s="4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163" customFormat="1" ht="15.75" customHeight="1">
      <c r="A4" s="159" t="s">
        <v>215</v>
      </c>
      <c r="C4" s="160"/>
      <c r="D4" s="161"/>
      <c r="E4" s="162"/>
      <c r="F4" s="157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</row>
    <row r="5" spans="1:29" s="163" customFormat="1" ht="15.75" customHeight="1">
      <c r="A5" s="159" t="s">
        <v>216</v>
      </c>
      <c r="C5" s="160"/>
      <c r="D5" s="161"/>
      <c r="E5" s="162"/>
      <c r="F5" s="157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</row>
    <row r="6" spans="1:29" s="163" customFormat="1" ht="15.75" customHeight="1">
      <c r="A6" s="159" t="s">
        <v>217</v>
      </c>
      <c r="C6" s="160"/>
      <c r="D6" s="161"/>
      <c r="E6" s="162"/>
      <c r="F6" s="157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</row>
    <row r="7" spans="1:29" s="163" customFormat="1" ht="15.75" customHeight="1">
      <c r="A7" s="159" t="s">
        <v>218</v>
      </c>
      <c r="C7" s="160"/>
      <c r="D7" s="161"/>
      <c r="E7" s="162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</row>
    <row r="8" spans="1:29" ht="15.75" customHeight="1">
      <c r="A8" s="26"/>
      <c r="B8" s="3"/>
      <c r="C8" s="28"/>
      <c r="D8" s="7"/>
      <c r="E8" s="8"/>
      <c r="F8" s="4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29" ht="15.75" customHeight="1">
      <c r="A9" s="3" t="s">
        <v>316</v>
      </c>
      <c r="C9" s="28"/>
      <c r="D9" s="7"/>
      <c r="E9" s="8"/>
      <c r="F9" s="4"/>
      <c r="G9" s="33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ht="15.75" customHeight="1">
      <c r="A10" s="26"/>
      <c r="B10" s="3"/>
      <c r="C10" s="28"/>
      <c r="D10" s="7"/>
      <c r="E10" s="8"/>
      <c r="F10" s="4"/>
      <c r="G10" s="1"/>
    </row>
    <row r="11" spans="1:29" s="6" customFormat="1" ht="17.25" customHeight="1">
      <c r="A11" s="41"/>
      <c r="B11" s="42"/>
      <c r="C11" s="43"/>
      <c r="D11" s="44"/>
      <c r="E11" s="44"/>
      <c r="F11" s="45" t="s">
        <v>7</v>
      </c>
    </row>
    <row r="12" spans="1:29" s="5" customFormat="1" ht="15.75">
      <c r="A12" s="164" t="s">
        <v>219</v>
      </c>
      <c r="B12" s="165"/>
      <c r="C12" s="166"/>
      <c r="D12" s="167"/>
      <c r="E12" s="167"/>
      <c r="F12" s="168"/>
      <c r="G12" s="46"/>
    </row>
    <row r="13" spans="1:29" s="5" customFormat="1" ht="15.95" customHeight="1">
      <c r="A13" s="11"/>
      <c r="B13" s="12" t="str">
        <f>A1_Preddela!A3</f>
        <v>A.1 SKUPNA DELA</v>
      </c>
      <c r="C13" s="29"/>
      <c r="D13" s="13"/>
      <c r="E13" s="13"/>
      <c r="F13" s="14">
        <f>A1_Preddela!F30</f>
        <v>0</v>
      </c>
      <c r="G13" s="46"/>
    </row>
    <row r="14" spans="1:29" s="5" customFormat="1" ht="15.95" customHeight="1">
      <c r="A14" s="11"/>
      <c r="B14" s="12" t="str">
        <f>A2_Kanali!A3</f>
        <v>A.2 FEKALNI IN METEORNI KANALI</v>
      </c>
      <c r="C14" s="29"/>
      <c r="D14" s="13"/>
      <c r="E14" s="13"/>
      <c r="F14" s="14">
        <f>A2_Kanali!F86</f>
        <v>0</v>
      </c>
      <c r="G14" s="46"/>
    </row>
    <row r="15" spans="1:29" s="5" customFormat="1" ht="15.95" customHeight="1">
      <c r="A15" s="11"/>
      <c r="B15" s="12" t="str">
        <f>A3_HP!A3</f>
        <v>A.3 HIŠNI PRIKLJUČKI</v>
      </c>
      <c r="C15" s="29"/>
      <c r="D15" s="13"/>
      <c r="E15" s="13"/>
      <c r="F15" s="14">
        <f>A3_HP!F64</f>
        <v>0</v>
      </c>
      <c r="G15" s="46"/>
    </row>
    <row r="16" spans="1:29" ht="15.95" customHeight="1">
      <c r="A16" s="11"/>
      <c r="B16" s="12" t="str">
        <f>A4_ČN!A3</f>
        <v>A.4 ČISTILNA NAPRAVA</v>
      </c>
      <c r="C16" s="30"/>
      <c r="D16" s="13"/>
      <c r="E16" s="15"/>
      <c r="F16" s="14">
        <f>A4_ČN!F115</f>
        <v>0</v>
      </c>
      <c r="G16" s="1"/>
    </row>
    <row r="17" spans="1:7" ht="15.95" customHeight="1">
      <c r="A17" s="11"/>
      <c r="B17" s="12" t="str">
        <f>A5_Jarek!A3</f>
        <v>A.5 UREDITEV STRUGE ODVODNIKA</v>
      </c>
      <c r="F17" s="14">
        <f>A5_Jarek!F55</f>
        <v>0</v>
      </c>
      <c r="G17" s="1"/>
    </row>
    <row r="18" spans="1:7" ht="15.95" customHeight="1">
      <c r="A18" s="11"/>
      <c r="B18" s="12" t="str">
        <f>A5_Cesta!A3</f>
        <v>A.5 CESTA</v>
      </c>
      <c r="C18" s="30"/>
      <c r="D18" s="13"/>
      <c r="E18" s="15"/>
      <c r="F18" s="14">
        <f>A5_Cesta!F56</f>
        <v>0</v>
      </c>
      <c r="G18" s="1"/>
    </row>
    <row r="19" spans="1:7" ht="15.95" customHeight="1">
      <c r="A19" s="11"/>
      <c r="B19" s="12" t="str">
        <f>A6_Zidovi!A3</f>
        <v>A.6 PODPORNI IN OPORNI ZIDOVI</v>
      </c>
      <c r="C19" s="30"/>
      <c r="D19" s="13"/>
      <c r="E19" s="15"/>
      <c r="F19" s="14">
        <f>A6_Zidovi!F64</f>
        <v>0</v>
      </c>
      <c r="G19" s="1"/>
    </row>
    <row r="20" spans="1:7" s="20" customFormat="1" ht="15" customHeight="1">
      <c r="A20" s="169" t="str">
        <f>A12&amp;" - skupaj"</f>
        <v>A GRADBENE KONSTRUKCIJE - skupaj</v>
      </c>
      <c r="B20" s="170"/>
      <c r="C20" s="171"/>
      <c r="D20" s="172"/>
      <c r="E20" s="173"/>
      <c r="F20" s="174">
        <f>SUM(F13:F19)</f>
        <v>0</v>
      </c>
    </row>
    <row r="21" spans="1:7" s="20" customFormat="1" ht="15" customHeight="1">
      <c r="A21" s="18"/>
      <c r="B21" s="21"/>
      <c r="C21" s="31"/>
      <c r="D21" s="22"/>
      <c r="E21" s="23"/>
      <c r="F21" s="19"/>
    </row>
    <row r="22" spans="1:7" s="20" customFormat="1" ht="15" customHeight="1">
      <c r="A22" s="18"/>
      <c r="B22" s="21"/>
      <c r="C22" s="31"/>
      <c r="D22" s="22"/>
      <c r="E22" s="23"/>
      <c r="F22" s="19"/>
    </row>
    <row r="23" spans="1:7" s="20" customFormat="1" ht="15" customHeight="1">
      <c r="A23" s="169" t="s">
        <v>220</v>
      </c>
      <c r="B23" s="170"/>
      <c r="C23" s="171"/>
      <c r="D23" s="172"/>
      <c r="E23" s="173"/>
      <c r="F23" s="174"/>
    </row>
    <row r="24" spans="1:7" s="5" customFormat="1" ht="15.95" customHeight="1">
      <c r="A24" s="11"/>
      <c r="B24" s="12" t="s">
        <v>261</v>
      </c>
      <c r="C24" s="29"/>
      <c r="D24" s="13"/>
      <c r="E24" s="13"/>
      <c r="F24" s="14"/>
      <c r="G24" s="46"/>
    </row>
    <row r="25" spans="1:7" s="20" customFormat="1" ht="15" customHeight="1">
      <c r="A25" s="169" t="str">
        <f>A23&amp;" - skupaj"</f>
        <v>B ELEKTRO OPREMA - skupaj</v>
      </c>
      <c r="B25" s="170"/>
      <c r="C25" s="171"/>
      <c r="D25" s="172"/>
      <c r="E25" s="173"/>
      <c r="F25" s="174">
        <f>SUM(F24:F24)</f>
        <v>0</v>
      </c>
    </row>
    <row r="26" spans="1:7" s="20" customFormat="1" ht="15" customHeight="1">
      <c r="A26" s="18"/>
      <c r="B26" s="21"/>
      <c r="C26" s="31"/>
      <c r="D26" s="22"/>
      <c r="E26" s="23"/>
      <c r="F26" s="19"/>
    </row>
    <row r="27" spans="1:7" s="20" customFormat="1" ht="15" customHeight="1">
      <c r="A27" s="18"/>
      <c r="B27" s="21"/>
      <c r="C27" s="31"/>
      <c r="D27" s="22"/>
      <c r="E27" s="23"/>
      <c r="F27" s="19"/>
    </row>
    <row r="28" spans="1:7" s="20" customFormat="1" ht="15" customHeight="1">
      <c r="A28" s="169" t="s">
        <v>221</v>
      </c>
      <c r="B28" s="170"/>
      <c r="C28" s="171"/>
      <c r="D28" s="172"/>
      <c r="E28" s="173"/>
      <c r="F28" s="174"/>
    </row>
    <row r="29" spans="1:7" s="5" customFormat="1" ht="15.95" customHeight="1">
      <c r="A29" s="11"/>
      <c r="B29" s="12" t="s">
        <v>260</v>
      </c>
      <c r="C29" s="29"/>
      <c r="D29" s="13"/>
      <c r="E29" s="13"/>
      <c r="F29" s="14"/>
      <c r="G29" s="46"/>
    </row>
    <row r="30" spans="1:7" s="20" customFormat="1" ht="15" customHeight="1">
      <c r="A30" s="169" t="str">
        <f>A28&amp;" - skupaj"</f>
        <v>C STROJNA OPREMA - skupaj</v>
      </c>
      <c r="B30" s="170"/>
      <c r="C30" s="171"/>
      <c r="D30" s="172"/>
      <c r="E30" s="173"/>
      <c r="F30" s="174">
        <f>SUM(F29:F29)</f>
        <v>0</v>
      </c>
    </row>
    <row r="31" spans="1:7" s="20" customFormat="1" ht="15" customHeight="1">
      <c r="A31" s="18"/>
      <c r="B31" s="21"/>
      <c r="C31" s="31"/>
      <c r="D31" s="22"/>
      <c r="E31" s="23"/>
      <c r="F31" s="19"/>
    </row>
    <row r="32" spans="1:7" s="20" customFormat="1" ht="15" customHeight="1">
      <c r="A32" s="18"/>
      <c r="B32" s="21"/>
      <c r="C32" s="31"/>
      <c r="D32" s="22"/>
      <c r="E32" s="23"/>
      <c r="F32" s="19"/>
    </row>
    <row r="33" spans="1:7" s="247" customFormat="1" ht="20.100000000000001" customHeight="1">
      <c r="A33" s="241" t="s">
        <v>222</v>
      </c>
      <c r="B33" s="242"/>
      <c r="C33" s="243"/>
      <c r="D33" s="244"/>
      <c r="E33" s="245"/>
      <c r="F33" s="246">
        <f>+F20+F25+F30</f>
        <v>0</v>
      </c>
    </row>
    <row r="34" spans="1:7" s="253" customFormat="1" ht="20.100000000000001" customHeight="1">
      <c r="A34" s="41" t="s">
        <v>21</v>
      </c>
      <c r="B34" s="248"/>
      <c r="C34" s="249"/>
      <c r="D34" s="250"/>
      <c r="E34" s="251"/>
      <c r="F34" s="252">
        <f>+F20*0.22</f>
        <v>0</v>
      </c>
    </row>
    <row r="35" spans="1:7" s="253" customFormat="1" ht="20.100000000000001" customHeight="1">
      <c r="A35" s="241" t="s">
        <v>22</v>
      </c>
      <c r="B35" s="242"/>
      <c r="C35" s="243"/>
      <c r="D35" s="244"/>
      <c r="E35" s="245"/>
      <c r="F35" s="246">
        <f>+F20+F34</f>
        <v>0</v>
      </c>
    </row>
    <row r="36" spans="1:7" ht="12.75" customHeight="1">
      <c r="G36" s="1"/>
    </row>
  </sheetData>
  <sheetProtection selectLockedCells="1" selectUnlockedCells="1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R683"/>
  <sheetViews>
    <sheetView view="pageBreakPreview" zoomScaleNormal="100" zoomScaleSheetLayoutView="100" workbookViewId="0">
      <pane ySplit="4" topLeftCell="A8" activePane="bottomLeft" state="frozen"/>
      <selection activeCell="B14" sqref="B14"/>
      <selection pane="bottomLeft" activeCell="E11" sqref="E11:E23"/>
    </sheetView>
  </sheetViews>
  <sheetFormatPr defaultRowHeight="12.75" customHeight="1"/>
  <cols>
    <col min="1" max="1" width="5.7109375" style="1" customWidth="1"/>
    <col min="2" max="2" width="45.7109375" style="186" customWidth="1"/>
    <col min="3" max="3" width="5.7109375" style="53" customWidth="1"/>
    <col min="4" max="4" width="8.7109375" style="1" customWidth="1"/>
    <col min="5" max="6" width="10.7109375" style="32" customWidth="1"/>
    <col min="7" max="7" width="9.140625" style="39"/>
    <col min="8" max="16384" width="9.140625" style="1"/>
  </cols>
  <sheetData>
    <row r="1" spans="1:29" ht="15.95" customHeight="1">
      <c r="A1" s="25" t="s">
        <v>19</v>
      </c>
      <c r="B1" s="178"/>
      <c r="C1" s="49"/>
      <c r="D1" s="7"/>
      <c r="E1" s="92"/>
      <c r="F1" s="4" t="s">
        <v>32</v>
      </c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0.100000000000001" customHeight="1">
      <c r="A2" s="24" t="s">
        <v>0</v>
      </c>
      <c r="B2" s="178"/>
      <c r="C2" s="49"/>
      <c r="D2" s="7"/>
      <c r="E2" s="92"/>
      <c r="F2" s="4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7.100000000000001" customHeight="1">
      <c r="A3" s="54" t="s">
        <v>223</v>
      </c>
      <c r="B3" s="178"/>
      <c r="C3" s="49"/>
      <c r="D3" s="7"/>
      <c r="E3" s="92"/>
      <c r="F3" s="4"/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6" customFormat="1" ht="17.100000000000001" customHeight="1">
      <c r="A4" s="9" t="s">
        <v>2</v>
      </c>
      <c r="B4" s="179" t="s">
        <v>3</v>
      </c>
      <c r="C4" s="48" t="s">
        <v>4</v>
      </c>
      <c r="D4" s="16" t="s">
        <v>5</v>
      </c>
      <c r="E4" s="16" t="s">
        <v>6</v>
      </c>
      <c r="F4" s="17" t="s">
        <v>7</v>
      </c>
      <c r="G4" s="35"/>
    </row>
    <row r="5" spans="1:29" s="5" customFormat="1" ht="12.75" customHeight="1">
      <c r="A5" s="226">
        <v>1</v>
      </c>
      <c r="B5" s="180" t="s">
        <v>214</v>
      </c>
      <c r="C5" s="50"/>
      <c r="D5" s="10"/>
      <c r="E5" s="93"/>
      <c r="F5" s="94"/>
      <c r="G5" s="36"/>
    </row>
    <row r="6" spans="1:29" s="5" customFormat="1" ht="40.5" customHeight="1">
      <c r="A6" s="227"/>
      <c r="B6" s="414" t="s">
        <v>46</v>
      </c>
      <c r="C6" s="414"/>
      <c r="D6" s="414"/>
      <c r="E6" s="414"/>
      <c r="F6" s="95"/>
      <c r="G6" s="36"/>
    </row>
    <row r="7" spans="1:29" s="5" customFormat="1">
      <c r="A7" s="227"/>
      <c r="B7" s="414" t="s">
        <v>48</v>
      </c>
      <c r="C7" s="414"/>
      <c r="D7" s="414"/>
      <c r="E7" s="414"/>
      <c r="F7" s="95"/>
      <c r="G7" s="36"/>
    </row>
    <row r="8" spans="1:29" s="5" customFormat="1" ht="26.25" customHeight="1">
      <c r="A8" s="227"/>
      <c r="B8" s="414" t="s">
        <v>47</v>
      </c>
      <c r="C8" s="414"/>
      <c r="D8" s="414"/>
      <c r="E8" s="414"/>
      <c r="F8" s="95"/>
      <c r="G8" s="36"/>
    </row>
    <row r="9" spans="1:29" s="5" customFormat="1">
      <c r="A9" s="227"/>
      <c r="B9" s="206"/>
      <c r="C9" s="55"/>
      <c r="D9" s="55"/>
      <c r="E9" s="96"/>
      <c r="F9" s="95"/>
      <c r="G9" s="36"/>
    </row>
    <row r="10" spans="1:29" s="5" customFormat="1" ht="12.75" customHeight="1">
      <c r="A10" s="227">
        <v>1</v>
      </c>
      <c r="B10" s="184" t="s">
        <v>42</v>
      </c>
      <c r="C10" s="47"/>
      <c r="D10" s="13"/>
      <c r="E10" s="97"/>
      <c r="F10" s="95"/>
      <c r="G10" s="36"/>
    </row>
    <row r="11" spans="1:29" s="5" customFormat="1" ht="51">
      <c r="A11" s="227">
        <f>1+A10</f>
        <v>2</v>
      </c>
      <c r="B11" s="184" t="s">
        <v>35</v>
      </c>
      <c r="C11" s="47" t="s">
        <v>1</v>
      </c>
      <c r="D11" s="13">
        <v>1</v>
      </c>
      <c r="E11" s="97"/>
      <c r="F11" s="95">
        <f>E11*D11</f>
        <v>0</v>
      </c>
      <c r="G11" s="37"/>
    </row>
    <row r="12" spans="1:29" s="5" customFormat="1">
      <c r="A12" s="227">
        <f>1+A11</f>
        <v>3</v>
      </c>
      <c r="B12" s="184" t="s">
        <v>45</v>
      </c>
      <c r="C12" s="47" t="s">
        <v>1</v>
      </c>
      <c r="D12" s="13">
        <v>1</v>
      </c>
      <c r="E12" s="97"/>
      <c r="F12" s="95">
        <f>E12*D12</f>
        <v>0</v>
      </c>
      <c r="G12" s="36"/>
    </row>
    <row r="13" spans="1:29" s="5" customFormat="1" ht="25.5">
      <c r="A13" s="227">
        <f t="shared" ref="A13:A23" si="0">1+A12</f>
        <v>4</v>
      </c>
      <c r="B13" s="184" t="s">
        <v>33</v>
      </c>
      <c r="C13" s="47" t="s">
        <v>34</v>
      </c>
      <c r="D13" s="13">
        <v>1</v>
      </c>
      <c r="E13" s="97"/>
      <c r="F13" s="95">
        <f t="shared" ref="F13:F23" si="1">E13*D13</f>
        <v>0</v>
      </c>
      <c r="G13" s="36"/>
    </row>
    <row r="14" spans="1:29" s="5" customFormat="1" ht="114.75">
      <c r="A14" s="227">
        <f t="shared" si="0"/>
        <v>5</v>
      </c>
      <c r="B14" s="184" t="s">
        <v>36</v>
      </c>
      <c r="C14" s="47" t="s">
        <v>34</v>
      </c>
      <c r="D14" s="13">
        <v>1</v>
      </c>
      <c r="E14" s="97"/>
      <c r="F14" s="95">
        <f t="shared" si="1"/>
        <v>0</v>
      </c>
      <c r="G14" s="36"/>
    </row>
    <row r="15" spans="1:29" s="5" customFormat="1">
      <c r="A15" s="227">
        <f t="shared" si="0"/>
        <v>6</v>
      </c>
      <c r="B15" s="184" t="s">
        <v>40</v>
      </c>
      <c r="C15" s="47" t="s">
        <v>1</v>
      </c>
      <c r="D15" s="13">
        <v>1</v>
      </c>
      <c r="E15" s="97"/>
      <c r="F15" s="95">
        <f t="shared" si="1"/>
        <v>0</v>
      </c>
      <c r="G15" s="36"/>
    </row>
    <row r="16" spans="1:29" s="5" customFormat="1">
      <c r="A16" s="227">
        <f t="shared" si="0"/>
        <v>7</v>
      </c>
      <c r="B16" s="197" t="s">
        <v>43</v>
      </c>
      <c r="C16" s="47"/>
      <c r="D16" s="13"/>
      <c r="E16" s="97"/>
      <c r="F16" s="95"/>
      <c r="G16" s="36"/>
    </row>
    <row r="17" spans="1:252" s="5" customFormat="1">
      <c r="A17" s="227">
        <f t="shared" si="0"/>
        <v>8</v>
      </c>
      <c r="B17" s="184" t="s">
        <v>39</v>
      </c>
      <c r="C17" s="47" t="s">
        <v>1</v>
      </c>
      <c r="D17" s="13">
        <v>1</v>
      </c>
      <c r="E17" s="97"/>
      <c r="F17" s="95">
        <f t="shared" si="1"/>
        <v>0</v>
      </c>
      <c r="G17" s="36"/>
    </row>
    <row r="18" spans="1:252" s="5" customFormat="1" ht="25.5">
      <c r="A18" s="227">
        <f t="shared" si="0"/>
        <v>9</v>
      </c>
      <c r="B18" s="184" t="s">
        <v>49</v>
      </c>
      <c r="C18" s="47" t="s">
        <v>10</v>
      </c>
      <c r="D18" s="13">
        <v>950</v>
      </c>
      <c r="E18" s="97"/>
      <c r="F18" s="95">
        <f t="shared" si="1"/>
        <v>0</v>
      </c>
      <c r="G18" s="36"/>
    </row>
    <row r="19" spans="1:252" s="5" customFormat="1">
      <c r="A19" s="227">
        <f t="shared" si="0"/>
        <v>10</v>
      </c>
      <c r="B19" s="197" t="s">
        <v>44</v>
      </c>
      <c r="C19" s="47"/>
      <c r="D19" s="13"/>
      <c r="E19" s="97"/>
      <c r="F19" s="95"/>
      <c r="G19" s="36"/>
    </row>
    <row r="20" spans="1:252" s="5" customFormat="1">
      <c r="A20" s="227">
        <f t="shared" si="0"/>
        <v>11</v>
      </c>
      <c r="B20" s="184" t="s">
        <v>37</v>
      </c>
      <c r="C20" s="47" t="s">
        <v>30</v>
      </c>
      <c r="D20" s="13">
        <v>40</v>
      </c>
      <c r="E20" s="97"/>
      <c r="F20" s="95">
        <f t="shared" si="1"/>
        <v>0</v>
      </c>
      <c r="G20" s="36"/>
    </row>
    <row r="21" spans="1:252" s="5" customFormat="1">
      <c r="A21" s="227">
        <f t="shared" si="0"/>
        <v>12</v>
      </c>
      <c r="B21" s="184" t="s">
        <v>29</v>
      </c>
      <c r="C21" s="47" t="s">
        <v>30</v>
      </c>
      <c r="D21" s="13">
        <v>60</v>
      </c>
      <c r="E21" s="97"/>
      <c r="F21" s="95">
        <f t="shared" si="1"/>
        <v>0</v>
      </c>
      <c r="G21" s="36"/>
    </row>
    <row r="22" spans="1:252" s="5" customFormat="1">
      <c r="A22" s="227">
        <f t="shared" si="0"/>
        <v>13</v>
      </c>
      <c r="B22" s="184" t="s">
        <v>41</v>
      </c>
      <c r="C22" s="47" t="s">
        <v>30</v>
      </c>
      <c r="D22" s="13">
        <v>24</v>
      </c>
      <c r="E22" s="97"/>
      <c r="F22" s="95">
        <f t="shared" si="1"/>
        <v>0</v>
      </c>
      <c r="G22" s="36"/>
    </row>
    <row r="23" spans="1:252" s="5" customFormat="1">
      <c r="A23" s="227">
        <f t="shared" si="0"/>
        <v>14</v>
      </c>
      <c r="B23" s="184" t="s">
        <v>38</v>
      </c>
      <c r="C23" s="47" t="s">
        <v>1</v>
      </c>
      <c r="D23" s="13">
        <v>1</v>
      </c>
      <c r="E23" s="97"/>
      <c r="F23" s="95">
        <f t="shared" si="1"/>
        <v>0</v>
      </c>
      <c r="G23" s="36"/>
    </row>
    <row r="24" spans="1:252" s="5" customFormat="1" ht="14.85" customHeight="1">
      <c r="A24" s="226">
        <f>A5</f>
        <v>1</v>
      </c>
      <c r="B24" s="180" t="str">
        <f>B5&amp;" - skupaj"</f>
        <v>SKUPNA DELA - skupaj</v>
      </c>
      <c r="C24" s="50"/>
      <c r="D24" s="10"/>
      <c r="E24" s="93"/>
      <c r="F24" s="98">
        <f>SUM(F11:F23)</f>
        <v>0</v>
      </c>
      <c r="G24" s="36"/>
    </row>
    <row r="25" spans="1:252" s="5" customFormat="1" ht="14.85" customHeight="1">
      <c r="A25" s="228"/>
      <c r="B25" s="190"/>
      <c r="C25" s="47"/>
      <c r="D25" s="13"/>
      <c r="E25" s="97"/>
      <c r="F25" s="99"/>
      <c r="G25" s="36"/>
    </row>
    <row r="26" spans="1:252" s="5" customFormat="1" ht="14.85" customHeight="1">
      <c r="A26" s="228"/>
      <c r="B26" s="190"/>
      <c r="C26" s="47"/>
      <c r="D26" s="13"/>
      <c r="E26" s="97"/>
      <c r="F26" s="99"/>
      <c r="G26" s="36"/>
    </row>
    <row r="27" spans="1:252" s="5" customFormat="1">
      <c r="A27" s="226"/>
      <c r="B27" s="180" t="s">
        <v>148</v>
      </c>
      <c r="C27" s="50"/>
      <c r="D27" s="10"/>
      <c r="E27" s="93"/>
      <c r="F27" s="98"/>
      <c r="G27" s="36"/>
    </row>
    <row r="28" spans="1:252" s="110" customFormat="1" ht="15.75">
      <c r="A28" s="229">
        <f>A24</f>
        <v>1</v>
      </c>
      <c r="B28" s="109" t="str">
        <f>B24</f>
        <v>SKUPNA DELA - skupaj</v>
      </c>
      <c r="C28" s="109"/>
      <c r="D28" s="109"/>
      <c r="E28" s="109"/>
      <c r="F28" s="91">
        <f>F24</f>
        <v>0</v>
      </c>
      <c r="H28" s="111"/>
      <c r="I28" s="112"/>
      <c r="J28" s="112"/>
      <c r="K28" s="112"/>
      <c r="L28" s="112"/>
      <c r="M28" s="112"/>
      <c r="N28" s="112"/>
      <c r="O28" s="112"/>
      <c r="P28" s="112"/>
      <c r="Q28" s="113"/>
      <c r="R28" s="113"/>
      <c r="S28" s="111"/>
      <c r="T28" s="111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</row>
    <row r="29" spans="1:252">
      <c r="A29" s="227"/>
      <c r="B29" s="182"/>
      <c r="C29" s="51"/>
      <c r="D29" s="13"/>
      <c r="E29" s="15"/>
      <c r="F29" s="95"/>
    </row>
    <row r="30" spans="1:252" s="20" customFormat="1">
      <c r="A30" s="237"/>
      <c r="B30" s="239" t="s">
        <v>14</v>
      </c>
      <c r="C30" s="52"/>
      <c r="D30" s="22"/>
      <c r="E30" s="23"/>
      <c r="F30" s="99">
        <f>SUM(F28:F28)</f>
        <v>0</v>
      </c>
      <c r="G30" s="39"/>
    </row>
    <row r="31" spans="1:252">
      <c r="A31" s="238"/>
      <c r="B31" s="240" t="s">
        <v>21</v>
      </c>
      <c r="C31" s="51"/>
      <c r="D31" s="13"/>
      <c r="E31" s="15"/>
      <c r="F31" s="95">
        <f>+F30*0.22</f>
        <v>0</v>
      </c>
    </row>
    <row r="32" spans="1:252" ht="12.75" customHeight="1">
      <c r="A32" s="238"/>
      <c r="B32" s="239" t="s">
        <v>22</v>
      </c>
      <c r="C32" s="52"/>
      <c r="D32" s="22"/>
      <c r="E32" s="23"/>
      <c r="F32" s="99">
        <f>+F30+F31</f>
        <v>0</v>
      </c>
    </row>
    <row r="33" spans="1:1" ht="12.75" customHeight="1">
      <c r="A33" s="230"/>
    </row>
    <row r="34" spans="1:1" ht="12.75" customHeight="1">
      <c r="A34" s="230"/>
    </row>
    <row r="35" spans="1:1" ht="12.75" customHeight="1">
      <c r="A35" s="230"/>
    </row>
    <row r="36" spans="1:1" ht="12.75" customHeight="1">
      <c r="A36" s="230"/>
    </row>
    <row r="37" spans="1:1" ht="12.75" customHeight="1">
      <c r="A37" s="230"/>
    </row>
    <row r="38" spans="1:1" ht="12.75" customHeight="1">
      <c r="A38" s="230"/>
    </row>
    <row r="39" spans="1:1" ht="12.75" customHeight="1">
      <c r="A39" s="230"/>
    </row>
    <row r="40" spans="1:1" ht="12.75" customHeight="1">
      <c r="A40" s="230"/>
    </row>
    <row r="41" spans="1:1" ht="12.75" customHeight="1">
      <c r="A41" s="230"/>
    </row>
    <row r="42" spans="1:1" ht="12.75" customHeight="1">
      <c r="A42" s="230"/>
    </row>
    <row r="43" spans="1:1" ht="12.75" customHeight="1">
      <c r="A43" s="230"/>
    </row>
    <row r="44" spans="1:1" ht="12.75" customHeight="1">
      <c r="A44" s="230"/>
    </row>
    <row r="45" spans="1:1" ht="12.75" customHeight="1">
      <c r="A45" s="230"/>
    </row>
    <row r="46" spans="1:1" ht="12.75" customHeight="1">
      <c r="A46" s="230"/>
    </row>
    <row r="47" spans="1:1" ht="12.75" customHeight="1">
      <c r="A47" s="230"/>
    </row>
    <row r="48" spans="1:1" ht="12.75" customHeight="1">
      <c r="A48" s="230"/>
    </row>
    <row r="49" spans="1:1" ht="12.75" customHeight="1">
      <c r="A49" s="230"/>
    </row>
    <row r="50" spans="1:1" ht="12.75" customHeight="1">
      <c r="A50" s="230"/>
    </row>
    <row r="51" spans="1:1" ht="12.75" customHeight="1">
      <c r="A51" s="230"/>
    </row>
    <row r="52" spans="1:1" ht="12.75" customHeight="1">
      <c r="A52" s="230"/>
    </row>
    <row r="53" spans="1:1" ht="12.75" customHeight="1">
      <c r="A53" s="230"/>
    </row>
    <row r="54" spans="1:1" ht="12.75" customHeight="1">
      <c r="A54" s="230"/>
    </row>
    <row r="55" spans="1:1" ht="12.75" customHeight="1">
      <c r="A55" s="230"/>
    </row>
    <row r="56" spans="1:1" ht="12.75" customHeight="1">
      <c r="A56" s="230"/>
    </row>
    <row r="57" spans="1:1" ht="12.75" customHeight="1">
      <c r="A57" s="230"/>
    </row>
    <row r="58" spans="1:1" ht="12.75" customHeight="1">
      <c r="A58" s="230"/>
    </row>
    <row r="59" spans="1:1" ht="12.75" customHeight="1">
      <c r="A59" s="230"/>
    </row>
    <row r="60" spans="1:1" ht="12.75" customHeight="1">
      <c r="A60" s="230"/>
    </row>
    <row r="61" spans="1:1" ht="12.75" customHeight="1">
      <c r="A61" s="230"/>
    </row>
    <row r="62" spans="1:1" ht="12.75" customHeight="1">
      <c r="A62" s="230"/>
    </row>
    <row r="63" spans="1:1" ht="12.75" customHeight="1">
      <c r="A63" s="230"/>
    </row>
    <row r="64" spans="1:1" ht="12.75" customHeight="1">
      <c r="A64" s="230"/>
    </row>
    <row r="65" spans="1:1" ht="12.75" customHeight="1">
      <c r="A65" s="230"/>
    </row>
    <row r="66" spans="1:1" ht="12.75" customHeight="1">
      <c r="A66" s="230"/>
    </row>
    <row r="67" spans="1:1" ht="12.75" customHeight="1">
      <c r="A67" s="230"/>
    </row>
    <row r="68" spans="1:1" ht="12.75" customHeight="1">
      <c r="A68" s="230"/>
    </row>
    <row r="69" spans="1:1" ht="12.75" customHeight="1">
      <c r="A69" s="230"/>
    </row>
    <row r="70" spans="1:1" ht="12.75" customHeight="1">
      <c r="A70" s="230"/>
    </row>
    <row r="71" spans="1:1" ht="12.75" customHeight="1">
      <c r="A71" s="230"/>
    </row>
    <row r="72" spans="1:1" ht="12.75" customHeight="1">
      <c r="A72" s="230"/>
    </row>
    <row r="73" spans="1:1" ht="12.75" customHeight="1">
      <c r="A73" s="230"/>
    </row>
    <row r="74" spans="1:1" ht="12.75" customHeight="1">
      <c r="A74" s="230"/>
    </row>
    <row r="75" spans="1:1" ht="12.75" customHeight="1">
      <c r="A75" s="230"/>
    </row>
    <row r="76" spans="1:1" ht="12.75" customHeight="1">
      <c r="A76" s="230"/>
    </row>
    <row r="77" spans="1:1" ht="12.75" customHeight="1">
      <c r="A77" s="230"/>
    </row>
    <row r="78" spans="1:1" ht="12.75" customHeight="1">
      <c r="A78" s="230"/>
    </row>
    <row r="79" spans="1:1" ht="12.75" customHeight="1">
      <c r="A79" s="230"/>
    </row>
    <row r="80" spans="1:1" ht="12.75" customHeight="1">
      <c r="A80" s="230"/>
    </row>
    <row r="81" spans="1:1" ht="12.75" customHeight="1">
      <c r="A81" s="230"/>
    </row>
    <row r="82" spans="1:1" ht="12.75" customHeight="1">
      <c r="A82" s="230"/>
    </row>
    <row r="83" spans="1:1" ht="12.75" customHeight="1">
      <c r="A83" s="230"/>
    </row>
    <row r="84" spans="1:1" ht="12.75" customHeight="1">
      <c r="A84" s="230"/>
    </row>
    <row r="85" spans="1:1" ht="12.75" customHeight="1">
      <c r="A85" s="230"/>
    </row>
    <row r="86" spans="1:1" ht="12.75" customHeight="1">
      <c r="A86" s="230"/>
    </row>
    <row r="87" spans="1:1" ht="12.75" customHeight="1">
      <c r="A87" s="230"/>
    </row>
    <row r="88" spans="1:1" ht="12.75" customHeight="1">
      <c r="A88" s="230"/>
    </row>
    <row r="89" spans="1:1" ht="12.75" customHeight="1">
      <c r="A89" s="230"/>
    </row>
    <row r="90" spans="1:1" ht="12.75" customHeight="1">
      <c r="A90" s="230"/>
    </row>
    <row r="91" spans="1:1" ht="12.75" customHeight="1">
      <c r="A91" s="230"/>
    </row>
    <row r="92" spans="1:1" ht="12.75" customHeight="1">
      <c r="A92" s="230"/>
    </row>
    <row r="93" spans="1:1" ht="12.75" customHeight="1">
      <c r="A93" s="230"/>
    </row>
    <row r="94" spans="1:1" ht="12.75" customHeight="1">
      <c r="A94" s="230"/>
    </row>
    <row r="95" spans="1:1" ht="12.75" customHeight="1">
      <c r="A95" s="230"/>
    </row>
    <row r="96" spans="1:1" ht="12.75" customHeight="1">
      <c r="A96" s="230"/>
    </row>
    <row r="97" spans="1:1" ht="12.75" customHeight="1">
      <c r="A97" s="230"/>
    </row>
    <row r="98" spans="1:1" ht="12.75" customHeight="1">
      <c r="A98" s="230"/>
    </row>
    <row r="99" spans="1:1" ht="12.75" customHeight="1">
      <c r="A99" s="230"/>
    </row>
    <row r="100" spans="1:1" ht="12.75" customHeight="1">
      <c r="A100" s="230"/>
    </row>
    <row r="101" spans="1:1" ht="12.75" customHeight="1">
      <c r="A101" s="230"/>
    </row>
    <row r="102" spans="1:1" ht="12.75" customHeight="1">
      <c r="A102" s="230"/>
    </row>
    <row r="103" spans="1:1" ht="12.75" customHeight="1">
      <c r="A103" s="230"/>
    </row>
    <row r="104" spans="1:1" ht="12.75" customHeight="1">
      <c r="A104" s="230"/>
    </row>
    <row r="105" spans="1:1" ht="12.75" customHeight="1">
      <c r="A105" s="230"/>
    </row>
    <row r="106" spans="1:1" ht="12.75" customHeight="1">
      <c r="A106" s="230"/>
    </row>
    <row r="107" spans="1:1" ht="12.75" customHeight="1">
      <c r="A107" s="230"/>
    </row>
    <row r="108" spans="1:1" ht="12.75" customHeight="1">
      <c r="A108" s="230"/>
    </row>
    <row r="109" spans="1:1" ht="12.75" customHeight="1">
      <c r="A109" s="230"/>
    </row>
    <row r="110" spans="1:1" ht="12.75" customHeight="1">
      <c r="A110" s="230"/>
    </row>
    <row r="111" spans="1:1" ht="12.75" customHeight="1">
      <c r="A111" s="230"/>
    </row>
    <row r="112" spans="1:1" ht="12.75" customHeight="1">
      <c r="A112" s="230"/>
    </row>
    <row r="113" spans="1:1" ht="12.75" customHeight="1">
      <c r="A113" s="230"/>
    </row>
    <row r="114" spans="1:1" ht="12.75" customHeight="1">
      <c r="A114" s="230"/>
    </row>
    <row r="115" spans="1:1" ht="12.75" customHeight="1">
      <c r="A115" s="230"/>
    </row>
    <row r="116" spans="1:1" ht="12.75" customHeight="1">
      <c r="A116" s="230"/>
    </row>
    <row r="117" spans="1:1" ht="12.75" customHeight="1">
      <c r="A117" s="230"/>
    </row>
    <row r="118" spans="1:1" ht="12.75" customHeight="1">
      <c r="A118" s="230"/>
    </row>
    <row r="119" spans="1:1" ht="12.75" customHeight="1">
      <c r="A119" s="230"/>
    </row>
    <row r="120" spans="1:1" ht="12.75" customHeight="1">
      <c r="A120" s="230"/>
    </row>
    <row r="121" spans="1:1" ht="12.75" customHeight="1">
      <c r="A121" s="230"/>
    </row>
    <row r="122" spans="1:1" ht="12.75" customHeight="1">
      <c r="A122" s="230"/>
    </row>
    <row r="123" spans="1:1" ht="12.75" customHeight="1">
      <c r="A123" s="230"/>
    </row>
    <row r="124" spans="1:1" ht="12.75" customHeight="1">
      <c r="A124" s="230"/>
    </row>
    <row r="125" spans="1:1" ht="12.75" customHeight="1">
      <c r="A125" s="230"/>
    </row>
    <row r="126" spans="1:1" ht="12.75" customHeight="1">
      <c r="A126" s="230"/>
    </row>
    <row r="127" spans="1:1" ht="12.75" customHeight="1">
      <c r="A127" s="230"/>
    </row>
    <row r="128" spans="1:1" ht="12.75" customHeight="1">
      <c r="A128" s="230"/>
    </row>
    <row r="129" spans="1:1" ht="12.75" customHeight="1">
      <c r="A129" s="230"/>
    </row>
    <row r="130" spans="1:1" ht="12.75" customHeight="1">
      <c r="A130" s="230"/>
    </row>
    <row r="131" spans="1:1" ht="12.75" customHeight="1">
      <c r="A131" s="230"/>
    </row>
    <row r="132" spans="1:1" ht="12.75" customHeight="1">
      <c r="A132" s="230"/>
    </row>
    <row r="133" spans="1:1" ht="12.75" customHeight="1">
      <c r="A133" s="230"/>
    </row>
    <row r="134" spans="1:1" ht="12.75" customHeight="1">
      <c r="A134" s="230"/>
    </row>
    <row r="135" spans="1:1" ht="12.75" customHeight="1">
      <c r="A135" s="230"/>
    </row>
    <row r="136" spans="1:1" ht="12.75" customHeight="1">
      <c r="A136" s="230"/>
    </row>
    <row r="137" spans="1:1" ht="12.75" customHeight="1">
      <c r="A137" s="230"/>
    </row>
    <row r="138" spans="1:1" ht="12.75" customHeight="1">
      <c r="A138" s="230"/>
    </row>
    <row r="139" spans="1:1" ht="12.75" customHeight="1">
      <c r="A139" s="230"/>
    </row>
    <row r="140" spans="1:1" ht="12.75" customHeight="1">
      <c r="A140" s="230"/>
    </row>
    <row r="141" spans="1:1" ht="12.75" customHeight="1">
      <c r="A141" s="230"/>
    </row>
    <row r="142" spans="1:1" ht="12.75" customHeight="1">
      <c r="A142" s="230"/>
    </row>
    <row r="143" spans="1:1" ht="12.75" customHeight="1">
      <c r="A143" s="230"/>
    </row>
    <row r="144" spans="1:1" ht="12.75" customHeight="1">
      <c r="A144" s="230"/>
    </row>
    <row r="145" spans="1:1" ht="12.75" customHeight="1">
      <c r="A145" s="230"/>
    </row>
    <row r="146" spans="1:1" ht="12.75" customHeight="1">
      <c r="A146" s="230"/>
    </row>
    <row r="147" spans="1:1" ht="12.75" customHeight="1">
      <c r="A147" s="230"/>
    </row>
    <row r="148" spans="1:1" ht="12.75" customHeight="1">
      <c r="A148" s="230"/>
    </row>
    <row r="149" spans="1:1" ht="12.75" customHeight="1">
      <c r="A149" s="230"/>
    </row>
    <row r="150" spans="1:1" ht="12.75" customHeight="1">
      <c r="A150" s="230"/>
    </row>
    <row r="151" spans="1:1" ht="12.75" customHeight="1">
      <c r="A151" s="230"/>
    </row>
    <row r="152" spans="1:1" ht="12.75" customHeight="1">
      <c r="A152" s="230"/>
    </row>
    <row r="153" spans="1:1" ht="12.75" customHeight="1">
      <c r="A153" s="230"/>
    </row>
    <row r="154" spans="1:1" ht="12.75" customHeight="1">
      <c r="A154" s="230"/>
    </row>
    <row r="155" spans="1:1" ht="12.75" customHeight="1">
      <c r="A155" s="230"/>
    </row>
    <row r="156" spans="1:1" ht="12.75" customHeight="1">
      <c r="A156" s="230"/>
    </row>
    <row r="157" spans="1:1" ht="12.75" customHeight="1">
      <c r="A157" s="230"/>
    </row>
    <row r="158" spans="1:1" ht="12.75" customHeight="1">
      <c r="A158" s="230"/>
    </row>
    <row r="159" spans="1:1" ht="12.75" customHeight="1">
      <c r="A159" s="230"/>
    </row>
    <row r="160" spans="1:1" ht="12.75" customHeight="1">
      <c r="A160" s="230"/>
    </row>
    <row r="161" spans="1:1" ht="12.75" customHeight="1">
      <c r="A161" s="230"/>
    </row>
    <row r="162" spans="1:1" ht="12.75" customHeight="1">
      <c r="A162" s="230"/>
    </row>
    <row r="163" spans="1:1" ht="12.75" customHeight="1">
      <c r="A163" s="230"/>
    </row>
    <row r="164" spans="1:1" ht="12.75" customHeight="1">
      <c r="A164" s="230"/>
    </row>
    <row r="165" spans="1:1" ht="12.75" customHeight="1">
      <c r="A165" s="230"/>
    </row>
    <row r="166" spans="1:1" ht="12.75" customHeight="1">
      <c r="A166" s="230"/>
    </row>
    <row r="167" spans="1:1" ht="12.75" customHeight="1">
      <c r="A167" s="230"/>
    </row>
    <row r="168" spans="1:1" ht="12.75" customHeight="1">
      <c r="A168" s="230"/>
    </row>
    <row r="169" spans="1:1" ht="12.75" customHeight="1">
      <c r="A169" s="230"/>
    </row>
    <row r="170" spans="1:1" ht="12.75" customHeight="1">
      <c r="A170" s="230"/>
    </row>
    <row r="171" spans="1:1" ht="12.75" customHeight="1">
      <c r="A171" s="230"/>
    </row>
    <row r="172" spans="1:1" ht="12.75" customHeight="1">
      <c r="A172" s="230"/>
    </row>
    <row r="173" spans="1:1" ht="12.75" customHeight="1">
      <c r="A173" s="230"/>
    </row>
    <row r="174" spans="1:1" ht="12.75" customHeight="1">
      <c r="A174" s="230"/>
    </row>
    <row r="175" spans="1:1" ht="12.75" customHeight="1">
      <c r="A175" s="230"/>
    </row>
    <row r="176" spans="1:1" ht="12.75" customHeight="1">
      <c r="A176" s="230"/>
    </row>
    <row r="177" spans="1:1" ht="12.75" customHeight="1">
      <c r="A177" s="230"/>
    </row>
    <row r="178" spans="1:1" ht="12.75" customHeight="1">
      <c r="A178" s="230"/>
    </row>
    <row r="179" spans="1:1" ht="12.75" customHeight="1">
      <c r="A179" s="230"/>
    </row>
    <row r="180" spans="1:1" ht="12.75" customHeight="1">
      <c r="A180" s="230"/>
    </row>
    <row r="181" spans="1:1" ht="12.75" customHeight="1">
      <c r="A181" s="230"/>
    </row>
    <row r="182" spans="1:1" ht="12.75" customHeight="1">
      <c r="A182" s="230"/>
    </row>
    <row r="183" spans="1:1" ht="12.75" customHeight="1">
      <c r="A183" s="230"/>
    </row>
    <row r="184" spans="1:1" ht="12.75" customHeight="1">
      <c r="A184" s="230"/>
    </row>
    <row r="185" spans="1:1" ht="12.75" customHeight="1">
      <c r="A185" s="230"/>
    </row>
    <row r="186" spans="1:1" ht="12.75" customHeight="1">
      <c r="A186" s="230"/>
    </row>
    <row r="187" spans="1:1" ht="12.75" customHeight="1">
      <c r="A187" s="230"/>
    </row>
    <row r="188" spans="1:1" ht="12.75" customHeight="1">
      <c r="A188" s="230"/>
    </row>
    <row r="189" spans="1:1" ht="12.75" customHeight="1">
      <c r="A189" s="230"/>
    </row>
    <row r="190" spans="1:1" ht="12.75" customHeight="1">
      <c r="A190" s="230"/>
    </row>
    <row r="191" spans="1:1" ht="12.75" customHeight="1">
      <c r="A191" s="230"/>
    </row>
    <row r="192" spans="1:1" ht="12.75" customHeight="1">
      <c r="A192" s="230"/>
    </row>
    <row r="193" spans="1:1" ht="12.75" customHeight="1">
      <c r="A193" s="230"/>
    </row>
    <row r="194" spans="1:1" ht="12.75" customHeight="1">
      <c r="A194" s="230"/>
    </row>
    <row r="195" spans="1:1" ht="12.75" customHeight="1">
      <c r="A195" s="230"/>
    </row>
    <row r="196" spans="1:1" ht="12.75" customHeight="1">
      <c r="A196" s="230"/>
    </row>
    <row r="197" spans="1:1" ht="12.75" customHeight="1">
      <c r="A197" s="230"/>
    </row>
    <row r="198" spans="1:1" ht="12.75" customHeight="1">
      <c r="A198" s="230"/>
    </row>
    <row r="199" spans="1:1" ht="12.75" customHeight="1">
      <c r="A199" s="230"/>
    </row>
    <row r="200" spans="1:1" ht="12.75" customHeight="1">
      <c r="A200" s="230"/>
    </row>
    <row r="201" spans="1:1" ht="12.75" customHeight="1">
      <c r="A201" s="230"/>
    </row>
    <row r="202" spans="1:1" ht="12.75" customHeight="1">
      <c r="A202" s="230"/>
    </row>
    <row r="203" spans="1:1" ht="12.75" customHeight="1">
      <c r="A203" s="230"/>
    </row>
    <row r="204" spans="1:1" ht="12.75" customHeight="1">
      <c r="A204" s="230"/>
    </row>
    <row r="205" spans="1:1" ht="12.75" customHeight="1">
      <c r="A205" s="230"/>
    </row>
    <row r="206" spans="1:1" ht="12.75" customHeight="1">
      <c r="A206" s="230"/>
    </row>
    <row r="207" spans="1:1" ht="12.75" customHeight="1">
      <c r="A207" s="230"/>
    </row>
    <row r="208" spans="1:1" ht="12.75" customHeight="1">
      <c r="A208" s="230"/>
    </row>
    <row r="209" spans="1:1" ht="12.75" customHeight="1">
      <c r="A209" s="230"/>
    </row>
    <row r="210" spans="1:1" ht="12.75" customHeight="1">
      <c r="A210" s="230"/>
    </row>
    <row r="211" spans="1:1" ht="12.75" customHeight="1">
      <c r="A211" s="230"/>
    </row>
    <row r="212" spans="1:1" ht="12.75" customHeight="1">
      <c r="A212" s="230"/>
    </row>
    <row r="213" spans="1:1" ht="12.75" customHeight="1">
      <c r="A213" s="230"/>
    </row>
    <row r="214" spans="1:1" ht="12.75" customHeight="1">
      <c r="A214" s="230"/>
    </row>
    <row r="215" spans="1:1" ht="12.75" customHeight="1">
      <c r="A215" s="230"/>
    </row>
    <row r="216" spans="1:1" ht="12.75" customHeight="1">
      <c r="A216" s="230"/>
    </row>
    <row r="217" spans="1:1" ht="12.75" customHeight="1">
      <c r="A217" s="230"/>
    </row>
    <row r="218" spans="1:1" ht="12.75" customHeight="1">
      <c r="A218" s="230"/>
    </row>
    <row r="219" spans="1:1" ht="12.75" customHeight="1">
      <c r="A219" s="230"/>
    </row>
    <row r="220" spans="1:1" ht="12.75" customHeight="1">
      <c r="A220" s="230"/>
    </row>
    <row r="221" spans="1:1" ht="12.75" customHeight="1">
      <c r="A221" s="230"/>
    </row>
    <row r="222" spans="1:1" ht="12.75" customHeight="1">
      <c r="A222" s="230"/>
    </row>
    <row r="223" spans="1:1" ht="12.75" customHeight="1">
      <c r="A223" s="230"/>
    </row>
    <row r="224" spans="1:1" ht="12.75" customHeight="1">
      <c r="A224" s="230"/>
    </row>
    <row r="225" spans="1:1" ht="12.75" customHeight="1">
      <c r="A225" s="230"/>
    </row>
    <row r="226" spans="1:1" ht="12.75" customHeight="1">
      <c r="A226" s="230"/>
    </row>
    <row r="227" spans="1:1" ht="12.75" customHeight="1">
      <c r="A227" s="230"/>
    </row>
    <row r="228" spans="1:1" ht="12.75" customHeight="1">
      <c r="A228" s="230"/>
    </row>
    <row r="229" spans="1:1" ht="12.75" customHeight="1">
      <c r="A229" s="230"/>
    </row>
    <row r="230" spans="1:1" ht="12.75" customHeight="1">
      <c r="A230" s="230"/>
    </row>
    <row r="231" spans="1:1" ht="12.75" customHeight="1">
      <c r="A231" s="230"/>
    </row>
    <row r="232" spans="1:1" ht="12.75" customHeight="1">
      <c r="A232" s="230"/>
    </row>
    <row r="233" spans="1:1" ht="12.75" customHeight="1">
      <c r="A233" s="230"/>
    </row>
    <row r="234" spans="1:1" ht="12.75" customHeight="1">
      <c r="A234" s="230"/>
    </row>
    <row r="235" spans="1:1" ht="12.75" customHeight="1">
      <c r="A235" s="230"/>
    </row>
    <row r="236" spans="1:1" ht="12.75" customHeight="1">
      <c r="A236" s="230"/>
    </row>
    <row r="237" spans="1:1" ht="12.75" customHeight="1">
      <c r="A237" s="230"/>
    </row>
    <row r="238" spans="1:1" ht="12.75" customHeight="1">
      <c r="A238" s="230"/>
    </row>
    <row r="239" spans="1:1" ht="12.75" customHeight="1">
      <c r="A239" s="230"/>
    </row>
    <row r="240" spans="1:1" ht="12.75" customHeight="1">
      <c r="A240" s="230"/>
    </row>
    <row r="241" spans="1:1" ht="12.75" customHeight="1">
      <c r="A241" s="230"/>
    </row>
    <row r="242" spans="1:1" ht="12.75" customHeight="1">
      <c r="A242" s="230"/>
    </row>
    <row r="243" spans="1:1" ht="12.75" customHeight="1">
      <c r="A243" s="230"/>
    </row>
    <row r="244" spans="1:1" ht="12.75" customHeight="1">
      <c r="A244" s="230"/>
    </row>
    <row r="245" spans="1:1" ht="12.75" customHeight="1">
      <c r="A245" s="230"/>
    </row>
    <row r="246" spans="1:1" ht="12.75" customHeight="1">
      <c r="A246" s="230"/>
    </row>
    <row r="247" spans="1:1" ht="12.75" customHeight="1">
      <c r="A247" s="230"/>
    </row>
    <row r="248" spans="1:1" ht="12.75" customHeight="1">
      <c r="A248" s="230"/>
    </row>
    <row r="249" spans="1:1" ht="12.75" customHeight="1">
      <c r="A249" s="230"/>
    </row>
    <row r="250" spans="1:1" ht="12.75" customHeight="1">
      <c r="A250" s="230"/>
    </row>
    <row r="251" spans="1:1" ht="12.75" customHeight="1">
      <c r="A251" s="230"/>
    </row>
    <row r="252" spans="1:1" ht="12.75" customHeight="1">
      <c r="A252" s="230"/>
    </row>
    <row r="253" spans="1:1" ht="12.75" customHeight="1">
      <c r="A253" s="230"/>
    </row>
    <row r="254" spans="1:1" ht="12.75" customHeight="1">
      <c r="A254" s="230"/>
    </row>
    <row r="255" spans="1:1" ht="12.75" customHeight="1">
      <c r="A255" s="230"/>
    </row>
    <row r="256" spans="1:1" ht="12.75" customHeight="1">
      <c r="A256" s="230"/>
    </row>
    <row r="257" spans="1:1" ht="12.75" customHeight="1">
      <c r="A257" s="230"/>
    </row>
    <row r="258" spans="1:1" ht="12.75" customHeight="1">
      <c r="A258" s="230"/>
    </row>
    <row r="259" spans="1:1" ht="12.75" customHeight="1">
      <c r="A259" s="230"/>
    </row>
    <row r="260" spans="1:1" ht="12.75" customHeight="1">
      <c r="A260" s="230"/>
    </row>
    <row r="261" spans="1:1" ht="12.75" customHeight="1">
      <c r="A261" s="230"/>
    </row>
    <row r="262" spans="1:1" ht="12.75" customHeight="1">
      <c r="A262" s="230"/>
    </row>
    <row r="263" spans="1:1" ht="12.75" customHeight="1">
      <c r="A263" s="230"/>
    </row>
    <row r="264" spans="1:1" ht="12.75" customHeight="1">
      <c r="A264" s="230"/>
    </row>
    <row r="265" spans="1:1" ht="12.75" customHeight="1">
      <c r="A265" s="230"/>
    </row>
    <row r="266" spans="1:1" ht="12.75" customHeight="1">
      <c r="A266" s="230"/>
    </row>
    <row r="267" spans="1:1" ht="12.75" customHeight="1">
      <c r="A267" s="230"/>
    </row>
    <row r="268" spans="1:1" ht="12.75" customHeight="1">
      <c r="A268" s="230"/>
    </row>
    <row r="269" spans="1:1" ht="12.75" customHeight="1">
      <c r="A269" s="230"/>
    </row>
    <row r="270" spans="1:1" ht="12.75" customHeight="1">
      <c r="A270" s="230"/>
    </row>
    <row r="271" spans="1:1" ht="12.75" customHeight="1">
      <c r="A271" s="230"/>
    </row>
    <row r="272" spans="1:1" ht="12.75" customHeight="1">
      <c r="A272" s="230"/>
    </row>
    <row r="273" spans="1:1" ht="12.75" customHeight="1">
      <c r="A273" s="230"/>
    </row>
    <row r="274" spans="1:1" ht="12.75" customHeight="1">
      <c r="A274" s="230"/>
    </row>
    <row r="275" spans="1:1" ht="12.75" customHeight="1">
      <c r="A275" s="230"/>
    </row>
    <row r="276" spans="1:1" ht="12.75" customHeight="1">
      <c r="A276" s="230"/>
    </row>
    <row r="277" spans="1:1" ht="12.75" customHeight="1">
      <c r="A277" s="230"/>
    </row>
    <row r="278" spans="1:1" ht="12.75" customHeight="1">
      <c r="A278" s="230"/>
    </row>
    <row r="279" spans="1:1" ht="12.75" customHeight="1">
      <c r="A279" s="230"/>
    </row>
    <row r="280" spans="1:1" ht="12.75" customHeight="1">
      <c r="A280" s="230"/>
    </row>
    <row r="281" spans="1:1" ht="12.75" customHeight="1">
      <c r="A281" s="230"/>
    </row>
    <row r="282" spans="1:1" ht="12.75" customHeight="1">
      <c r="A282" s="230"/>
    </row>
    <row r="283" spans="1:1" ht="12.75" customHeight="1">
      <c r="A283" s="230"/>
    </row>
    <row r="284" spans="1:1" ht="12.75" customHeight="1">
      <c r="A284" s="230"/>
    </row>
    <row r="285" spans="1:1" ht="12.75" customHeight="1">
      <c r="A285" s="230"/>
    </row>
    <row r="286" spans="1:1" ht="12.75" customHeight="1">
      <c r="A286" s="230"/>
    </row>
    <row r="287" spans="1:1" ht="12.75" customHeight="1">
      <c r="A287" s="230"/>
    </row>
    <row r="288" spans="1:1" ht="12.75" customHeight="1">
      <c r="A288" s="230"/>
    </row>
    <row r="289" spans="1:1" ht="12.75" customHeight="1">
      <c r="A289" s="230"/>
    </row>
    <row r="290" spans="1:1" ht="12.75" customHeight="1">
      <c r="A290" s="230"/>
    </row>
    <row r="291" spans="1:1" ht="12.75" customHeight="1">
      <c r="A291" s="230"/>
    </row>
    <row r="292" spans="1:1" ht="12.75" customHeight="1">
      <c r="A292" s="230"/>
    </row>
    <row r="293" spans="1:1" ht="12.75" customHeight="1">
      <c r="A293" s="230"/>
    </row>
    <row r="294" spans="1:1" ht="12.75" customHeight="1">
      <c r="A294" s="230"/>
    </row>
    <row r="295" spans="1:1" ht="12.75" customHeight="1">
      <c r="A295" s="230"/>
    </row>
    <row r="296" spans="1:1" ht="12.75" customHeight="1">
      <c r="A296" s="230"/>
    </row>
    <row r="297" spans="1:1" ht="12.75" customHeight="1">
      <c r="A297" s="230"/>
    </row>
    <row r="298" spans="1:1" ht="12.75" customHeight="1">
      <c r="A298" s="230"/>
    </row>
    <row r="299" spans="1:1" ht="12.75" customHeight="1">
      <c r="A299" s="230"/>
    </row>
    <row r="300" spans="1:1" ht="12.75" customHeight="1">
      <c r="A300" s="230"/>
    </row>
    <row r="301" spans="1:1" ht="12.75" customHeight="1">
      <c r="A301" s="230"/>
    </row>
    <row r="302" spans="1:1" ht="12.75" customHeight="1">
      <c r="A302" s="230"/>
    </row>
    <row r="303" spans="1:1" ht="12.75" customHeight="1">
      <c r="A303" s="230"/>
    </row>
    <row r="304" spans="1:1" ht="12.75" customHeight="1">
      <c r="A304" s="230"/>
    </row>
    <row r="305" spans="1:1" ht="12.75" customHeight="1">
      <c r="A305" s="230"/>
    </row>
    <row r="306" spans="1:1" ht="12.75" customHeight="1">
      <c r="A306" s="230"/>
    </row>
    <row r="307" spans="1:1" ht="12.75" customHeight="1">
      <c r="A307" s="230"/>
    </row>
    <row r="308" spans="1:1" ht="12.75" customHeight="1">
      <c r="A308" s="230"/>
    </row>
    <row r="309" spans="1:1" ht="12.75" customHeight="1">
      <c r="A309" s="230"/>
    </row>
    <row r="310" spans="1:1" ht="12.75" customHeight="1">
      <c r="A310" s="230"/>
    </row>
    <row r="311" spans="1:1" ht="12.75" customHeight="1">
      <c r="A311" s="230"/>
    </row>
    <row r="312" spans="1:1" ht="12.75" customHeight="1">
      <c r="A312" s="230"/>
    </row>
    <row r="313" spans="1:1" ht="12.75" customHeight="1">
      <c r="A313" s="230"/>
    </row>
    <row r="314" spans="1:1" ht="12.75" customHeight="1">
      <c r="A314" s="230"/>
    </row>
    <row r="315" spans="1:1" ht="12.75" customHeight="1">
      <c r="A315" s="230"/>
    </row>
    <row r="316" spans="1:1" ht="12.75" customHeight="1">
      <c r="A316" s="230"/>
    </row>
    <row r="317" spans="1:1" ht="12.75" customHeight="1">
      <c r="A317" s="230"/>
    </row>
    <row r="318" spans="1:1" ht="12.75" customHeight="1">
      <c r="A318" s="230"/>
    </row>
    <row r="319" spans="1:1" ht="12.75" customHeight="1">
      <c r="A319" s="230"/>
    </row>
    <row r="320" spans="1:1" ht="12.75" customHeight="1">
      <c r="A320" s="230"/>
    </row>
    <row r="321" spans="1:1" ht="12.75" customHeight="1">
      <c r="A321" s="230"/>
    </row>
    <row r="322" spans="1:1" ht="12.75" customHeight="1">
      <c r="A322" s="230"/>
    </row>
    <row r="323" spans="1:1" ht="12.75" customHeight="1">
      <c r="A323" s="230"/>
    </row>
    <row r="324" spans="1:1" ht="12.75" customHeight="1">
      <c r="A324" s="230"/>
    </row>
    <row r="325" spans="1:1" ht="12.75" customHeight="1">
      <c r="A325" s="230"/>
    </row>
    <row r="326" spans="1:1" ht="12.75" customHeight="1">
      <c r="A326" s="230"/>
    </row>
    <row r="327" spans="1:1" ht="12.75" customHeight="1">
      <c r="A327" s="230"/>
    </row>
    <row r="328" spans="1:1" ht="12.75" customHeight="1">
      <c r="A328" s="230"/>
    </row>
    <row r="329" spans="1:1" ht="12.75" customHeight="1">
      <c r="A329" s="230"/>
    </row>
    <row r="330" spans="1:1" ht="12.75" customHeight="1">
      <c r="A330" s="230"/>
    </row>
    <row r="331" spans="1:1" ht="12.75" customHeight="1">
      <c r="A331" s="230"/>
    </row>
    <row r="332" spans="1:1" ht="12.75" customHeight="1">
      <c r="A332" s="230"/>
    </row>
    <row r="333" spans="1:1" ht="12.75" customHeight="1">
      <c r="A333" s="230"/>
    </row>
    <row r="334" spans="1:1" ht="12.75" customHeight="1">
      <c r="A334" s="230"/>
    </row>
    <row r="335" spans="1:1" ht="12.75" customHeight="1">
      <c r="A335" s="230"/>
    </row>
    <row r="336" spans="1:1" ht="12.75" customHeight="1">
      <c r="A336" s="230"/>
    </row>
    <row r="337" spans="1:1" ht="12.75" customHeight="1">
      <c r="A337" s="230"/>
    </row>
    <row r="338" spans="1:1" ht="12.75" customHeight="1">
      <c r="A338" s="230"/>
    </row>
    <row r="339" spans="1:1" ht="12.75" customHeight="1">
      <c r="A339" s="230"/>
    </row>
    <row r="340" spans="1:1" ht="12.75" customHeight="1">
      <c r="A340" s="230"/>
    </row>
    <row r="341" spans="1:1" ht="12.75" customHeight="1">
      <c r="A341" s="230"/>
    </row>
    <row r="342" spans="1:1" ht="12.75" customHeight="1">
      <c r="A342" s="230"/>
    </row>
    <row r="343" spans="1:1" ht="12.75" customHeight="1">
      <c r="A343" s="230"/>
    </row>
    <row r="344" spans="1:1" ht="12.75" customHeight="1">
      <c r="A344" s="230"/>
    </row>
    <row r="345" spans="1:1" ht="12.75" customHeight="1">
      <c r="A345" s="230"/>
    </row>
    <row r="346" spans="1:1" ht="12.75" customHeight="1">
      <c r="A346" s="230"/>
    </row>
    <row r="347" spans="1:1" ht="12.75" customHeight="1">
      <c r="A347" s="230"/>
    </row>
    <row r="348" spans="1:1" ht="12.75" customHeight="1">
      <c r="A348" s="230"/>
    </row>
    <row r="349" spans="1:1" ht="12.75" customHeight="1">
      <c r="A349" s="230"/>
    </row>
    <row r="350" spans="1:1" ht="12.75" customHeight="1">
      <c r="A350" s="230"/>
    </row>
    <row r="351" spans="1:1" ht="12.75" customHeight="1">
      <c r="A351" s="230"/>
    </row>
    <row r="352" spans="1:1" ht="12.75" customHeight="1">
      <c r="A352" s="230"/>
    </row>
    <row r="353" spans="1:1" ht="12.75" customHeight="1">
      <c r="A353" s="230"/>
    </row>
    <row r="354" spans="1:1" ht="12.75" customHeight="1">
      <c r="A354" s="230"/>
    </row>
    <row r="355" spans="1:1" ht="12.75" customHeight="1">
      <c r="A355" s="230"/>
    </row>
    <row r="356" spans="1:1" ht="12.75" customHeight="1">
      <c r="A356" s="230"/>
    </row>
    <row r="357" spans="1:1" ht="12.75" customHeight="1">
      <c r="A357" s="230"/>
    </row>
    <row r="358" spans="1:1" ht="12.75" customHeight="1">
      <c r="A358" s="230"/>
    </row>
    <row r="359" spans="1:1" ht="12.75" customHeight="1">
      <c r="A359" s="230"/>
    </row>
    <row r="360" spans="1:1" ht="12.75" customHeight="1">
      <c r="A360" s="230"/>
    </row>
    <row r="361" spans="1:1" ht="12.75" customHeight="1">
      <c r="A361" s="230"/>
    </row>
    <row r="362" spans="1:1" ht="12.75" customHeight="1">
      <c r="A362" s="230"/>
    </row>
    <row r="363" spans="1:1" ht="12.75" customHeight="1">
      <c r="A363" s="230"/>
    </row>
    <row r="364" spans="1:1" ht="12.75" customHeight="1">
      <c r="A364" s="230"/>
    </row>
    <row r="365" spans="1:1" ht="12.75" customHeight="1">
      <c r="A365" s="230"/>
    </row>
    <row r="366" spans="1:1" ht="12.75" customHeight="1">
      <c r="A366" s="230"/>
    </row>
    <row r="367" spans="1:1" ht="12.75" customHeight="1">
      <c r="A367" s="230"/>
    </row>
    <row r="368" spans="1:1" ht="12.75" customHeight="1">
      <c r="A368" s="230"/>
    </row>
    <row r="369" spans="1:1" ht="12.75" customHeight="1">
      <c r="A369" s="230"/>
    </row>
    <row r="370" spans="1:1" ht="12.75" customHeight="1">
      <c r="A370" s="230"/>
    </row>
    <row r="371" spans="1:1" ht="12.75" customHeight="1">
      <c r="A371" s="230"/>
    </row>
    <row r="372" spans="1:1" ht="12.75" customHeight="1">
      <c r="A372" s="230"/>
    </row>
    <row r="373" spans="1:1" ht="12.75" customHeight="1">
      <c r="A373" s="230"/>
    </row>
    <row r="374" spans="1:1" ht="12.75" customHeight="1">
      <c r="A374" s="230"/>
    </row>
    <row r="375" spans="1:1" ht="12.75" customHeight="1">
      <c r="A375" s="230"/>
    </row>
    <row r="376" spans="1:1" ht="12.75" customHeight="1">
      <c r="A376" s="230"/>
    </row>
    <row r="377" spans="1:1" ht="12.75" customHeight="1">
      <c r="A377" s="230"/>
    </row>
    <row r="378" spans="1:1" ht="12.75" customHeight="1">
      <c r="A378" s="230"/>
    </row>
    <row r="379" spans="1:1" ht="12.75" customHeight="1">
      <c r="A379" s="230"/>
    </row>
    <row r="380" spans="1:1" ht="12.75" customHeight="1">
      <c r="A380" s="230"/>
    </row>
    <row r="381" spans="1:1" ht="12.75" customHeight="1">
      <c r="A381" s="230"/>
    </row>
    <row r="382" spans="1:1" ht="12.75" customHeight="1">
      <c r="A382" s="230"/>
    </row>
    <row r="383" spans="1:1" ht="12.75" customHeight="1">
      <c r="A383" s="230"/>
    </row>
    <row r="384" spans="1:1" ht="12.75" customHeight="1">
      <c r="A384" s="230"/>
    </row>
    <row r="385" spans="1:1" ht="12.75" customHeight="1">
      <c r="A385" s="230"/>
    </row>
    <row r="386" spans="1:1" ht="12.75" customHeight="1">
      <c r="A386" s="230"/>
    </row>
    <row r="387" spans="1:1" ht="12.75" customHeight="1">
      <c r="A387" s="230"/>
    </row>
    <row r="388" spans="1:1" ht="12.75" customHeight="1">
      <c r="A388" s="230"/>
    </row>
    <row r="389" spans="1:1" ht="12.75" customHeight="1">
      <c r="A389" s="230"/>
    </row>
    <row r="390" spans="1:1" ht="12.75" customHeight="1">
      <c r="A390" s="230"/>
    </row>
    <row r="391" spans="1:1" ht="12.75" customHeight="1">
      <c r="A391" s="230"/>
    </row>
    <row r="392" spans="1:1" ht="12.75" customHeight="1">
      <c r="A392" s="230"/>
    </row>
    <row r="393" spans="1:1" ht="12.75" customHeight="1">
      <c r="A393" s="230"/>
    </row>
    <row r="394" spans="1:1" ht="12.75" customHeight="1">
      <c r="A394" s="230"/>
    </row>
    <row r="395" spans="1:1" ht="12.75" customHeight="1">
      <c r="A395" s="230"/>
    </row>
    <row r="396" spans="1:1" ht="12.75" customHeight="1">
      <c r="A396" s="230"/>
    </row>
    <row r="397" spans="1:1" ht="12.75" customHeight="1">
      <c r="A397" s="230"/>
    </row>
    <row r="398" spans="1:1" ht="12.75" customHeight="1">
      <c r="A398" s="230"/>
    </row>
    <row r="399" spans="1:1" ht="12.75" customHeight="1">
      <c r="A399" s="230"/>
    </row>
    <row r="400" spans="1:1" ht="12.75" customHeight="1">
      <c r="A400" s="230"/>
    </row>
    <row r="401" spans="1:1" ht="12.75" customHeight="1">
      <c r="A401" s="230"/>
    </row>
    <row r="402" spans="1:1" ht="12.75" customHeight="1">
      <c r="A402" s="230"/>
    </row>
    <row r="403" spans="1:1" ht="12.75" customHeight="1">
      <c r="A403" s="230"/>
    </row>
    <row r="404" spans="1:1" ht="12.75" customHeight="1">
      <c r="A404" s="230"/>
    </row>
    <row r="405" spans="1:1" ht="12.75" customHeight="1">
      <c r="A405" s="230"/>
    </row>
    <row r="406" spans="1:1" ht="12.75" customHeight="1">
      <c r="A406" s="230"/>
    </row>
    <row r="407" spans="1:1" ht="12.75" customHeight="1">
      <c r="A407" s="230"/>
    </row>
    <row r="408" spans="1:1" ht="12.75" customHeight="1">
      <c r="A408" s="230"/>
    </row>
    <row r="409" spans="1:1" ht="12.75" customHeight="1">
      <c r="A409" s="230"/>
    </row>
    <row r="410" spans="1:1" ht="12.75" customHeight="1">
      <c r="A410" s="230"/>
    </row>
    <row r="411" spans="1:1" ht="12.75" customHeight="1">
      <c r="A411" s="230"/>
    </row>
    <row r="412" spans="1:1" ht="12.75" customHeight="1">
      <c r="A412" s="230"/>
    </row>
    <row r="413" spans="1:1" ht="12.75" customHeight="1">
      <c r="A413" s="230"/>
    </row>
    <row r="414" spans="1:1" ht="12.75" customHeight="1">
      <c r="A414" s="230"/>
    </row>
    <row r="415" spans="1:1" ht="12.75" customHeight="1">
      <c r="A415" s="230"/>
    </row>
    <row r="416" spans="1:1" ht="12.75" customHeight="1">
      <c r="A416" s="230"/>
    </row>
    <row r="417" spans="1:1" ht="12.75" customHeight="1">
      <c r="A417" s="230"/>
    </row>
    <row r="418" spans="1:1" ht="12.75" customHeight="1">
      <c r="A418" s="230"/>
    </row>
    <row r="419" spans="1:1" ht="12.75" customHeight="1">
      <c r="A419" s="230"/>
    </row>
    <row r="420" spans="1:1" ht="12.75" customHeight="1">
      <c r="A420" s="230"/>
    </row>
    <row r="421" spans="1:1" ht="12.75" customHeight="1">
      <c r="A421" s="230"/>
    </row>
    <row r="422" spans="1:1" ht="12.75" customHeight="1">
      <c r="A422" s="230"/>
    </row>
    <row r="423" spans="1:1" ht="12.75" customHeight="1">
      <c r="A423" s="230"/>
    </row>
    <row r="424" spans="1:1" ht="12.75" customHeight="1">
      <c r="A424" s="230"/>
    </row>
    <row r="425" spans="1:1" ht="12.75" customHeight="1">
      <c r="A425" s="230"/>
    </row>
    <row r="426" spans="1:1" ht="12.75" customHeight="1">
      <c r="A426" s="230"/>
    </row>
    <row r="427" spans="1:1" ht="12.75" customHeight="1">
      <c r="A427" s="230"/>
    </row>
    <row r="428" spans="1:1" ht="12.75" customHeight="1">
      <c r="A428" s="230"/>
    </row>
    <row r="429" spans="1:1" ht="12.75" customHeight="1">
      <c r="A429" s="230"/>
    </row>
    <row r="430" spans="1:1" ht="12.75" customHeight="1">
      <c r="A430" s="230"/>
    </row>
    <row r="431" spans="1:1" ht="12.75" customHeight="1">
      <c r="A431" s="230"/>
    </row>
    <row r="432" spans="1:1" ht="12.75" customHeight="1">
      <c r="A432" s="230"/>
    </row>
    <row r="433" spans="1:1" ht="12.75" customHeight="1">
      <c r="A433" s="230"/>
    </row>
    <row r="434" spans="1:1" ht="12.75" customHeight="1">
      <c r="A434" s="230"/>
    </row>
    <row r="435" spans="1:1" ht="12.75" customHeight="1">
      <c r="A435" s="230"/>
    </row>
    <row r="436" spans="1:1" ht="12.75" customHeight="1">
      <c r="A436" s="230"/>
    </row>
    <row r="437" spans="1:1" ht="12.75" customHeight="1">
      <c r="A437" s="230"/>
    </row>
    <row r="438" spans="1:1" ht="12.75" customHeight="1">
      <c r="A438" s="230"/>
    </row>
    <row r="439" spans="1:1" ht="12.75" customHeight="1">
      <c r="A439" s="230"/>
    </row>
    <row r="440" spans="1:1" ht="12.75" customHeight="1">
      <c r="A440" s="230"/>
    </row>
    <row r="441" spans="1:1" ht="12.75" customHeight="1">
      <c r="A441" s="230"/>
    </row>
    <row r="442" spans="1:1" ht="12.75" customHeight="1">
      <c r="A442" s="230"/>
    </row>
    <row r="443" spans="1:1" ht="12.75" customHeight="1">
      <c r="A443" s="230"/>
    </row>
    <row r="444" spans="1:1" ht="12.75" customHeight="1">
      <c r="A444" s="230"/>
    </row>
    <row r="445" spans="1:1" ht="12.75" customHeight="1">
      <c r="A445" s="230"/>
    </row>
    <row r="446" spans="1:1" ht="12.75" customHeight="1">
      <c r="A446" s="230"/>
    </row>
    <row r="447" spans="1:1" ht="12.75" customHeight="1">
      <c r="A447" s="230"/>
    </row>
    <row r="448" spans="1:1" ht="12.75" customHeight="1">
      <c r="A448" s="230"/>
    </row>
    <row r="449" spans="1:1" ht="12.75" customHeight="1">
      <c r="A449" s="230"/>
    </row>
    <row r="450" spans="1:1" ht="12.75" customHeight="1">
      <c r="A450" s="230"/>
    </row>
    <row r="451" spans="1:1" ht="12.75" customHeight="1">
      <c r="A451" s="230"/>
    </row>
    <row r="452" spans="1:1" ht="12.75" customHeight="1">
      <c r="A452" s="230"/>
    </row>
    <row r="453" spans="1:1" ht="12.75" customHeight="1">
      <c r="A453" s="230"/>
    </row>
    <row r="454" spans="1:1" ht="12.75" customHeight="1">
      <c r="A454" s="230"/>
    </row>
    <row r="455" spans="1:1" ht="12.75" customHeight="1">
      <c r="A455" s="230"/>
    </row>
    <row r="456" spans="1:1" ht="12.75" customHeight="1">
      <c r="A456" s="230"/>
    </row>
    <row r="457" spans="1:1" ht="12.75" customHeight="1">
      <c r="A457" s="230"/>
    </row>
    <row r="458" spans="1:1" ht="12.75" customHeight="1">
      <c r="A458" s="230"/>
    </row>
    <row r="459" spans="1:1" ht="12.75" customHeight="1">
      <c r="A459" s="230"/>
    </row>
    <row r="460" spans="1:1" ht="12.75" customHeight="1">
      <c r="A460" s="230"/>
    </row>
    <row r="461" spans="1:1" ht="12.75" customHeight="1">
      <c r="A461" s="230"/>
    </row>
    <row r="462" spans="1:1" ht="12.75" customHeight="1">
      <c r="A462" s="230"/>
    </row>
    <row r="463" spans="1:1" ht="12.75" customHeight="1">
      <c r="A463" s="230"/>
    </row>
    <row r="464" spans="1:1" ht="12.75" customHeight="1">
      <c r="A464" s="230"/>
    </row>
    <row r="465" spans="1:1" ht="12.75" customHeight="1">
      <c r="A465" s="230"/>
    </row>
    <row r="466" spans="1:1" ht="12.75" customHeight="1">
      <c r="A466" s="230"/>
    </row>
    <row r="467" spans="1:1" ht="12.75" customHeight="1">
      <c r="A467" s="230"/>
    </row>
    <row r="468" spans="1:1" ht="12.75" customHeight="1">
      <c r="A468" s="230"/>
    </row>
    <row r="469" spans="1:1" ht="12.75" customHeight="1">
      <c r="A469" s="230"/>
    </row>
    <row r="470" spans="1:1" ht="12.75" customHeight="1">
      <c r="A470" s="230"/>
    </row>
    <row r="471" spans="1:1" ht="12.75" customHeight="1">
      <c r="A471" s="230"/>
    </row>
    <row r="472" spans="1:1" ht="12.75" customHeight="1">
      <c r="A472" s="230"/>
    </row>
    <row r="473" spans="1:1" ht="12.75" customHeight="1">
      <c r="A473" s="230"/>
    </row>
    <row r="474" spans="1:1" ht="12.75" customHeight="1">
      <c r="A474" s="230"/>
    </row>
    <row r="475" spans="1:1" ht="12.75" customHeight="1">
      <c r="A475" s="230"/>
    </row>
    <row r="476" spans="1:1" ht="12.75" customHeight="1">
      <c r="A476" s="230"/>
    </row>
    <row r="477" spans="1:1" ht="12.75" customHeight="1">
      <c r="A477" s="230"/>
    </row>
    <row r="478" spans="1:1" ht="12.75" customHeight="1">
      <c r="A478" s="230"/>
    </row>
    <row r="479" spans="1:1" ht="12.75" customHeight="1">
      <c r="A479" s="230"/>
    </row>
    <row r="480" spans="1:1" ht="12.75" customHeight="1">
      <c r="A480" s="230"/>
    </row>
    <row r="481" spans="1:1" ht="12.75" customHeight="1">
      <c r="A481" s="230"/>
    </row>
    <row r="482" spans="1:1" ht="12.75" customHeight="1">
      <c r="A482" s="230"/>
    </row>
    <row r="483" spans="1:1" ht="12.75" customHeight="1">
      <c r="A483" s="230"/>
    </row>
    <row r="484" spans="1:1" ht="12.75" customHeight="1">
      <c r="A484" s="230"/>
    </row>
    <row r="485" spans="1:1" ht="12.75" customHeight="1">
      <c r="A485" s="230"/>
    </row>
    <row r="486" spans="1:1" ht="12.75" customHeight="1">
      <c r="A486" s="230"/>
    </row>
    <row r="487" spans="1:1" ht="12.75" customHeight="1">
      <c r="A487" s="230"/>
    </row>
    <row r="488" spans="1:1" ht="12.75" customHeight="1">
      <c r="A488" s="230"/>
    </row>
    <row r="489" spans="1:1" ht="12.75" customHeight="1">
      <c r="A489" s="230"/>
    </row>
    <row r="490" spans="1:1" ht="12.75" customHeight="1">
      <c r="A490" s="230"/>
    </row>
    <row r="491" spans="1:1" ht="12.75" customHeight="1">
      <c r="A491" s="230"/>
    </row>
    <row r="492" spans="1:1" ht="12.75" customHeight="1">
      <c r="A492" s="230"/>
    </row>
    <row r="493" spans="1:1" ht="12.75" customHeight="1">
      <c r="A493" s="230"/>
    </row>
    <row r="494" spans="1:1" ht="12.75" customHeight="1">
      <c r="A494" s="230"/>
    </row>
    <row r="495" spans="1:1" ht="12.75" customHeight="1">
      <c r="A495" s="230"/>
    </row>
    <row r="496" spans="1:1" ht="12.75" customHeight="1">
      <c r="A496" s="230"/>
    </row>
    <row r="497" spans="1:1" ht="12.75" customHeight="1">
      <c r="A497" s="230"/>
    </row>
    <row r="498" spans="1:1" ht="12.75" customHeight="1">
      <c r="A498" s="230"/>
    </row>
    <row r="499" spans="1:1" ht="12.75" customHeight="1">
      <c r="A499" s="230"/>
    </row>
    <row r="500" spans="1:1" ht="12.75" customHeight="1">
      <c r="A500" s="230"/>
    </row>
    <row r="501" spans="1:1" ht="12.75" customHeight="1">
      <c r="A501" s="230"/>
    </row>
    <row r="502" spans="1:1" ht="12.75" customHeight="1">
      <c r="A502" s="230"/>
    </row>
    <row r="503" spans="1:1" ht="12.75" customHeight="1">
      <c r="A503" s="230"/>
    </row>
    <row r="504" spans="1:1" ht="12.75" customHeight="1">
      <c r="A504" s="230"/>
    </row>
    <row r="505" spans="1:1" ht="12.75" customHeight="1">
      <c r="A505" s="230"/>
    </row>
    <row r="506" spans="1:1" ht="12.75" customHeight="1">
      <c r="A506" s="230"/>
    </row>
    <row r="507" spans="1:1" ht="12.75" customHeight="1">
      <c r="A507" s="230"/>
    </row>
    <row r="508" spans="1:1" ht="12.75" customHeight="1">
      <c r="A508" s="230"/>
    </row>
    <row r="509" spans="1:1" ht="12.75" customHeight="1">
      <c r="A509" s="230"/>
    </row>
    <row r="510" spans="1:1" ht="12.75" customHeight="1">
      <c r="A510" s="230"/>
    </row>
    <row r="511" spans="1:1" ht="12.75" customHeight="1">
      <c r="A511" s="230"/>
    </row>
    <row r="512" spans="1:1" ht="12.75" customHeight="1">
      <c r="A512" s="230"/>
    </row>
    <row r="513" spans="1:1" ht="12.75" customHeight="1">
      <c r="A513" s="230"/>
    </row>
    <row r="514" spans="1:1" ht="12.75" customHeight="1">
      <c r="A514" s="230"/>
    </row>
    <row r="515" spans="1:1" ht="12.75" customHeight="1">
      <c r="A515" s="230"/>
    </row>
    <row r="516" spans="1:1" ht="12.75" customHeight="1">
      <c r="A516" s="230"/>
    </row>
    <row r="517" spans="1:1" ht="12.75" customHeight="1">
      <c r="A517" s="230"/>
    </row>
    <row r="518" spans="1:1" ht="12.75" customHeight="1">
      <c r="A518" s="230"/>
    </row>
    <row r="519" spans="1:1" ht="12.75" customHeight="1">
      <c r="A519" s="230"/>
    </row>
    <row r="520" spans="1:1" ht="12.75" customHeight="1">
      <c r="A520" s="230"/>
    </row>
    <row r="521" spans="1:1" ht="12.75" customHeight="1">
      <c r="A521" s="230"/>
    </row>
    <row r="522" spans="1:1" ht="12.75" customHeight="1">
      <c r="A522" s="230"/>
    </row>
    <row r="523" spans="1:1" ht="12.75" customHeight="1">
      <c r="A523" s="230"/>
    </row>
    <row r="524" spans="1:1" ht="12.75" customHeight="1">
      <c r="A524" s="230"/>
    </row>
    <row r="525" spans="1:1" ht="12.75" customHeight="1">
      <c r="A525" s="230"/>
    </row>
    <row r="526" spans="1:1" ht="12.75" customHeight="1">
      <c r="A526" s="230"/>
    </row>
    <row r="527" spans="1:1" ht="12.75" customHeight="1">
      <c r="A527" s="230"/>
    </row>
    <row r="528" spans="1:1" ht="12.75" customHeight="1">
      <c r="A528" s="230"/>
    </row>
    <row r="529" spans="1:1" ht="12.75" customHeight="1">
      <c r="A529" s="230"/>
    </row>
    <row r="530" spans="1:1" ht="12.75" customHeight="1">
      <c r="A530" s="230"/>
    </row>
    <row r="531" spans="1:1" ht="12.75" customHeight="1">
      <c r="A531" s="230"/>
    </row>
    <row r="532" spans="1:1" ht="12.75" customHeight="1">
      <c r="A532" s="230"/>
    </row>
    <row r="533" spans="1:1" ht="12.75" customHeight="1">
      <c r="A533" s="230"/>
    </row>
    <row r="534" spans="1:1" ht="12.75" customHeight="1">
      <c r="A534" s="230"/>
    </row>
    <row r="535" spans="1:1" ht="12.75" customHeight="1">
      <c r="A535" s="230"/>
    </row>
    <row r="536" spans="1:1" ht="12.75" customHeight="1">
      <c r="A536" s="230"/>
    </row>
    <row r="537" spans="1:1" ht="12.75" customHeight="1">
      <c r="A537" s="230"/>
    </row>
    <row r="538" spans="1:1" ht="12.75" customHeight="1">
      <c r="A538" s="230"/>
    </row>
    <row r="539" spans="1:1" ht="12.75" customHeight="1">
      <c r="A539" s="230"/>
    </row>
    <row r="540" spans="1:1" ht="12.75" customHeight="1">
      <c r="A540" s="230"/>
    </row>
    <row r="541" spans="1:1" ht="12.75" customHeight="1">
      <c r="A541" s="230"/>
    </row>
    <row r="542" spans="1:1" ht="12.75" customHeight="1">
      <c r="A542" s="230"/>
    </row>
    <row r="543" spans="1:1" ht="12.75" customHeight="1">
      <c r="A543" s="230"/>
    </row>
    <row r="544" spans="1:1" ht="12.75" customHeight="1">
      <c r="A544" s="230"/>
    </row>
    <row r="545" spans="1:1" ht="12.75" customHeight="1">
      <c r="A545" s="230"/>
    </row>
    <row r="546" spans="1:1" ht="12.75" customHeight="1">
      <c r="A546" s="230"/>
    </row>
    <row r="547" spans="1:1" ht="12.75" customHeight="1">
      <c r="A547" s="230"/>
    </row>
    <row r="548" spans="1:1" ht="12.75" customHeight="1">
      <c r="A548" s="230"/>
    </row>
    <row r="549" spans="1:1" ht="12.75" customHeight="1">
      <c r="A549" s="230"/>
    </row>
    <row r="550" spans="1:1" ht="12.75" customHeight="1">
      <c r="A550" s="230"/>
    </row>
    <row r="551" spans="1:1" ht="12.75" customHeight="1">
      <c r="A551" s="230"/>
    </row>
    <row r="552" spans="1:1" ht="12.75" customHeight="1">
      <c r="A552" s="230"/>
    </row>
    <row r="553" spans="1:1" ht="12.75" customHeight="1">
      <c r="A553" s="230"/>
    </row>
    <row r="554" spans="1:1" ht="12.75" customHeight="1">
      <c r="A554" s="230"/>
    </row>
    <row r="555" spans="1:1" ht="12.75" customHeight="1">
      <c r="A555" s="230"/>
    </row>
    <row r="556" spans="1:1" ht="12.75" customHeight="1">
      <c r="A556" s="230"/>
    </row>
    <row r="557" spans="1:1" ht="12.75" customHeight="1">
      <c r="A557" s="230"/>
    </row>
    <row r="558" spans="1:1" ht="12.75" customHeight="1">
      <c r="A558" s="230"/>
    </row>
    <row r="559" spans="1:1" ht="12.75" customHeight="1">
      <c r="A559" s="230"/>
    </row>
    <row r="560" spans="1:1" ht="12.75" customHeight="1">
      <c r="A560" s="230"/>
    </row>
    <row r="561" spans="1:1" ht="12.75" customHeight="1">
      <c r="A561" s="230"/>
    </row>
    <row r="562" spans="1:1" ht="12.75" customHeight="1">
      <c r="A562" s="230"/>
    </row>
    <row r="563" spans="1:1" ht="12.75" customHeight="1">
      <c r="A563" s="230"/>
    </row>
    <row r="564" spans="1:1" ht="12.75" customHeight="1">
      <c r="A564" s="230"/>
    </row>
    <row r="565" spans="1:1" ht="12.75" customHeight="1">
      <c r="A565" s="230"/>
    </row>
    <row r="566" spans="1:1" ht="12.75" customHeight="1">
      <c r="A566" s="230"/>
    </row>
    <row r="567" spans="1:1" ht="12.75" customHeight="1">
      <c r="A567" s="230"/>
    </row>
    <row r="568" spans="1:1" ht="12.75" customHeight="1">
      <c r="A568" s="230"/>
    </row>
    <row r="569" spans="1:1" ht="12.75" customHeight="1">
      <c r="A569" s="230"/>
    </row>
    <row r="570" spans="1:1" ht="12.75" customHeight="1">
      <c r="A570" s="230"/>
    </row>
    <row r="571" spans="1:1" ht="12.75" customHeight="1">
      <c r="A571" s="230"/>
    </row>
    <row r="572" spans="1:1" ht="12.75" customHeight="1">
      <c r="A572" s="230"/>
    </row>
    <row r="573" spans="1:1" ht="12.75" customHeight="1">
      <c r="A573" s="230"/>
    </row>
    <row r="574" spans="1:1" ht="12.75" customHeight="1">
      <c r="A574" s="230"/>
    </row>
    <row r="575" spans="1:1" ht="12.75" customHeight="1">
      <c r="A575" s="230"/>
    </row>
    <row r="576" spans="1:1" ht="12.75" customHeight="1">
      <c r="A576" s="230"/>
    </row>
    <row r="577" spans="1:1" ht="12.75" customHeight="1">
      <c r="A577" s="230"/>
    </row>
    <row r="578" spans="1:1" ht="12.75" customHeight="1">
      <c r="A578" s="230"/>
    </row>
    <row r="579" spans="1:1" ht="12.75" customHeight="1">
      <c r="A579" s="230"/>
    </row>
    <row r="580" spans="1:1" ht="12.75" customHeight="1">
      <c r="A580" s="230"/>
    </row>
    <row r="581" spans="1:1" ht="12.75" customHeight="1">
      <c r="A581" s="230"/>
    </row>
    <row r="582" spans="1:1" ht="12.75" customHeight="1">
      <c r="A582" s="230"/>
    </row>
    <row r="583" spans="1:1" ht="12.75" customHeight="1">
      <c r="A583" s="230"/>
    </row>
    <row r="584" spans="1:1" ht="12.75" customHeight="1">
      <c r="A584" s="230"/>
    </row>
    <row r="585" spans="1:1" ht="12.75" customHeight="1">
      <c r="A585" s="230"/>
    </row>
    <row r="586" spans="1:1" ht="12.75" customHeight="1">
      <c r="A586" s="230"/>
    </row>
    <row r="587" spans="1:1" ht="12.75" customHeight="1">
      <c r="A587" s="230"/>
    </row>
    <row r="588" spans="1:1" ht="12.75" customHeight="1">
      <c r="A588" s="230"/>
    </row>
    <row r="589" spans="1:1" ht="12.75" customHeight="1">
      <c r="A589" s="230"/>
    </row>
    <row r="590" spans="1:1" ht="12.75" customHeight="1">
      <c r="A590" s="230"/>
    </row>
    <row r="591" spans="1:1" ht="12.75" customHeight="1">
      <c r="A591" s="230"/>
    </row>
    <row r="592" spans="1:1" ht="12.75" customHeight="1">
      <c r="A592" s="230"/>
    </row>
    <row r="593" spans="1:1" ht="12.75" customHeight="1">
      <c r="A593" s="230"/>
    </row>
    <row r="594" spans="1:1" ht="12.75" customHeight="1">
      <c r="A594" s="230"/>
    </row>
    <row r="595" spans="1:1" ht="12.75" customHeight="1">
      <c r="A595" s="230"/>
    </row>
    <row r="596" spans="1:1" ht="12.75" customHeight="1">
      <c r="A596" s="230"/>
    </row>
    <row r="597" spans="1:1" ht="12.75" customHeight="1">
      <c r="A597" s="230"/>
    </row>
    <row r="598" spans="1:1" ht="12.75" customHeight="1">
      <c r="A598" s="230"/>
    </row>
    <row r="599" spans="1:1" ht="12.75" customHeight="1">
      <c r="A599" s="230"/>
    </row>
    <row r="600" spans="1:1" ht="12.75" customHeight="1">
      <c r="A600" s="230"/>
    </row>
    <row r="601" spans="1:1" ht="12.75" customHeight="1">
      <c r="A601" s="230"/>
    </row>
    <row r="602" spans="1:1" ht="12.75" customHeight="1">
      <c r="A602" s="230"/>
    </row>
    <row r="603" spans="1:1" ht="12.75" customHeight="1">
      <c r="A603" s="230"/>
    </row>
    <row r="604" spans="1:1" ht="12.75" customHeight="1">
      <c r="A604" s="230"/>
    </row>
    <row r="605" spans="1:1" ht="12.75" customHeight="1">
      <c r="A605" s="230"/>
    </row>
    <row r="606" spans="1:1" ht="12.75" customHeight="1">
      <c r="A606" s="230"/>
    </row>
    <row r="607" spans="1:1" ht="12.75" customHeight="1">
      <c r="A607" s="230"/>
    </row>
    <row r="608" spans="1:1" ht="12.75" customHeight="1">
      <c r="A608" s="230"/>
    </row>
    <row r="609" spans="1:1" ht="12.75" customHeight="1">
      <c r="A609" s="230"/>
    </row>
    <row r="610" spans="1:1" ht="12.75" customHeight="1">
      <c r="A610" s="230"/>
    </row>
    <row r="611" spans="1:1" ht="12.75" customHeight="1">
      <c r="A611" s="230"/>
    </row>
    <row r="612" spans="1:1" ht="12.75" customHeight="1">
      <c r="A612" s="230"/>
    </row>
    <row r="613" spans="1:1" ht="12.75" customHeight="1">
      <c r="A613" s="230"/>
    </row>
    <row r="614" spans="1:1" ht="12.75" customHeight="1">
      <c r="A614" s="230"/>
    </row>
    <row r="615" spans="1:1" ht="12.75" customHeight="1">
      <c r="A615" s="230"/>
    </row>
    <row r="616" spans="1:1" ht="12.75" customHeight="1">
      <c r="A616" s="230"/>
    </row>
    <row r="617" spans="1:1" ht="12.75" customHeight="1">
      <c r="A617" s="230"/>
    </row>
    <row r="618" spans="1:1" ht="12.75" customHeight="1">
      <c r="A618" s="230"/>
    </row>
    <row r="619" spans="1:1" ht="12.75" customHeight="1">
      <c r="A619" s="230"/>
    </row>
    <row r="620" spans="1:1" ht="12.75" customHeight="1">
      <c r="A620" s="230"/>
    </row>
    <row r="621" spans="1:1" ht="12.75" customHeight="1">
      <c r="A621" s="230"/>
    </row>
    <row r="622" spans="1:1" ht="12.75" customHeight="1">
      <c r="A622" s="230"/>
    </row>
    <row r="623" spans="1:1" ht="12.75" customHeight="1">
      <c r="A623" s="230"/>
    </row>
    <row r="624" spans="1:1" ht="12.75" customHeight="1">
      <c r="A624" s="230"/>
    </row>
    <row r="625" spans="1:1" ht="12.75" customHeight="1">
      <c r="A625" s="230"/>
    </row>
    <row r="626" spans="1:1" ht="12.75" customHeight="1">
      <c r="A626" s="230"/>
    </row>
    <row r="627" spans="1:1" ht="12.75" customHeight="1">
      <c r="A627" s="230"/>
    </row>
    <row r="628" spans="1:1" ht="12.75" customHeight="1">
      <c r="A628" s="230"/>
    </row>
    <row r="629" spans="1:1" ht="12.75" customHeight="1">
      <c r="A629" s="230"/>
    </row>
    <row r="630" spans="1:1" ht="12.75" customHeight="1">
      <c r="A630" s="230"/>
    </row>
    <row r="631" spans="1:1" ht="12.75" customHeight="1">
      <c r="A631" s="230"/>
    </row>
    <row r="632" spans="1:1" ht="12.75" customHeight="1">
      <c r="A632" s="230"/>
    </row>
    <row r="633" spans="1:1" ht="12.75" customHeight="1">
      <c r="A633" s="230"/>
    </row>
    <row r="634" spans="1:1" ht="12.75" customHeight="1">
      <c r="A634" s="230"/>
    </row>
    <row r="635" spans="1:1" ht="12.75" customHeight="1">
      <c r="A635" s="230"/>
    </row>
    <row r="636" spans="1:1" ht="12.75" customHeight="1">
      <c r="A636" s="230"/>
    </row>
    <row r="637" spans="1:1" ht="12.75" customHeight="1">
      <c r="A637" s="230"/>
    </row>
    <row r="638" spans="1:1" ht="12.75" customHeight="1">
      <c r="A638" s="230"/>
    </row>
    <row r="639" spans="1:1" ht="12.75" customHeight="1">
      <c r="A639" s="230"/>
    </row>
    <row r="640" spans="1:1" ht="12.75" customHeight="1">
      <c r="A640" s="230"/>
    </row>
    <row r="641" spans="1:1" ht="12.75" customHeight="1">
      <c r="A641" s="230"/>
    </row>
    <row r="642" spans="1:1" ht="12.75" customHeight="1">
      <c r="A642" s="230"/>
    </row>
    <row r="643" spans="1:1" ht="12.75" customHeight="1">
      <c r="A643" s="230"/>
    </row>
    <row r="644" spans="1:1" ht="12.75" customHeight="1">
      <c r="A644" s="230"/>
    </row>
    <row r="645" spans="1:1" ht="12.75" customHeight="1">
      <c r="A645" s="230"/>
    </row>
    <row r="646" spans="1:1" ht="12.75" customHeight="1">
      <c r="A646" s="230"/>
    </row>
    <row r="647" spans="1:1" ht="12.75" customHeight="1">
      <c r="A647" s="230"/>
    </row>
    <row r="648" spans="1:1" ht="12.75" customHeight="1">
      <c r="A648" s="230"/>
    </row>
    <row r="649" spans="1:1" ht="12.75" customHeight="1">
      <c r="A649" s="230"/>
    </row>
    <row r="650" spans="1:1" ht="12.75" customHeight="1">
      <c r="A650" s="230"/>
    </row>
    <row r="651" spans="1:1" ht="12.75" customHeight="1">
      <c r="A651" s="230"/>
    </row>
    <row r="652" spans="1:1" ht="12.75" customHeight="1">
      <c r="A652" s="230"/>
    </row>
    <row r="653" spans="1:1" ht="12.75" customHeight="1">
      <c r="A653" s="230"/>
    </row>
    <row r="654" spans="1:1" ht="12.75" customHeight="1">
      <c r="A654" s="230"/>
    </row>
    <row r="655" spans="1:1" ht="12.75" customHeight="1">
      <c r="A655" s="230"/>
    </row>
    <row r="656" spans="1:1" ht="12.75" customHeight="1">
      <c r="A656" s="230"/>
    </row>
    <row r="657" spans="1:1" ht="12.75" customHeight="1">
      <c r="A657" s="230"/>
    </row>
    <row r="658" spans="1:1" ht="12.75" customHeight="1">
      <c r="A658" s="230"/>
    </row>
    <row r="659" spans="1:1" ht="12.75" customHeight="1">
      <c r="A659" s="230"/>
    </row>
    <row r="660" spans="1:1" ht="12.75" customHeight="1">
      <c r="A660" s="230"/>
    </row>
    <row r="661" spans="1:1" ht="12.75" customHeight="1">
      <c r="A661" s="230"/>
    </row>
    <row r="662" spans="1:1" ht="12.75" customHeight="1">
      <c r="A662" s="230"/>
    </row>
    <row r="663" spans="1:1" ht="12.75" customHeight="1">
      <c r="A663" s="230"/>
    </row>
    <row r="664" spans="1:1" ht="12.75" customHeight="1">
      <c r="A664" s="230"/>
    </row>
    <row r="665" spans="1:1" ht="12.75" customHeight="1">
      <c r="A665" s="230"/>
    </row>
    <row r="666" spans="1:1" ht="12.75" customHeight="1">
      <c r="A666" s="230"/>
    </row>
    <row r="667" spans="1:1" ht="12.75" customHeight="1">
      <c r="A667" s="230"/>
    </row>
    <row r="668" spans="1:1" ht="12.75" customHeight="1">
      <c r="A668" s="230"/>
    </row>
    <row r="669" spans="1:1" ht="12.75" customHeight="1">
      <c r="A669" s="230"/>
    </row>
    <row r="670" spans="1:1" ht="12.75" customHeight="1">
      <c r="A670" s="230"/>
    </row>
    <row r="671" spans="1:1" ht="12.75" customHeight="1">
      <c r="A671" s="230"/>
    </row>
    <row r="672" spans="1:1" ht="12.75" customHeight="1">
      <c r="A672" s="230"/>
    </row>
    <row r="673" spans="1:1" ht="12.75" customHeight="1">
      <c r="A673" s="230"/>
    </row>
    <row r="674" spans="1:1" ht="12.75" customHeight="1">
      <c r="A674" s="230"/>
    </row>
    <row r="675" spans="1:1" ht="12.75" customHeight="1">
      <c r="A675" s="230"/>
    </row>
    <row r="676" spans="1:1" ht="12.75" customHeight="1">
      <c r="A676" s="225"/>
    </row>
    <row r="677" spans="1:1" ht="12.75" customHeight="1">
      <c r="A677" s="225"/>
    </row>
    <row r="678" spans="1:1" ht="12.75" customHeight="1">
      <c r="A678" s="225"/>
    </row>
    <row r="679" spans="1:1" ht="12.75" customHeight="1">
      <c r="A679" s="225"/>
    </row>
    <row r="680" spans="1:1" ht="12.75" customHeight="1">
      <c r="A680" s="225"/>
    </row>
    <row r="681" spans="1:1" ht="12.75" customHeight="1">
      <c r="A681" s="225"/>
    </row>
    <row r="682" spans="1:1" ht="12.75" customHeight="1">
      <c r="A682" s="225"/>
    </row>
    <row r="683" spans="1:1" ht="12.75" customHeight="1">
      <c r="A683" s="225"/>
    </row>
  </sheetData>
  <sheetProtection selectLockedCells="1" selectUnlockedCells="1"/>
  <mergeCells count="3">
    <mergeCell ref="B6:E6"/>
    <mergeCell ref="B7:E7"/>
    <mergeCell ref="B8:E8"/>
  </mergeCells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S672"/>
  <sheetViews>
    <sheetView view="pageBreakPreview" zoomScaleNormal="85" zoomScaleSheetLayoutView="100" workbookViewId="0">
      <pane ySplit="4" topLeftCell="A47" activePane="bottomLeft" state="frozen"/>
      <selection activeCell="B14" sqref="B14"/>
      <selection pane="bottomLeft" activeCell="E49" sqref="E49"/>
    </sheetView>
  </sheetViews>
  <sheetFormatPr defaultRowHeight="12.75" customHeight="1"/>
  <cols>
    <col min="1" max="1" width="5.7109375" style="1" customWidth="1"/>
    <col min="2" max="2" width="45.7109375" style="186" customWidth="1"/>
    <col min="3" max="3" width="5.7109375" style="53" customWidth="1"/>
    <col min="4" max="4" width="8.7109375" style="1" customWidth="1"/>
    <col min="5" max="5" width="10.7109375" style="32" customWidth="1"/>
    <col min="6" max="6" width="10.7109375" style="104" customWidth="1"/>
    <col min="7" max="7" width="9.140625" style="263"/>
    <col min="8" max="8" width="11.28515625" style="1" customWidth="1"/>
    <col min="9" max="10" width="9.140625" style="1"/>
    <col min="11" max="11" width="13.28515625" style="280" customWidth="1"/>
    <col min="12" max="12" width="16" style="280" customWidth="1"/>
    <col min="13" max="13" width="11.7109375" style="1" customWidth="1"/>
    <col min="14" max="14" width="17.140625" style="314" customWidth="1"/>
    <col min="15" max="15" width="10.85546875" style="272" customWidth="1"/>
    <col min="16" max="16" width="9.140625" style="280"/>
    <col min="17" max="18" width="9.140625" style="272"/>
    <col min="19" max="16384" width="9.140625" style="1"/>
  </cols>
  <sheetData>
    <row r="1" spans="1:253" ht="15.95" customHeight="1">
      <c r="A1" s="25" t="s">
        <v>19</v>
      </c>
      <c r="B1" s="178"/>
      <c r="C1" s="49"/>
      <c r="D1" s="7"/>
      <c r="E1" s="92"/>
      <c r="F1" s="4" t="s">
        <v>32</v>
      </c>
      <c r="G1" s="256"/>
      <c r="H1" s="34"/>
      <c r="I1" s="34"/>
      <c r="J1" s="34"/>
      <c r="K1" s="279"/>
      <c r="L1" s="279"/>
      <c r="M1" s="34"/>
      <c r="N1" s="311"/>
      <c r="O1" s="269"/>
      <c r="P1" s="279"/>
      <c r="Q1" s="269"/>
      <c r="R1" s="269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253" ht="20.100000000000001" customHeight="1">
      <c r="A2" s="24" t="s">
        <v>0</v>
      </c>
      <c r="B2" s="178"/>
      <c r="C2" s="49"/>
      <c r="D2" s="7"/>
      <c r="E2" s="92"/>
      <c r="F2" s="4"/>
      <c r="G2" s="256"/>
      <c r="H2" s="34"/>
      <c r="I2" s="34"/>
      <c r="J2" s="34"/>
      <c r="K2" s="279"/>
      <c r="L2" s="279"/>
      <c r="M2" s="299"/>
      <c r="N2" s="311"/>
      <c r="O2" s="269"/>
      <c r="P2" s="279"/>
      <c r="Q2" s="269"/>
      <c r="R2" s="269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253" ht="17.100000000000001" customHeight="1">
      <c r="A3" s="54" t="s">
        <v>224</v>
      </c>
      <c r="B3" s="178"/>
      <c r="C3" s="49"/>
      <c r="D3" s="7"/>
      <c r="E3" s="92"/>
      <c r="F3" s="4"/>
      <c r="G3" s="256"/>
      <c r="H3"/>
      <c r="I3" s="34"/>
      <c r="J3" s="34"/>
      <c r="K3" s="279"/>
      <c r="L3" s="279"/>
      <c r="M3" s="299"/>
      <c r="N3" s="311"/>
      <c r="O3" s="269"/>
      <c r="P3" s="279"/>
      <c r="Q3" s="269"/>
      <c r="R3" s="269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253" s="6" customFormat="1" ht="17.100000000000001" customHeight="1">
      <c r="A4" s="9" t="s">
        <v>2</v>
      </c>
      <c r="B4" s="179" t="s">
        <v>3</v>
      </c>
      <c r="C4" s="48" t="s">
        <v>4</v>
      </c>
      <c r="D4" s="16" t="s">
        <v>5</v>
      </c>
      <c r="E4" s="16" t="s">
        <v>6</v>
      </c>
      <c r="F4" s="17" t="s">
        <v>7</v>
      </c>
      <c r="G4" s="254"/>
      <c r="M4" s="355"/>
      <c r="N4" s="257"/>
      <c r="O4" s="309"/>
      <c r="P4" s="299"/>
      <c r="Q4" s="287"/>
      <c r="R4" s="287"/>
    </row>
    <row r="5" spans="1:253" s="5" customFormat="1">
      <c r="A5" s="226">
        <v>1</v>
      </c>
      <c r="B5" s="180" t="s">
        <v>8</v>
      </c>
      <c r="C5" s="50"/>
      <c r="D5" s="10"/>
      <c r="E5" s="93"/>
      <c r="F5" s="94"/>
      <c r="G5" s="257"/>
      <c r="K5" s="278"/>
      <c r="L5" s="278"/>
      <c r="N5" s="207"/>
      <c r="O5" s="278"/>
      <c r="P5" s="278"/>
      <c r="Q5" s="270"/>
      <c r="R5" s="270"/>
    </row>
    <row r="6" spans="1:253" s="110" customFormat="1" ht="15.75">
      <c r="A6" s="229">
        <v>1</v>
      </c>
      <c r="B6" s="285" t="s">
        <v>99</v>
      </c>
      <c r="C6" s="89" t="s">
        <v>10</v>
      </c>
      <c r="D6" s="90">
        <v>950.9</v>
      </c>
      <c r="E6" s="90"/>
      <c r="F6" s="91">
        <f>(D6*E6)</f>
        <v>0</v>
      </c>
      <c r="G6" s="258"/>
      <c r="H6" s="111"/>
      <c r="I6" s="267"/>
      <c r="J6" s="267"/>
      <c r="K6" s="283"/>
      <c r="L6" s="283"/>
      <c r="M6" s="333"/>
      <c r="N6" s="312"/>
      <c r="O6" s="300"/>
      <c r="P6" s="301"/>
      <c r="Q6" s="288"/>
      <c r="R6" s="288"/>
      <c r="S6" s="113"/>
      <c r="T6" s="111"/>
      <c r="U6" s="111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</row>
    <row r="7" spans="1:253" s="110" customFormat="1" ht="15.75">
      <c r="A7" s="229">
        <f>A6+1</f>
        <v>2</v>
      </c>
      <c r="B7" s="285" t="s">
        <v>100</v>
      </c>
      <c r="C7" s="89" t="s">
        <v>1</v>
      </c>
      <c r="D7" s="124">
        <v>36</v>
      </c>
      <c r="E7" s="90"/>
      <c r="F7" s="91">
        <f>(D7*E7)</f>
        <v>0</v>
      </c>
      <c r="G7" s="258"/>
      <c r="H7" s="111"/>
      <c r="I7" s="274"/>
      <c r="J7" s="274"/>
      <c r="K7" s="278"/>
      <c r="L7" s="278"/>
      <c r="M7" s="333"/>
      <c r="N7" s="312"/>
      <c r="O7" s="300"/>
      <c r="P7" s="301"/>
      <c r="Q7" s="288"/>
      <c r="R7" s="288"/>
      <c r="S7" s="113"/>
      <c r="T7" s="111"/>
      <c r="U7" s="111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</row>
    <row r="8" spans="1:253" s="110" customFormat="1" ht="15.75">
      <c r="A8" s="229">
        <f>A7+1</f>
        <v>3</v>
      </c>
      <c r="B8" s="122" t="s">
        <v>101</v>
      </c>
      <c r="C8" s="89" t="s">
        <v>1</v>
      </c>
      <c r="D8" s="124">
        <v>36</v>
      </c>
      <c r="E8" s="90"/>
      <c r="F8" s="91">
        <f>(D8*E8)</f>
        <v>0</v>
      </c>
      <c r="G8" s="258"/>
      <c r="H8" s="111"/>
      <c r="I8" s="274"/>
      <c r="J8" s="274"/>
      <c r="K8" s="278"/>
      <c r="L8" s="278"/>
      <c r="M8" s="333"/>
      <c r="N8" s="312"/>
      <c r="O8" s="300"/>
      <c r="P8" s="301"/>
      <c r="Q8" s="288"/>
      <c r="R8" s="288"/>
      <c r="S8" s="113"/>
      <c r="T8" s="111"/>
      <c r="U8" s="111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</row>
    <row r="9" spans="1:253" s="59" customFormat="1" ht="15.75">
      <c r="A9" s="226">
        <f>A5</f>
        <v>1</v>
      </c>
      <c r="B9" s="180" t="str">
        <f>B5&amp;" - skupaj"</f>
        <v>PREDDELA - skupaj</v>
      </c>
      <c r="C9" s="50"/>
      <c r="D9" s="10"/>
      <c r="E9" s="93"/>
      <c r="F9" s="102">
        <f>SUM(F6:F8)</f>
        <v>0</v>
      </c>
      <c r="G9" s="255"/>
      <c r="H9" s="60"/>
      <c r="I9" s="81"/>
      <c r="J9" s="81"/>
      <c r="K9" s="278"/>
      <c r="L9" s="278"/>
      <c r="M9" s="333"/>
      <c r="N9" s="356"/>
      <c r="O9" s="304"/>
      <c r="P9" s="302"/>
      <c r="Q9" s="289"/>
      <c r="R9" s="289"/>
      <c r="S9" s="61"/>
      <c r="T9" s="60"/>
      <c r="U9" s="6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s="59" customFormat="1" ht="15.75">
      <c r="A10" s="226">
        <v>2</v>
      </c>
      <c r="B10" s="180" t="s">
        <v>12</v>
      </c>
      <c r="C10" s="50"/>
      <c r="D10" s="10"/>
      <c r="E10" s="93"/>
      <c r="F10" s="94"/>
      <c r="G10" s="255"/>
      <c r="H10" s="60"/>
      <c r="I10" s="81"/>
      <c r="J10" s="81"/>
      <c r="K10" s="278"/>
      <c r="L10" s="278"/>
      <c r="M10" s="333"/>
      <c r="N10" s="356"/>
      <c r="O10" s="304"/>
      <c r="P10" s="302"/>
      <c r="Q10" s="289"/>
      <c r="R10" s="289"/>
      <c r="S10" s="61"/>
      <c r="T10" s="60"/>
      <c r="U10" s="6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s="77" customFormat="1" ht="15.75">
      <c r="A11" s="233"/>
      <c r="B11" s="415" t="s">
        <v>103</v>
      </c>
      <c r="C11" s="415"/>
      <c r="D11" s="415"/>
      <c r="E11" s="415"/>
      <c r="F11" s="103"/>
      <c r="G11" s="260"/>
      <c r="H11" s="75"/>
      <c r="I11" s="275"/>
      <c r="J11" s="275"/>
      <c r="K11" s="278"/>
      <c r="L11" s="278"/>
      <c r="M11" s="333"/>
      <c r="N11" s="357"/>
      <c r="O11" s="308"/>
      <c r="P11" s="303"/>
      <c r="Q11" s="290"/>
      <c r="R11" s="290"/>
      <c r="S11" s="76"/>
      <c r="T11" s="75"/>
      <c r="U11" s="75"/>
    </row>
    <row r="12" spans="1:253" s="77" customFormat="1" ht="15.75">
      <c r="A12" s="233"/>
      <c r="B12" s="416" t="s">
        <v>104</v>
      </c>
      <c r="C12" s="416"/>
      <c r="D12" s="416"/>
      <c r="E12" s="416"/>
      <c r="F12" s="103"/>
      <c r="G12" s="260"/>
      <c r="H12" s="75"/>
      <c r="I12" s="275"/>
      <c r="J12" s="275"/>
      <c r="K12" s="278"/>
      <c r="L12" s="278"/>
      <c r="M12" s="333"/>
      <c r="N12" s="357"/>
      <c r="O12" s="308"/>
      <c r="P12" s="303"/>
      <c r="Q12" s="290"/>
      <c r="R12" s="290"/>
      <c r="S12" s="76"/>
      <c r="T12" s="75"/>
      <c r="U12" s="75"/>
    </row>
    <row r="13" spans="1:253" s="110" customFormat="1" ht="15.75">
      <c r="A13" s="229">
        <v>1</v>
      </c>
      <c r="B13" s="144" t="s">
        <v>105</v>
      </c>
      <c r="C13" s="89" t="s">
        <v>10</v>
      </c>
      <c r="D13" s="124">
        <v>66.5</v>
      </c>
      <c r="E13" s="90"/>
      <c r="F13" s="91">
        <f>(D13*E13)</f>
        <v>0</v>
      </c>
      <c r="G13" s="259"/>
      <c r="H13" s="111"/>
      <c r="I13" s="274"/>
      <c r="J13" s="278"/>
      <c r="K13" s="278"/>
      <c r="L13" s="278"/>
      <c r="M13" s="333"/>
      <c r="N13" s="312"/>
      <c r="O13" s="300"/>
      <c r="P13" s="301"/>
      <c r="Q13" s="288"/>
      <c r="R13" s="288"/>
      <c r="S13" s="113"/>
      <c r="T13" s="111"/>
      <c r="U13" s="111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</row>
    <row r="14" spans="1:253" s="110" customFormat="1" ht="38.25">
      <c r="A14" s="229">
        <f>A13+1</f>
        <v>2</v>
      </c>
      <c r="B14" s="144" t="s">
        <v>106</v>
      </c>
      <c r="C14" s="89" t="s">
        <v>11</v>
      </c>
      <c r="D14" s="124">
        <v>91.1</v>
      </c>
      <c r="E14" s="90"/>
      <c r="F14" s="91">
        <f t="shared" ref="F14:F33" si="0">(D14*E14)</f>
        <v>0</v>
      </c>
      <c r="G14" s="259"/>
      <c r="H14" s="111"/>
      <c r="I14" s="274"/>
      <c r="J14" s="278"/>
      <c r="K14" s="278"/>
      <c r="L14" s="278"/>
      <c r="M14" s="333"/>
      <c r="N14" s="312"/>
      <c r="O14" s="300"/>
      <c r="P14" s="301"/>
      <c r="Q14" s="288"/>
      <c r="R14" s="288"/>
      <c r="S14" s="113"/>
      <c r="T14" s="111"/>
      <c r="U14" s="111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</row>
    <row r="15" spans="1:253" s="110" customFormat="1" ht="25.5">
      <c r="A15" s="229">
        <f t="shared" ref="A15:A27" si="1">A14+1</f>
        <v>3</v>
      </c>
      <c r="B15" s="144" t="s">
        <v>107</v>
      </c>
      <c r="C15" s="89" t="s">
        <v>11</v>
      </c>
      <c r="D15" s="124">
        <v>239.4</v>
      </c>
      <c r="E15" s="90"/>
      <c r="F15" s="91">
        <f t="shared" si="0"/>
        <v>0</v>
      </c>
      <c r="G15" s="259"/>
      <c r="H15" s="111"/>
      <c r="I15" s="274"/>
      <c r="J15" s="274"/>
      <c r="K15" s="278"/>
      <c r="L15" s="278"/>
      <c r="M15" s="333"/>
      <c r="N15" s="312"/>
      <c r="O15" s="300"/>
      <c r="P15" s="301"/>
      <c r="Q15" s="288"/>
      <c r="R15" s="288"/>
      <c r="S15" s="113"/>
      <c r="T15" s="111"/>
      <c r="U15" s="111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</row>
    <row r="16" spans="1:253" s="110" customFormat="1" ht="51">
      <c r="A16" s="229">
        <f t="shared" si="1"/>
        <v>4</v>
      </c>
      <c r="B16" s="144" t="s">
        <v>108</v>
      </c>
      <c r="C16" s="89" t="s">
        <v>11</v>
      </c>
      <c r="D16" s="126">
        <v>3170</v>
      </c>
      <c r="E16" s="90"/>
      <c r="F16" s="91">
        <f t="shared" si="0"/>
        <v>0</v>
      </c>
      <c r="G16" s="258"/>
      <c r="H16" s="111"/>
      <c r="I16" s="276"/>
      <c r="J16" s="276"/>
      <c r="K16" s="278"/>
      <c r="L16" s="278"/>
      <c r="M16" s="333"/>
      <c r="N16" s="312"/>
      <c r="O16" s="300"/>
      <c r="P16" s="301"/>
      <c r="Q16" s="288"/>
      <c r="R16" s="288"/>
      <c r="S16" s="113"/>
      <c r="T16" s="111"/>
      <c r="U16" s="111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</row>
    <row r="17" spans="1:253" s="110" customFormat="1" ht="51">
      <c r="A17" s="229">
        <f t="shared" si="1"/>
        <v>5</v>
      </c>
      <c r="B17" s="122" t="s">
        <v>109</v>
      </c>
      <c r="C17" s="125" t="s">
        <v>11</v>
      </c>
      <c r="D17" s="126">
        <v>1350</v>
      </c>
      <c r="E17" s="90"/>
      <c r="F17" s="91">
        <f t="shared" si="0"/>
        <v>0</v>
      </c>
      <c r="G17" s="258"/>
      <c r="H17" s="319"/>
      <c r="I17" s="276"/>
      <c r="J17" s="276"/>
      <c r="K17" s="316"/>
      <c r="L17" s="316"/>
      <c r="M17" s="333"/>
      <c r="N17" s="312"/>
      <c r="O17" s="300"/>
      <c r="P17" s="301"/>
      <c r="Q17" s="288"/>
      <c r="R17" s="288"/>
      <c r="S17" s="113"/>
      <c r="T17" s="111"/>
      <c r="U17" s="111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</row>
    <row r="18" spans="1:253" s="110" customFormat="1" ht="38.25">
      <c r="A18" s="229">
        <f t="shared" si="1"/>
        <v>6</v>
      </c>
      <c r="B18" s="115" t="s">
        <v>110</v>
      </c>
      <c r="C18" s="125" t="s">
        <v>11</v>
      </c>
      <c r="D18" s="126">
        <v>41.3</v>
      </c>
      <c r="E18" s="90"/>
      <c r="F18" s="91">
        <f>(D18*E18)</f>
        <v>0</v>
      </c>
      <c r="G18" s="258"/>
      <c r="H18" s="111"/>
      <c r="I18" s="276"/>
      <c r="J18" s="276"/>
      <c r="K18" s="316"/>
      <c r="L18" s="316"/>
      <c r="M18" s="333"/>
      <c r="N18" s="312"/>
      <c r="O18" s="300"/>
      <c r="P18" s="301"/>
      <c r="Q18" s="288"/>
      <c r="R18" s="288"/>
      <c r="S18" s="113"/>
      <c r="T18" s="111"/>
      <c r="U18" s="111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</row>
    <row r="19" spans="1:253" s="110" customFormat="1" ht="38.25">
      <c r="A19" s="229">
        <f t="shared" si="1"/>
        <v>7</v>
      </c>
      <c r="B19" s="115" t="s">
        <v>111</v>
      </c>
      <c r="C19" s="125" t="s">
        <v>11</v>
      </c>
      <c r="D19" s="126">
        <v>24.199999999999996</v>
      </c>
      <c r="E19" s="90"/>
      <c r="F19" s="91">
        <f>(D19*E19)</f>
        <v>0</v>
      </c>
      <c r="G19" s="258"/>
      <c r="H19" s="111"/>
      <c r="I19" s="276"/>
      <c r="J19" s="276"/>
      <c r="K19" s="316"/>
      <c r="L19" s="316"/>
      <c r="M19" s="333"/>
      <c r="N19" s="312"/>
      <c r="O19" s="300"/>
      <c r="P19" s="301"/>
      <c r="Q19" s="288"/>
      <c r="R19" s="288"/>
      <c r="S19" s="113"/>
      <c r="T19" s="111"/>
      <c r="U19" s="111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  <c r="IS19" s="114"/>
    </row>
    <row r="20" spans="1:253" s="110" customFormat="1" ht="38.25">
      <c r="A20" s="229">
        <f t="shared" si="1"/>
        <v>8</v>
      </c>
      <c r="B20" s="115" t="s">
        <v>112</v>
      </c>
      <c r="C20" s="125" t="s">
        <v>11</v>
      </c>
      <c r="D20" s="126">
        <v>2</v>
      </c>
      <c r="E20" s="90"/>
      <c r="F20" s="91">
        <f>(D20*E20)</f>
        <v>0</v>
      </c>
      <c r="G20" s="258"/>
      <c r="H20" s="111"/>
      <c r="I20" s="276"/>
      <c r="J20" s="120"/>
      <c r="K20" s="316"/>
      <c r="L20" s="316"/>
      <c r="M20" s="333"/>
      <c r="N20" s="312"/>
      <c r="O20" s="300"/>
      <c r="P20" s="301"/>
      <c r="Q20" s="288"/>
      <c r="R20" s="288"/>
      <c r="S20" s="113"/>
      <c r="T20" s="111"/>
      <c r="U20" s="111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</row>
    <row r="21" spans="1:253" s="111" customFormat="1" ht="25.5">
      <c r="A21" s="229">
        <f t="shared" si="1"/>
        <v>9</v>
      </c>
      <c r="B21" s="115" t="s">
        <v>113</v>
      </c>
      <c r="C21" s="125" t="s">
        <v>11</v>
      </c>
      <c r="D21" s="126">
        <v>3</v>
      </c>
      <c r="E21" s="90"/>
      <c r="F21" s="91">
        <f t="shared" si="0"/>
        <v>0</v>
      </c>
      <c r="G21" s="258"/>
      <c r="I21" s="316"/>
      <c r="J21" s="316"/>
      <c r="K21" s="316"/>
      <c r="L21" s="316"/>
      <c r="M21" s="333"/>
      <c r="N21" s="358"/>
      <c r="O21" s="300"/>
      <c r="P21" s="301"/>
      <c r="Q21" s="288"/>
      <c r="R21" s="288"/>
      <c r="S21" s="113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</row>
    <row r="22" spans="1:253" s="111" customFormat="1" ht="25.5">
      <c r="A22" s="229">
        <f t="shared" si="1"/>
        <v>10</v>
      </c>
      <c r="B22" s="115" t="s">
        <v>114</v>
      </c>
      <c r="C22" s="125" t="s">
        <v>11</v>
      </c>
      <c r="D22" s="126">
        <v>2</v>
      </c>
      <c r="E22" s="90"/>
      <c r="F22" s="91">
        <f t="shared" si="0"/>
        <v>0</v>
      </c>
      <c r="G22" s="258"/>
      <c r="I22" s="316"/>
      <c r="J22" s="316"/>
      <c r="K22" s="316"/>
      <c r="L22" s="316"/>
      <c r="M22" s="333"/>
      <c r="N22" s="358"/>
      <c r="O22" s="300"/>
      <c r="P22" s="301"/>
      <c r="Q22" s="288"/>
      <c r="R22" s="288"/>
      <c r="S22" s="113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</row>
    <row r="23" spans="1:253" s="111" customFormat="1" ht="38.25">
      <c r="A23" s="229">
        <f t="shared" si="1"/>
        <v>11</v>
      </c>
      <c r="B23" s="122" t="s">
        <v>115</v>
      </c>
      <c r="C23" s="125" t="s">
        <v>11</v>
      </c>
      <c r="D23" s="126">
        <v>3</v>
      </c>
      <c r="E23" s="90"/>
      <c r="F23" s="91">
        <f t="shared" si="0"/>
        <v>0</v>
      </c>
      <c r="G23" s="258"/>
      <c r="I23" s="316"/>
      <c r="J23" s="316"/>
      <c r="K23" s="316"/>
      <c r="L23" s="316"/>
      <c r="M23" s="333"/>
      <c r="N23" s="358"/>
      <c r="O23" s="300"/>
      <c r="P23" s="301"/>
      <c r="Q23" s="288"/>
      <c r="R23" s="288"/>
      <c r="S23" s="113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</row>
    <row r="24" spans="1:253" s="111" customFormat="1" ht="38.25">
      <c r="A24" s="229">
        <f t="shared" si="1"/>
        <v>12</v>
      </c>
      <c r="B24" s="122" t="s">
        <v>116</v>
      </c>
      <c r="C24" s="125" t="s">
        <v>11</v>
      </c>
      <c r="D24" s="126">
        <v>1</v>
      </c>
      <c r="E24" s="90"/>
      <c r="F24" s="91">
        <f t="shared" si="0"/>
        <v>0</v>
      </c>
      <c r="G24" s="258"/>
      <c r="I24" s="276"/>
      <c r="J24" s="276"/>
      <c r="K24" s="316"/>
      <c r="L24" s="316"/>
      <c r="M24" s="333"/>
      <c r="N24" s="358"/>
      <c r="O24" s="300"/>
      <c r="P24" s="301"/>
      <c r="Q24" s="288"/>
      <c r="R24" s="288"/>
      <c r="S24" s="113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</row>
    <row r="25" spans="1:253" s="111" customFormat="1" ht="25.5">
      <c r="A25" s="229">
        <f t="shared" si="1"/>
        <v>13</v>
      </c>
      <c r="B25" s="122" t="s">
        <v>117</v>
      </c>
      <c r="C25" s="125" t="s">
        <v>9</v>
      </c>
      <c r="D25" s="126">
        <v>957</v>
      </c>
      <c r="E25" s="90"/>
      <c r="F25" s="91">
        <f t="shared" si="0"/>
        <v>0</v>
      </c>
      <c r="G25" s="258"/>
      <c r="I25" s="276"/>
      <c r="J25" s="276"/>
      <c r="K25" s="316"/>
      <c r="L25" s="316"/>
      <c r="M25" s="333"/>
      <c r="N25" s="358"/>
      <c r="O25" s="300"/>
      <c r="P25" s="301"/>
      <c r="Q25" s="288"/>
      <c r="R25" s="288"/>
      <c r="S25" s="113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  <c r="IS25" s="114"/>
    </row>
    <row r="26" spans="1:253" s="111" customFormat="1" ht="15.75">
      <c r="A26" s="229">
        <f t="shared" si="1"/>
        <v>14</v>
      </c>
      <c r="B26" s="264" t="s">
        <v>15</v>
      </c>
      <c r="C26" s="125"/>
      <c r="D26" s="126"/>
      <c r="E26" s="90"/>
      <c r="F26" s="91"/>
      <c r="G26" s="258"/>
      <c r="I26" s="120"/>
      <c r="J26" s="120"/>
      <c r="K26" s="278"/>
      <c r="L26" s="278"/>
      <c r="M26" s="333"/>
      <c r="N26" s="358"/>
      <c r="O26" s="300"/>
      <c r="P26" s="301"/>
      <c r="Q26" s="288"/>
      <c r="R26" s="288"/>
      <c r="S26" s="113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</row>
    <row r="27" spans="1:253" s="111" customFormat="1" ht="38.25">
      <c r="A27" s="229">
        <f t="shared" si="1"/>
        <v>15</v>
      </c>
      <c r="B27" s="122" t="s">
        <v>118</v>
      </c>
      <c r="C27" s="125" t="s">
        <v>11</v>
      </c>
      <c r="D27" s="126">
        <v>366</v>
      </c>
      <c r="E27" s="90"/>
      <c r="F27" s="91">
        <f t="shared" si="0"/>
        <v>0</v>
      </c>
      <c r="G27" s="258"/>
      <c r="I27" s="276"/>
      <c r="J27" s="276"/>
      <c r="K27" s="316"/>
      <c r="L27" s="316"/>
      <c r="M27" s="333"/>
      <c r="N27" s="358"/>
      <c r="O27" s="300"/>
      <c r="P27" s="301"/>
      <c r="Q27" s="288"/>
      <c r="R27" s="288"/>
      <c r="S27" s="113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</row>
    <row r="28" spans="1:253" s="111" customFormat="1" ht="38.25">
      <c r="A28" s="229">
        <f t="shared" ref="A28:A33" si="2">A27+1</f>
        <v>16</v>
      </c>
      <c r="B28" s="318" t="s">
        <v>119</v>
      </c>
      <c r="C28" s="125" t="s">
        <v>11</v>
      </c>
      <c r="D28" s="126">
        <v>3140</v>
      </c>
      <c r="E28" s="90"/>
      <c r="F28" s="91">
        <f t="shared" si="0"/>
        <v>0</v>
      </c>
      <c r="G28" s="258"/>
      <c r="I28" s="276"/>
      <c r="J28" s="276"/>
      <c r="K28" s="316"/>
      <c r="L28" s="316"/>
      <c r="M28" s="333"/>
      <c r="N28" s="358"/>
      <c r="O28" s="300"/>
      <c r="P28" s="301"/>
      <c r="Q28" s="288"/>
      <c r="R28" s="288"/>
      <c r="S28" s="113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</row>
    <row r="29" spans="1:253" s="111" customFormat="1" ht="38.25">
      <c r="A29" s="229">
        <f t="shared" si="2"/>
        <v>17</v>
      </c>
      <c r="B29" s="115" t="s">
        <v>120</v>
      </c>
      <c r="C29" s="125" t="s">
        <v>11</v>
      </c>
      <c r="D29" s="126">
        <v>91.300000000000011</v>
      </c>
      <c r="E29" s="90"/>
      <c r="F29" s="91">
        <f t="shared" si="0"/>
        <v>0</v>
      </c>
      <c r="G29" s="258"/>
      <c r="I29" s="276"/>
      <c r="J29" s="276"/>
      <c r="K29" s="316"/>
      <c r="L29" s="316"/>
      <c r="M29" s="333"/>
      <c r="N29" s="358"/>
      <c r="O29" s="300"/>
      <c r="P29" s="301"/>
      <c r="Q29" s="288"/>
      <c r="R29" s="288"/>
      <c r="S29" s="113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  <c r="IR29" s="114"/>
      <c r="IS29" s="114"/>
    </row>
    <row r="30" spans="1:253" s="111" customFormat="1" ht="25.5">
      <c r="A30" s="229">
        <f t="shared" si="2"/>
        <v>18</v>
      </c>
      <c r="B30" s="187" t="s">
        <v>149</v>
      </c>
      <c r="C30" s="125" t="s">
        <v>11</v>
      </c>
      <c r="D30" s="126">
        <v>3140</v>
      </c>
      <c r="E30" s="90"/>
      <c r="F30" s="91">
        <f t="shared" si="0"/>
        <v>0</v>
      </c>
      <c r="G30" s="258"/>
      <c r="I30" s="276"/>
      <c r="J30" s="276"/>
      <c r="K30" s="316"/>
      <c r="L30" s="316"/>
      <c r="M30" s="333"/>
      <c r="N30" s="358"/>
      <c r="O30" s="300"/>
      <c r="P30" s="301"/>
      <c r="Q30" s="288"/>
      <c r="R30" s="288"/>
      <c r="S30" s="113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  <c r="IR30" s="114"/>
      <c r="IS30" s="114"/>
    </row>
    <row r="31" spans="1:253" s="111" customFormat="1" ht="25.5">
      <c r="A31" s="229">
        <f t="shared" si="2"/>
        <v>19</v>
      </c>
      <c r="B31" s="187" t="s">
        <v>150</v>
      </c>
      <c r="C31" s="125" t="s">
        <v>11</v>
      </c>
      <c r="D31" s="126">
        <v>1374.9999999999998</v>
      </c>
      <c r="E31" s="90"/>
      <c r="F31" s="91">
        <f t="shared" si="0"/>
        <v>0</v>
      </c>
      <c r="G31" s="258"/>
      <c r="H31" s="317"/>
      <c r="I31" s="276"/>
      <c r="J31" s="276"/>
      <c r="K31" s="316"/>
      <c r="L31" s="316"/>
      <c r="M31" s="333"/>
      <c r="N31" s="358"/>
      <c r="O31" s="300"/>
      <c r="P31" s="301"/>
      <c r="Q31" s="288"/>
      <c r="R31" s="288"/>
      <c r="S31" s="113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  <c r="IL31" s="114"/>
      <c r="IM31" s="114"/>
      <c r="IN31" s="114"/>
      <c r="IO31" s="114"/>
      <c r="IP31" s="114"/>
      <c r="IQ31" s="114"/>
      <c r="IR31" s="114"/>
      <c r="IS31" s="114"/>
    </row>
    <row r="32" spans="1:253" s="111" customFormat="1" ht="25.5">
      <c r="A32" s="229">
        <f t="shared" si="2"/>
        <v>20</v>
      </c>
      <c r="B32" s="144" t="s">
        <v>123</v>
      </c>
      <c r="C32" s="89" t="s">
        <v>10</v>
      </c>
      <c r="D32" s="90">
        <v>160</v>
      </c>
      <c r="E32" s="90"/>
      <c r="F32" s="91">
        <f t="shared" si="0"/>
        <v>0</v>
      </c>
      <c r="G32" s="258"/>
      <c r="H32" s="317"/>
      <c r="I32" s="267"/>
      <c r="J32" s="267"/>
      <c r="K32" s="283"/>
      <c r="L32" s="283"/>
      <c r="M32" s="333"/>
      <c r="N32" s="358"/>
      <c r="O32" s="300"/>
      <c r="P32" s="301"/>
      <c r="Q32" s="288"/>
      <c r="R32" s="288"/>
      <c r="S32" s="113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  <c r="IL32" s="114"/>
      <c r="IM32" s="114"/>
      <c r="IN32" s="114"/>
      <c r="IO32" s="114"/>
      <c r="IP32" s="114"/>
      <c r="IQ32" s="114"/>
      <c r="IR32" s="114"/>
      <c r="IS32" s="114"/>
    </row>
    <row r="33" spans="1:253" s="110" customFormat="1" ht="25.5">
      <c r="A33" s="229">
        <f t="shared" si="2"/>
        <v>21</v>
      </c>
      <c r="B33" s="115" t="s">
        <v>124</v>
      </c>
      <c r="C33" s="125" t="s">
        <v>9</v>
      </c>
      <c r="D33" s="126">
        <v>1197</v>
      </c>
      <c r="E33" s="90"/>
      <c r="F33" s="91">
        <f t="shared" si="0"/>
        <v>0</v>
      </c>
      <c r="G33" s="258"/>
      <c r="H33" s="111"/>
      <c r="I33" s="276"/>
      <c r="J33" s="276"/>
      <c r="K33" s="316"/>
      <c r="L33" s="316"/>
      <c r="M33" s="333"/>
      <c r="N33" s="312"/>
      <c r="O33" s="300"/>
      <c r="P33" s="301"/>
      <c r="Q33" s="288"/>
      <c r="R33" s="288"/>
      <c r="S33" s="113"/>
      <c r="T33" s="111"/>
      <c r="U33" s="111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  <c r="IL33" s="114"/>
      <c r="IM33" s="114"/>
      <c r="IN33" s="114"/>
      <c r="IO33" s="114"/>
      <c r="IP33" s="114"/>
      <c r="IQ33" s="114"/>
      <c r="IR33" s="114"/>
      <c r="IS33" s="114"/>
    </row>
    <row r="34" spans="1:253" s="59" customFormat="1" ht="15.75">
      <c r="A34" s="226">
        <f>A10</f>
        <v>2</v>
      </c>
      <c r="B34" s="180" t="str">
        <f>B10&amp;" - skupaj"</f>
        <v>ZEMELJSKA DELA - skupaj</v>
      </c>
      <c r="C34" s="50"/>
      <c r="D34" s="10"/>
      <c r="E34" s="93"/>
      <c r="F34" s="102">
        <f>SUM(F13:F33)</f>
        <v>0</v>
      </c>
      <c r="G34" s="255"/>
      <c r="H34" s="60"/>
      <c r="I34" s="81"/>
      <c r="J34" s="81"/>
      <c r="K34" s="278"/>
      <c r="L34" s="278"/>
      <c r="M34" s="333"/>
      <c r="N34" s="312"/>
      <c r="O34" s="304"/>
      <c r="P34" s="302"/>
      <c r="Q34" s="289"/>
      <c r="R34" s="289"/>
      <c r="S34" s="61"/>
      <c r="T34" s="60"/>
      <c r="U34" s="6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</row>
    <row r="35" spans="1:253" s="59" customFormat="1" ht="15.75">
      <c r="A35" s="226">
        <v>3</v>
      </c>
      <c r="B35" s="180" t="s">
        <v>125</v>
      </c>
      <c r="C35" s="50"/>
      <c r="D35" s="10"/>
      <c r="E35" s="93"/>
      <c r="F35" s="102"/>
      <c r="G35" s="255"/>
      <c r="H35" s="60"/>
      <c r="I35" s="81"/>
      <c r="J35" s="81"/>
      <c r="K35" s="278"/>
      <c r="L35" s="278"/>
      <c r="M35" s="333"/>
      <c r="N35" s="312"/>
      <c r="O35" s="304"/>
      <c r="P35" s="302"/>
      <c r="Q35" s="289"/>
      <c r="R35" s="289"/>
      <c r="S35" s="61"/>
      <c r="T35" s="60"/>
      <c r="U35" s="6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</row>
    <row r="36" spans="1:253" s="77" customFormat="1" ht="15.75">
      <c r="A36" s="233"/>
      <c r="B36" s="415" t="s">
        <v>126</v>
      </c>
      <c r="C36" s="415"/>
      <c r="D36" s="415"/>
      <c r="E36" s="415"/>
      <c r="F36" s="103"/>
      <c r="G36" s="260"/>
      <c r="H36" s="75"/>
      <c r="I36" s="275"/>
      <c r="J36" s="275"/>
      <c r="K36" s="278"/>
      <c r="L36" s="278"/>
      <c r="M36" s="333"/>
      <c r="N36" s="357"/>
      <c r="O36" s="308"/>
      <c r="P36" s="303"/>
      <c r="Q36" s="290"/>
      <c r="R36" s="290"/>
      <c r="S36" s="76"/>
      <c r="T36" s="75"/>
      <c r="U36" s="75"/>
    </row>
    <row r="37" spans="1:253" s="77" customFormat="1" ht="15.75">
      <c r="A37" s="233"/>
      <c r="B37" s="415" t="s">
        <v>127</v>
      </c>
      <c r="C37" s="415"/>
      <c r="D37" s="415"/>
      <c r="E37" s="415"/>
      <c r="F37" s="103"/>
      <c r="G37" s="260"/>
      <c r="H37" s="75"/>
      <c r="I37" s="275"/>
      <c r="J37" s="275"/>
      <c r="K37" s="278"/>
      <c r="L37" s="278"/>
      <c r="M37" s="333"/>
      <c r="N37" s="357"/>
      <c r="O37" s="308"/>
      <c r="P37" s="303"/>
      <c r="Q37" s="290"/>
      <c r="R37" s="290"/>
      <c r="S37" s="76"/>
      <c r="T37" s="75"/>
      <c r="U37" s="75"/>
    </row>
    <row r="38" spans="1:253" s="77" customFormat="1" ht="15.75">
      <c r="A38" s="233"/>
      <c r="B38" s="416" t="s">
        <v>128</v>
      </c>
      <c r="C38" s="416"/>
      <c r="D38" s="416"/>
      <c r="E38" s="416"/>
      <c r="F38" s="103"/>
      <c r="G38" s="260"/>
      <c r="H38" s="75"/>
      <c r="I38" s="275"/>
      <c r="J38" s="275"/>
      <c r="K38" s="278"/>
      <c r="L38" s="278"/>
      <c r="M38" s="333"/>
      <c r="N38" s="357"/>
      <c r="O38" s="308"/>
      <c r="P38" s="303"/>
      <c r="Q38" s="290"/>
      <c r="R38" s="290"/>
      <c r="S38" s="76"/>
      <c r="T38" s="75"/>
      <c r="U38" s="75"/>
    </row>
    <row r="39" spans="1:253" s="110" customFormat="1" ht="25.5">
      <c r="A39" s="229">
        <v>1</v>
      </c>
      <c r="B39" s="144" t="s">
        <v>247</v>
      </c>
      <c r="C39" s="89" t="s">
        <v>10</v>
      </c>
      <c r="D39" s="90">
        <v>418.6</v>
      </c>
      <c r="E39" s="90"/>
      <c r="F39" s="91">
        <f t="shared" ref="F39:F52" si="3">(D39*E39)</f>
        <v>0</v>
      </c>
      <c r="G39" s="258"/>
      <c r="H39" s="111"/>
      <c r="I39" s="267"/>
      <c r="J39" s="267"/>
      <c r="K39" s="283"/>
      <c r="L39" s="283"/>
      <c r="M39" s="333"/>
      <c r="N39" s="312"/>
      <c r="O39" s="300"/>
      <c r="P39" s="300"/>
      <c r="Q39" s="291"/>
      <c r="R39" s="291"/>
      <c r="S39" s="112"/>
      <c r="T39" s="112"/>
      <c r="U39" s="111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  <c r="IS39" s="114"/>
    </row>
    <row r="40" spans="1:253" s="110" customFormat="1" ht="25.5">
      <c r="A40" s="229">
        <f>A39+1</f>
        <v>2</v>
      </c>
      <c r="B40" s="144" t="s">
        <v>248</v>
      </c>
      <c r="C40" s="89" t="s">
        <v>10</v>
      </c>
      <c r="D40" s="90">
        <v>251.7</v>
      </c>
      <c r="E40" s="90"/>
      <c r="F40" s="91">
        <f t="shared" si="3"/>
        <v>0</v>
      </c>
      <c r="G40" s="258"/>
      <c r="H40" s="111"/>
      <c r="I40" s="267"/>
      <c r="J40" s="267"/>
      <c r="K40" s="283"/>
      <c r="L40" s="283"/>
      <c r="M40" s="333"/>
      <c r="N40" s="312"/>
      <c r="O40" s="300"/>
      <c r="P40" s="300"/>
      <c r="Q40" s="291"/>
      <c r="R40" s="291"/>
      <c r="S40" s="112"/>
      <c r="T40" s="112"/>
      <c r="U40" s="111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  <c r="IR40" s="114"/>
      <c r="IS40" s="114"/>
    </row>
    <row r="41" spans="1:253" s="110" customFormat="1" ht="25.5">
      <c r="A41" s="229">
        <f>A40+1</f>
        <v>3</v>
      </c>
      <c r="B41" s="144" t="s">
        <v>249</v>
      </c>
      <c r="C41" s="89" t="s">
        <v>10</v>
      </c>
      <c r="D41" s="90">
        <v>194.7</v>
      </c>
      <c r="E41" s="90"/>
      <c r="F41" s="91">
        <f t="shared" si="3"/>
        <v>0</v>
      </c>
      <c r="G41" s="258"/>
      <c r="H41" s="111"/>
      <c r="I41" s="117"/>
      <c r="J41" s="117"/>
      <c r="K41" s="283"/>
      <c r="L41" s="283"/>
      <c r="M41" s="333"/>
      <c r="N41" s="312"/>
      <c r="O41" s="300"/>
      <c r="P41" s="300"/>
      <c r="Q41" s="291"/>
      <c r="R41" s="291"/>
      <c r="S41" s="112"/>
      <c r="T41" s="112"/>
      <c r="U41" s="111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</row>
    <row r="42" spans="1:253" s="110" customFormat="1" ht="38.25">
      <c r="A42" s="229">
        <f t="shared" ref="A42" si="4">A41+1</f>
        <v>4</v>
      </c>
      <c r="B42" s="144" t="s">
        <v>130</v>
      </c>
      <c r="C42" s="89" t="s">
        <v>10</v>
      </c>
      <c r="D42" s="90">
        <v>48</v>
      </c>
      <c r="E42" s="90"/>
      <c r="F42" s="91">
        <f t="shared" si="3"/>
        <v>0</v>
      </c>
      <c r="G42" s="258"/>
      <c r="H42" s="111"/>
      <c r="I42" s="117"/>
      <c r="J42" s="267"/>
      <c r="K42" s="283"/>
      <c r="L42" s="283"/>
      <c r="M42" s="333"/>
      <c r="N42" s="312"/>
      <c r="O42" s="300"/>
      <c r="P42" s="300"/>
      <c r="Q42" s="291"/>
      <c r="R42" s="291"/>
      <c r="S42" s="112"/>
      <c r="T42" s="112"/>
      <c r="U42" s="111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  <c r="IS42" s="114"/>
    </row>
    <row r="43" spans="1:253" s="110" customFormat="1" ht="38.25">
      <c r="A43" s="229">
        <f>A42+1</f>
        <v>5</v>
      </c>
      <c r="B43" s="144" t="s">
        <v>250</v>
      </c>
      <c r="C43" s="89" t="s">
        <v>10</v>
      </c>
      <c r="D43" s="90">
        <v>13</v>
      </c>
      <c r="E43" s="90"/>
      <c r="F43" s="91">
        <f t="shared" si="3"/>
        <v>0</v>
      </c>
      <c r="G43" s="258"/>
      <c r="H43" s="111"/>
      <c r="I43" s="117"/>
      <c r="J43" s="267"/>
      <c r="K43" s="283"/>
      <c r="L43" s="283"/>
      <c r="M43" s="333"/>
      <c r="N43" s="312"/>
      <c r="O43" s="300"/>
      <c r="P43" s="300"/>
      <c r="Q43" s="291"/>
      <c r="R43" s="291"/>
      <c r="S43" s="112"/>
      <c r="T43" s="112"/>
      <c r="U43" s="111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  <c r="IR43" s="114"/>
      <c r="IS43" s="114"/>
    </row>
    <row r="44" spans="1:253" s="110" customFormat="1" ht="38.25">
      <c r="A44" s="229">
        <f t="shared" ref="A44" si="5">A43+1</f>
        <v>6</v>
      </c>
      <c r="B44" s="144" t="s">
        <v>251</v>
      </c>
      <c r="C44" s="89" t="s">
        <v>10</v>
      </c>
      <c r="D44" s="90">
        <v>25</v>
      </c>
      <c r="E44" s="90"/>
      <c r="F44" s="91">
        <f t="shared" si="3"/>
        <v>0</v>
      </c>
      <c r="G44" s="258"/>
      <c r="H44" s="111"/>
      <c r="I44" s="119"/>
      <c r="J44" s="119"/>
      <c r="K44" s="283"/>
      <c r="L44" s="283"/>
      <c r="M44" s="333"/>
      <c r="N44" s="312"/>
      <c r="O44" s="300"/>
      <c r="P44" s="300"/>
      <c r="Q44" s="291"/>
      <c r="R44" s="288"/>
      <c r="S44" s="113"/>
      <c r="T44" s="111"/>
      <c r="U44" s="111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  <c r="DI44" s="114"/>
      <c r="DJ44" s="114"/>
      <c r="DK44" s="114"/>
      <c r="DL44" s="114"/>
      <c r="DM44" s="114"/>
      <c r="DN44" s="114"/>
      <c r="DO44" s="114"/>
      <c r="DP44" s="114"/>
      <c r="DQ44" s="114"/>
      <c r="DR44" s="114"/>
      <c r="DS44" s="114"/>
      <c r="DT44" s="114"/>
      <c r="DU44" s="114"/>
      <c r="DV44" s="114"/>
      <c r="DW44" s="114"/>
      <c r="DX44" s="114"/>
      <c r="DY44" s="114"/>
      <c r="DZ44" s="114"/>
      <c r="EA44" s="114"/>
      <c r="EB44" s="114"/>
      <c r="EC44" s="114"/>
      <c r="ED44" s="114"/>
      <c r="EE44" s="114"/>
      <c r="EF44" s="114"/>
      <c r="EG44" s="114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4"/>
      <c r="FK44" s="114"/>
      <c r="FL44" s="114"/>
      <c r="FM44" s="114"/>
      <c r="FN44" s="114"/>
      <c r="FO44" s="114"/>
      <c r="FP44" s="114"/>
      <c r="FQ44" s="114"/>
      <c r="FR44" s="114"/>
      <c r="FS44" s="114"/>
      <c r="FT44" s="114"/>
      <c r="FU44" s="114"/>
      <c r="FV44" s="114"/>
      <c r="FW44" s="114"/>
      <c r="FX44" s="114"/>
      <c r="FY44" s="114"/>
      <c r="FZ44" s="114"/>
      <c r="GA44" s="114"/>
      <c r="GB44" s="114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4"/>
      <c r="GQ44" s="114"/>
      <c r="GR44" s="114"/>
      <c r="GS44" s="114"/>
      <c r="GT44" s="114"/>
      <c r="GU44" s="114"/>
      <c r="GV44" s="114"/>
      <c r="GW44" s="114"/>
      <c r="GX44" s="114"/>
      <c r="GY44" s="114"/>
      <c r="GZ44" s="114"/>
      <c r="HA44" s="114"/>
      <c r="HB44" s="114"/>
      <c r="HC44" s="114"/>
      <c r="HD44" s="114"/>
      <c r="HE44" s="114"/>
      <c r="HF44" s="114"/>
      <c r="HG44" s="114"/>
      <c r="HH44" s="114"/>
      <c r="HI44" s="114"/>
      <c r="HJ44" s="114"/>
      <c r="HK44" s="114"/>
      <c r="HL44" s="114"/>
      <c r="HM44" s="114"/>
      <c r="HN44" s="114"/>
      <c r="HO44" s="114"/>
      <c r="HP44" s="114"/>
      <c r="HQ44" s="114"/>
      <c r="HR44" s="114"/>
      <c r="HS44" s="114"/>
      <c r="HT44" s="114"/>
      <c r="HU44" s="114"/>
      <c r="HV44" s="114"/>
      <c r="HW44" s="114"/>
      <c r="HX44" s="114"/>
      <c r="HY44" s="114"/>
      <c r="HZ44" s="114"/>
      <c r="IA44" s="114"/>
      <c r="IB44" s="114"/>
      <c r="IC44" s="114"/>
      <c r="ID44" s="114"/>
      <c r="IE44" s="114"/>
      <c r="IF44" s="114"/>
      <c r="IG44" s="114"/>
      <c r="IH44" s="114"/>
      <c r="II44" s="114"/>
      <c r="IJ44" s="114"/>
      <c r="IK44" s="114"/>
      <c r="IL44" s="114"/>
      <c r="IM44" s="114"/>
      <c r="IN44" s="114"/>
      <c r="IO44" s="114"/>
      <c r="IP44" s="114"/>
      <c r="IQ44" s="114"/>
      <c r="IR44" s="114"/>
      <c r="IS44" s="114"/>
    </row>
    <row r="45" spans="1:253" s="110" customFormat="1" ht="15.75">
      <c r="A45" s="229"/>
      <c r="B45" s="196" t="s">
        <v>280</v>
      </c>
      <c r="C45" s="131"/>
      <c r="D45" s="90"/>
      <c r="E45" s="90"/>
      <c r="F45" s="91"/>
      <c r="G45" s="258"/>
      <c r="H45" s="111"/>
      <c r="I45" s="119"/>
      <c r="J45" s="119"/>
      <c r="K45" s="278"/>
      <c r="L45" s="278"/>
      <c r="M45" s="333"/>
      <c r="N45" s="312"/>
      <c r="O45" s="300"/>
      <c r="P45" s="300"/>
      <c r="Q45" s="291"/>
      <c r="R45" s="288"/>
      <c r="S45" s="113"/>
      <c r="T45" s="111"/>
      <c r="U45" s="111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4"/>
      <c r="FK45" s="114"/>
      <c r="FL45" s="114"/>
      <c r="FM45" s="114"/>
      <c r="FN45" s="114"/>
      <c r="FO45" s="114"/>
      <c r="FP45" s="114"/>
      <c r="FQ45" s="114"/>
      <c r="FR45" s="114"/>
      <c r="FS45" s="114"/>
      <c r="FT45" s="114"/>
      <c r="FU45" s="114"/>
      <c r="FV45" s="114"/>
      <c r="FW45" s="114"/>
      <c r="FX45" s="114"/>
      <c r="FY45" s="114"/>
      <c r="FZ45" s="114"/>
      <c r="GA45" s="114"/>
      <c r="GB45" s="114"/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4"/>
      <c r="GQ45" s="114"/>
      <c r="GR45" s="114"/>
      <c r="GS45" s="114"/>
      <c r="GT45" s="114"/>
      <c r="GU45" s="114"/>
      <c r="GV45" s="114"/>
      <c r="GW45" s="114"/>
      <c r="GX45" s="114"/>
      <c r="GY45" s="114"/>
      <c r="GZ45" s="114"/>
      <c r="HA45" s="114"/>
      <c r="HB45" s="114"/>
      <c r="HC45" s="114"/>
      <c r="HD45" s="114"/>
      <c r="HE45" s="114"/>
      <c r="HF45" s="114"/>
      <c r="HG45" s="114"/>
      <c r="HH45" s="114"/>
      <c r="HI45" s="114"/>
      <c r="HJ45" s="114"/>
      <c r="HK45" s="114"/>
      <c r="HL45" s="114"/>
      <c r="HM45" s="114"/>
      <c r="HN45" s="114"/>
      <c r="HO45" s="114"/>
      <c r="HP45" s="114"/>
      <c r="HQ45" s="114"/>
      <c r="HR45" s="114"/>
      <c r="HS45" s="114"/>
      <c r="HT45" s="114"/>
      <c r="HU45" s="114"/>
      <c r="HV45" s="114"/>
      <c r="HW45" s="114"/>
      <c r="HX45" s="114"/>
      <c r="HY45" s="114"/>
      <c r="HZ45" s="114"/>
      <c r="IA45" s="114"/>
      <c r="IB45" s="114"/>
      <c r="IC45" s="114"/>
      <c r="ID45" s="114"/>
      <c r="IE45" s="114"/>
      <c r="IF45" s="114"/>
      <c r="IG45" s="114"/>
      <c r="IH45" s="114"/>
      <c r="II45" s="114"/>
      <c r="IJ45" s="114"/>
      <c r="IK45" s="114"/>
      <c r="IL45" s="114"/>
      <c r="IM45" s="114"/>
      <c r="IN45" s="114"/>
      <c r="IO45" s="114"/>
      <c r="IP45" s="114"/>
      <c r="IQ45" s="114"/>
      <c r="IR45" s="114"/>
      <c r="IS45" s="114"/>
    </row>
    <row r="46" spans="1:253" s="110" customFormat="1" ht="63.75">
      <c r="A46" s="229">
        <f>+A44+1</f>
        <v>7</v>
      </c>
      <c r="B46" s="144" t="s">
        <v>286</v>
      </c>
      <c r="C46" s="89" t="s">
        <v>1</v>
      </c>
      <c r="D46" s="90">
        <v>1</v>
      </c>
      <c r="E46" s="90"/>
      <c r="F46" s="91">
        <f t="shared" ref="F46" si="6">(D46*E46)</f>
        <v>0</v>
      </c>
      <c r="G46" s="258"/>
      <c r="H46" s="111"/>
      <c r="I46" s="119"/>
      <c r="J46" s="119"/>
      <c r="K46" s="278"/>
      <c r="L46" s="278"/>
      <c r="M46" s="333"/>
      <c r="N46" s="312"/>
      <c r="O46" s="300"/>
      <c r="P46" s="300"/>
      <c r="Q46" s="291"/>
      <c r="R46" s="288"/>
      <c r="S46" s="113"/>
      <c r="T46" s="111"/>
      <c r="U46" s="111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</row>
    <row r="47" spans="1:253" s="110" customFormat="1" ht="63.75">
      <c r="A47" s="229">
        <f>A46+1</f>
        <v>8</v>
      </c>
      <c r="B47" s="144" t="s">
        <v>252</v>
      </c>
      <c r="C47" s="89" t="s">
        <v>1</v>
      </c>
      <c r="D47" s="90">
        <v>13</v>
      </c>
      <c r="E47" s="90"/>
      <c r="F47" s="91">
        <f t="shared" si="3"/>
        <v>0</v>
      </c>
      <c r="G47" s="258"/>
      <c r="H47" s="111"/>
      <c r="I47" s="267"/>
      <c r="J47" s="267"/>
      <c r="K47" s="283"/>
      <c r="L47" s="283"/>
      <c r="M47" s="333"/>
      <c r="N47" s="312"/>
      <c r="O47" s="300"/>
      <c r="P47" s="300"/>
      <c r="Q47" s="291"/>
      <c r="R47" s="288"/>
      <c r="S47" s="113"/>
      <c r="T47" s="111"/>
      <c r="U47" s="111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4"/>
      <c r="BW47" s="114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4"/>
      <c r="EB47" s="114"/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4"/>
      <c r="FK47" s="114"/>
      <c r="FL47" s="114"/>
      <c r="FM47" s="114"/>
      <c r="FN47" s="114"/>
      <c r="FO47" s="114"/>
      <c r="FP47" s="114"/>
      <c r="FQ47" s="114"/>
      <c r="FR47" s="114"/>
      <c r="FS47" s="114"/>
      <c r="FT47" s="114"/>
      <c r="FU47" s="114"/>
      <c r="FV47" s="114"/>
      <c r="FW47" s="114"/>
      <c r="FX47" s="114"/>
      <c r="FY47" s="114"/>
      <c r="FZ47" s="114"/>
      <c r="GA47" s="114"/>
      <c r="GB47" s="114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4"/>
      <c r="GQ47" s="114"/>
      <c r="GR47" s="114"/>
      <c r="GS47" s="114"/>
      <c r="GT47" s="114"/>
      <c r="GU47" s="114"/>
      <c r="GV47" s="114"/>
      <c r="GW47" s="114"/>
      <c r="GX47" s="114"/>
      <c r="GY47" s="114"/>
      <c r="GZ47" s="114"/>
      <c r="HA47" s="114"/>
      <c r="HB47" s="114"/>
      <c r="HC47" s="114"/>
      <c r="HD47" s="114"/>
      <c r="HE47" s="114"/>
      <c r="HF47" s="114"/>
      <c r="HG47" s="114"/>
      <c r="HH47" s="114"/>
      <c r="HI47" s="114"/>
      <c r="HJ47" s="114"/>
      <c r="HK47" s="114"/>
      <c r="HL47" s="114"/>
      <c r="HM47" s="114"/>
      <c r="HN47" s="114"/>
      <c r="HO47" s="114"/>
      <c r="HP47" s="114"/>
      <c r="HQ47" s="114"/>
      <c r="HR47" s="114"/>
      <c r="HS47" s="114"/>
      <c r="HT47" s="114"/>
      <c r="HU47" s="114"/>
      <c r="HV47" s="114"/>
      <c r="HW47" s="114"/>
      <c r="HX47" s="114"/>
      <c r="HY47" s="114"/>
      <c r="HZ47" s="114"/>
      <c r="IA47" s="114"/>
      <c r="IB47" s="114"/>
      <c r="IC47" s="114"/>
      <c r="ID47" s="114"/>
      <c r="IE47" s="114"/>
      <c r="IF47" s="114"/>
      <c r="IG47" s="114"/>
      <c r="IH47" s="114"/>
      <c r="II47" s="114"/>
      <c r="IJ47" s="114"/>
      <c r="IK47" s="114"/>
      <c r="IL47" s="114"/>
      <c r="IM47" s="114"/>
      <c r="IN47" s="114"/>
      <c r="IO47" s="114"/>
      <c r="IP47" s="114"/>
      <c r="IQ47" s="114"/>
      <c r="IR47" s="114"/>
      <c r="IS47" s="114"/>
    </row>
    <row r="48" spans="1:253" s="110" customFormat="1" ht="63.75">
      <c r="A48" s="229">
        <f t="shared" ref="A48:A52" si="7">+A47+1</f>
        <v>9</v>
      </c>
      <c r="B48" s="144" t="s">
        <v>253</v>
      </c>
      <c r="C48" s="89" t="s">
        <v>1</v>
      </c>
      <c r="D48" s="90">
        <v>16</v>
      </c>
      <c r="E48" s="90"/>
      <c r="F48" s="91">
        <f t="shared" si="3"/>
        <v>0</v>
      </c>
      <c r="G48" s="258"/>
      <c r="H48" s="111"/>
      <c r="I48" s="267"/>
      <c r="J48" s="267"/>
      <c r="K48" s="283"/>
      <c r="L48" s="283"/>
      <c r="M48" s="333"/>
      <c r="N48" s="312"/>
      <c r="O48" s="300"/>
      <c r="P48" s="300"/>
      <c r="Q48" s="291"/>
      <c r="R48" s="288"/>
      <c r="S48" s="113"/>
      <c r="T48" s="111"/>
      <c r="U48" s="111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4"/>
      <c r="GQ48" s="114"/>
      <c r="GR48" s="114"/>
      <c r="GS48" s="114"/>
      <c r="GT48" s="114"/>
      <c r="GU48" s="114"/>
      <c r="GV48" s="114"/>
      <c r="GW48" s="114"/>
      <c r="GX48" s="114"/>
      <c r="GY48" s="114"/>
      <c r="GZ48" s="114"/>
      <c r="HA48" s="114"/>
      <c r="HB48" s="114"/>
      <c r="HC48" s="114"/>
      <c r="HD48" s="114"/>
      <c r="HE48" s="114"/>
      <c r="HF48" s="114"/>
      <c r="HG48" s="114"/>
      <c r="HH48" s="114"/>
      <c r="HI48" s="114"/>
      <c r="HJ48" s="114"/>
      <c r="HK48" s="114"/>
      <c r="HL48" s="114"/>
      <c r="HM48" s="114"/>
      <c r="HN48" s="114"/>
      <c r="HO48" s="114"/>
      <c r="HP48" s="114"/>
      <c r="HQ48" s="114"/>
      <c r="HR48" s="114"/>
      <c r="HS48" s="114"/>
      <c r="HT48" s="114"/>
      <c r="HU48" s="114"/>
      <c r="HV48" s="114"/>
      <c r="HW48" s="114"/>
      <c r="HX48" s="114"/>
      <c r="HY48" s="114"/>
      <c r="HZ48" s="114"/>
      <c r="IA48" s="114"/>
      <c r="IB48" s="114"/>
      <c r="IC48" s="114"/>
      <c r="ID48" s="114"/>
      <c r="IE48" s="114"/>
      <c r="IF48" s="114"/>
      <c r="IG48" s="114"/>
      <c r="IH48" s="114"/>
      <c r="II48" s="114"/>
      <c r="IJ48" s="114"/>
      <c r="IK48" s="114"/>
      <c r="IL48" s="114"/>
      <c r="IM48" s="114"/>
      <c r="IN48" s="114"/>
      <c r="IO48" s="114"/>
      <c r="IP48" s="114"/>
      <c r="IQ48" s="114"/>
      <c r="IR48" s="114"/>
      <c r="IS48" s="114"/>
    </row>
    <row r="49" spans="1:253" s="110" customFormat="1" ht="63.75">
      <c r="A49" s="229">
        <f t="shared" si="7"/>
        <v>10</v>
      </c>
      <c r="B49" s="144" t="s">
        <v>254</v>
      </c>
      <c r="C49" s="89" t="s">
        <v>1</v>
      </c>
      <c r="D49" s="90">
        <v>4</v>
      </c>
      <c r="E49" s="90"/>
      <c r="F49" s="91">
        <f t="shared" si="3"/>
        <v>0</v>
      </c>
      <c r="G49" s="258"/>
      <c r="H49" s="111"/>
      <c r="I49" s="267"/>
      <c r="J49" s="119"/>
      <c r="K49" s="283"/>
      <c r="L49" s="283"/>
      <c r="M49" s="333"/>
      <c r="N49" s="312"/>
      <c r="O49" s="300"/>
      <c r="P49" s="300"/>
      <c r="Q49" s="291"/>
      <c r="R49" s="288"/>
      <c r="S49" s="113"/>
      <c r="T49" s="111"/>
      <c r="U49" s="111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</row>
    <row r="50" spans="1:253" s="110" customFormat="1" ht="63.75">
      <c r="A50" s="229">
        <f t="shared" si="7"/>
        <v>11</v>
      </c>
      <c r="B50" s="144" t="s">
        <v>255</v>
      </c>
      <c r="C50" s="89" t="s">
        <v>1</v>
      </c>
      <c r="D50" s="90">
        <v>2</v>
      </c>
      <c r="E50" s="90"/>
      <c r="F50" s="91">
        <f t="shared" si="3"/>
        <v>0</v>
      </c>
      <c r="G50" s="258"/>
      <c r="H50" s="111"/>
      <c r="I50" s="267"/>
      <c r="J50" s="267"/>
      <c r="K50" s="283"/>
      <c r="L50" s="283"/>
      <c r="M50" s="333"/>
      <c r="N50" s="312"/>
      <c r="O50" s="300"/>
      <c r="P50" s="300"/>
      <c r="Q50" s="291"/>
      <c r="R50" s="288"/>
      <c r="S50" s="113"/>
      <c r="T50" s="111"/>
      <c r="U50" s="111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</row>
    <row r="51" spans="1:253" s="110" customFormat="1" ht="38.25">
      <c r="A51" s="229">
        <f>A50+1</f>
        <v>12</v>
      </c>
      <c r="B51" s="144" t="s">
        <v>131</v>
      </c>
      <c r="C51" s="89" t="s">
        <v>1</v>
      </c>
      <c r="D51" s="90">
        <v>18</v>
      </c>
      <c r="E51" s="90"/>
      <c r="F51" s="91">
        <f t="shared" si="3"/>
        <v>0</v>
      </c>
      <c r="G51" s="258"/>
      <c r="H51" s="111"/>
      <c r="I51" s="267"/>
      <c r="J51" s="267"/>
      <c r="K51" s="283"/>
      <c r="L51" s="283"/>
      <c r="M51" s="333"/>
      <c r="N51" s="312"/>
      <c r="O51" s="300"/>
      <c r="P51" s="300"/>
      <c r="Q51" s="291"/>
      <c r="R51" s="288"/>
      <c r="S51" s="113"/>
      <c r="T51" s="111"/>
      <c r="U51" s="111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/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/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/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114"/>
      <c r="ID51" s="114"/>
      <c r="IE51" s="114"/>
      <c r="IF51" s="114"/>
      <c r="IG51" s="114"/>
      <c r="IH51" s="114"/>
      <c r="II51" s="114"/>
      <c r="IJ51" s="114"/>
      <c r="IK51" s="114"/>
      <c r="IL51" s="114"/>
      <c r="IM51" s="114"/>
      <c r="IN51" s="114"/>
      <c r="IO51" s="114"/>
      <c r="IP51" s="114"/>
      <c r="IQ51" s="114"/>
      <c r="IR51" s="114"/>
      <c r="IS51" s="114"/>
    </row>
    <row r="52" spans="1:253" s="110" customFormat="1" ht="38.25">
      <c r="A52" s="229">
        <f t="shared" si="7"/>
        <v>13</v>
      </c>
      <c r="B52" s="144" t="s">
        <v>132</v>
      </c>
      <c r="C52" s="89" t="s">
        <v>1</v>
      </c>
      <c r="D52" s="90">
        <v>18</v>
      </c>
      <c r="E52" s="90"/>
      <c r="F52" s="91">
        <f t="shared" si="3"/>
        <v>0</v>
      </c>
      <c r="G52" s="258"/>
      <c r="H52" s="111"/>
      <c r="I52" s="267"/>
      <c r="J52" s="267"/>
      <c r="K52" s="283"/>
      <c r="L52" s="283"/>
      <c r="M52" s="333"/>
      <c r="N52" s="312"/>
      <c r="O52" s="300"/>
      <c r="P52" s="300"/>
      <c r="Q52" s="291"/>
      <c r="R52" s="288"/>
      <c r="S52" s="113"/>
      <c r="T52" s="111"/>
      <c r="U52" s="111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4"/>
      <c r="FK52" s="114"/>
      <c r="FL52" s="114"/>
      <c r="FM52" s="114"/>
      <c r="FN52" s="114"/>
      <c r="FO52" s="114"/>
      <c r="FP52" s="114"/>
      <c r="FQ52" s="114"/>
      <c r="FR52" s="114"/>
      <c r="FS52" s="114"/>
      <c r="FT52" s="114"/>
      <c r="FU52" s="114"/>
      <c r="FV52" s="114"/>
      <c r="FW52" s="114"/>
      <c r="FX52" s="114"/>
      <c r="FY52" s="114"/>
      <c r="FZ52" s="114"/>
      <c r="GA52" s="114"/>
      <c r="GB52" s="114"/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4"/>
      <c r="GQ52" s="114"/>
      <c r="GR52" s="114"/>
      <c r="GS52" s="114"/>
      <c r="GT52" s="114"/>
      <c r="GU52" s="114"/>
      <c r="GV52" s="114"/>
      <c r="GW52" s="114"/>
      <c r="GX52" s="114"/>
      <c r="GY52" s="114"/>
      <c r="GZ52" s="114"/>
      <c r="HA52" s="114"/>
      <c r="HB52" s="114"/>
      <c r="HC52" s="114"/>
      <c r="HD52" s="114"/>
      <c r="HE52" s="114"/>
      <c r="HF52" s="114"/>
      <c r="HG52" s="114"/>
      <c r="HH52" s="114"/>
      <c r="HI52" s="114"/>
      <c r="HJ52" s="114"/>
      <c r="HK52" s="114"/>
      <c r="HL52" s="114"/>
      <c r="HM52" s="114"/>
      <c r="HN52" s="114"/>
      <c r="HO52" s="114"/>
      <c r="HP52" s="114"/>
      <c r="HQ52" s="114"/>
      <c r="HR52" s="114"/>
      <c r="HS52" s="114"/>
      <c r="HT52" s="114"/>
      <c r="HU52" s="114"/>
      <c r="HV52" s="114"/>
      <c r="HW52" s="114"/>
      <c r="HX52" s="114"/>
      <c r="HY52" s="114"/>
      <c r="HZ52" s="114"/>
      <c r="IA52" s="114"/>
      <c r="IB52" s="114"/>
      <c r="IC52" s="114"/>
      <c r="ID52" s="114"/>
      <c r="IE52" s="114"/>
      <c r="IF52" s="114"/>
      <c r="IG52" s="114"/>
      <c r="IH52" s="114"/>
      <c r="II52" s="114"/>
      <c r="IJ52" s="114"/>
      <c r="IK52" s="114"/>
      <c r="IL52" s="114"/>
      <c r="IM52" s="114"/>
      <c r="IN52" s="114"/>
      <c r="IO52" s="114"/>
      <c r="IP52" s="114"/>
      <c r="IQ52" s="114"/>
      <c r="IR52" s="114"/>
      <c r="IS52" s="114"/>
    </row>
    <row r="53" spans="1:253" s="110" customFormat="1" ht="15.75">
      <c r="A53" s="229"/>
      <c r="B53" s="196" t="s">
        <v>281</v>
      </c>
      <c r="C53" s="131"/>
      <c r="D53" s="90"/>
      <c r="E53" s="90"/>
      <c r="F53" s="91"/>
      <c r="G53" s="258"/>
      <c r="H53" s="111"/>
      <c r="I53" s="119"/>
      <c r="J53" s="119"/>
      <c r="K53" s="278"/>
      <c r="L53" s="278"/>
      <c r="M53" s="333"/>
      <c r="N53" s="312"/>
      <c r="O53" s="300"/>
      <c r="P53" s="300"/>
      <c r="Q53" s="291"/>
      <c r="R53" s="288"/>
      <c r="S53" s="113"/>
      <c r="T53" s="111"/>
      <c r="U53" s="111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  <c r="IR53" s="114"/>
      <c r="IS53" s="114"/>
    </row>
    <row r="54" spans="1:253" s="59" customFormat="1" ht="15.75">
      <c r="A54" s="226">
        <f>A35</f>
        <v>3</v>
      </c>
      <c r="B54" s="180" t="str">
        <f>B35&amp;" - skupaj"</f>
        <v>MONTAŽNA DELA - skupaj</v>
      </c>
      <c r="C54" s="50"/>
      <c r="D54" s="10"/>
      <c r="E54" s="93"/>
      <c r="F54" s="102">
        <f>SUM(F39:F52)</f>
        <v>0</v>
      </c>
      <c r="G54" s="255"/>
      <c r="H54" s="60"/>
      <c r="I54" s="81"/>
      <c r="J54" s="81"/>
      <c r="K54" s="278"/>
      <c r="L54" s="278"/>
      <c r="M54" s="333"/>
      <c r="N54" s="356"/>
      <c r="O54" s="304"/>
      <c r="P54" s="302"/>
      <c r="Q54" s="289"/>
      <c r="R54" s="289"/>
      <c r="S54" s="61"/>
      <c r="T54" s="60"/>
      <c r="U54" s="60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</row>
    <row r="55" spans="1:253" s="59" customFormat="1" ht="15.75">
      <c r="A55" s="226">
        <v>4</v>
      </c>
      <c r="B55" s="180" t="s">
        <v>133</v>
      </c>
      <c r="C55" s="50"/>
      <c r="D55" s="10"/>
      <c r="E55" s="93"/>
      <c r="F55" s="102"/>
      <c r="G55" s="255"/>
      <c r="H55" s="60"/>
      <c r="I55" s="81"/>
      <c r="J55" s="81"/>
      <c r="K55" s="278"/>
      <c r="L55" s="278"/>
      <c r="M55" s="333"/>
      <c r="N55" s="356"/>
      <c r="O55" s="304"/>
      <c r="P55" s="302"/>
      <c r="Q55" s="289"/>
      <c r="R55" s="289"/>
      <c r="S55" s="61"/>
      <c r="T55" s="60"/>
      <c r="U55" s="60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</row>
    <row r="56" spans="1:253" s="117" customFormat="1" ht="45" customHeight="1">
      <c r="A56" s="229">
        <v>1</v>
      </c>
      <c r="B56" s="115" t="s">
        <v>134</v>
      </c>
      <c r="C56" s="116" t="s">
        <v>11</v>
      </c>
      <c r="D56" s="90">
        <v>99</v>
      </c>
      <c r="E56" s="90"/>
      <c r="F56" s="91">
        <f t="shared" ref="F56:F72" si="8">(D56*E56)</f>
        <v>0</v>
      </c>
      <c r="G56" s="261"/>
      <c r="H56" s="118"/>
      <c r="I56" s="267"/>
      <c r="J56" s="267"/>
      <c r="K56" s="283"/>
      <c r="L56" s="283"/>
      <c r="M56" s="333"/>
      <c r="N56" s="312"/>
      <c r="O56" s="278"/>
      <c r="P56" s="278"/>
      <c r="Q56" s="271"/>
      <c r="R56" s="292"/>
      <c r="S56" s="120"/>
      <c r="T56" s="118"/>
      <c r="U56" s="118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1"/>
      <c r="GF56" s="121"/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1"/>
      <c r="GZ56" s="121"/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1"/>
      <c r="HT56" s="121"/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1"/>
      <c r="IN56" s="121"/>
      <c r="IO56" s="121"/>
      <c r="IP56" s="121"/>
      <c r="IQ56" s="121"/>
      <c r="IR56" s="121"/>
      <c r="IS56" s="121"/>
    </row>
    <row r="57" spans="1:253" s="117" customFormat="1" ht="38.25">
      <c r="A57" s="229">
        <f>A56+1</f>
        <v>2</v>
      </c>
      <c r="B57" s="115" t="s">
        <v>135</v>
      </c>
      <c r="C57" s="116" t="s">
        <v>11</v>
      </c>
      <c r="D57" s="90">
        <v>111</v>
      </c>
      <c r="E57" s="90"/>
      <c r="F57" s="91">
        <f t="shared" si="8"/>
        <v>0</v>
      </c>
      <c r="G57" s="261"/>
      <c r="H57" s="118"/>
      <c r="I57" s="267"/>
      <c r="J57" s="267"/>
      <c r="K57" s="283"/>
      <c r="L57" s="283"/>
      <c r="M57" s="333"/>
      <c r="N57" s="312"/>
      <c r="O57" s="278"/>
      <c r="P57" s="278"/>
      <c r="Q57" s="271"/>
      <c r="R57" s="292"/>
      <c r="S57" s="120"/>
      <c r="T57" s="118"/>
      <c r="U57" s="118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1"/>
      <c r="EA57" s="121"/>
      <c r="EB57" s="121"/>
      <c r="EC57" s="121"/>
      <c r="ED57" s="121"/>
      <c r="EE57" s="121"/>
      <c r="EF57" s="121"/>
      <c r="EG57" s="121"/>
      <c r="EH57" s="121"/>
      <c r="EI57" s="121"/>
      <c r="EJ57" s="121"/>
      <c r="EK57" s="121"/>
      <c r="EL57" s="121"/>
      <c r="EM57" s="121"/>
      <c r="EN57" s="121"/>
      <c r="EO57" s="121"/>
      <c r="EP57" s="121"/>
      <c r="EQ57" s="121"/>
      <c r="ER57" s="121"/>
      <c r="ES57" s="121"/>
      <c r="ET57" s="121"/>
      <c r="EU57" s="121"/>
      <c r="EV57" s="121"/>
      <c r="EW57" s="121"/>
      <c r="EX57" s="121"/>
      <c r="EY57" s="121"/>
      <c r="EZ57" s="121"/>
      <c r="FA57" s="121"/>
      <c r="FB57" s="121"/>
      <c r="FC57" s="121"/>
      <c r="FD57" s="121"/>
      <c r="FE57" s="121"/>
      <c r="FF57" s="121"/>
      <c r="FG57" s="121"/>
      <c r="FH57" s="121"/>
      <c r="FI57" s="121"/>
      <c r="FJ57" s="121"/>
      <c r="FK57" s="121"/>
      <c r="FL57" s="121"/>
      <c r="FM57" s="121"/>
      <c r="FN57" s="121"/>
      <c r="FO57" s="121"/>
      <c r="FP57" s="121"/>
      <c r="FQ57" s="121"/>
      <c r="FR57" s="121"/>
      <c r="FS57" s="121"/>
      <c r="FT57" s="121"/>
      <c r="FU57" s="121"/>
      <c r="FV57" s="121"/>
      <c r="FW57" s="121"/>
      <c r="FX57" s="121"/>
      <c r="FY57" s="121"/>
      <c r="FZ57" s="121"/>
      <c r="GA57" s="121"/>
      <c r="GB57" s="121"/>
      <c r="GC57" s="121"/>
      <c r="GD57" s="121"/>
      <c r="GE57" s="121"/>
      <c r="GF57" s="121"/>
      <c r="GG57" s="121"/>
      <c r="GH57" s="121"/>
      <c r="GI57" s="121"/>
      <c r="GJ57" s="121"/>
      <c r="GK57" s="121"/>
      <c r="GL57" s="121"/>
      <c r="GM57" s="121"/>
      <c r="GN57" s="121"/>
      <c r="GO57" s="121"/>
      <c r="GP57" s="121"/>
      <c r="GQ57" s="121"/>
      <c r="GR57" s="121"/>
      <c r="GS57" s="121"/>
      <c r="GT57" s="121"/>
      <c r="GU57" s="121"/>
      <c r="GV57" s="121"/>
      <c r="GW57" s="121"/>
      <c r="GX57" s="121"/>
      <c r="GY57" s="121"/>
      <c r="GZ57" s="121"/>
      <c r="HA57" s="121"/>
      <c r="HB57" s="121"/>
      <c r="HC57" s="121"/>
      <c r="HD57" s="121"/>
      <c r="HE57" s="121"/>
      <c r="HF57" s="121"/>
      <c r="HG57" s="121"/>
      <c r="HH57" s="121"/>
      <c r="HI57" s="121"/>
      <c r="HJ57" s="121"/>
      <c r="HK57" s="121"/>
      <c r="HL57" s="121"/>
      <c r="HM57" s="121"/>
      <c r="HN57" s="121"/>
      <c r="HO57" s="121"/>
      <c r="HP57" s="121"/>
      <c r="HQ57" s="121"/>
      <c r="HR57" s="121"/>
      <c r="HS57" s="121"/>
      <c r="HT57" s="121"/>
      <c r="HU57" s="121"/>
      <c r="HV57" s="121"/>
      <c r="HW57" s="121"/>
      <c r="HX57" s="121"/>
      <c r="HY57" s="121"/>
      <c r="HZ57" s="121"/>
      <c r="IA57" s="121"/>
      <c r="IB57" s="121"/>
      <c r="IC57" s="121"/>
      <c r="ID57" s="121"/>
      <c r="IE57" s="121"/>
      <c r="IF57" s="121"/>
      <c r="IG57" s="121"/>
      <c r="IH57" s="121"/>
      <c r="II57" s="121"/>
      <c r="IJ57" s="121"/>
      <c r="IK57" s="121"/>
      <c r="IL57" s="121"/>
      <c r="IM57" s="121"/>
      <c r="IN57" s="121"/>
      <c r="IO57" s="121"/>
      <c r="IP57" s="121"/>
      <c r="IQ57" s="121"/>
      <c r="IR57" s="121"/>
      <c r="IS57" s="121"/>
    </row>
    <row r="58" spans="1:253" s="117" customFormat="1" ht="51">
      <c r="A58" s="229">
        <f t="shared" ref="A58:A71" si="9">+A57+1</f>
        <v>3</v>
      </c>
      <c r="B58" s="115" t="s">
        <v>136</v>
      </c>
      <c r="C58" s="116" t="s">
        <v>11</v>
      </c>
      <c r="D58" s="90">
        <v>163.19999999999999</v>
      </c>
      <c r="E58" s="90"/>
      <c r="F58" s="91">
        <f t="shared" si="8"/>
        <v>0</v>
      </c>
      <c r="G58" s="261"/>
      <c r="H58" s="118"/>
      <c r="I58" s="267"/>
      <c r="J58" s="267"/>
      <c r="K58" s="283"/>
      <c r="L58" s="283"/>
      <c r="M58" s="333"/>
      <c r="N58" s="312"/>
      <c r="O58" s="278"/>
      <c r="P58" s="278"/>
      <c r="Q58" s="271"/>
      <c r="R58" s="292"/>
      <c r="S58" s="120"/>
      <c r="T58" s="118"/>
      <c r="U58" s="118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/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121"/>
      <c r="GB58" s="121"/>
      <c r="GC58" s="121"/>
      <c r="GD58" s="121"/>
      <c r="GE58" s="121"/>
      <c r="GF58" s="121"/>
      <c r="GG58" s="121"/>
      <c r="GH58" s="121"/>
      <c r="GI58" s="121"/>
      <c r="GJ58" s="121"/>
      <c r="GK58" s="121"/>
      <c r="GL58" s="121"/>
      <c r="GM58" s="121"/>
      <c r="GN58" s="121"/>
      <c r="GO58" s="121"/>
      <c r="GP58" s="121"/>
      <c r="GQ58" s="121"/>
      <c r="GR58" s="121"/>
      <c r="GS58" s="121"/>
      <c r="GT58" s="121"/>
      <c r="GU58" s="121"/>
      <c r="GV58" s="121"/>
      <c r="GW58" s="121"/>
      <c r="GX58" s="121"/>
      <c r="GY58" s="121"/>
      <c r="GZ58" s="121"/>
      <c r="HA58" s="121"/>
      <c r="HB58" s="121"/>
      <c r="HC58" s="121"/>
      <c r="HD58" s="121"/>
      <c r="HE58" s="121"/>
      <c r="HF58" s="121"/>
      <c r="HG58" s="121"/>
      <c r="HH58" s="121"/>
      <c r="HI58" s="121"/>
      <c r="HJ58" s="121"/>
      <c r="HK58" s="121"/>
      <c r="HL58" s="121"/>
      <c r="HM58" s="121"/>
      <c r="HN58" s="121"/>
      <c r="HO58" s="121"/>
      <c r="HP58" s="121"/>
      <c r="HQ58" s="121"/>
      <c r="HR58" s="121"/>
      <c r="HS58" s="121"/>
      <c r="HT58" s="121"/>
      <c r="HU58" s="121"/>
      <c r="HV58" s="121"/>
      <c r="HW58" s="121"/>
      <c r="HX58" s="121"/>
      <c r="HY58" s="121"/>
      <c r="HZ58" s="121"/>
      <c r="IA58" s="121"/>
      <c r="IB58" s="121"/>
      <c r="IC58" s="121"/>
      <c r="ID58" s="121"/>
      <c r="IE58" s="121"/>
      <c r="IF58" s="121"/>
      <c r="IG58" s="121"/>
      <c r="IH58" s="121"/>
      <c r="II58" s="121"/>
      <c r="IJ58" s="121"/>
      <c r="IK58" s="121"/>
      <c r="IL58" s="121"/>
      <c r="IM58" s="121"/>
      <c r="IN58" s="121"/>
      <c r="IO58" s="121"/>
      <c r="IP58" s="121"/>
      <c r="IQ58" s="121"/>
      <c r="IR58" s="121"/>
      <c r="IS58" s="121"/>
    </row>
    <row r="59" spans="1:253" s="117" customFormat="1" ht="15.75">
      <c r="A59" s="229"/>
      <c r="B59" s="286" t="s">
        <v>283</v>
      </c>
      <c r="C59" s="258"/>
      <c r="D59" s="90"/>
      <c r="E59" s="90"/>
      <c r="F59" s="91"/>
      <c r="H59" s="118"/>
      <c r="I59" s="119"/>
      <c r="J59" s="119"/>
      <c r="K59" s="278"/>
      <c r="L59" s="278"/>
      <c r="M59" s="333"/>
      <c r="N59" s="312"/>
      <c r="O59" s="278"/>
      <c r="P59" s="278"/>
      <c r="Q59" s="271"/>
      <c r="R59" s="292"/>
      <c r="S59" s="120"/>
      <c r="T59" s="118"/>
      <c r="U59" s="118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  <c r="FL59" s="121"/>
      <c r="FM59" s="121"/>
      <c r="FN59" s="121"/>
      <c r="FO59" s="121"/>
      <c r="FP59" s="121"/>
      <c r="FQ59" s="121"/>
      <c r="FR59" s="121"/>
      <c r="FS59" s="121"/>
      <c r="FT59" s="121"/>
      <c r="FU59" s="121"/>
      <c r="FV59" s="121"/>
      <c r="FW59" s="121"/>
      <c r="FX59" s="121"/>
      <c r="FY59" s="121"/>
      <c r="FZ59" s="121"/>
      <c r="GA59" s="121"/>
      <c r="GB59" s="121"/>
      <c r="GC59" s="121"/>
      <c r="GD59" s="121"/>
      <c r="GE59" s="121"/>
      <c r="GF59" s="121"/>
      <c r="GG59" s="121"/>
      <c r="GH59" s="121"/>
      <c r="GI59" s="121"/>
      <c r="GJ59" s="121"/>
      <c r="GK59" s="121"/>
      <c r="GL59" s="121"/>
      <c r="GM59" s="121"/>
      <c r="GN59" s="121"/>
      <c r="GO59" s="121"/>
      <c r="GP59" s="121"/>
      <c r="GQ59" s="121"/>
      <c r="GR59" s="121"/>
      <c r="GS59" s="121"/>
      <c r="GT59" s="121"/>
      <c r="GU59" s="121"/>
      <c r="GV59" s="121"/>
      <c r="GW59" s="121"/>
      <c r="GX59" s="121"/>
      <c r="GY59" s="121"/>
      <c r="GZ59" s="121"/>
      <c r="HA59" s="121"/>
      <c r="HB59" s="121"/>
      <c r="HC59" s="121"/>
      <c r="HD59" s="121"/>
      <c r="HE59" s="121"/>
      <c r="HF59" s="121"/>
      <c r="HG59" s="121"/>
      <c r="HH59" s="121"/>
      <c r="HI59" s="121"/>
      <c r="HJ59" s="121"/>
      <c r="HK59" s="121"/>
      <c r="HL59" s="121"/>
      <c r="HM59" s="121"/>
      <c r="HN59" s="121"/>
      <c r="HO59" s="121"/>
      <c r="HP59" s="121"/>
      <c r="HQ59" s="121"/>
      <c r="HR59" s="121"/>
      <c r="HS59" s="121"/>
      <c r="HT59" s="121"/>
      <c r="HU59" s="121"/>
      <c r="HV59" s="121"/>
      <c r="HW59" s="121"/>
      <c r="HX59" s="121"/>
      <c r="HY59" s="121"/>
      <c r="HZ59" s="121"/>
      <c r="IA59" s="121"/>
      <c r="IB59" s="121"/>
      <c r="IC59" s="121"/>
      <c r="ID59" s="121"/>
      <c r="IE59" s="121"/>
      <c r="IF59" s="121"/>
      <c r="IG59" s="121"/>
      <c r="IH59" s="121"/>
      <c r="II59" s="121"/>
      <c r="IJ59" s="121"/>
      <c r="IK59" s="121"/>
      <c r="IL59" s="121"/>
      <c r="IM59" s="121"/>
      <c r="IN59" s="121"/>
      <c r="IO59" s="121"/>
      <c r="IP59" s="121"/>
      <c r="IQ59" s="121"/>
      <c r="IR59" s="121"/>
      <c r="IS59" s="121"/>
    </row>
    <row r="60" spans="1:253" s="117" customFormat="1" ht="41.25" customHeight="1">
      <c r="A60" s="229">
        <f>A58+1</f>
        <v>4</v>
      </c>
      <c r="B60" s="189" t="s">
        <v>137</v>
      </c>
      <c r="C60" s="116" t="s">
        <v>9</v>
      </c>
      <c r="D60" s="90">
        <v>317</v>
      </c>
      <c r="E60" s="90"/>
      <c r="F60" s="91">
        <f t="shared" si="8"/>
        <v>0</v>
      </c>
      <c r="G60" s="261"/>
      <c r="H60" s="118"/>
      <c r="I60" s="267"/>
      <c r="J60" s="267"/>
      <c r="K60" s="283"/>
      <c r="L60" s="283"/>
      <c r="M60" s="333"/>
      <c r="N60" s="312"/>
      <c r="O60" s="278"/>
      <c r="P60" s="278"/>
      <c r="Q60" s="271"/>
      <c r="R60" s="292"/>
      <c r="S60" s="120"/>
      <c r="T60" s="118"/>
      <c r="U60" s="118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  <c r="DS60" s="121"/>
      <c r="DT60" s="121"/>
      <c r="DU60" s="121"/>
      <c r="DV60" s="121"/>
      <c r="DW60" s="121"/>
      <c r="DX60" s="121"/>
      <c r="DY60" s="121"/>
      <c r="DZ60" s="121"/>
      <c r="EA60" s="121"/>
      <c r="EB60" s="121"/>
      <c r="EC60" s="121"/>
      <c r="ED60" s="121"/>
      <c r="EE60" s="121"/>
      <c r="EF60" s="121"/>
      <c r="EG60" s="121"/>
      <c r="EH60" s="121"/>
      <c r="EI60" s="121"/>
      <c r="EJ60" s="121"/>
      <c r="EK60" s="121"/>
      <c r="EL60" s="121"/>
      <c r="EM60" s="121"/>
      <c r="EN60" s="121"/>
      <c r="EO60" s="121"/>
      <c r="EP60" s="121"/>
      <c r="EQ60" s="121"/>
      <c r="ER60" s="121"/>
      <c r="ES60" s="121"/>
      <c r="ET60" s="121"/>
      <c r="EU60" s="121"/>
      <c r="EV60" s="121"/>
      <c r="EW60" s="121"/>
      <c r="EX60" s="121"/>
      <c r="EY60" s="121"/>
      <c r="EZ60" s="121"/>
      <c r="FA60" s="121"/>
      <c r="FB60" s="121"/>
      <c r="FC60" s="121"/>
      <c r="FD60" s="121"/>
      <c r="FE60" s="121"/>
      <c r="FF60" s="121"/>
      <c r="FG60" s="121"/>
      <c r="FH60" s="121"/>
      <c r="FI60" s="121"/>
      <c r="FJ60" s="121"/>
      <c r="FK60" s="121"/>
      <c r="FL60" s="121"/>
      <c r="FM60" s="121"/>
      <c r="FN60" s="121"/>
      <c r="FO60" s="121"/>
      <c r="FP60" s="121"/>
      <c r="FQ60" s="121"/>
      <c r="FR60" s="121"/>
      <c r="FS60" s="121"/>
      <c r="FT60" s="121"/>
      <c r="FU60" s="121"/>
      <c r="FV60" s="121"/>
      <c r="FW60" s="121"/>
      <c r="FX60" s="121"/>
      <c r="FY60" s="121"/>
      <c r="FZ60" s="121"/>
      <c r="GA60" s="121"/>
      <c r="GB60" s="121"/>
      <c r="GC60" s="121"/>
      <c r="GD60" s="121"/>
      <c r="GE60" s="121"/>
      <c r="GF60" s="121"/>
      <c r="GG60" s="121"/>
      <c r="GH60" s="121"/>
      <c r="GI60" s="121"/>
      <c r="GJ60" s="121"/>
      <c r="GK60" s="121"/>
      <c r="GL60" s="121"/>
      <c r="GM60" s="121"/>
      <c r="GN60" s="121"/>
      <c r="GO60" s="121"/>
      <c r="GP60" s="121"/>
      <c r="GQ60" s="121"/>
      <c r="GR60" s="121"/>
      <c r="GS60" s="121"/>
      <c r="GT60" s="121"/>
      <c r="GU60" s="121"/>
      <c r="GV60" s="121"/>
      <c r="GW60" s="121"/>
      <c r="GX60" s="121"/>
      <c r="GY60" s="121"/>
      <c r="GZ60" s="121"/>
      <c r="HA60" s="121"/>
      <c r="HB60" s="121"/>
      <c r="HC60" s="121"/>
      <c r="HD60" s="121"/>
      <c r="HE60" s="121"/>
      <c r="HF60" s="121"/>
      <c r="HG60" s="121"/>
      <c r="HH60" s="121"/>
      <c r="HI60" s="121"/>
      <c r="HJ60" s="121"/>
      <c r="HK60" s="121"/>
      <c r="HL60" s="121"/>
      <c r="HM60" s="121"/>
      <c r="HN60" s="121"/>
      <c r="HO60" s="121"/>
      <c r="HP60" s="121"/>
      <c r="HQ60" s="121"/>
      <c r="HR60" s="121"/>
      <c r="HS60" s="121"/>
      <c r="HT60" s="121"/>
      <c r="HU60" s="121"/>
      <c r="HV60" s="121"/>
      <c r="HW60" s="121"/>
      <c r="HX60" s="121"/>
      <c r="HY60" s="121"/>
      <c r="HZ60" s="121"/>
      <c r="IA60" s="121"/>
      <c r="IB60" s="121"/>
      <c r="IC60" s="121"/>
      <c r="ID60" s="121"/>
      <c r="IE60" s="121"/>
      <c r="IF60" s="121"/>
      <c r="IG60" s="121"/>
      <c r="IH60" s="121"/>
      <c r="II60" s="121"/>
      <c r="IJ60" s="121"/>
      <c r="IK60" s="121"/>
      <c r="IL60" s="121"/>
      <c r="IM60" s="121"/>
      <c r="IN60" s="121"/>
      <c r="IO60" s="121"/>
      <c r="IP60" s="121"/>
      <c r="IQ60" s="121"/>
      <c r="IR60" s="121"/>
      <c r="IS60" s="121"/>
    </row>
    <row r="61" spans="1:253" s="117" customFormat="1" ht="54" customHeight="1">
      <c r="A61" s="295">
        <f t="shared" ref="A61" si="10">+A60+1</f>
        <v>5</v>
      </c>
      <c r="B61" s="296" t="s">
        <v>287</v>
      </c>
      <c r="C61" s="297" t="s">
        <v>9</v>
      </c>
      <c r="D61" s="90">
        <v>317</v>
      </c>
      <c r="E61" s="90"/>
      <c r="F61" s="91">
        <f t="shared" si="8"/>
        <v>0</v>
      </c>
      <c r="G61" s="261"/>
      <c r="H61" s="118"/>
      <c r="I61" s="267"/>
      <c r="J61" s="267"/>
      <c r="K61" s="283"/>
      <c r="L61" s="283"/>
      <c r="M61" s="333"/>
      <c r="N61" s="312"/>
      <c r="O61" s="278"/>
      <c r="P61" s="278"/>
      <c r="Q61" s="271"/>
      <c r="R61" s="292"/>
      <c r="S61" s="120"/>
      <c r="T61" s="118"/>
      <c r="U61" s="118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121"/>
      <c r="EX61" s="121"/>
      <c r="EY61" s="121"/>
      <c r="EZ61" s="121"/>
      <c r="FA61" s="121"/>
      <c r="FB61" s="121"/>
      <c r="FC61" s="121"/>
      <c r="FD61" s="121"/>
      <c r="FE61" s="121"/>
      <c r="FF61" s="121"/>
      <c r="FG61" s="121"/>
      <c r="FH61" s="121"/>
      <c r="FI61" s="121"/>
      <c r="FJ61" s="121"/>
      <c r="FK61" s="121"/>
      <c r="FL61" s="121"/>
      <c r="FM61" s="121"/>
      <c r="FN61" s="121"/>
      <c r="FO61" s="121"/>
      <c r="FP61" s="121"/>
      <c r="FQ61" s="121"/>
      <c r="FR61" s="121"/>
      <c r="FS61" s="121"/>
      <c r="FT61" s="121"/>
      <c r="FU61" s="121"/>
      <c r="FV61" s="121"/>
      <c r="FW61" s="121"/>
      <c r="FX61" s="121"/>
      <c r="FY61" s="121"/>
      <c r="FZ61" s="121"/>
      <c r="GA61" s="121"/>
      <c r="GB61" s="121"/>
      <c r="GC61" s="121"/>
      <c r="GD61" s="121"/>
      <c r="GE61" s="121"/>
      <c r="GF61" s="121"/>
      <c r="GG61" s="121"/>
      <c r="GH61" s="121"/>
      <c r="GI61" s="121"/>
      <c r="GJ61" s="121"/>
      <c r="GK61" s="121"/>
      <c r="GL61" s="121"/>
      <c r="GM61" s="121"/>
      <c r="GN61" s="121"/>
      <c r="GO61" s="121"/>
      <c r="GP61" s="121"/>
      <c r="GQ61" s="121"/>
      <c r="GR61" s="121"/>
      <c r="GS61" s="121"/>
      <c r="GT61" s="121"/>
      <c r="GU61" s="121"/>
      <c r="GV61" s="121"/>
      <c r="GW61" s="121"/>
      <c r="GX61" s="121"/>
      <c r="GY61" s="121"/>
      <c r="GZ61" s="121"/>
      <c r="HA61" s="121"/>
      <c r="HB61" s="121"/>
      <c r="HC61" s="121"/>
      <c r="HD61" s="121"/>
      <c r="HE61" s="121"/>
      <c r="HF61" s="121"/>
      <c r="HG61" s="121"/>
      <c r="HH61" s="121"/>
      <c r="HI61" s="121"/>
      <c r="HJ61" s="121"/>
      <c r="HK61" s="121"/>
      <c r="HL61" s="121"/>
      <c r="HM61" s="121"/>
      <c r="HN61" s="121"/>
      <c r="HO61" s="121"/>
      <c r="HP61" s="121"/>
      <c r="HQ61" s="121"/>
      <c r="HR61" s="121"/>
      <c r="HS61" s="121"/>
      <c r="HT61" s="121"/>
      <c r="HU61" s="121"/>
      <c r="HV61" s="121"/>
      <c r="HW61" s="121"/>
      <c r="HX61" s="121"/>
      <c r="HY61" s="121"/>
      <c r="HZ61" s="121"/>
      <c r="IA61" s="121"/>
      <c r="IB61" s="121"/>
      <c r="IC61" s="121"/>
      <c r="ID61" s="121"/>
      <c r="IE61" s="121"/>
      <c r="IF61" s="121"/>
      <c r="IG61" s="121"/>
      <c r="IH61" s="121"/>
      <c r="II61" s="121"/>
      <c r="IJ61" s="121"/>
      <c r="IK61" s="121"/>
      <c r="IL61" s="121"/>
      <c r="IM61" s="121"/>
      <c r="IN61" s="121"/>
      <c r="IO61" s="121"/>
      <c r="IP61" s="121"/>
      <c r="IQ61" s="121"/>
      <c r="IR61" s="121"/>
      <c r="IS61" s="121"/>
    </row>
    <row r="62" spans="1:253" s="117" customFormat="1" ht="15.75">
      <c r="A62" s="229"/>
      <c r="B62" s="189"/>
      <c r="C62" s="116"/>
      <c r="D62" s="90"/>
      <c r="E62" s="90"/>
      <c r="F62" s="91"/>
      <c r="G62" s="261"/>
      <c r="H62" s="118"/>
      <c r="I62" s="267"/>
      <c r="J62" s="267"/>
      <c r="K62" s="278"/>
      <c r="L62" s="278"/>
      <c r="M62" s="333"/>
      <c r="N62" s="312"/>
      <c r="O62" s="278"/>
      <c r="P62" s="278"/>
      <c r="Q62" s="271"/>
      <c r="R62" s="292"/>
      <c r="S62" s="120"/>
      <c r="T62" s="118"/>
      <c r="U62" s="118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  <c r="DS62" s="121"/>
      <c r="DT62" s="121"/>
      <c r="DU62" s="121"/>
      <c r="DV62" s="121"/>
      <c r="DW62" s="121"/>
      <c r="DX62" s="121"/>
      <c r="DY62" s="121"/>
      <c r="DZ62" s="121"/>
      <c r="EA62" s="121"/>
      <c r="EB62" s="121"/>
      <c r="EC62" s="121"/>
      <c r="ED62" s="121"/>
      <c r="EE62" s="121"/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1"/>
      <c r="FC62" s="121"/>
      <c r="FD62" s="121"/>
      <c r="FE62" s="121"/>
      <c r="FF62" s="121"/>
      <c r="FG62" s="121"/>
      <c r="FH62" s="121"/>
      <c r="FI62" s="121"/>
      <c r="FJ62" s="121"/>
      <c r="FK62" s="121"/>
      <c r="FL62" s="121"/>
      <c r="FM62" s="121"/>
      <c r="FN62" s="121"/>
      <c r="FO62" s="121"/>
      <c r="FP62" s="121"/>
      <c r="FQ62" s="121"/>
      <c r="FR62" s="121"/>
      <c r="FS62" s="121"/>
      <c r="FT62" s="121"/>
      <c r="FU62" s="121"/>
      <c r="FV62" s="121"/>
      <c r="FW62" s="121"/>
      <c r="FX62" s="121"/>
      <c r="FY62" s="121"/>
      <c r="FZ62" s="121"/>
      <c r="GA62" s="121"/>
      <c r="GB62" s="121"/>
      <c r="GC62" s="121"/>
      <c r="GD62" s="121"/>
      <c r="GE62" s="121"/>
      <c r="GF62" s="121"/>
      <c r="GG62" s="121"/>
      <c r="GH62" s="121"/>
      <c r="GI62" s="121"/>
      <c r="GJ62" s="121"/>
      <c r="GK62" s="121"/>
      <c r="GL62" s="121"/>
      <c r="GM62" s="121"/>
      <c r="GN62" s="121"/>
      <c r="GO62" s="121"/>
      <c r="GP62" s="121"/>
      <c r="GQ62" s="121"/>
      <c r="GR62" s="121"/>
      <c r="GS62" s="121"/>
      <c r="GT62" s="121"/>
      <c r="GU62" s="121"/>
      <c r="GV62" s="121"/>
      <c r="GW62" s="121"/>
      <c r="GX62" s="121"/>
      <c r="GY62" s="121"/>
      <c r="GZ62" s="121"/>
      <c r="HA62" s="121"/>
      <c r="HB62" s="121"/>
      <c r="HC62" s="121"/>
      <c r="HD62" s="121"/>
      <c r="HE62" s="121"/>
      <c r="HF62" s="121"/>
      <c r="HG62" s="121"/>
      <c r="HH62" s="121"/>
      <c r="HI62" s="121"/>
      <c r="HJ62" s="121"/>
      <c r="HK62" s="121"/>
      <c r="HL62" s="121"/>
      <c r="HM62" s="121"/>
      <c r="HN62" s="121"/>
      <c r="HO62" s="121"/>
      <c r="HP62" s="121"/>
      <c r="HQ62" s="121"/>
      <c r="HR62" s="121"/>
      <c r="HS62" s="121"/>
      <c r="HT62" s="121"/>
      <c r="HU62" s="121"/>
      <c r="HV62" s="121"/>
      <c r="HW62" s="121"/>
      <c r="HX62" s="121"/>
      <c r="HY62" s="121"/>
      <c r="HZ62" s="121"/>
      <c r="IA62" s="121"/>
      <c r="IB62" s="121"/>
      <c r="IC62" s="121"/>
      <c r="ID62" s="121"/>
      <c r="IE62" s="121"/>
      <c r="IF62" s="121"/>
      <c r="IG62" s="121"/>
      <c r="IH62" s="121"/>
      <c r="II62" s="121"/>
      <c r="IJ62" s="121"/>
      <c r="IK62" s="121"/>
      <c r="IL62" s="121"/>
      <c r="IM62" s="121"/>
      <c r="IN62" s="121"/>
      <c r="IO62" s="121"/>
      <c r="IP62" s="121"/>
      <c r="IQ62" s="121"/>
      <c r="IR62" s="121"/>
      <c r="IS62" s="121"/>
    </row>
    <row r="63" spans="1:253" s="117" customFormat="1" ht="15.75">
      <c r="A63" s="229"/>
      <c r="B63" s="264" t="s">
        <v>284</v>
      </c>
      <c r="C63" s="116"/>
      <c r="D63" s="90"/>
      <c r="E63" s="90"/>
      <c r="F63" s="91"/>
      <c r="G63" s="261"/>
      <c r="H63" s="118"/>
      <c r="I63" s="119"/>
      <c r="J63" s="119"/>
      <c r="K63" s="278"/>
      <c r="L63" s="278"/>
      <c r="M63" s="333"/>
      <c r="N63" s="312"/>
      <c r="O63" s="278"/>
      <c r="P63" s="278"/>
      <c r="Q63" s="271"/>
      <c r="R63" s="292"/>
      <c r="S63" s="120"/>
      <c r="T63" s="118"/>
      <c r="U63" s="118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  <c r="IO63" s="121"/>
      <c r="IP63" s="121"/>
      <c r="IQ63" s="121"/>
      <c r="IR63" s="121"/>
      <c r="IS63" s="121"/>
    </row>
    <row r="64" spans="1:253" s="117" customFormat="1" ht="38.25">
      <c r="A64" s="229">
        <f>+A60+1</f>
        <v>5</v>
      </c>
      <c r="B64" s="189" t="s">
        <v>138</v>
      </c>
      <c r="C64" s="116" t="s">
        <v>9</v>
      </c>
      <c r="D64" s="90">
        <v>600</v>
      </c>
      <c r="E64" s="90"/>
      <c r="F64" s="91">
        <f t="shared" si="8"/>
        <v>0</v>
      </c>
      <c r="G64" s="261"/>
      <c r="H64" s="118"/>
      <c r="I64" s="267"/>
      <c r="J64" s="267"/>
      <c r="K64" s="283"/>
      <c r="L64" s="283"/>
      <c r="M64" s="333"/>
      <c r="N64" s="312"/>
      <c r="O64" s="278"/>
      <c r="P64" s="278"/>
      <c r="Q64" s="271"/>
      <c r="R64" s="292"/>
      <c r="S64" s="120"/>
      <c r="T64" s="118"/>
      <c r="U64" s="118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  <c r="IO64" s="121"/>
      <c r="IP64" s="121"/>
      <c r="IQ64" s="121"/>
      <c r="IR64" s="121"/>
      <c r="IS64" s="121"/>
    </row>
    <row r="65" spans="1:253" s="117" customFormat="1" ht="38.25">
      <c r="A65" s="229">
        <f t="shared" si="9"/>
        <v>6</v>
      </c>
      <c r="B65" s="189" t="s">
        <v>282</v>
      </c>
      <c r="C65" s="116" t="s">
        <v>9</v>
      </c>
      <c r="D65" s="90">
        <v>600</v>
      </c>
      <c r="E65" s="90"/>
      <c r="F65" s="91">
        <f t="shared" si="8"/>
        <v>0</v>
      </c>
      <c r="G65" s="261"/>
      <c r="H65" s="118"/>
      <c r="I65" s="267"/>
      <c r="J65" s="267"/>
      <c r="K65" s="283"/>
      <c r="L65" s="283"/>
      <c r="M65" s="333"/>
      <c r="N65" s="312"/>
      <c r="O65" s="278"/>
      <c r="P65" s="278"/>
      <c r="Q65" s="271"/>
      <c r="R65" s="292"/>
      <c r="S65" s="120"/>
      <c r="T65" s="118"/>
      <c r="U65" s="118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X65" s="121"/>
      <c r="FY65" s="121"/>
      <c r="FZ65" s="121"/>
      <c r="GA65" s="121"/>
      <c r="GB65" s="121"/>
      <c r="GC65" s="121"/>
      <c r="GD65" s="121"/>
      <c r="GE65" s="121"/>
      <c r="GF65" s="121"/>
      <c r="GG65" s="121"/>
      <c r="GH65" s="121"/>
      <c r="GI65" s="121"/>
      <c r="GJ65" s="121"/>
      <c r="GK65" s="121"/>
      <c r="GL65" s="121"/>
      <c r="GM65" s="121"/>
      <c r="GN65" s="121"/>
      <c r="GO65" s="121"/>
      <c r="GP65" s="121"/>
      <c r="GQ65" s="121"/>
      <c r="GR65" s="121"/>
      <c r="GS65" s="121"/>
      <c r="GT65" s="121"/>
      <c r="GU65" s="121"/>
      <c r="GV65" s="121"/>
      <c r="GW65" s="121"/>
      <c r="GX65" s="121"/>
      <c r="GY65" s="121"/>
      <c r="GZ65" s="121"/>
      <c r="HA65" s="121"/>
      <c r="HB65" s="121"/>
      <c r="HC65" s="121"/>
      <c r="HD65" s="121"/>
      <c r="HE65" s="121"/>
      <c r="HF65" s="121"/>
      <c r="HG65" s="121"/>
      <c r="HH65" s="121"/>
      <c r="HI65" s="121"/>
      <c r="HJ65" s="121"/>
      <c r="HK65" s="121"/>
      <c r="HL65" s="121"/>
      <c r="HM65" s="121"/>
      <c r="HN65" s="121"/>
      <c r="HO65" s="121"/>
      <c r="HP65" s="121"/>
      <c r="HQ65" s="121"/>
      <c r="HR65" s="121"/>
      <c r="HS65" s="121"/>
      <c r="HT65" s="121"/>
      <c r="HU65" s="121"/>
      <c r="HV65" s="121"/>
      <c r="HW65" s="121"/>
      <c r="HX65" s="121"/>
      <c r="HY65" s="121"/>
      <c r="HZ65" s="121"/>
      <c r="IA65" s="121"/>
      <c r="IB65" s="121"/>
      <c r="IC65" s="121"/>
      <c r="ID65" s="121"/>
      <c r="IE65" s="121"/>
      <c r="IF65" s="121"/>
      <c r="IG65" s="121"/>
      <c r="IH65" s="121"/>
      <c r="II65" s="121"/>
      <c r="IJ65" s="121"/>
      <c r="IK65" s="121"/>
      <c r="IL65" s="121"/>
      <c r="IM65" s="121"/>
      <c r="IN65" s="121"/>
      <c r="IO65" s="121"/>
      <c r="IP65" s="121"/>
      <c r="IQ65" s="121"/>
      <c r="IR65" s="121"/>
      <c r="IS65" s="121"/>
    </row>
    <row r="66" spans="1:253" s="117" customFormat="1" ht="38.25">
      <c r="A66" s="229">
        <f>A65+1</f>
        <v>7</v>
      </c>
      <c r="B66" s="122" t="s">
        <v>140</v>
      </c>
      <c r="C66" s="116" t="s">
        <v>1</v>
      </c>
      <c r="D66" s="90">
        <v>2</v>
      </c>
      <c r="E66" s="90"/>
      <c r="F66" s="91">
        <f t="shared" si="8"/>
        <v>0</v>
      </c>
      <c r="G66" s="258"/>
      <c r="H66" s="118"/>
      <c r="I66" s="119"/>
      <c r="J66" s="119"/>
      <c r="K66" s="283"/>
      <c r="L66" s="283"/>
      <c r="M66" s="333"/>
      <c r="N66" s="312"/>
      <c r="O66" s="278"/>
      <c r="P66" s="278"/>
      <c r="Q66" s="271"/>
      <c r="R66" s="292"/>
      <c r="S66" s="120"/>
      <c r="T66" s="118"/>
      <c r="U66" s="118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17" customFormat="1" ht="15.75">
      <c r="A67" s="229"/>
      <c r="B67" s="298" t="s">
        <v>285</v>
      </c>
      <c r="C67" s="116"/>
      <c r="D67" s="90"/>
      <c r="E67" s="90"/>
      <c r="F67" s="91"/>
      <c r="G67" s="258"/>
      <c r="H67" s="118"/>
      <c r="I67" s="119"/>
      <c r="J67" s="119"/>
      <c r="K67" s="283"/>
      <c r="L67" s="283"/>
      <c r="M67" s="333"/>
      <c r="N67" s="312"/>
      <c r="O67" s="278"/>
      <c r="P67" s="278"/>
      <c r="Q67" s="271"/>
      <c r="R67" s="292"/>
      <c r="S67" s="120"/>
      <c r="T67" s="118"/>
      <c r="U67" s="118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1"/>
      <c r="FX67" s="121"/>
      <c r="FY67" s="121"/>
      <c r="FZ67" s="121"/>
      <c r="GA67" s="121"/>
      <c r="GB67" s="121"/>
      <c r="GC67" s="121"/>
      <c r="GD67" s="121"/>
      <c r="GE67" s="121"/>
      <c r="GF67" s="121"/>
      <c r="GG67" s="121"/>
      <c r="GH67" s="121"/>
      <c r="GI67" s="121"/>
      <c r="GJ67" s="121"/>
      <c r="GK67" s="121"/>
      <c r="GL67" s="121"/>
      <c r="GM67" s="121"/>
      <c r="GN67" s="121"/>
      <c r="GO67" s="121"/>
      <c r="GP67" s="121"/>
      <c r="GQ67" s="121"/>
      <c r="GR67" s="121"/>
      <c r="GS67" s="121"/>
      <c r="GT67" s="121"/>
      <c r="GU67" s="121"/>
      <c r="GV67" s="121"/>
      <c r="GW67" s="121"/>
      <c r="GX67" s="121"/>
      <c r="GY67" s="121"/>
      <c r="GZ67" s="121"/>
      <c r="HA67" s="121"/>
      <c r="HB67" s="121"/>
      <c r="HC67" s="121"/>
      <c r="HD67" s="121"/>
      <c r="HE67" s="121"/>
      <c r="HF67" s="121"/>
      <c r="HG67" s="121"/>
      <c r="HH67" s="121"/>
      <c r="HI67" s="121"/>
      <c r="HJ67" s="121"/>
      <c r="HK67" s="121"/>
      <c r="HL67" s="121"/>
      <c r="HM67" s="121"/>
      <c r="HN67" s="121"/>
      <c r="HO67" s="121"/>
      <c r="HP67" s="121"/>
      <c r="HQ67" s="121"/>
      <c r="HR67" s="121"/>
      <c r="HS67" s="121"/>
      <c r="HT67" s="121"/>
      <c r="HU67" s="121"/>
      <c r="HV67" s="121"/>
      <c r="HW67" s="121"/>
      <c r="HX67" s="121"/>
      <c r="HY67" s="121"/>
      <c r="HZ67" s="121"/>
      <c r="IA67" s="121"/>
      <c r="IB67" s="121"/>
      <c r="IC67" s="121"/>
      <c r="ID67" s="121"/>
      <c r="IE67" s="121"/>
      <c r="IF67" s="121"/>
      <c r="IG67" s="121"/>
      <c r="IH67" s="121"/>
      <c r="II67" s="121"/>
      <c r="IJ67" s="121"/>
      <c r="IK67" s="121"/>
      <c r="IL67" s="121"/>
      <c r="IM67" s="121"/>
      <c r="IN67" s="121"/>
      <c r="IO67" s="121"/>
      <c r="IP67" s="121"/>
      <c r="IQ67" s="121"/>
      <c r="IR67" s="121"/>
      <c r="IS67" s="121"/>
    </row>
    <row r="68" spans="1:253" s="117" customFormat="1" ht="15.75">
      <c r="A68" s="229">
        <f>+A66+1</f>
        <v>8</v>
      </c>
      <c r="B68" s="122" t="s">
        <v>141</v>
      </c>
      <c r="C68" s="89" t="s">
        <v>10</v>
      </c>
      <c r="D68" s="90">
        <v>900.9</v>
      </c>
      <c r="E68" s="90"/>
      <c r="F68" s="91">
        <f t="shared" si="8"/>
        <v>0</v>
      </c>
      <c r="G68" s="261"/>
      <c r="H68" s="118"/>
      <c r="I68" s="267"/>
      <c r="J68" s="267"/>
      <c r="K68" s="283"/>
      <c r="L68" s="283"/>
      <c r="M68" s="333"/>
      <c r="N68" s="312"/>
      <c r="O68" s="278"/>
      <c r="P68" s="278"/>
      <c r="Q68" s="271"/>
      <c r="R68" s="292"/>
      <c r="S68" s="120"/>
      <c r="T68" s="118"/>
      <c r="U68" s="118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  <c r="DT68" s="121"/>
      <c r="DU68" s="121"/>
      <c r="DV68" s="121"/>
      <c r="DW68" s="121"/>
      <c r="DX68" s="121"/>
      <c r="DY68" s="121"/>
      <c r="DZ68" s="121"/>
      <c r="EA68" s="121"/>
      <c r="EB68" s="121"/>
      <c r="EC68" s="121"/>
      <c r="ED68" s="121"/>
      <c r="EE68" s="121"/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21"/>
      <c r="EU68" s="121"/>
      <c r="EV68" s="121"/>
      <c r="EW68" s="121"/>
      <c r="EX68" s="121"/>
      <c r="EY68" s="121"/>
      <c r="EZ68" s="121"/>
      <c r="FA68" s="121"/>
      <c r="FB68" s="121"/>
      <c r="FC68" s="121"/>
      <c r="FD68" s="121"/>
      <c r="FE68" s="121"/>
      <c r="FF68" s="121"/>
      <c r="FG68" s="121"/>
      <c r="FH68" s="121"/>
      <c r="FI68" s="121"/>
      <c r="FJ68" s="121"/>
      <c r="FK68" s="121"/>
      <c r="FL68" s="121"/>
      <c r="FM68" s="121"/>
      <c r="FN68" s="121"/>
      <c r="FO68" s="121"/>
      <c r="FP68" s="121"/>
      <c r="FQ68" s="121"/>
      <c r="FR68" s="121"/>
      <c r="FS68" s="121"/>
      <c r="FT68" s="121"/>
      <c r="FU68" s="121"/>
      <c r="FV68" s="121"/>
      <c r="FW68" s="121"/>
      <c r="FX68" s="121"/>
      <c r="FY68" s="121"/>
      <c r="FZ68" s="121"/>
      <c r="GA68" s="121"/>
      <c r="GB68" s="121"/>
      <c r="GC68" s="121"/>
      <c r="GD68" s="121"/>
      <c r="GE68" s="121"/>
      <c r="GF68" s="121"/>
      <c r="GG68" s="121"/>
      <c r="GH68" s="121"/>
      <c r="GI68" s="121"/>
      <c r="GJ68" s="121"/>
      <c r="GK68" s="121"/>
      <c r="GL68" s="121"/>
      <c r="GM68" s="121"/>
      <c r="GN68" s="121"/>
      <c r="GO68" s="121"/>
      <c r="GP68" s="121"/>
      <c r="GQ68" s="121"/>
      <c r="GR68" s="121"/>
      <c r="GS68" s="121"/>
      <c r="GT68" s="121"/>
      <c r="GU68" s="121"/>
      <c r="GV68" s="121"/>
      <c r="GW68" s="121"/>
      <c r="GX68" s="121"/>
      <c r="GY68" s="121"/>
      <c r="GZ68" s="121"/>
      <c r="HA68" s="121"/>
      <c r="HB68" s="121"/>
      <c r="HC68" s="121"/>
      <c r="HD68" s="121"/>
      <c r="HE68" s="121"/>
      <c r="HF68" s="121"/>
      <c r="HG68" s="121"/>
      <c r="HH68" s="121"/>
      <c r="HI68" s="121"/>
      <c r="HJ68" s="121"/>
      <c r="HK68" s="121"/>
      <c r="HL68" s="121"/>
      <c r="HM68" s="121"/>
      <c r="HN68" s="121"/>
      <c r="HO68" s="121"/>
      <c r="HP68" s="121"/>
      <c r="HQ68" s="121"/>
      <c r="HR68" s="121"/>
      <c r="HS68" s="121"/>
      <c r="HT68" s="121"/>
      <c r="HU68" s="121"/>
      <c r="HV68" s="121"/>
      <c r="HW68" s="121"/>
      <c r="HX68" s="121"/>
      <c r="HY68" s="121"/>
      <c r="HZ68" s="121"/>
      <c r="IA68" s="121"/>
      <c r="IB68" s="121"/>
      <c r="IC68" s="121"/>
      <c r="ID68" s="121"/>
      <c r="IE68" s="121"/>
      <c r="IF68" s="121"/>
      <c r="IG68" s="121"/>
      <c r="IH68" s="121"/>
      <c r="II68" s="121"/>
      <c r="IJ68" s="121"/>
      <c r="IK68" s="121"/>
      <c r="IL68" s="121"/>
      <c r="IM68" s="121"/>
      <c r="IN68" s="121"/>
      <c r="IO68" s="121"/>
      <c r="IP68" s="121"/>
      <c r="IQ68" s="121"/>
      <c r="IR68" s="121"/>
      <c r="IS68" s="121"/>
    </row>
    <row r="69" spans="1:253" s="117" customFormat="1" ht="15.75">
      <c r="A69" s="229">
        <f t="shared" si="9"/>
        <v>9</v>
      </c>
      <c r="B69" s="122" t="s">
        <v>142</v>
      </c>
      <c r="C69" s="89" t="s">
        <v>10</v>
      </c>
      <c r="D69" s="90">
        <v>900.9</v>
      </c>
      <c r="E69" s="90"/>
      <c r="F69" s="91">
        <f t="shared" si="8"/>
        <v>0</v>
      </c>
      <c r="G69" s="261"/>
      <c r="H69" s="118"/>
      <c r="I69" s="267"/>
      <c r="J69" s="267"/>
      <c r="K69" s="283"/>
      <c r="L69" s="283"/>
      <c r="M69" s="333"/>
      <c r="N69" s="312"/>
      <c r="O69" s="278"/>
      <c r="P69" s="278"/>
      <c r="Q69" s="271"/>
      <c r="R69" s="292"/>
      <c r="S69" s="120"/>
      <c r="T69" s="118"/>
      <c r="U69" s="118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21"/>
      <c r="EX69" s="121"/>
      <c r="EY69" s="121"/>
      <c r="EZ69" s="121"/>
      <c r="FA69" s="121"/>
      <c r="FB69" s="121"/>
      <c r="FC69" s="121"/>
      <c r="FD69" s="121"/>
      <c r="FE69" s="121"/>
      <c r="FF69" s="121"/>
      <c r="FG69" s="121"/>
      <c r="FH69" s="121"/>
      <c r="FI69" s="121"/>
      <c r="FJ69" s="121"/>
      <c r="FK69" s="121"/>
      <c r="FL69" s="121"/>
      <c r="FM69" s="121"/>
      <c r="FN69" s="121"/>
      <c r="FO69" s="121"/>
      <c r="FP69" s="121"/>
      <c r="FQ69" s="121"/>
      <c r="FR69" s="121"/>
      <c r="FS69" s="121"/>
      <c r="FT69" s="121"/>
      <c r="FU69" s="121"/>
      <c r="FV69" s="121"/>
      <c r="FW69" s="121"/>
      <c r="FX69" s="121"/>
      <c r="FY69" s="121"/>
      <c r="FZ69" s="121"/>
      <c r="GA69" s="121"/>
      <c r="GB69" s="121"/>
      <c r="GC69" s="121"/>
      <c r="GD69" s="121"/>
      <c r="GE69" s="121"/>
      <c r="GF69" s="121"/>
      <c r="GG69" s="121"/>
      <c r="GH69" s="121"/>
      <c r="GI69" s="121"/>
      <c r="GJ69" s="121"/>
      <c r="GK69" s="121"/>
      <c r="GL69" s="121"/>
      <c r="GM69" s="121"/>
      <c r="GN69" s="121"/>
      <c r="GO69" s="121"/>
      <c r="GP69" s="121"/>
      <c r="GQ69" s="121"/>
      <c r="GR69" s="121"/>
      <c r="GS69" s="121"/>
      <c r="GT69" s="121"/>
      <c r="GU69" s="121"/>
      <c r="GV69" s="121"/>
      <c r="GW69" s="121"/>
      <c r="GX69" s="121"/>
      <c r="GY69" s="121"/>
      <c r="GZ69" s="121"/>
      <c r="HA69" s="121"/>
      <c r="HB69" s="121"/>
      <c r="HC69" s="121"/>
      <c r="HD69" s="121"/>
      <c r="HE69" s="121"/>
      <c r="HF69" s="121"/>
      <c r="HG69" s="121"/>
      <c r="HH69" s="121"/>
      <c r="HI69" s="121"/>
      <c r="HJ69" s="121"/>
      <c r="HK69" s="121"/>
      <c r="HL69" s="121"/>
      <c r="HM69" s="121"/>
      <c r="HN69" s="121"/>
      <c r="HO69" s="121"/>
      <c r="HP69" s="121"/>
      <c r="HQ69" s="121"/>
      <c r="HR69" s="121"/>
      <c r="HS69" s="121"/>
      <c r="HT69" s="121"/>
      <c r="HU69" s="121"/>
      <c r="HV69" s="121"/>
      <c r="HW69" s="121"/>
      <c r="HX69" s="121"/>
      <c r="HY69" s="121"/>
      <c r="HZ69" s="121"/>
      <c r="IA69" s="121"/>
      <c r="IB69" s="121"/>
      <c r="IC69" s="121"/>
      <c r="ID69" s="121"/>
      <c r="IE69" s="121"/>
      <c r="IF69" s="121"/>
      <c r="IG69" s="121"/>
      <c r="IH69" s="121"/>
      <c r="II69" s="121"/>
      <c r="IJ69" s="121"/>
      <c r="IK69" s="121"/>
      <c r="IL69" s="121"/>
      <c r="IM69" s="121"/>
      <c r="IN69" s="121"/>
      <c r="IO69" s="121"/>
      <c r="IP69" s="121"/>
      <c r="IQ69" s="121"/>
      <c r="IR69" s="121"/>
      <c r="IS69" s="121"/>
    </row>
    <row r="70" spans="1:253" s="117" customFormat="1" ht="76.5">
      <c r="A70" s="229">
        <f t="shared" si="9"/>
        <v>10</v>
      </c>
      <c r="B70" s="122" t="s">
        <v>143</v>
      </c>
      <c r="C70" s="89" t="s">
        <v>10</v>
      </c>
      <c r="D70" s="90">
        <v>900.9</v>
      </c>
      <c r="E70" s="90"/>
      <c r="F70" s="91">
        <f t="shared" si="8"/>
        <v>0</v>
      </c>
      <c r="G70" s="261"/>
      <c r="H70" s="118"/>
      <c r="I70" s="267"/>
      <c r="J70" s="267"/>
      <c r="K70" s="283"/>
      <c r="L70" s="283"/>
      <c r="M70" s="333"/>
      <c r="N70" s="312"/>
      <c r="O70" s="278"/>
      <c r="P70" s="278"/>
      <c r="Q70" s="271"/>
      <c r="R70" s="292"/>
      <c r="S70" s="120"/>
      <c r="T70" s="118"/>
      <c r="U70" s="118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  <c r="EA70" s="121"/>
      <c r="EB70" s="121"/>
      <c r="EC70" s="121"/>
      <c r="ED70" s="121"/>
      <c r="EE70" s="121"/>
      <c r="EF70" s="121"/>
      <c r="EG70" s="121"/>
      <c r="EH70" s="121"/>
      <c r="EI70" s="121"/>
      <c r="EJ70" s="121"/>
      <c r="EK70" s="121"/>
      <c r="EL70" s="121"/>
      <c r="EM70" s="121"/>
      <c r="EN70" s="121"/>
      <c r="EO70" s="121"/>
      <c r="EP70" s="121"/>
      <c r="EQ70" s="121"/>
      <c r="ER70" s="121"/>
      <c r="ES70" s="121"/>
      <c r="ET70" s="121"/>
      <c r="EU70" s="121"/>
      <c r="EV70" s="121"/>
      <c r="EW70" s="121"/>
      <c r="EX70" s="121"/>
      <c r="EY70" s="121"/>
      <c r="EZ70" s="121"/>
      <c r="FA70" s="121"/>
      <c r="FB70" s="121"/>
      <c r="FC70" s="121"/>
      <c r="FD70" s="121"/>
      <c r="FE70" s="121"/>
      <c r="FF70" s="121"/>
      <c r="FG70" s="121"/>
      <c r="FH70" s="121"/>
      <c r="FI70" s="121"/>
      <c r="FJ70" s="121"/>
      <c r="FK70" s="121"/>
      <c r="FL70" s="121"/>
      <c r="FM70" s="121"/>
      <c r="FN70" s="121"/>
      <c r="FO70" s="121"/>
      <c r="FP70" s="121"/>
      <c r="FQ70" s="121"/>
      <c r="FR70" s="121"/>
      <c r="FS70" s="121"/>
      <c r="FT70" s="121"/>
      <c r="FU70" s="121"/>
      <c r="FV70" s="121"/>
      <c r="FW70" s="121"/>
      <c r="FX70" s="121"/>
      <c r="FY70" s="121"/>
      <c r="FZ70" s="121"/>
      <c r="GA70" s="121"/>
      <c r="GB70" s="121"/>
      <c r="GC70" s="121"/>
      <c r="GD70" s="121"/>
      <c r="GE70" s="121"/>
      <c r="GF70" s="121"/>
      <c r="GG70" s="121"/>
      <c r="GH70" s="121"/>
      <c r="GI70" s="121"/>
      <c r="GJ70" s="121"/>
      <c r="GK70" s="121"/>
      <c r="GL70" s="121"/>
      <c r="GM70" s="121"/>
      <c r="GN70" s="121"/>
      <c r="GO70" s="121"/>
      <c r="GP70" s="121"/>
      <c r="GQ70" s="121"/>
      <c r="GR70" s="121"/>
      <c r="GS70" s="121"/>
      <c r="GT70" s="121"/>
      <c r="GU70" s="121"/>
      <c r="GV70" s="121"/>
      <c r="GW70" s="121"/>
      <c r="GX70" s="121"/>
      <c r="GY70" s="121"/>
      <c r="GZ70" s="121"/>
      <c r="HA70" s="121"/>
      <c r="HB70" s="121"/>
      <c r="HC70" s="121"/>
      <c r="HD70" s="121"/>
      <c r="HE70" s="121"/>
      <c r="HF70" s="121"/>
      <c r="HG70" s="121"/>
      <c r="HH70" s="121"/>
      <c r="HI70" s="121"/>
      <c r="HJ70" s="121"/>
      <c r="HK70" s="121"/>
      <c r="HL70" s="121"/>
      <c r="HM70" s="121"/>
      <c r="HN70" s="121"/>
      <c r="HO70" s="121"/>
      <c r="HP70" s="121"/>
      <c r="HQ70" s="121"/>
      <c r="HR70" s="121"/>
      <c r="HS70" s="121"/>
      <c r="HT70" s="121"/>
      <c r="HU70" s="121"/>
      <c r="HV70" s="121"/>
      <c r="HW70" s="121"/>
      <c r="HX70" s="121"/>
      <c r="HY70" s="121"/>
      <c r="HZ70" s="121"/>
      <c r="IA70" s="121"/>
      <c r="IB70" s="121"/>
      <c r="IC70" s="121"/>
      <c r="ID70" s="121"/>
      <c r="IE70" s="121"/>
      <c r="IF70" s="121"/>
      <c r="IG70" s="121"/>
      <c r="IH70" s="121"/>
      <c r="II70" s="121"/>
      <c r="IJ70" s="121"/>
      <c r="IK70" s="121"/>
      <c r="IL70" s="121"/>
      <c r="IM70" s="121"/>
      <c r="IN70" s="121"/>
      <c r="IO70" s="121"/>
      <c r="IP70" s="121"/>
      <c r="IQ70" s="121"/>
      <c r="IR70" s="121"/>
      <c r="IS70" s="121"/>
    </row>
    <row r="71" spans="1:253" s="117" customFormat="1" ht="76.5">
      <c r="A71" s="229">
        <f t="shared" si="9"/>
        <v>11</v>
      </c>
      <c r="B71" s="122" t="s">
        <v>144</v>
      </c>
      <c r="C71" s="89" t="s">
        <v>1</v>
      </c>
      <c r="D71" s="90">
        <v>36</v>
      </c>
      <c r="E71" s="90"/>
      <c r="F71" s="91">
        <f t="shared" si="8"/>
        <v>0</v>
      </c>
      <c r="G71" s="261"/>
      <c r="H71" s="118"/>
      <c r="I71" s="267"/>
      <c r="J71" s="267"/>
      <c r="K71" s="283"/>
      <c r="L71" s="283"/>
      <c r="M71" s="333"/>
      <c r="N71" s="312"/>
      <c r="O71" s="278"/>
      <c r="P71" s="278"/>
      <c r="Q71" s="271"/>
      <c r="R71" s="292"/>
      <c r="S71" s="120"/>
      <c r="T71" s="118"/>
      <c r="U71" s="118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121"/>
      <c r="GC71" s="121"/>
      <c r="GD71" s="121"/>
      <c r="GE71" s="121"/>
      <c r="GF71" s="121"/>
      <c r="GG71" s="121"/>
      <c r="GH71" s="121"/>
      <c r="GI71" s="121"/>
      <c r="GJ71" s="121"/>
      <c r="GK71" s="121"/>
      <c r="GL71" s="121"/>
      <c r="GM71" s="121"/>
      <c r="GN71" s="121"/>
      <c r="GO71" s="121"/>
      <c r="GP71" s="121"/>
      <c r="GQ71" s="121"/>
      <c r="GR71" s="121"/>
      <c r="GS71" s="121"/>
      <c r="GT71" s="121"/>
      <c r="GU71" s="121"/>
      <c r="GV71" s="121"/>
      <c r="GW71" s="121"/>
      <c r="GX71" s="121"/>
      <c r="GY71" s="121"/>
      <c r="GZ71" s="121"/>
      <c r="HA71" s="121"/>
      <c r="HB71" s="121"/>
      <c r="HC71" s="121"/>
      <c r="HD71" s="121"/>
      <c r="HE71" s="121"/>
      <c r="HF71" s="121"/>
      <c r="HG71" s="121"/>
      <c r="HH71" s="121"/>
      <c r="HI71" s="121"/>
      <c r="HJ71" s="121"/>
      <c r="HK71" s="121"/>
      <c r="HL71" s="121"/>
      <c r="HM71" s="121"/>
      <c r="HN71" s="121"/>
      <c r="HO71" s="121"/>
      <c r="HP71" s="121"/>
      <c r="HQ71" s="121"/>
      <c r="HR71" s="121"/>
      <c r="HS71" s="121"/>
      <c r="HT71" s="121"/>
      <c r="HU71" s="121"/>
      <c r="HV71" s="121"/>
      <c r="HW71" s="121"/>
      <c r="HX71" s="121"/>
      <c r="HY71" s="121"/>
      <c r="HZ71" s="121"/>
      <c r="IA71" s="121"/>
      <c r="IB71" s="121"/>
      <c r="IC71" s="121"/>
      <c r="ID71" s="121"/>
      <c r="IE71" s="121"/>
      <c r="IF71" s="121"/>
      <c r="IG71" s="121"/>
      <c r="IH71" s="121"/>
      <c r="II71" s="121"/>
      <c r="IJ71" s="121"/>
      <c r="IK71" s="121"/>
      <c r="IL71" s="121"/>
      <c r="IM71" s="121"/>
      <c r="IN71" s="121"/>
      <c r="IO71" s="121"/>
      <c r="IP71" s="121"/>
      <c r="IQ71" s="121"/>
      <c r="IR71" s="121"/>
      <c r="IS71" s="121"/>
    </row>
    <row r="72" spans="1:253" s="117" customFormat="1" ht="15.75">
      <c r="A72" s="229">
        <f>A71+1</f>
        <v>12</v>
      </c>
      <c r="B72" s="305" t="s">
        <v>146</v>
      </c>
      <c r="C72" s="89" t="s">
        <v>9</v>
      </c>
      <c r="D72" s="90">
        <v>1</v>
      </c>
      <c r="E72" s="90"/>
      <c r="F72" s="91">
        <f t="shared" si="8"/>
        <v>0</v>
      </c>
      <c r="G72" s="261"/>
      <c r="H72" s="118"/>
      <c r="I72" s="267"/>
      <c r="J72" s="267"/>
      <c r="K72" s="283"/>
      <c r="L72" s="283"/>
      <c r="M72" s="333"/>
      <c r="N72" s="312"/>
      <c r="O72" s="278"/>
      <c r="P72" s="278"/>
      <c r="Q72" s="271"/>
      <c r="R72" s="292"/>
      <c r="S72" s="120"/>
      <c r="T72" s="118"/>
      <c r="U72" s="118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X72" s="121"/>
      <c r="FY72" s="121"/>
      <c r="FZ72" s="121"/>
      <c r="GA72" s="121"/>
      <c r="GB72" s="121"/>
      <c r="GC72" s="121"/>
      <c r="GD72" s="121"/>
      <c r="GE72" s="121"/>
      <c r="GF72" s="121"/>
      <c r="GG72" s="121"/>
      <c r="GH72" s="121"/>
      <c r="GI72" s="121"/>
      <c r="GJ72" s="121"/>
      <c r="GK72" s="121"/>
      <c r="GL72" s="121"/>
      <c r="GM72" s="121"/>
      <c r="GN72" s="121"/>
      <c r="GO72" s="121"/>
      <c r="GP72" s="121"/>
      <c r="GQ72" s="121"/>
      <c r="GR72" s="121"/>
      <c r="GS72" s="121"/>
      <c r="GT72" s="121"/>
      <c r="GU72" s="121"/>
      <c r="GV72" s="121"/>
      <c r="GW72" s="121"/>
      <c r="GX72" s="121"/>
      <c r="GY72" s="121"/>
      <c r="GZ72" s="121"/>
      <c r="HA72" s="121"/>
      <c r="HB72" s="121"/>
      <c r="HC72" s="121"/>
      <c r="HD72" s="121"/>
      <c r="HE72" s="121"/>
      <c r="HF72" s="121"/>
      <c r="HG72" s="121"/>
      <c r="HH72" s="121"/>
      <c r="HI72" s="121"/>
      <c r="HJ72" s="121"/>
      <c r="HK72" s="121"/>
      <c r="HL72" s="121"/>
      <c r="HM72" s="121"/>
      <c r="HN72" s="121"/>
      <c r="HO72" s="121"/>
      <c r="HP72" s="121"/>
      <c r="HQ72" s="121"/>
      <c r="HR72" s="121"/>
      <c r="HS72" s="121"/>
      <c r="HT72" s="121"/>
      <c r="HU72" s="121"/>
      <c r="HV72" s="121"/>
      <c r="HW72" s="121"/>
      <c r="HX72" s="121"/>
      <c r="HY72" s="121"/>
      <c r="HZ72" s="121"/>
      <c r="IA72" s="121"/>
      <c r="IB72" s="121"/>
      <c r="IC72" s="121"/>
      <c r="ID72" s="121"/>
      <c r="IE72" s="121"/>
      <c r="IF72" s="121"/>
      <c r="IG72" s="121"/>
      <c r="IH72" s="121"/>
      <c r="II72" s="121"/>
      <c r="IJ72" s="121"/>
      <c r="IK72" s="121"/>
      <c r="IL72" s="121"/>
      <c r="IM72" s="121"/>
      <c r="IN72" s="121"/>
      <c r="IO72" s="121"/>
      <c r="IP72" s="121"/>
      <c r="IQ72" s="121"/>
      <c r="IR72" s="121"/>
      <c r="IS72" s="121"/>
    </row>
    <row r="73" spans="1:253" s="59" customFormat="1" ht="15.75">
      <c r="A73" s="226">
        <f>A55</f>
        <v>4</v>
      </c>
      <c r="B73" s="180" t="str">
        <f>B55&amp;" - skupaj"</f>
        <v>ZAKLJUČNA DELA - skupaj</v>
      </c>
      <c r="C73" s="50"/>
      <c r="D73" s="10"/>
      <c r="E73" s="93"/>
      <c r="F73" s="102">
        <f>SUM(F56:F72)</f>
        <v>0</v>
      </c>
      <c r="G73" s="255"/>
      <c r="H73" s="60"/>
      <c r="I73" s="81"/>
      <c r="J73" s="81"/>
      <c r="K73" s="278"/>
      <c r="L73" s="278"/>
      <c r="M73" s="277"/>
      <c r="N73" s="359"/>
      <c r="O73" s="289"/>
      <c r="P73" s="302"/>
      <c r="Q73" s="289"/>
      <c r="R73" s="289"/>
      <c r="S73" s="61"/>
      <c r="T73" s="60"/>
      <c r="U73" s="60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</row>
    <row r="74" spans="1:253" s="59" customFormat="1" ht="15.75">
      <c r="A74" s="226">
        <v>5</v>
      </c>
      <c r="B74" s="180" t="s">
        <v>147</v>
      </c>
      <c r="C74" s="50"/>
      <c r="D74" s="10"/>
      <c r="E74" s="93"/>
      <c r="F74" s="102"/>
      <c r="G74" s="255"/>
      <c r="H74" s="60"/>
      <c r="I74" s="81"/>
      <c r="J74" s="81"/>
      <c r="K74" s="278"/>
      <c r="L74" s="278"/>
      <c r="M74" s="277"/>
      <c r="N74" s="359"/>
      <c r="O74" s="289"/>
      <c r="P74" s="302"/>
      <c r="Q74" s="289"/>
      <c r="R74" s="289"/>
      <c r="S74" s="61"/>
      <c r="T74" s="60"/>
      <c r="U74" s="60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</row>
    <row r="75" spans="1:253" s="63" customFormat="1" ht="38.25">
      <c r="A75" s="229">
        <v>1</v>
      </c>
      <c r="B75" s="177" t="str">
        <f>"Ostala dodatna in nepredvidena dela. Obračun po dejanskih stroških porabe časa in materiala po vpisu v gradbeni dnevnik. Ocena stroškov "&amp;D75*100&amp;"% od vrednosti del."</f>
        <v>Ostala dodatna in nepredvidena dela. Obračun po dejanskih stroških porabe časa in materiala po vpisu v gradbeni dnevnik. Ocena stroškov 5% od vrednosti del.</v>
      </c>
      <c r="C75" s="89" t="s">
        <v>34</v>
      </c>
      <c r="D75" s="143">
        <v>0.05</v>
      </c>
      <c r="E75" s="90">
        <f>SUM(F80:F83)</f>
        <v>0</v>
      </c>
      <c r="F75" s="91">
        <f>+D75*E75</f>
        <v>0</v>
      </c>
      <c r="G75" s="255"/>
      <c r="H75" s="64"/>
      <c r="I75" s="277"/>
      <c r="J75" s="277"/>
      <c r="K75" s="278"/>
      <c r="L75" s="278"/>
      <c r="M75" s="360"/>
      <c r="N75" s="359"/>
      <c r="O75" s="293"/>
      <c r="P75" s="304"/>
      <c r="Q75" s="293"/>
      <c r="R75" s="294"/>
      <c r="S75" s="65"/>
      <c r="T75" s="64"/>
      <c r="U75" s="64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</row>
    <row r="76" spans="1:253" s="59" customFormat="1" ht="15.75">
      <c r="A76" s="226">
        <f>A74</f>
        <v>5</v>
      </c>
      <c r="B76" s="180" t="str">
        <f>B74&amp;" - skupaj"</f>
        <v>OSTALA DELA - skupaj</v>
      </c>
      <c r="C76" s="50"/>
      <c r="D76" s="140"/>
      <c r="E76" s="141"/>
      <c r="F76" s="102">
        <f>SUM(F75)</f>
        <v>0</v>
      </c>
      <c r="G76" s="255"/>
      <c r="H76" s="60"/>
      <c r="I76" s="81"/>
      <c r="J76" s="81"/>
      <c r="K76" s="278"/>
      <c r="L76" s="278"/>
      <c r="M76" s="277"/>
      <c r="N76" s="359"/>
      <c r="O76" s="289"/>
      <c r="P76" s="302"/>
      <c r="Q76" s="289"/>
      <c r="R76" s="289"/>
      <c r="S76" s="61"/>
      <c r="T76" s="60"/>
      <c r="U76" s="60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</row>
    <row r="77" spans="1:253" s="63" customFormat="1" ht="15.75">
      <c r="A77" s="229"/>
      <c r="B77" s="196"/>
      <c r="C77" s="105"/>
      <c r="D77" s="106"/>
      <c r="E77" s="107"/>
      <c r="F77" s="108"/>
      <c r="G77" s="255"/>
      <c r="H77" s="64"/>
      <c r="I77" s="277"/>
      <c r="J77" s="277"/>
      <c r="K77" s="278"/>
      <c r="L77" s="278"/>
      <c r="M77" s="277"/>
      <c r="N77" s="359"/>
      <c r="O77" s="293"/>
      <c r="P77" s="304"/>
      <c r="Q77" s="293"/>
      <c r="R77" s="294"/>
      <c r="S77" s="65"/>
      <c r="T77" s="64"/>
      <c r="U77" s="64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</row>
    <row r="78" spans="1:253" s="63" customFormat="1" ht="15.75">
      <c r="A78" s="229"/>
      <c r="B78" s="196"/>
      <c r="C78" s="105"/>
      <c r="D78" s="106"/>
      <c r="E78" s="107"/>
      <c r="F78" s="108"/>
      <c r="G78" s="255"/>
      <c r="H78" s="64"/>
      <c r="I78" s="277"/>
      <c r="J78" s="277"/>
      <c r="K78" s="278"/>
      <c r="L78" s="278"/>
      <c r="M78" s="277"/>
      <c r="N78" s="359"/>
      <c r="O78" s="293"/>
      <c r="P78" s="304"/>
      <c r="Q78" s="293"/>
      <c r="R78" s="294"/>
      <c r="S78" s="65"/>
      <c r="T78" s="64"/>
      <c r="U78" s="64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</row>
    <row r="79" spans="1:253" s="5" customFormat="1">
      <c r="A79" s="226"/>
      <c r="B79" s="180" t="s">
        <v>148</v>
      </c>
      <c r="C79" s="50"/>
      <c r="D79" s="10"/>
      <c r="E79" s="93"/>
      <c r="F79" s="98"/>
      <c r="G79" s="254"/>
      <c r="K79" s="278"/>
      <c r="L79" s="278"/>
      <c r="N79" s="313"/>
      <c r="O79" s="270"/>
      <c r="P79" s="278"/>
      <c r="Q79" s="270"/>
      <c r="R79" s="270"/>
    </row>
    <row r="80" spans="1:253" s="110" customFormat="1" ht="15.75">
      <c r="A80" s="229">
        <f>A9</f>
        <v>1</v>
      </c>
      <c r="B80" s="109" t="str">
        <f>B9</f>
        <v>PREDDELA - skupaj</v>
      </c>
      <c r="C80" s="109"/>
      <c r="D80" s="109"/>
      <c r="E80" s="109"/>
      <c r="F80" s="91">
        <f>F9</f>
        <v>0</v>
      </c>
      <c r="G80" s="258"/>
      <c r="H80" s="111"/>
      <c r="I80" s="119"/>
      <c r="J80" s="119"/>
      <c r="K80" s="278"/>
      <c r="L80" s="278"/>
      <c r="M80" s="119"/>
      <c r="N80" s="313"/>
      <c r="O80" s="291"/>
      <c r="P80" s="300"/>
      <c r="Q80" s="291"/>
      <c r="R80" s="288"/>
      <c r="S80" s="113"/>
      <c r="T80" s="111"/>
      <c r="U80" s="111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4"/>
      <c r="BX80" s="114"/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114"/>
      <c r="CL80" s="114"/>
      <c r="CM80" s="114"/>
      <c r="CN80" s="114"/>
      <c r="CO80" s="114"/>
      <c r="CP80" s="114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4"/>
      <c r="DE80" s="114"/>
      <c r="DF80" s="114"/>
      <c r="DG80" s="114"/>
      <c r="DH80" s="114"/>
      <c r="DI80" s="114"/>
      <c r="DJ80" s="114"/>
      <c r="DK80" s="114"/>
      <c r="DL80" s="114"/>
      <c r="DM80" s="114"/>
      <c r="DN80" s="114"/>
      <c r="DO80" s="114"/>
      <c r="DP80" s="114"/>
      <c r="DQ80" s="114"/>
      <c r="DR80" s="114"/>
      <c r="DS80" s="114"/>
      <c r="DT80" s="114"/>
      <c r="DU80" s="114"/>
      <c r="DV80" s="114"/>
      <c r="DW80" s="114"/>
      <c r="DX80" s="114"/>
      <c r="DY80" s="114"/>
      <c r="DZ80" s="114"/>
      <c r="EA80" s="114"/>
      <c r="EB80" s="114"/>
      <c r="EC80" s="114"/>
      <c r="ED80" s="114"/>
      <c r="EE80" s="114"/>
      <c r="EF80" s="114"/>
      <c r="EG80" s="114"/>
      <c r="EH80" s="114"/>
      <c r="EI80" s="114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4"/>
      <c r="EX80" s="114"/>
      <c r="EY80" s="114"/>
      <c r="EZ80" s="114"/>
      <c r="FA80" s="114"/>
      <c r="FB80" s="114"/>
      <c r="FC80" s="114"/>
      <c r="FD80" s="114"/>
      <c r="FE80" s="114"/>
      <c r="FF80" s="114"/>
      <c r="FG80" s="114"/>
      <c r="FH80" s="114"/>
      <c r="FI80" s="114"/>
      <c r="FJ80" s="114"/>
      <c r="FK80" s="114"/>
      <c r="FL80" s="114"/>
      <c r="FM80" s="114"/>
      <c r="FN80" s="114"/>
      <c r="FO80" s="114"/>
      <c r="FP80" s="114"/>
      <c r="FQ80" s="114"/>
      <c r="FR80" s="114"/>
      <c r="FS80" s="114"/>
      <c r="FT80" s="114"/>
      <c r="FU80" s="114"/>
      <c r="FV80" s="114"/>
      <c r="FW80" s="114"/>
      <c r="FX80" s="114"/>
      <c r="FY80" s="114"/>
      <c r="FZ80" s="114"/>
      <c r="GA80" s="114"/>
      <c r="GB80" s="114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4"/>
      <c r="GQ80" s="114"/>
      <c r="GR80" s="114"/>
      <c r="GS80" s="114"/>
      <c r="GT80" s="114"/>
      <c r="GU80" s="114"/>
      <c r="GV80" s="114"/>
      <c r="GW80" s="114"/>
      <c r="GX80" s="114"/>
      <c r="GY80" s="114"/>
      <c r="GZ80" s="114"/>
      <c r="HA80" s="114"/>
      <c r="HB80" s="114"/>
      <c r="HC80" s="114"/>
      <c r="HD80" s="114"/>
      <c r="HE80" s="114"/>
      <c r="HF80" s="114"/>
      <c r="HG80" s="114"/>
      <c r="HH80" s="114"/>
      <c r="HI80" s="114"/>
      <c r="HJ80" s="114"/>
      <c r="HK80" s="114"/>
      <c r="HL80" s="114"/>
      <c r="HM80" s="114"/>
      <c r="HN80" s="114"/>
      <c r="HO80" s="114"/>
      <c r="HP80" s="114"/>
      <c r="HQ80" s="114"/>
      <c r="HR80" s="114"/>
      <c r="HS80" s="114"/>
      <c r="HT80" s="114"/>
      <c r="HU80" s="114"/>
      <c r="HV80" s="114"/>
      <c r="HW80" s="114"/>
      <c r="HX80" s="114"/>
      <c r="HY80" s="114"/>
      <c r="HZ80" s="114"/>
      <c r="IA80" s="114"/>
      <c r="IB80" s="114"/>
      <c r="IC80" s="114"/>
      <c r="ID80" s="114"/>
      <c r="IE80" s="114"/>
      <c r="IF80" s="114"/>
      <c r="IG80" s="114"/>
      <c r="IH80" s="114"/>
      <c r="II80" s="114"/>
      <c r="IJ80" s="114"/>
      <c r="IK80" s="114"/>
      <c r="IL80" s="114"/>
      <c r="IM80" s="114"/>
      <c r="IN80" s="114"/>
      <c r="IO80" s="114"/>
      <c r="IP80" s="114"/>
      <c r="IQ80" s="114"/>
      <c r="IR80" s="114"/>
      <c r="IS80" s="114"/>
    </row>
    <row r="81" spans="1:253" s="110" customFormat="1" ht="15.75">
      <c r="A81" s="229">
        <f>A34</f>
        <v>2</v>
      </c>
      <c r="B81" s="109" t="str">
        <f>B34</f>
        <v>ZEMELJSKA DELA - skupaj</v>
      </c>
      <c r="C81" s="109"/>
      <c r="D81" s="109"/>
      <c r="E81" s="109"/>
      <c r="F81" s="91">
        <f>F34</f>
        <v>0</v>
      </c>
      <c r="G81" s="258"/>
      <c r="H81" s="111"/>
      <c r="I81" s="119"/>
      <c r="J81" s="119"/>
      <c r="K81" s="278"/>
      <c r="L81" s="278"/>
      <c r="M81" s="119"/>
      <c r="N81" s="313"/>
      <c r="O81" s="291"/>
      <c r="P81" s="300"/>
      <c r="Q81" s="291"/>
      <c r="R81" s="288"/>
      <c r="S81" s="113"/>
      <c r="T81" s="111"/>
      <c r="U81" s="111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14"/>
      <c r="BK81" s="114"/>
      <c r="BL81" s="114"/>
      <c r="BM81" s="114"/>
      <c r="BN81" s="114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  <c r="EA81" s="114"/>
      <c r="EB81" s="114"/>
      <c r="EC81" s="114"/>
      <c r="ED81" s="114"/>
      <c r="EE81" s="114"/>
      <c r="EF81" s="114"/>
      <c r="EG81" s="114"/>
      <c r="EH81" s="114"/>
      <c r="EI81" s="114"/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4"/>
      <c r="FK81" s="114"/>
      <c r="FL81" s="114"/>
      <c r="FM81" s="114"/>
      <c r="FN81" s="114"/>
      <c r="FO81" s="114"/>
      <c r="FP81" s="114"/>
      <c r="FQ81" s="114"/>
      <c r="FR81" s="114"/>
      <c r="FS81" s="114"/>
      <c r="FT81" s="114"/>
      <c r="FU81" s="114"/>
      <c r="FV81" s="114"/>
      <c r="FW81" s="114"/>
      <c r="FX81" s="114"/>
      <c r="FY81" s="114"/>
      <c r="FZ81" s="114"/>
      <c r="GA81" s="114"/>
      <c r="GB81" s="114"/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4"/>
      <c r="GQ81" s="114"/>
      <c r="GR81" s="114"/>
      <c r="GS81" s="114"/>
      <c r="GT81" s="114"/>
      <c r="GU81" s="114"/>
      <c r="GV81" s="114"/>
      <c r="GW81" s="114"/>
      <c r="GX81" s="114"/>
      <c r="GY81" s="114"/>
      <c r="GZ81" s="114"/>
      <c r="HA81" s="114"/>
      <c r="HB81" s="114"/>
      <c r="HC81" s="114"/>
      <c r="HD81" s="114"/>
      <c r="HE81" s="114"/>
      <c r="HF81" s="114"/>
      <c r="HG81" s="114"/>
      <c r="HH81" s="114"/>
      <c r="HI81" s="114"/>
      <c r="HJ81" s="114"/>
      <c r="HK81" s="114"/>
      <c r="HL81" s="114"/>
      <c r="HM81" s="114"/>
      <c r="HN81" s="114"/>
      <c r="HO81" s="114"/>
      <c r="HP81" s="114"/>
      <c r="HQ81" s="114"/>
      <c r="HR81" s="114"/>
      <c r="HS81" s="114"/>
      <c r="HT81" s="114"/>
      <c r="HU81" s="114"/>
      <c r="HV81" s="114"/>
      <c r="HW81" s="114"/>
      <c r="HX81" s="114"/>
      <c r="HY81" s="114"/>
      <c r="HZ81" s="114"/>
      <c r="IA81" s="114"/>
      <c r="IB81" s="114"/>
      <c r="IC81" s="114"/>
      <c r="ID81" s="114"/>
      <c r="IE81" s="114"/>
      <c r="IF81" s="114"/>
      <c r="IG81" s="114"/>
      <c r="IH81" s="114"/>
      <c r="II81" s="114"/>
      <c r="IJ81" s="114"/>
      <c r="IK81" s="114"/>
      <c r="IL81" s="114"/>
      <c r="IM81" s="114"/>
      <c r="IN81" s="114"/>
      <c r="IO81" s="114"/>
      <c r="IP81" s="114"/>
      <c r="IQ81" s="114"/>
      <c r="IR81" s="114"/>
      <c r="IS81" s="114"/>
    </row>
    <row r="82" spans="1:253" s="110" customFormat="1" ht="15.75">
      <c r="A82" s="229">
        <f>A54</f>
        <v>3</v>
      </c>
      <c r="B82" s="109" t="str">
        <f>B54</f>
        <v>MONTAŽNA DELA - skupaj</v>
      </c>
      <c r="C82" s="109"/>
      <c r="D82" s="109"/>
      <c r="E82" s="109"/>
      <c r="F82" s="91">
        <f>F54</f>
        <v>0</v>
      </c>
      <c r="G82" s="258"/>
      <c r="H82" s="111"/>
      <c r="I82" s="119"/>
      <c r="J82" s="119"/>
      <c r="K82" s="278"/>
      <c r="L82" s="278"/>
      <c r="M82" s="119"/>
      <c r="N82" s="313"/>
      <c r="O82" s="291"/>
      <c r="P82" s="300"/>
      <c r="Q82" s="291"/>
      <c r="R82" s="288"/>
      <c r="S82" s="113"/>
      <c r="T82" s="111"/>
      <c r="U82" s="111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4"/>
      <c r="BL82" s="114"/>
      <c r="BM82" s="114"/>
      <c r="BN82" s="114"/>
      <c r="BO82" s="114"/>
      <c r="BP82" s="114"/>
      <c r="BQ82" s="114"/>
      <c r="BR82" s="114"/>
      <c r="BS82" s="114"/>
      <c r="BT82" s="114"/>
      <c r="BU82" s="114"/>
      <c r="BV82" s="114"/>
      <c r="BW82" s="114"/>
      <c r="BX82" s="114"/>
      <c r="BY82" s="114"/>
      <c r="BZ82" s="114"/>
      <c r="CA82" s="114"/>
      <c r="CB82" s="114"/>
      <c r="CC82" s="114"/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4"/>
      <c r="DE82" s="114"/>
      <c r="DF82" s="114"/>
      <c r="DG82" s="114"/>
      <c r="DH82" s="114"/>
      <c r="DI82" s="114"/>
      <c r="DJ82" s="114"/>
      <c r="DK82" s="114"/>
      <c r="DL82" s="114"/>
      <c r="DM82" s="114"/>
      <c r="DN82" s="114"/>
      <c r="DO82" s="114"/>
      <c r="DP82" s="114"/>
      <c r="DQ82" s="114"/>
      <c r="DR82" s="114"/>
      <c r="DS82" s="114"/>
      <c r="DT82" s="114"/>
      <c r="DU82" s="114"/>
      <c r="DV82" s="114"/>
      <c r="DW82" s="114"/>
      <c r="DX82" s="114"/>
      <c r="DY82" s="114"/>
      <c r="DZ82" s="114"/>
      <c r="EA82" s="114"/>
      <c r="EB82" s="114"/>
      <c r="EC82" s="114"/>
      <c r="ED82" s="114"/>
      <c r="EE82" s="114"/>
      <c r="EF82" s="114"/>
      <c r="EG82" s="114"/>
      <c r="EH82" s="114"/>
      <c r="EI82" s="114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4"/>
      <c r="EX82" s="114"/>
      <c r="EY82" s="114"/>
      <c r="EZ82" s="114"/>
      <c r="FA82" s="114"/>
      <c r="FB82" s="114"/>
      <c r="FC82" s="114"/>
      <c r="FD82" s="114"/>
      <c r="FE82" s="114"/>
      <c r="FF82" s="114"/>
      <c r="FG82" s="114"/>
      <c r="FH82" s="114"/>
      <c r="FI82" s="114"/>
      <c r="FJ82" s="114"/>
      <c r="FK82" s="114"/>
      <c r="FL82" s="114"/>
      <c r="FM82" s="114"/>
      <c r="FN82" s="114"/>
      <c r="FO82" s="114"/>
      <c r="FP82" s="114"/>
      <c r="FQ82" s="114"/>
      <c r="FR82" s="114"/>
      <c r="FS82" s="114"/>
      <c r="FT82" s="114"/>
      <c r="FU82" s="114"/>
      <c r="FV82" s="114"/>
      <c r="FW82" s="114"/>
      <c r="FX82" s="114"/>
      <c r="FY82" s="114"/>
      <c r="FZ82" s="114"/>
      <c r="GA82" s="114"/>
      <c r="GB82" s="114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4"/>
      <c r="GQ82" s="114"/>
      <c r="GR82" s="114"/>
      <c r="GS82" s="114"/>
      <c r="GT82" s="114"/>
      <c r="GU82" s="114"/>
      <c r="GV82" s="114"/>
      <c r="GW82" s="114"/>
      <c r="GX82" s="114"/>
      <c r="GY82" s="114"/>
      <c r="GZ82" s="114"/>
      <c r="HA82" s="114"/>
      <c r="HB82" s="114"/>
      <c r="HC82" s="114"/>
      <c r="HD82" s="114"/>
      <c r="HE82" s="114"/>
      <c r="HF82" s="114"/>
      <c r="HG82" s="114"/>
      <c r="HH82" s="114"/>
      <c r="HI82" s="114"/>
      <c r="HJ82" s="114"/>
      <c r="HK82" s="114"/>
      <c r="HL82" s="114"/>
      <c r="HM82" s="114"/>
      <c r="HN82" s="114"/>
      <c r="HO82" s="114"/>
      <c r="HP82" s="114"/>
      <c r="HQ82" s="114"/>
      <c r="HR82" s="114"/>
      <c r="HS82" s="114"/>
      <c r="HT82" s="114"/>
      <c r="HU82" s="114"/>
      <c r="HV82" s="114"/>
      <c r="HW82" s="114"/>
      <c r="HX82" s="114"/>
      <c r="HY82" s="114"/>
      <c r="HZ82" s="114"/>
      <c r="IA82" s="114"/>
      <c r="IB82" s="114"/>
      <c r="IC82" s="114"/>
      <c r="ID82" s="114"/>
      <c r="IE82" s="114"/>
      <c r="IF82" s="114"/>
      <c r="IG82" s="114"/>
      <c r="IH82" s="114"/>
      <c r="II82" s="114"/>
      <c r="IJ82" s="114"/>
      <c r="IK82" s="114"/>
      <c r="IL82" s="114"/>
      <c r="IM82" s="114"/>
      <c r="IN82" s="114"/>
      <c r="IO82" s="114"/>
      <c r="IP82" s="114"/>
      <c r="IQ82" s="114"/>
      <c r="IR82" s="114"/>
      <c r="IS82" s="114"/>
    </row>
    <row r="83" spans="1:253" s="110" customFormat="1" ht="15.75">
      <c r="A83" s="229">
        <f>A73</f>
        <v>4</v>
      </c>
      <c r="B83" s="109" t="str">
        <f>B73</f>
        <v>ZAKLJUČNA DELA - skupaj</v>
      </c>
      <c r="C83" s="109"/>
      <c r="D83" s="109"/>
      <c r="E83" s="109"/>
      <c r="F83" s="91">
        <f>F73</f>
        <v>0</v>
      </c>
      <c r="G83" s="258"/>
      <c r="H83" s="111"/>
      <c r="I83" s="119"/>
      <c r="J83" s="119"/>
      <c r="K83" s="278"/>
      <c r="L83" s="278"/>
      <c r="M83" s="119"/>
      <c r="N83" s="313"/>
      <c r="O83" s="291"/>
      <c r="P83" s="300"/>
      <c r="Q83" s="291"/>
      <c r="R83" s="288"/>
      <c r="S83" s="113"/>
      <c r="T83" s="111"/>
      <c r="U83" s="111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  <c r="EA83" s="114"/>
      <c r="EB83" s="114"/>
      <c r="EC83" s="114"/>
      <c r="ED83" s="114"/>
      <c r="EE83" s="114"/>
      <c r="EF83" s="114"/>
      <c r="EG83" s="114"/>
      <c r="EH83" s="114"/>
      <c r="EI83" s="114"/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4"/>
      <c r="EX83" s="114"/>
      <c r="EY83" s="114"/>
      <c r="EZ83" s="114"/>
      <c r="FA83" s="114"/>
      <c r="FB83" s="114"/>
      <c r="FC83" s="114"/>
      <c r="FD83" s="114"/>
      <c r="FE83" s="114"/>
      <c r="FF83" s="114"/>
      <c r="FG83" s="114"/>
      <c r="FH83" s="114"/>
      <c r="FI83" s="114"/>
      <c r="FJ83" s="114"/>
      <c r="FK83" s="114"/>
      <c r="FL83" s="114"/>
      <c r="FM83" s="114"/>
      <c r="FN83" s="114"/>
      <c r="FO83" s="114"/>
      <c r="FP83" s="114"/>
      <c r="FQ83" s="114"/>
      <c r="FR83" s="114"/>
      <c r="FS83" s="114"/>
      <c r="FT83" s="114"/>
      <c r="FU83" s="114"/>
      <c r="FV83" s="114"/>
      <c r="FW83" s="114"/>
      <c r="FX83" s="114"/>
      <c r="FY83" s="114"/>
      <c r="FZ83" s="114"/>
      <c r="GA83" s="114"/>
      <c r="GB83" s="114"/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4"/>
      <c r="GQ83" s="114"/>
      <c r="GR83" s="114"/>
      <c r="GS83" s="114"/>
      <c r="GT83" s="114"/>
      <c r="GU83" s="114"/>
      <c r="GV83" s="114"/>
      <c r="GW83" s="114"/>
      <c r="GX83" s="114"/>
      <c r="GY83" s="114"/>
      <c r="GZ83" s="114"/>
      <c r="HA83" s="114"/>
      <c r="HB83" s="114"/>
      <c r="HC83" s="114"/>
      <c r="HD83" s="114"/>
      <c r="HE83" s="114"/>
      <c r="HF83" s="114"/>
      <c r="HG83" s="114"/>
      <c r="HH83" s="114"/>
      <c r="HI83" s="114"/>
      <c r="HJ83" s="114"/>
      <c r="HK83" s="114"/>
      <c r="HL83" s="114"/>
      <c r="HM83" s="114"/>
      <c r="HN83" s="114"/>
      <c r="HO83" s="114"/>
      <c r="HP83" s="114"/>
      <c r="HQ83" s="114"/>
      <c r="HR83" s="114"/>
      <c r="HS83" s="114"/>
      <c r="HT83" s="114"/>
      <c r="HU83" s="114"/>
      <c r="HV83" s="114"/>
      <c r="HW83" s="114"/>
      <c r="HX83" s="114"/>
      <c r="HY83" s="114"/>
      <c r="HZ83" s="114"/>
      <c r="IA83" s="114"/>
      <c r="IB83" s="114"/>
      <c r="IC83" s="114"/>
      <c r="ID83" s="114"/>
      <c r="IE83" s="114"/>
      <c r="IF83" s="114"/>
      <c r="IG83" s="114"/>
      <c r="IH83" s="114"/>
      <c r="II83" s="114"/>
      <c r="IJ83" s="114"/>
      <c r="IK83" s="114"/>
      <c r="IL83" s="114"/>
      <c r="IM83" s="114"/>
      <c r="IN83" s="114"/>
      <c r="IO83" s="114"/>
      <c r="IP83" s="114"/>
      <c r="IQ83" s="114"/>
      <c r="IR83" s="114"/>
      <c r="IS83" s="114"/>
    </row>
    <row r="84" spans="1:253" s="110" customFormat="1" ht="15.75">
      <c r="A84" s="229">
        <f>A76</f>
        <v>5</v>
      </c>
      <c r="B84" s="109" t="str">
        <f>B76</f>
        <v>OSTALA DELA - skupaj</v>
      </c>
      <c r="C84" s="109"/>
      <c r="D84" s="109"/>
      <c r="E84" s="109"/>
      <c r="F84" s="91">
        <f>F76</f>
        <v>0</v>
      </c>
      <c r="G84" s="258"/>
      <c r="H84" s="111"/>
      <c r="I84" s="119"/>
      <c r="J84" s="119"/>
      <c r="K84" s="278"/>
      <c r="L84" s="278"/>
      <c r="M84" s="119"/>
      <c r="N84" s="313"/>
      <c r="O84" s="291"/>
      <c r="P84" s="300"/>
      <c r="Q84" s="291"/>
      <c r="R84" s="288"/>
      <c r="S84" s="113"/>
      <c r="T84" s="111"/>
      <c r="U84" s="111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4"/>
      <c r="BJ84" s="114"/>
      <c r="BK84" s="114"/>
      <c r="BL84" s="114"/>
      <c r="BM84" s="114"/>
      <c r="BN84" s="114"/>
      <c r="BO84" s="114"/>
      <c r="BP84" s="114"/>
      <c r="BQ84" s="114"/>
      <c r="BR84" s="114"/>
      <c r="BS84" s="114"/>
      <c r="BT84" s="114"/>
      <c r="BU84" s="114"/>
      <c r="BV84" s="114"/>
      <c r="BW84" s="114"/>
      <c r="BX84" s="114"/>
      <c r="BY84" s="114"/>
      <c r="BZ84" s="114"/>
      <c r="CA84" s="114"/>
      <c r="CB84" s="114"/>
      <c r="CC84" s="114"/>
      <c r="CD84" s="114"/>
      <c r="CE84" s="114"/>
      <c r="CF84" s="114"/>
      <c r="CG84" s="114"/>
      <c r="CH84" s="114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4"/>
      <c r="DE84" s="114"/>
      <c r="DF84" s="114"/>
      <c r="DG84" s="114"/>
      <c r="DH84" s="114"/>
      <c r="DI84" s="114"/>
      <c r="DJ84" s="114"/>
      <c r="DK84" s="114"/>
      <c r="DL84" s="114"/>
      <c r="DM84" s="114"/>
      <c r="DN84" s="114"/>
      <c r="DO84" s="114"/>
      <c r="DP84" s="114"/>
      <c r="DQ84" s="114"/>
      <c r="DR84" s="114"/>
      <c r="DS84" s="114"/>
      <c r="DT84" s="114"/>
      <c r="DU84" s="114"/>
      <c r="DV84" s="114"/>
      <c r="DW84" s="114"/>
      <c r="DX84" s="114"/>
      <c r="DY84" s="114"/>
      <c r="DZ84" s="114"/>
      <c r="EA84" s="114"/>
      <c r="EB84" s="114"/>
      <c r="EC84" s="114"/>
      <c r="ED84" s="114"/>
      <c r="EE84" s="114"/>
      <c r="EF84" s="114"/>
      <c r="EG84" s="114"/>
      <c r="EH84" s="114"/>
      <c r="EI84" s="114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14"/>
      <c r="FF84" s="114"/>
      <c r="FG84" s="114"/>
      <c r="FH84" s="114"/>
      <c r="FI84" s="114"/>
      <c r="FJ84" s="114"/>
      <c r="FK84" s="114"/>
      <c r="FL84" s="114"/>
      <c r="FM84" s="114"/>
      <c r="FN84" s="114"/>
      <c r="FO84" s="114"/>
      <c r="FP84" s="114"/>
      <c r="FQ84" s="114"/>
      <c r="FR84" s="114"/>
      <c r="FS84" s="114"/>
      <c r="FT84" s="114"/>
      <c r="FU84" s="114"/>
      <c r="FV84" s="114"/>
      <c r="FW84" s="114"/>
      <c r="FX84" s="114"/>
      <c r="FY84" s="114"/>
      <c r="FZ84" s="114"/>
      <c r="GA84" s="114"/>
      <c r="GB84" s="114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4"/>
      <c r="GQ84" s="114"/>
      <c r="GR84" s="114"/>
      <c r="GS84" s="114"/>
      <c r="GT84" s="114"/>
      <c r="GU84" s="114"/>
      <c r="GV84" s="114"/>
      <c r="GW84" s="114"/>
      <c r="GX84" s="114"/>
      <c r="GY84" s="114"/>
      <c r="GZ84" s="114"/>
      <c r="HA84" s="114"/>
      <c r="HB84" s="114"/>
      <c r="HC84" s="114"/>
      <c r="HD84" s="114"/>
      <c r="HE84" s="114"/>
      <c r="HF84" s="114"/>
      <c r="HG84" s="114"/>
      <c r="HH84" s="114"/>
      <c r="HI84" s="114"/>
      <c r="HJ84" s="114"/>
      <c r="HK84" s="114"/>
      <c r="HL84" s="114"/>
      <c r="HM84" s="114"/>
      <c r="HN84" s="114"/>
      <c r="HO84" s="114"/>
      <c r="HP84" s="114"/>
      <c r="HQ84" s="114"/>
      <c r="HR84" s="114"/>
      <c r="HS84" s="114"/>
      <c r="HT84" s="114"/>
      <c r="HU84" s="114"/>
      <c r="HV84" s="114"/>
      <c r="HW84" s="114"/>
      <c r="HX84" s="114"/>
      <c r="HY84" s="114"/>
      <c r="HZ84" s="114"/>
      <c r="IA84" s="114"/>
      <c r="IB84" s="114"/>
      <c r="IC84" s="114"/>
      <c r="ID84" s="114"/>
      <c r="IE84" s="114"/>
      <c r="IF84" s="114"/>
      <c r="IG84" s="114"/>
      <c r="IH84" s="114"/>
      <c r="II84" s="114"/>
      <c r="IJ84" s="114"/>
      <c r="IK84" s="114"/>
      <c r="IL84" s="114"/>
      <c r="IM84" s="114"/>
      <c r="IN84" s="114"/>
      <c r="IO84" s="114"/>
      <c r="IP84" s="114"/>
      <c r="IQ84" s="114"/>
      <c r="IR84" s="114"/>
      <c r="IS84" s="114"/>
    </row>
    <row r="85" spans="1:253">
      <c r="A85" s="227"/>
      <c r="B85" s="182"/>
      <c r="C85" s="51"/>
      <c r="D85" s="13"/>
      <c r="E85" s="15"/>
      <c r="F85" s="95"/>
      <c r="G85" s="262"/>
    </row>
    <row r="86" spans="1:253" s="20" customFormat="1">
      <c r="A86" s="237"/>
      <c r="B86" s="239" t="s">
        <v>14</v>
      </c>
      <c r="C86" s="52"/>
      <c r="D86" s="22"/>
      <c r="E86" s="23"/>
      <c r="F86" s="99">
        <f>SUM(F80:F84)</f>
        <v>0</v>
      </c>
      <c r="G86" s="262"/>
      <c r="K86" s="281"/>
      <c r="L86" s="281"/>
      <c r="N86" s="315"/>
      <c r="O86" s="273"/>
      <c r="P86" s="281"/>
      <c r="Q86" s="273"/>
      <c r="R86" s="273"/>
    </row>
    <row r="87" spans="1:253">
      <c r="A87" s="238"/>
      <c r="B87" s="240" t="s">
        <v>21</v>
      </c>
      <c r="C87" s="51"/>
      <c r="D87" s="13"/>
      <c r="E87" s="15"/>
      <c r="F87" s="95">
        <f>+F86*0.22</f>
        <v>0</v>
      </c>
      <c r="G87" s="262"/>
    </row>
    <row r="88" spans="1:253" ht="12.75" customHeight="1">
      <c r="A88" s="238"/>
      <c r="B88" s="239" t="s">
        <v>22</v>
      </c>
      <c r="C88" s="52"/>
      <c r="D88" s="22"/>
      <c r="E88" s="23"/>
      <c r="F88" s="99">
        <f>+F86+F87</f>
        <v>0</v>
      </c>
      <c r="G88" s="262"/>
    </row>
    <row r="89" spans="1:253" ht="12.75" customHeight="1">
      <c r="A89" s="230"/>
    </row>
    <row r="90" spans="1:253" ht="12.75" customHeight="1">
      <c r="A90" s="230"/>
    </row>
    <row r="91" spans="1:253" ht="12.75" customHeight="1">
      <c r="A91" s="230"/>
    </row>
    <row r="92" spans="1:253" ht="12.75" customHeight="1">
      <c r="A92" s="230"/>
    </row>
    <row r="93" spans="1:253" ht="12.75" customHeight="1">
      <c r="A93" s="230"/>
    </row>
    <row r="94" spans="1:253" ht="12.75" customHeight="1">
      <c r="A94" s="230"/>
    </row>
    <row r="95" spans="1:253" ht="12.75" customHeight="1">
      <c r="A95" s="230"/>
    </row>
    <row r="96" spans="1:253" ht="12.75" customHeight="1">
      <c r="A96" s="230"/>
    </row>
    <row r="97" spans="1:1" ht="12.75" customHeight="1">
      <c r="A97" s="230"/>
    </row>
    <row r="98" spans="1:1" ht="12.75" customHeight="1">
      <c r="A98" s="230"/>
    </row>
    <row r="99" spans="1:1" ht="12.75" customHeight="1">
      <c r="A99" s="230"/>
    </row>
    <row r="100" spans="1:1" ht="12.75" customHeight="1">
      <c r="A100" s="230"/>
    </row>
    <row r="101" spans="1:1" ht="12.75" customHeight="1">
      <c r="A101" s="230"/>
    </row>
    <row r="102" spans="1:1" ht="12.75" customHeight="1">
      <c r="A102" s="230"/>
    </row>
    <row r="103" spans="1:1" ht="12.75" customHeight="1">
      <c r="A103" s="230"/>
    </row>
    <row r="104" spans="1:1" ht="12.75" customHeight="1">
      <c r="A104" s="230"/>
    </row>
    <row r="105" spans="1:1" ht="12.75" customHeight="1">
      <c r="A105" s="230"/>
    </row>
    <row r="106" spans="1:1" ht="12.75" customHeight="1">
      <c r="A106" s="230"/>
    </row>
    <row r="107" spans="1:1" ht="12.75" customHeight="1">
      <c r="A107" s="230"/>
    </row>
    <row r="108" spans="1:1" ht="12.75" customHeight="1">
      <c r="A108" s="230"/>
    </row>
    <row r="109" spans="1:1" ht="12.75" customHeight="1">
      <c r="A109" s="230"/>
    </row>
    <row r="110" spans="1:1" ht="12.75" customHeight="1">
      <c r="A110" s="230"/>
    </row>
    <row r="111" spans="1:1" ht="12.75" customHeight="1">
      <c r="A111" s="230"/>
    </row>
    <row r="112" spans="1:1" ht="12.75" customHeight="1">
      <c r="A112" s="230"/>
    </row>
    <row r="113" spans="1:1" ht="12.75" customHeight="1">
      <c r="A113" s="230"/>
    </row>
    <row r="114" spans="1:1" ht="12.75" customHeight="1">
      <c r="A114" s="230"/>
    </row>
    <row r="115" spans="1:1" ht="12.75" customHeight="1">
      <c r="A115" s="230"/>
    </row>
    <row r="116" spans="1:1" ht="12.75" customHeight="1">
      <c r="A116" s="230"/>
    </row>
    <row r="117" spans="1:1" ht="12.75" customHeight="1">
      <c r="A117" s="230"/>
    </row>
    <row r="118" spans="1:1" ht="12.75" customHeight="1">
      <c r="A118" s="230"/>
    </row>
    <row r="119" spans="1:1" ht="12.75" customHeight="1">
      <c r="A119" s="230"/>
    </row>
    <row r="120" spans="1:1" ht="12.75" customHeight="1">
      <c r="A120" s="230"/>
    </row>
    <row r="121" spans="1:1" ht="12.75" customHeight="1">
      <c r="A121" s="230"/>
    </row>
    <row r="122" spans="1:1" ht="12.75" customHeight="1">
      <c r="A122" s="230"/>
    </row>
    <row r="123" spans="1:1" ht="12.75" customHeight="1">
      <c r="A123" s="230"/>
    </row>
    <row r="124" spans="1:1" ht="12.75" customHeight="1">
      <c r="A124" s="230"/>
    </row>
    <row r="125" spans="1:1" ht="12.75" customHeight="1">
      <c r="A125" s="230"/>
    </row>
    <row r="126" spans="1:1" ht="12.75" customHeight="1">
      <c r="A126" s="230"/>
    </row>
    <row r="127" spans="1:1" ht="12.75" customHeight="1">
      <c r="A127" s="230"/>
    </row>
    <row r="128" spans="1:1" ht="12.75" customHeight="1">
      <c r="A128" s="230"/>
    </row>
    <row r="129" spans="1:1" ht="12.75" customHeight="1">
      <c r="A129" s="230"/>
    </row>
    <row r="130" spans="1:1" ht="12.75" customHeight="1">
      <c r="A130" s="230"/>
    </row>
    <row r="131" spans="1:1" ht="12.75" customHeight="1">
      <c r="A131" s="230"/>
    </row>
    <row r="132" spans="1:1" ht="12.75" customHeight="1">
      <c r="A132" s="230"/>
    </row>
    <row r="133" spans="1:1" ht="12.75" customHeight="1">
      <c r="A133" s="230"/>
    </row>
    <row r="134" spans="1:1" ht="12.75" customHeight="1">
      <c r="A134" s="230"/>
    </row>
    <row r="135" spans="1:1" ht="12.75" customHeight="1">
      <c r="A135" s="230"/>
    </row>
    <row r="136" spans="1:1" ht="12.75" customHeight="1">
      <c r="A136" s="230"/>
    </row>
    <row r="137" spans="1:1" ht="12.75" customHeight="1">
      <c r="A137" s="230"/>
    </row>
    <row r="138" spans="1:1" ht="12.75" customHeight="1">
      <c r="A138" s="230"/>
    </row>
    <row r="139" spans="1:1" ht="12.75" customHeight="1">
      <c r="A139" s="230"/>
    </row>
    <row r="140" spans="1:1" ht="12.75" customHeight="1">
      <c r="A140" s="230"/>
    </row>
    <row r="141" spans="1:1" ht="12.75" customHeight="1">
      <c r="A141" s="230"/>
    </row>
    <row r="142" spans="1:1" ht="12.75" customHeight="1">
      <c r="A142" s="230"/>
    </row>
    <row r="143" spans="1:1" ht="12.75" customHeight="1">
      <c r="A143" s="230"/>
    </row>
    <row r="144" spans="1:1" ht="12.75" customHeight="1">
      <c r="A144" s="230"/>
    </row>
    <row r="145" spans="1:1" ht="12.75" customHeight="1">
      <c r="A145" s="230"/>
    </row>
    <row r="146" spans="1:1" ht="12.75" customHeight="1">
      <c r="A146" s="230"/>
    </row>
    <row r="147" spans="1:1" ht="12.75" customHeight="1">
      <c r="A147" s="230"/>
    </row>
    <row r="148" spans="1:1" ht="12.75" customHeight="1">
      <c r="A148" s="230"/>
    </row>
    <row r="149" spans="1:1" ht="12.75" customHeight="1">
      <c r="A149" s="230"/>
    </row>
    <row r="150" spans="1:1" ht="12.75" customHeight="1">
      <c r="A150" s="230"/>
    </row>
    <row r="151" spans="1:1" ht="12.75" customHeight="1">
      <c r="A151" s="230"/>
    </row>
    <row r="152" spans="1:1" ht="12.75" customHeight="1">
      <c r="A152" s="230"/>
    </row>
    <row r="153" spans="1:1" ht="12.75" customHeight="1">
      <c r="A153" s="230"/>
    </row>
    <row r="154" spans="1:1" ht="12.75" customHeight="1">
      <c r="A154" s="230"/>
    </row>
    <row r="155" spans="1:1" ht="12.75" customHeight="1">
      <c r="A155" s="230"/>
    </row>
    <row r="156" spans="1:1" ht="12.75" customHeight="1">
      <c r="A156" s="230"/>
    </row>
    <row r="157" spans="1:1" ht="12.75" customHeight="1">
      <c r="A157" s="230"/>
    </row>
    <row r="158" spans="1:1" ht="12.75" customHeight="1">
      <c r="A158" s="230"/>
    </row>
    <row r="159" spans="1:1" ht="12.75" customHeight="1">
      <c r="A159" s="230"/>
    </row>
    <row r="160" spans="1:1" ht="12.75" customHeight="1">
      <c r="A160" s="230"/>
    </row>
    <row r="161" spans="1:1" ht="12.75" customHeight="1">
      <c r="A161" s="230"/>
    </row>
    <row r="162" spans="1:1" ht="12.75" customHeight="1">
      <c r="A162" s="230"/>
    </row>
    <row r="163" spans="1:1" ht="12.75" customHeight="1">
      <c r="A163" s="230"/>
    </row>
    <row r="164" spans="1:1" ht="12.75" customHeight="1">
      <c r="A164" s="230"/>
    </row>
    <row r="165" spans="1:1" ht="12.75" customHeight="1">
      <c r="A165" s="230"/>
    </row>
    <row r="166" spans="1:1" ht="12.75" customHeight="1">
      <c r="A166" s="230"/>
    </row>
    <row r="167" spans="1:1" ht="12.75" customHeight="1">
      <c r="A167" s="230"/>
    </row>
    <row r="168" spans="1:1" ht="12.75" customHeight="1">
      <c r="A168" s="230"/>
    </row>
    <row r="169" spans="1:1" ht="12.75" customHeight="1">
      <c r="A169" s="230"/>
    </row>
    <row r="170" spans="1:1" ht="12.75" customHeight="1">
      <c r="A170" s="230"/>
    </row>
    <row r="171" spans="1:1" ht="12.75" customHeight="1">
      <c r="A171" s="230"/>
    </row>
    <row r="172" spans="1:1" ht="12.75" customHeight="1">
      <c r="A172" s="230"/>
    </row>
    <row r="173" spans="1:1" ht="12.75" customHeight="1">
      <c r="A173" s="230"/>
    </row>
    <row r="174" spans="1:1" ht="12.75" customHeight="1">
      <c r="A174" s="230"/>
    </row>
    <row r="175" spans="1:1" ht="12.75" customHeight="1">
      <c r="A175" s="230"/>
    </row>
    <row r="176" spans="1:1" ht="12.75" customHeight="1">
      <c r="A176" s="230"/>
    </row>
    <row r="177" spans="1:1" ht="12.75" customHeight="1">
      <c r="A177" s="230"/>
    </row>
    <row r="178" spans="1:1" ht="12.75" customHeight="1">
      <c r="A178" s="230"/>
    </row>
    <row r="179" spans="1:1" ht="12.75" customHeight="1">
      <c r="A179" s="230"/>
    </row>
    <row r="180" spans="1:1" ht="12.75" customHeight="1">
      <c r="A180" s="230"/>
    </row>
    <row r="181" spans="1:1" ht="12.75" customHeight="1">
      <c r="A181" s="230"/>
    </row>
    <row r="182" spans="1:1" ht="12.75" customHeight="1">
      <c r="A182" s="230"/>
    </row>
    <row r="183" spans="1:1" ht="12.75" customHeight="1">
      <c r="A183" s="230"/>
    </row>
    <row r="184" spans="1:1" ht="12.75" customHeight="1">
      <c r="A184" s="230"/>
    </row>
    <row r="185" spans="1:1" ht="12.75" customHeight="1">
      <c r="A185" s="230"/>
    </row>
    <row r="186" spans="1:1" ht="12.75" customHeight="1">
      <c r="A186" s="230"/>
    </row>
    <row r="187" spans="1:1" ht="12.75" customHeight="1">
      <c r="A187" s="230"/>
    </row>
    <row r="188" spans="1:1" ht="12.75" customHeight="1">
      <c r="A188" s="230"/>
    </row>
    <row r="189" spans="1:1" ht="12.75" customHeight="1">
      <c r="A189" s="230"/>
    </row>
    <row r="190" spans="1:1" ht="12.75" customHeight="1">
      <c r="A190" s="230"/>
    </row>
    <row r="191" spans="1:1" ht="12.75" customHeight="1">
      <c r="A191" s="230"/>
    </row>
    <row r="192" spans="1:1" ht="12.75" customHeight="1">
      <c r="A192" s="230"/>
    </row>
    <row r="193" spans="1:1" ht="12.75" customHeight="1">
      <c r="A193" s="230"/>
    </row>
    <row r="194" spans="1:1" ht="12.75" customHeight="1">
      <c r="A194" s="230"/>
    </row>
    <row r="195" spans="1:1" ht="12.75" customHeight="1">
      <c r="A195" s="230"/>
    </row>
    <row r="196" spans="1:1" ht="12.75" customHeight="1">
      <c r="A196" s="230"/>
    </row>
    <row r="197" spans="1:1" ht="12.75" customHeight="1">
      <c r="A197" s="230"/>
    </row>
    <row r="198" spans="1:1" ht="12.75" customHeight="1">
      <c r="A198" s="230"/>
    </row>
    <row r="199" spans="1:1" ht="12.75" customHeight="1">
      <c r="A199" s="230"/>
    </row>
    <row r="200" spans="1:1" ht="12.75" customHeight="1">
      <c r="A200" s="230"/>
    </row>
    <row r="201" spans="1:1" ht="12.75" customHeight="1">
      <c r="A201" s="230"/>
    </row>
    <row r="202" spans="1:1" ht="12.75" customHeight="1">
      <c r="A202" s="230"/>
    </row>
    <row r="203" spans="1:1" ht="12.75" customHeight="1">
      <c r="A203" s="230"/>
    </row>
    <row r="204" spans="1:1" ht="12.75" customHeight="1">
      <c r="A204" s="230"/>
    </row>
    <row r="205" spans="1:1" ht="12.75" customHeight="1">
      <c r="A205" s="230"/>
    </row>
    <row r="206" spans="1:1" ht="12.75" customHeight="1">
      <c r="A206" s="230"/>
    </row>
    <row r="207" spans="1:1" ht="12.75" customHeight="1">
      <c r="A207" s="230"/>
    </row>
    <row r="208" spans="1:1" ht="12.75" customHeight="1">
      <c r="A208" s="230"/>
    </row>
    <row r="209" spans="1:1" ht="12.75" customHeight="1">
      <c r="A209" s="230"/>
    </row>
    <row r="210" spans="1:1" ht="12.75" customHeight="1">
      <c r="A210" s="230"/>
    </row>
    <row r="211" spans="1:1" ht="12.75" customHeight="1">
      <c r="A211" s="230"/>
    </row>
    <row r="212" spans="1:1" ht="12.75" customHeight="1">
      <c r="A212" s="230"/>
    </row>
    <row r="213" spans="1:1" ht="12.75" customHeight="1">
      <c r="A213" s="230"/>
    </row>
    <row r="214" spans="1:1" ht="12.75" customHeight="1">
      <c r="A214" s="230"/>
    </row>
    <row r="215" spans="1:1" ht="12.75" customHeight="1">
      <c r="A215" s="230"/>
    </row>
    <row r="216" spans="1:1" ht="12.75" customHeight="1">
      <c r="A216" s="230"/>
    </row>
    <row r="217" spans="1:1" ht="12.75" customHeight="1">
      <c r="A217" s="230"/>
    </row>
    <row r="218" spans="1:1" ht="12.75" customHeight="1">
      <c r="A218" s="230"/>
    </row>
    <row r="219" spans="1:1" ht="12.75" customHeight="1">
      <c r="A219" s="230"/>
    </row>
    <row r="220" spans="1:1" ht="12.75" customHeight="1">
      <c r="A220" s="230"/>
    </row>
    <row r="221" spans="1:1" ht="12.75" customHeight="1">
      <c r="A221" s="230"/>
    </row>
    <row r="222" spans="1:1" ht="12.75" customHeight="1">
      <c r="A222" s="230"/>
    </row>
    <row r="223" spans="1:1" ht="12.75" customHeight="1">
      <c r="A223" s="230"/>
    </row>
    <row r="224" spans="1:1" ht="12.75" customHeight="1">
      <c r="A224" s="230"/>
    </row>
    <row r="225" spans="1:1" ht="12.75" customHeight="1">
      <c r="A225" s="230"/>
    </row>
    <row r="226" spans="1:1" ht="12.75" customHeight="1">
      <c r="A226" s="230"/>
    </row>
    <row r="227" spans="1:1" ht="12.75" customHeight="1">
      <c r="A227" s="230"/>
    </row>
    <row r="228" spans="1:1" ht="12.75" customHeight="1">
      <c r="A228" s="230"/>
    </row>
    <row r="229" spans="1:1" ht="12.75" customHeight="1">
      <c r="A229" s="230"/>
    </row>
    <row r="230" spans="1:1" ht="12.75" customHeight="1">
      <c r="A230" s="230"/>
    </row>
    <row r="231" spans="1:1" ht="12.75" customHeight="1">
      <c r="A231" s="230"/>
    </row>
    <row r="232" spans="1:1" ht="12.75" customHeight="1">
      <c r="A232" s="230"/>
    </row>
    <row r="233" spans="1:1" ht="12.75" customHeight="1">
      <c r="A233" s="230"/>
    </row>
    <row r="234" spans="1:1" ht="12.75" customHeight="1">
      <c r="A234" s="230"/>
    </row>
    <row r="235" spans="1:1" ht="12.75" customHeight="1">
      <c r="A235" s="230"/>
    </row>
    <row r="236" spans="1:1" ht="12.75" customHeight="1">
      <c r="A236" s="230"/>
    </row>
    <row r="237" spans="1:1" ht="12.75" customHeight="1">
      <c r="A237" s="230"/>
    </row>
    <row r="238" spans="1:1" ht="12.75" customHeight="1">
      <c r="A238" s="230"/>
    </row>
    <row r="239" spans="1:1" ht="12.75" customHeight="1">
      <c r="A239" s="230"/>
    </row>
    <row r="240" spans="1:1" ht="12.75" customHeight="1">
      <c r="A240" s="230"/>
    </row>
    <row r="241" spans="1:1" ht="12.75" customHeight="1">
      <c r="A241" s="230"/>
    </row>
    <row r="242" spans="1:1" ht="12.75" customHeight="1">
      <c r="A242" s="230"/>
    </row>
    <row r="243" spans="1:1" ht="12.75" customHeight="1">
      <c r="A243" s="230"/>
    </row>
    <row r="244" spans="1:1" ht="12.75" customHeight="1">
      <c r="A244" s="230"/>
    </row>
    <row r="245" spans="1:1" ht="12.75" customHeight="1">
      <c r="A245" s="230"/>
    </row>
    <row r="246" spans="1:1" ht="12.75" customHeight="1">
      <c r="A246" s="230"/>
    </row>
    <row r="247" spans="1:1" ht="12.75" customHeight="1">
      <c r="A247" s="230"/>
    </row>
    <row r="248" spans="1:1" ht="12.75" customHeight="1">
      <c r="A248" s="230"/>
    </row>
    <row r="249" spans="1:1" ht="12.75" customHeight="1">
      <c r="A249" s="230"/>
    </row>
    <row r="250" spans="1:1" ht="12.75" customHeight="1">
      <c r="A250" s="230"/>
    </row>
    <row r="251" spans="1:1" ht="12.75" customHeight="1">
      <c r="A251" s="230"/>
    </row>
    <row r="252" spans="1:1" ht="12.75" customHeight="1">
      <c r="A252" s="230"/>
    </row>
    <row r="253" spans="1:1" ht="12.75" customHeight="1">
      <c r="A253" s="230"/>
    </row>
    <row r="254" spans="1:1" ht="12.75" customHeight="1">
      <c r="A254" s="230"/>
    </row>
    <row r="255" spans="1:1" ht="12.75" customHeight="1">
      <c r="A255" s="230"/>
    </row>
    <row r="256" spans="1:1" ht="12.75" customHeight="1">
      <c r="A256" s="230"/>
    </row>
    <row r="257" spans="1:1" ht="12.75" customHeight="1">
      <c r="A257" s="230"/>
    </row>
    <row r="258" spans="1:1" ht="12.75" customHeight="1">
      <c r="A258" s="230"/>
    </row>
    <row r="259" spans="1:1" ht="12.75" customHeight="1">
      <c r="A259" s="230"/>
    </row>
    <row r="260" spans="1:1" ht="12.75" customHeight="1">
      <c r="A260" s="230"/>
    </row>
    <row r="261" spans="1:1" ht="12.75" customHeight="1">
      <c r="A261" s="230"/>
    </row>
    <row r="262" spans="1:1" ht="12.75" customHeight="1">
      <c r="A262" s="230"/>
    </row>
    <row r="263" spans="1:1" ht="12.75" customHeight="1">
      <c r="A263" s="230"/>
    </row>
    <row r="264" spans="1:1" ht="12.75" customHeight="1">
      <c r="A264" s="230"/>
    </row>
    <row r="265" spans="1:1" ht="12.75" customHeight="1">
      <c r="A265" s="230"/>
    </row>
    <row r="266" spans="1:1" ht="12.75" customHeight="1">
      <c r="A266" s="230"/>
    </row>
    <row r="267" spans="1:1" ht="12.75" customHeight="1">
      <c r="A267" s="230"/>
    </row>
    <row r="268" spans="1:1" ht="12.75" customHeight="1">
      <c r="A268" s="230"/>
    </row>
    <row r="269" spans="1:1" ht="12.75" customHeight="1">
      <c r="A269" s="230"/>
    </row>
    <row r="270" spans="1:1" ht="12.75" customHeight="1">
      <c r="A270" s="230"/>
    </row>
    <row r="271" spans="1:1" ht="12.75" customHeight="1">
      <c r="A271" s="230"/>
    </row>
    <row r="272" spans="1:1" ht="12.75" customHeight="1">
      <c r="A272" s="230"/>
    </row>
    <row r="273" spans="1:1" ht="12.75" customHeight="1">
      <c r="A273" s="230"/>
    </row>
    <row r="274" spans="1:1" ht="12.75" customHeight="1">
      <c r="A274" s="230"/>
    </row>
    <row r="275" spans="1:1" ht="12.75" customHeight="1">
      <c r="A275" s="230"/>
    </row>
    <row r="276" spans="1:1" ht="12.75" customHeight="1">
      <c r="A276" s="230"/>
    </row>
    <row r="277" spans="1:1" ht="12.75" customHeight="1">
      <c r="A277" s="230"/>
    </row>
    <row r="278" spans="1:1" ht="12.75" customHeight="1">
      <c r="A278" s="230"/>
    </row>
    <row r="279" spans="1:1" ht="12.75" customHeight="1">
      <c r="A279" s="230"/>
    </row>
    <row r="280" spans="1:1" ht="12.75" customHeight="1">
      <c r="A280" s="230"/>
    </row>
    <row r="281" spans="1:1" ht="12.75" customHeight="1">
      <c r="A281" s="230"/>
    </row>
    <row r="282" spans="1:1" ht="12.75" customHeight="1">
      <c r="A282" s="230"/>
    </row>
    <row r="283" spans="1:1" ht="12.75" customHeight="1">
      <c r="A283" s="230"/>
    </row>
    <row r="284" spans="1:1" ht="12.75" customHeight="1">
      <c r="A284" s="230"/>
    </row>
    <row r="285" spans="1:1" ht="12.75" customHeight="1">
      <c r="A285" s="230"/>
    </row>
    <row r="286" spans="1:1" ht="12.75" customHeight="1">
      <c r="A286" s="230"/>
    </row>
    <row r="287" spans="1:1" ht="12.75" customHeight="1">
      <c r="A287" s="230"/>
    </row>
    <row r="288" spans="1:1" ht="12.75" customHeight="1">
      <c r="A288" s="230"/>
    </row>
    <row r="289" spans="1:1" ht="12.75" customHeight="1">
      <c r="A289" s="230"/>
    </row>
    <row r="290" spans="1:1" ht="12.75" customHeight="1">
      <c r="A290" s="230"/>
    </row>
    <row r="291" spans="1:1" ht="12.75" customHeight="1">
      <c r="A291" s="230"/>
    </row>
    <row r="292" spans="1:1" ht="12.75" customHeight="1">
      <c r="A292" s="230"/>
    </row>
    <row r="293" spans="1:1" ht="12.75" customHeight="1">
      <c r="A293" s="230"/>
    </row>
    <row r="294" spans="1:1" ht="12.75" customHeight="1">
      <c r="A294" s="230"/>
    </row>
    <row r="295" spans="1:1" ht="12.75" customHeight="1">
      <c r="A295" s="230"/>
    </row>
    <row r="296" spans="1:1" ht="12.75" customHeight="1">
      <c r="A296" s="230"/>
    </row>
    <row r="297" spans="1:1" ht="12.75" customHeight="1">
      <c r="A297" s="230"/>
    </row>
    <row r="298" spans="1:1" ht="12.75" customHeight="1">
      <c r="A298" s="230"/>
    </row>
    <row r="299" spans="1:1" ht="12.75" customHeight="1">
      <c r="A299" s="230"/>
    </row>
    <row r="300" spans="1:1" ht="12.75" customHeight="1">
      <c r="A300" s="230"/>
    </row>
    <row r="301" spans="1:1" ht="12.75" customHeight="1">
      <c r="A301" s="230"/>
    </row>
    <row r="302" spans="1:1" ht="12.75" customHeight="1">
      <c r="A302" s="230"/>
    </row>
    <row r="303" spans="1:1" ht="12.75" customHeight="1">
      <c r="A303" s="230"/>
    </row>
    <row r="304" spans="1:1" ht="12.75" customHeight="1">
      <c r="A304" s="230"/>
    </row>
    <row r="305" spans="1:1" ht="12.75" customHeight="1">
      <c r="A305" s="230"/>
    </row>
    <row r="306" spans="1:1" ht="12.75" customHeight="1">
      <c r="A306" s="230"/>
    </row>
    <row r="307" spans="1:1" ht="12.75" customHeight="1">
      <c r="A307" s="230"/>
    </row>
    <row r="308" spans="1:1" ht="12.75" customHeight="1">
      <c r="A308" s="230"/>
    </row>
    <row r="309" spans="1:1" ht="12.75" customHeight="1">
      <c r="A309" s="230"/>
    </row>
    <row r="310" spans="1:1" ht="12.75" customHeight="1">
      <c r="A310" s="230"/>
    </row>
    <row r="311" spans="1:1" ht="12.75" customHeight="1">
      <c r="A311" s="230"/>
    </row>
    <row r="312" spans="1:1" ht="12.75" customHeight="1">
      <c r="A312" s="230"/>
    </row>
    <row r="313" spans="1:1" ht="12.75" customHeight="1">
      <c r="A313" s="230"/>
    </row>
    <row r="314" spans="1:1" ht="12.75" customHeight="1">
      <c r="A314" s="230"/>
    </row>
    <row r="315" spans="1:1" ht="12.75" customHeight="1">
      <c r="A315" s="230"/>
    </row>
    <row r="316" spans="1:1" ht="12.75" customHeight="1">
      <c r="A316" s="230"/>
    </row>
    <row r="317" spans="1:1" ht="12.75" customHeight="1">
      <c r="A317" s="230"/>
    </row>
    <row r="318" spans="1:1" ht="12.75" customHeight="1">
      <c r="A318" s="230"/>
    </row>
    <row r="319" spans="1:1" ht="12.75" customHeight="1">
      <c r="A319" s="230"/>
    </row>
    <row r="320" spans="1:1" ht="12.75" customHeight="1">
      <c r="A320" s="230"/>
    </row>
    <row r="321" spans="1:1" ht="12.75" customHeight="1">
      <c r="A321" s="230"/>
    </row>
    <row r="322" spans="1:1" ht="12.75" customHeight="1">
      <c r="A322" s="230"/>
    </row>
    <row r="323" spans="1:1" ht="12.75" customHeight="1">
      <c r="A323" s="230"/>
    </row>
    <row r="324" spans="1:1" ht="12.75" customHeight="1">
      <c r="A324" s="230"/>
    </row>
    <row r="325" spans="1:1" ht="12.75" customHeight="1">
      <c r="A325" s="230"/>
    </row>
    <row r="326" spans="1:1" ht="12.75" customHeight="1">
      <c r="A326" s="230"/>
    </row>
    <row r="327" spans="1:1" ht="12.75" customHeight="1">
      <c r="A327" s="230"/>
    </row>
    <row r="328" spans="1:1" ht="12.75" customHeight="1">
      <c r="A328" s="230"/>
    </row>
    <row r="329" spans="1:1" ht="12.75" customHeight="1">
      <c r="A329" s="230"/>
    </row>
    <row r="330" spans="1:1" ht="12.75" customHeight="1">
      <c r="A330" s="230"/>
    </row>
    <row r="331" spans="1:1" ht="12.75" customHeight="1">
      <c r="A331" s="230"/>
    </row>
    <row r="332" spans="1:1" ht="12.75" customHeight="1">
      <c r="A332" s="230"/>
    </row>
    <row r="333" spans="1:1" ht="12.75" customHeight="1">
      <c r="A333" s="230"/>
    </row>
    <row r="334" spans="1:1" ht="12.75" customHeight="1">
      <c r="A334" s="230"/>
    </row>
    <row r="335" spans="1:1" ht="12.75" customHeight="1">
      <c r="A335" s="230"/>
    </row>
    <row r="336" spans="1:1" ht="12.75" customHeight="1">
      <c r="A336" s="230"/>
    </row>
    <row r="337" spans="1:1" ht="12.75" customHeight="1">
      <c r="A337" s="230"/>
    </row>
    <row r="338" spans="1:1" ht="12.75" customHeight="1">
      <c r="A338" s="230"/>
    </row>
    <row r="339" spans="1:1" ht="12.75" customHeight="1">
      <c r="A339" s="230"/>
    </row>
    <row r="340" spans="1:1" ht="12.75" customHeight="1">
      <c r="A340" s="230"/>
    </row>
    <row r="341" spans="1:1" ht="12.75" customHeight="1">
      <c r="A341" s="230"/>
    </row>
    <row r="342" spans="1:1" ht="12.75" customHeight="1">
      <c r="A342" s="230"/>
    </row>
    <row r="343" spans="1:1" ht="12.75" customHeight="1">
      <c r="A343" s="230"/>
    </row>
    <row r="344" spans="1:1" ht="12.75" customHeight="1">
      <c r="A344" s="230"/>
    </row>
    <row r="345" spans="1:1" ht="12.75" customHeight="1">
      <c r="A345" s="230"/>
    </row>
    <row r="346" spans="1:1" ht="12.75" customHeight="1">
      <c r="A346" s="230"/>
    </row>
    <row r="347" spans="1:1" ht="12.75" customHeight="1">
      <c r="A347" s="230"/>
    </row>
    <row r="348" spans="1:1" ht="12.75" customHeight="1">
      <c r="A348" s="230"/>
    </row>
    <row r="349" spans="1:1" ht="12.75" customHeight="1">
      <c r="A349" s="230"/>
    </row>
    <row r="350" spans="1:1" ht="12.75" customHeight="1">
      <c r="A350" s="230"/>
    </row>
    <row r="351" spans="1:1" ht="12.75" customHeight="1">
      <c r="A351" s="230"/>
    </row>
    <row r="352" spans="1:1" ht="12.75" customHeight="1">
      <c r="A352" s="230"/>
    </row>
    <row r="353" spans="1:1" ht="12.75" customHeight="1">
      <c r="A353" s="230"/>
    </row>
    <row r="354" spans="1:1" ht="12.75" customHeight="1">
      <c r="A354" s="230"/>
    </row>
    <row r="355" spans="1:1" ht="12.75" customHeight="1">
      <c r="A355" s="230"/>
    </row>
    <row r="356" spans="1:1" ht="12.75" customHeight="1">
      <c r="A356" s="230"/>
    </row>
    <row r="357" spans="1:1" ht="12.75" customHeight="1">
      <c r="A357" s="230"/>
    </row>
    <row r="358" spans="1:1" ht="12.75" customHeight="1">
      <c r="A358" s="230"/>
    </row>
    <row r="359" spans="1:1" ht="12.75" customHeight="1">
      <c r="A359" s="230"/>
    </row>
    <row r="360" spans="1:1" ht="12.75" customHeight="1">
      <c r="A360" s="230"/>
    </row>
    <row r="361" spans="1:1" ht="12.75" customHeight="1">
      <c r="A361" s="230"/>
    </row>
    <row r="362" spans="1:1" ht="12.75" customHeight="1">
      <c r="A362" s="230"/>
    </row>
    <row r="363" spans="1:1" ht="12.75" customHeight="1">
      <c r="A363" s="230"/>
    </row>
    <row r="364" spans="1:1" ht="12.75" customHeight="1">
      <c r="A364" s="230"/>
    </row>
    <row r="365" spans="1:1" ht="12.75" customHeight="1">
      <c r="A365" s="230"/>
    </row>
    <row r="366" spans="1:1" ht="12.75" customHeight="1">
      <c r="A366" s="230"/>
    </row>
    <row r="367" spans="1:1" ht="12.75" customHeight="1">
      <c r="A367" s="230"/>
    </row>
    <row r="368" spans="1:1" ht="12.75" customHeight="1">
      <c r="A368" s="230"/>
    </row>
    <row r="369" spans="1:1" ht="12.75" customHeight="1">
      <c r="A369" s="230"/>
    </row>
    <row r="370" spans="1:1" ht="12.75" customHeight="1">
      <c r="A370" s="230"/>
    </row>
    <row r="371" spans="1:1" ht="12.75" customHeight="1">
      <c r="A371" s="230"/>
    </row>
    <row r="372" spans="1:1" ht="12.75" customHeight="1">
      <c r="A372" s="230"/>
    </row>
    <row r="373" spans="1:1" ht="12.75" customHeight="1">
      <c r="A373" s="230"/>
    </row>
    <row r="374" spans="1:1" ht="12.75" customHeight="1">
      <c r="A374" s="230"/>
    </row>
    <row r="375" spans="1:1" ht="12.75" customHeight="1">
      <c r="A375" s="230"/>
    </row>
    <row r="376" spans="1:1" ht="12.75" customHeight="1">
      <c r="A376" s="230"/>
    </row>
    <row r="377" spans="1:1" ht="12.75" customHeight="1">
      <c r="A377" s="230"/>
    </row>
    <row r="378" spans="1:1" ht="12.75" customHeight="1">
      <c r="A378" s="230"/>
    </row>
    <row r="379" spans="1:1" ht="12.75" customHeight="1">
      <c r="A379" s="230"/>
    </row>
    <row r="380" spans="1:1" ht="12.75" customHeight="1">
      <c r="A380" s="230"/>
    </row>
    <row r="381" spans="1:1" ht="12.75" customHeight="1">
      <c r="A381" s="230"/>
    </row>
    <row r="382" spans="1:1" ht="12.75" customHeight="1">
      <c r="A382" s="230"/>
    </row>
    <row r="383" spans="1:1" ht="12.75" customHeight="1">
      <c r="A383" s="230"/>
    </row>
    <row r="384" spans="1:1" ht="12.75" customHeight="1">
      <c r="A384" s="230"/>
    </row>
    <row r="385" spans="1:1" ht="12.75" customHeight="1">
      <c r="A385" s="230"/>
    </row>
    <row r="386" spans="1:1" ht="12.75" customHeight="1">
      <c r="A386" s="230"/>
    </row>
    <row r="387" spans="1:1" ht="12.75" customHeight="1">
      <c r="A387" s="230"/>
    </row>
    <row r="388" spans="1:1" ht="12.75" customHeight="1">
      <c r="A388" s="230"/>
    </row>
    <row r="389" spans="1:1" ht="12.75" customHeight="1">
      <c r="A389" s="230"/>
    </row>
    <row r="390" spans="1:1" ht="12.75" customHeight="1">
      <c r="A390" s="230"/>
    </row>
    <row r="391" spans="1:1" ht="12.75" customHeight="1">
      <c r="A391" s="230"/>
    </row>
    <row r="392" spans="1:1" ht="12.75" customHeight="1">
      <c r="A392" s="230"/>
    </row>
    <row r="393" spans="1:1" ht="12.75" customHeight="1">
      <c r="A393" s="230"/>
    </row>
    <row r="394" spans="1:1" ht="12.75" customHeight="1">
      <c r="A394" s="230"/>
    </row>
    <row r="395" spans="1:1" ht="12.75" customHeight="1">
      <c r="A395" s="230"/>
    </row>
    <row r="396" spans="1:1" ht="12.75" customHeight="1">
      <c r="A396" s="230"/>
    </row>
    <row r="397" spans="1:1" ht="12.75" customHeight="1">
      <c r="A397" s="230"/>
    </row>
    <row r="398" spans="1:1" ht="12.75" customHeight="1">
      <c r="A398" s="230"/>
    </row>
    <row r="399" spans="1:1" ht="12.75" customHeight="1">
      <c r="A399" s="230"/>
    </row>
    <row r="400" spans="1:1" ht="12.75" customHeight="1">
      <c r="A400" s="230"/>
    </row>
    <row r="401" spans="1:1" ht="12.75" customHeight="1">
      <c r="A401" s="230"/>
    </row>
    <row r="402" spans="1:1" ht="12.75" customHeight="1">
      <c r="A402" s="230"/>
    </row>
    <row r="403" spans="1:1" ht="12.75" customHeight="1">
      <c r="A403" s="230"/>
    </row>
    <row r="404" spans="1:1" ht="12.75" customHeight="1">
      <c r="A404" s="230"/>
    </row>
    <row r="405" spans="1:1" ht="12.75" customHeight="1">
      <c r="A405" s="230"/>
    </row>
    <row r="406" spans="1:1" ht="12.75" customHeight="1">
      <c r="A406" s="230"/>
    </row>
    <row r="407" spans="1:1" ht="12.75" customHeight="1">
      <c r="A407" s="230"/>
    </row>
    <row r="408" spans="1:1" ht="12.75" customHeight="1">
      <c r="A408" s="230"/>
    </row>
    <row r="409" spans="1:1" ht="12.75" customHeight="1">
      <c r="A409" s="230"/>
    </row>
    <row r="410" spans="1:1" ht="12.75" customHeight="1">
      <c r="A410" s="230"/>
    </row>
    <row r="411" spans="1:1" ht="12.75" customHeight="1">
      <c r="A411" s="230"/>
    </row>
    <row r="412" spans="1:1" ht="12.75" customHeight="1">
      <c r="A412" s="230"/>
    </row>
    <row r="413" spans="1:1" ht="12.75" customHeight="1">
      <c r="A413" s="230"/>
    </row>
    <row r="414" spans="1:1" ht="12.75" customHeight="1">
      <c r="A414" s="230"/>
    </row>
    <row r="415" spans="1:1" ht="12.75" customHeight="1">
      <c r="A415" s="230"/>
    </row>
    <row r="416" spans="1:1" ht="12.75" customHeight="1">
      <c r="A416" s="230"/>
    </row>
    <row r="417" spans="1:1" ht="12.75" customHeight="1">
      <c r="A417" s="230"/>
    </row>
    <row r="418" spans="1:1" ht="12.75" customHeight="1">
      <c r="A418" s="230"/>
    </row>
    <row r="419" spans="1:1" ht="12.75" customHeight="1">
      <c r="A419" s="230"/>
    </row>
    <row r="420" spans="1:1" ht="12.75" customHeight="1">
      <c r="A420" s="230"/>
    </row>
    <row r="421" spans="1:1" ht="12.75" customHeight="1">
      <c r="A421" s="230"/>
    </row>
    <row r="422" spans="1:1" ht="12.75" customHeight="1">
      <c r="A422" s="230"/>
    </row>
    <row r="423" spans="1:1" ht="12.75" customHeight="1">
      <c r="A423" s="230"/>
    </row>
    <row r="424" spans="1:1" ht="12.75" customHeight="1">
      <c r="A424" s="230"/>
    </row>
    <row r="425" spans="1:1" ht="12.75" customHeight="1">
      <c r="A425" s="230"/>
    </row>
    <row r="426" spans="1:1" ht="12.75" customHeight="1">
      <c r="A426" s="230"/>
    </row>
    <row r="427" spans="1:1" ht="12.75" customHeight="1">
      <c r="A427" s="230"/>
    </row>
    <row r="428" spans="1:1" ht="12.75" customHeight="1">
      <c r="A428" s="230"/>
    </row>
    <row r="429" spans="1:1" ht="12.75" customHeight="1">
      <c r="A429" s="230"/>
    </row>
    <row r="430" spans="1:1" ht="12.75" customHeight="1">
      <c r="A430" s="230"/>
    </row>
    <row r="431" spans="1:1" ht="12.75" customHeight="1">
      <c r="A431" s="230"/>
    </row>
    <row r="432" spans="1:1" ht="12.75" customHeight="1">
      <c r="A432" s="230"/>
    </row>
    <row r="433" spans="1:1" ht="12.75" customHeight="1">
      <c r="A433" s="230"/>
    </row>
    <row r="434" spans="1:1" ht="12.75" customHeight="1">
      <c r="A434" s="230"/>
    </row>
    <row r="435" spans="1:1" ht="12.75" customHeight="1">
      <c r="A435" s="230"/>
    </row>
    <row r="436" spans="1:1" ht="12.75" customHeight="1">
      <c r="A436" s="230"/>
    </row>
    <row r="437" spans="1:1" ht="12.75" customHeight="1">
      <c r="A437" s="230"/>
    </row>
    <row r="438" spans="1:1" ht="12.75" customHeight="1">
      <c r="A438" s="230"/>
    </row>
    <row r="439" spans="1:1" ht="12.75" customHeight="1">
      <c r="A439" s="230"/>
    </row>
    <row r="440" spans="1:1" ht="12.75" customHeight="1">
      <c r="A440" s="230"/>
    </row>
    <row r="441" spans="1:1" ht="12.75" customHeight="1">
      <c r="A441" s="230"/>
    </row>
    <row r="442" spans="1:1" ht="12.75" customHeight="1">
      <c r="A442" s="230"/>
    </row>
    <row r="443" spans="1:1" ht="12.75" customHeight="1">
      <c r="A443" s="230"/>
    </row>
    <row r="444" spans="1:1" ht="12.75" customHeight="1">
      <c r="A444" s="230"/>
    </row>
    <row r="445" spans="1:1" ht="12.75" customHeight="1">
      <c r="A445" s="230"/>
    </row>
    <row r="446" spans="1:1" ht="12.75" customHeight="1">
      <c r="A446" s="230"/>
    </row>
    <row r="447" spans="1:1" ht="12.75" customHeight="1">
      <c r="A447" s="230"/>
    </row>
    <row r="448" spans="1:1" ht="12.75" customHeight="1">
      <c r="A448" s="230"/>
    </row>
    <row r="449" spans="1:1" ht="12.75" customHeight="1">
      <c r="A449" s="230"/>
    </row>
    <row r="450" spans="1:1" ht="12.75" customHeight="1">
      <c r="A450" s="230"/>
    </row>
    <row r="451" spans="1:1" ht="12.75" customHeight="1">
      <c r="A451" s="230"/>
    </row>
    <row r="452" spans="1:1" ht="12.75" customHeight="1">
      <c r="A452" s="230"/>
    </row>
    <row r="453" spans="1:1" ht="12.75" customHeight="1">
      <c r="A453" s="230"/>
    </row>
    <row r="454" spans="1:1" ht="12.75" customHeight="1">
      <c r="A454" s="230"/>
    </row>
    <row r="455" spans="1:1" ht="12.75" customHeight="1">
      <c r="A455" s="230"/>
    </row>
    <row r="456" spans="1:1" ht="12.75" customHeight="1">
      <c r="A456" s="230"/>
    </row>
    <row r="457" spans="1:1" ht="12.75" customHeight="1">
      <c r="A457" s="230"/>
    </row>
    <row r="458" spans="1:1" ht="12.75" customHeight="1">
      <c r="A458" s="230"/>
    </row>
    <row r="459" spans="1:1" ht="12.75" customHeight="1">
      <c r="A459" s="230"/>
    </row>
    <row r="460" spans="1:1" ht="12.75" customHeight="1">
      <c r="A460" s="230"/>
    </row>
    <row r="461" spans="1:1" ht="12.75" customHeight="1">
      <c r="A461" s="230"/>
    </row>
    <row r="462" spans="1:1" ht="12.75" customHeight="1">
      <c r="A462" s="230"/>
    </row>
    <row r="463" spans="1:1" ht="12.75" customHeight="1">
      <c r="A463" s="230"/>
    </row>
    <row r="464" spans="1:1" ht="12.75" customHeight="1">
      <c r="A464" s="230"/>
    </row>
    <row r="465" spans="1:1" ht="12.75" customHeight="1">
      <c r="A465" s="230"/>
    </row>
    <row r="466" spans="1:1" ht="12.75" customHeight="1">
      <c r="A466" s="230"/>
    </row>
    <row r="467" spans="1:1" ht="12.75" customHeight="1">
      <c r="A467" s="230"/>
    </row>
    <row r="468" spans="1:1" ht="12.75" customHeight="1">
      <c r="A468" s="230"/>
    </row>
    <row r="469" spans="1:1" ht="12.75" customHeight="1">
      <c r="A469" s="230"/>
    </row>
    <row r="470" spans="1:1" ht="12.75" customHeight="1">
      <c r="A470" s="230"/>
    </row>
    <row r="471" spans="1:1" ht="12.75" customHeight="1">
      <c r="A471" s="230"/>
    </row>
    <row r="472" spans="1:1" ht="12.75" customHeight="1">
      <c r="A472" s="230"/>
    </row>
    <row r="473" spans="1:1" ht="12.75" customHeight="1">
      <c r="A473" s="230"/>
    </row>
    <row r="474" spans="1:1" ht="12.75" customHeight="1">
      <c r="A474" s="230"/>
    </row>
    <row r="475" spans="1:1" ht="12.75" customHeight="1">
      <c r="A475" s="230"/>
    </row>
    <row r="476" spans="1:1" ht="12.75" customHeight="1">
      <c r="A476" s="230"/>
    </row>
    <row r="477" spans="1:1" ht="12.75" customHeight="1">
      <c r="A477" s="230"/>
    </row>
    <row r="478" spans="1:1" ht="12.75" customHeight="1">
      <c r="A478" s="230"/>
    </row>
    <row r="479" spans="1:1" ht="12.75" customHeight="1">
      <c r="A479" s="230"/>
    </row>
    <row r="480" spans="1:1" ht="12.75" customHeight="1">
      <c r="A480" s="230"/>
    </row>
    <row r="481" spans="1:1" ht="12.75" customHeight="1">
      <c r="A481" s="230"/>
    </row>
    <row r="482" spans="1:1" ht="12.75" customHeight="1">
      <c r="A482" s="230"/>
    </row>
    <row r="483" spans="1:1" ht="12.75" customHeight="1">
      <c r="A483" s="230"/>
    </row>
    <row r="484" spans="1:1" ht="12.75" customHeight="1">
      <c r="A484" s="230"/>
    </row>
    <row r="485" spans="1:1" ht="12.75" customHeight="1">
      <c r="A485" s="230"/>
    </row>
    <row r="486" spans="1:1" ht="12.75" customHeight="1">
      <c r="A486" s="230"/>
    </row>
    <row r="487" spans="1:1" ht="12.75" customHeight="1">
      <c r="A487" s="230"/>
    </row>
    <row r="488" spans="1:1" ht="12.75" customHeight="1">
      <c r="A488" s="230"/>
    </row>
    <row r="489" spans="1:1" ht="12.75" customHeight="1">
      <c r="A489" s="230"/>
    </row>
    <row r="490" spans="1:1" ht="12.75" customHeight="1">
      <c r="A490" s="230"/>
    </row>
    <row r="491" spans="1:1" ht="12.75" customHeight="1">
      <c r="A491" s="230"/>
    </row>
    <row r="492" spans="1:1" ht="12.75" customHeight="1">
      <c r="A492" s="230"/>
    </row>
    <row r="493" spans="1:1" ht="12.75" customHeight="1">
      <c r="A493" s="230"/>
    </row>
    <row r="494" spans="1:1" ht="12.75" customHeight="1">
      <c r="A494" s="230"/>
    </row>
    <row r="495" spans="1:1" ht="12.75" customHeight="1">
      <c r="A495" s="230"/>
    </row>
    <row r="496" spans="1:1" ht="12.75" customHeight="1">
      <c r="A496" s="230"/>
    </row>
    <row r="497" spans="1:1" ht="12.75" customHeight="1">
      <c r="A497" s="230"/>
    </row>
    <row r="498" spans="1:1" ht="12.75" customHeight="1">
      <c r="A498" s="230"/>
    </row>
    <row r="499" spans="1:1" ht="12.75" customHeight="1">
      <c r="A499" s="230"/>
    </row>
    <row r="500" spans="1:1" ht="12.75" customHeight="1">
      <c r="A500" s="230"/>
    </row>
    <row r="501" spans="1:1" ht="12.75" customHeight="1">
      <c r="A501" s="230"/>
    </row>
    <row r="502" spans="1:1" ht="12.75" customHeight="1">
      <c r="A502" s="230"/>
    </row>
    <row r="503" spans="1:1" ht="12.75" customHeight="1">
      <c r="A503" s="230"/>
    </row>
    <row r="504" spans="1:1" ht="12.75" customHeight="1">
      <c r="A504" s="230"/>
    </row>
    <row r="505" spans="1:1" ht="12.75" customHeight="1">
      <c r="A505" s="230"/>
    </row>
    <row r="506" spans="1:1" ht="12.75" customHeight="1">
      <c r="A506" s="230"/>
    </row>
    <row r="507" spans="1:1" ht="12.75" customHeight="1">
      <c r="A507" s="230"/>
    </row>
    <row r="508" spans="1:1" ht="12.75" customHeight="1">
      <c r="A508" s="230"/>
    </row>
    <row r="509" spans="1:1" ht="12.75" customHeight="1">
      <c r="A509" s="230"/>
    </row>
    <row r="510" spans="1:1" ht="12.75" customHeight="1">
      <c r="A510" s="230"/>
    </row>
    <row r="511" spans="1:1" ht="12.75" customHeight="1">
      <c r="A511" s="230"/>
    </row>
    <row r="512" spans="1:1" ht="12.75" customHeight="1">
      <c r="A512" s="230"/>
    </row>
    <row r="513" spans="1:1" ht="12.75" customHeight="1">
      <c r="A513" s="230"/>
    </row>
    <row r="514" spans="1:1" ht="12.75" customHeight="1">
      <c r="A514" s="230"/>
    </row>
    <row r="515" spans="1:1" ht="12.75" customHeight="1">
      <c r="A515" s="230"/>
    </row>
    <row r="516" spans="1:1" ht="12.75" customHeight="1">
      <c r="A516" s="230"/>
    </row>
    <row r="517" spans="1:1" ht="12.75" customHeight="1">
      <c r="A517" s="230"/>
    </row>
    <row r="518" spans="1:1" ht="12.75" customHeight="1">
      <c r="A518" s="230"/>
    </row>
    <row r="519" spans="1:1" ht="12.75" customHeight="1">
      <c r="A519" s="230"/>
    </row>
    <row r="520" spans="1:1" ht="12.75" customHeight="1">
      <c r="A520" s="230"/>
    </row>
    <row r="521" spans="1:1" ht="12.75" customHeight="1">
      <c r="A521" s="230"/>
    </row>
    <row r="522" spans="1:1" ht="12.75" customHeight="1">
      <c r="A522" s="230"/>
    </row>
    <row r="523" spans="1:1" ht="12.75" customHeight="1">
      <c r="A523" s="230"/>
    </row>
    <row r="524" spans="1:1" ht="12.75" customHeight="1">
      <c r="A524" s="230"/>
    </row>
    <row r="525" spans="1:1" ht="12.75" customHeight="1">
      <c r="A525" s="230"/>
    </row>
    <row r="526" spans="1:1" ht="12.75" customHeight="1">
      <c r="A526" s="230"/>
    </row>
    <row r="527" spans="1:1" ht="12.75" customHeight="1">
      <c r="A527" s="230"/>
    </row>
    <row r="528" spans="1:1" ht="12.75" customHeight="1">
      <c r="A528" s="230"/>
    </row>
    <row r="529" spans="1:1" ht="12.75" customHeight="1">
      <c r="A529" s="230"/>
    </row>
    <row r="530" spans="1:1" ht="12.75" customHeight="1">
      <c r="A530" s="230"/>
    </row>
    <row r="531" spans="1:1" ht="12.75" customHeight="1">
      <c r="A531" s="230"/>
    </row>
    <row r="532" spans="1:1" ht="12.75" customHeight="1">
      <c r="A532" s="230"/>
    </row>
    <row r="533" spans="1:1" ht="12.75" customHeight="1">
      <c r="A533" s="230"/>
    </row>
    <row r="534" spans="1:1" ht="12.75" customHeight="1">
      <c r="A534" s="230"/>
    </row>
    <row r="535" spans="1:1" ht="12.75" customHeight="1">
      <c r="A535" s="230"/>
    </row>
    <row r="536" spans="1:1" ht="12.75" customHeight="1">
      <c r="A536" s="230"/>
    </row>
    <row r="537" spans="1:1" ht="12.75" customHeight="1">
      <c r="A537" s="230"/>
    </row>
    <row r="538" spans="1:1" ht="12.75" customHeight="1">
      <c r="A538" s="230"/>
    </row>
    <row r="539" spans="1:1" ht="12.75" customHeight="1">
      <c r="A539" s="230"/>
    </row>
    <row r="540" spans="1:1" ht="12.75" customHeight="1">
      <c r="A540" s="230"/>
    </row>
    <row r="541" spans="1:1" ht="12.75" customHeight="1">
      <c r="A541" s="230"/>
    </row>
    <row r="542" spans="1:1" ht="12.75" customHeight="1">
      <c r="A542" s="230"/>
    </row>
    <row r="543" spans="1:1" ht="12.75" customHeight="1">
      <c r="A543" s="230"/>
    </row>
    <row r="544" spans="1:1" ht="12.75" customHeight="1">
      <c r="A544" s="230"/>
    </row>
    <row r="545" spans="1:1" ht="12.75" customHeight="1">
      <c r="A545" s="230"/>
    </row>
    <row r="546" spans="1:1" ht="12.75" customHeight="1">
      <c r="A546" s="230"/>
    </row>
    <row r="547" spans="1:1" ht="12.75" customHeight="1">
      <c r="A547" s="230"/>
    </row>
    <row r="548" spans="1:1" ht="12.75" customHeight="1">
      <c r="A548" s="230"/>
    </row>
    <row r="549" spans="1:1" ht="12.75" customHeight="1">
      <c r="A549" s="230"/>
    </row>
    <row r="550" spans="1:1" ht="12.75" customHeight="1">
      <c r="A550" s="230"/>
    </row>
    <row r="551" spans="1:1" ht="12.75" customHeight="1">
      <c r="A551" s="230"/>
    </row>
    <row r="552" spans="1:1" ht="12.75" customHeight="1">
      <c r="A552" s="230"/>
    </row>
    <row r="553" spans="1:1" ht="12.75" customHeight="1">
      <c r="A553" s="230"/>
    </row>
    <row r="554" spans="1:1" ht="12.75" customHeight="1">
      <c r="A554" s="230"/>
    </row>
    <row r="555" spans="1:1" ht="12.75" customHeight="1">
      <c r="A555" s="230"/>
    </row>
    <row r="556" spans="1:1" ht="12.75" customHeight="1">
      <c r="A556" s="230"/>
    </row>
    <row r="557" spans="1:1" ht="12.75" customHeight="1">
      <c r="A557" s="230"/>
    </row>
    <row r="558" spans="1:1" ht="12.75" customHeight="1">
      <c r="A558" s="230"/>
    </row>
    <row r="559" spans="1:1" ht="12.75" customHeight="1">
      <c r="A559" s="230"/>
    </row>
    <row r="560" spans="1:1" ht="12.75" customHeight="1">
      <c r="A560" s="230"/>
    </row>
    <row r="561" spans="1:1" ht="12.75" customHeight="1">
      <c r="A561" s="230"/>
    </row>
    <row r="562" spans="1:1" ht="12.75" customHeight="1">
      <c r="A562" s="230"/>
    </row>
    <row r="563" spans="1:1" ht="12.75" customHeight="1">
      <c r="A563" s="230"/>
    </row>
    <row r="564" spans="1:1" ht="12.75" customHeight="1">
      <c r="A564" s="230"/>
    </row>
    <row r="565" spans="1:1" ht="12.75" customHeight="1">
      <c r="A565" s="230"/>
    </row>
    <row r="566" spans="1:1" ht="12.75" customHeight="1">
      <c r="A566" s="230"/>
    </row>
    <row r="567" spans="1:1" ht="12.75" customHeight="1">
      <c r="A567" s="230"/>
    </row>
    <row r="568" spans="1:1" ht="12.75" customHeight="1">
      <c r="A568" s="230"/>
    </row>
    <row r="569" spans="1:1" ht="12.75" customHeight="1">
      <c r="A569" s="230"/>
    </row>
    <row r="570" spans="1:1" ht="12.75" customHeight="1">
      <c r="A570" s="230"/>
    </row>
    <row r="571" spans="1:1" ht="12.75" customHeight="1">
      <c r="A571" s="230"/>
    </row>
    <row r="572" spans="1:1" ht="12.75" customHeight="1">
      <c r="A572" s="230"/>
    </row>
    <row r="573" spans="1:1" ht="12.75" customHeight="1">
      <c r="A573" s="230"/>
    </row>
    <row r="574" spans="1:1" ht="12.75" customHeight="1">
      <c r="A574" s="230"/>
    </row>
    <row r="575" spans="1:1" ht="12.75" customHeight="1">
      <c r="A575" s="230"/>
    </row>
    <row r="576" spans="1:1" ht="12.75" customHeight="1">
      <c r="A576" s="230"/>
    </row>
    <row r="577" spans="1:1" ht="12.75" customHeight="1">
      <c r="A577" s="230"/>
    </row>
    <row r="578" spans="1:1" ht="12.75" customHeight="1">
      <c r="A578" s="230"/>
    </row>
    <row r="579" spans="1:1" ht="12.75" customHeight="1">
      <c r="A579" s="230"/>
    </row>
    <row r="580" spans="1:1" ht="12.75" customHeight="1">
      <c r="A580" s="230"/>
    </row>
    <row r="581" spans="1:1" ht="12.75" customHeight="1">
      <c r="A581" s="230"/>
    </row>
    <row r="582" spans="1:1" ht="12.75" customHeight="1">
      <c r="A582" s="230"/>
    </row>
    <row r="583" spans="1:1" ht="12.75" customHeight="1">
      <c r="A583" s="230"/>
    </row>
    <row r="584" spans="1:1" ht="12.75" customHeight="1">
      <c r="A584" s="230"/>
    </row>
    <row r="585" spans="1:1" ht="12.75" customHeight="1">
      <c r="A585" s="230"/>
    </row>
    <row r="586" spans="1:1" ht="12.75" customHeight="1">
      <c r="A586" s="230"/>
    </row>
    <row r="587" spans="1:1" ht="12.75" customHeight="1">
      <c r="A587" s="230"/>
    </row>
    <row r="588" spans="1:1" ht="12.75" customHeight="1">
      <c r="A588" s="230"/>
    </row>
    <row r="589" spans="1:1" ht="12.75" customHeight="1">
      <c r="A589" s="230"/>
    </row>
    <row r="590" spans="1:1" ht="12.75" customHeight="1">
      <c r="A590" s="230"/>
    </row>
    <row r="591" spans="1:1" ht="12.75" customHeight="1">
      <c r="A591" s="230"/>
    </row>
    <row r="592" spans="1:1" ht="12.75" customHeight="1">
      <c r="A592" s="230"/>
    </row>
    <row r="593" spans="1:1" ht="12.75" customHeight="1">
      <c r="A593" s="230"/>
    </row>
    <row r="594" spans="1:1" ht="12.75" customHeight="1">
      <c r="A594" s="230"/>
    </row>
    <row r="595" spans="1:1" ht="12.75" customHeight="1">
      <c r="A595" s="230"/>
    </row>
    <row r="596" spans="1:1" ht="12.75" customHeight="1">
      <c r="A596" s="230"/>
    </row>
    <row r="597" spans="1:1" ht="12.75" customHeight="1">
      <c r="A597" s="230"/>
    </row>
    <row r="598" spans="1:1" ht="12.75" customHeight="1">
      <c r="A598" s="230"/>
    </row>
    <row r="599" spans="1:1" ht="12.75" customHeight="1">
      <c r="A599" s="230"/>
    </row>
    <row r="600" spans="1:1" ht="12.75" customHeight="1">
      <c r="A600" s="230"/>
    </row>
    <row r="601" spans="1:1" ht="12.75" customHeight="1">
      <c r="A601" s="230"/>
    </row>
    <row r="602" spans="1:1" ht="12.75" customHeight="1">
      <c r="A602" s="230"/>
    </row>
    <row r="603" spans="1:1" ht="12.75" customHeight="1">
      <c r="A603" s="230"/>
    </row>
    <row r="604" spans="1:1" ht="12.75" customHeight="1">
      <c r="A604" s="230"/>
    </row>
    <row r="605" spans="1:1" ht="12.75" customHeight="1">
      <c r="A605" s="230"/>
    </row>
    <row r="606" spans="1:1" ht="12.75" customHeight="1">
      <c r="A606" s="230"/>
    </row>
    <row r="607" spans="1:1" ht="12.75" customHeight="1">
      <c r="A607" s="230"/>
    </row>
    <row r="608" spans="1:1" ht="12.75" customHeight="1">
      <c r="A608" s="230"/>
    </row>
    <row r="609" spans="1:1" ht="12.75" customHeight="1">
      <c r="A609" s="230"/>
    </row>
    <row r="610" spans="1:1" ht="12.75" customHeight="1">
      <c r="A610" s="230"/>
    </row>
    <row r="611" spans="1:1" ht="12.75" customHeight="1">
      <c r="A611" s="230"/>
    </row>
    <row r="612" spans="1:1" ht="12.75" customHeight="1">
      <c r="A612" s="230"/>
    </row>
    <row r="613" spans="1:1" ht="12.75" customHeight="1">
      <c r="A613" s="230"/>
    </row>
    <row r="614" spans="1:1" ht="12.75" customHeight="1">
      <c r="A614" s="230"/>
    </row>
    <row r="615" spans="1:1" ht="12.75" customHeight="1">
      <c r="A615" s="230"/>
    </row>
    <row r="616" spans="1:1" ht="12.75" customHeight="1">
      <c r="A616" s="230"/>
    </row>
    <row r="617" spans="1:1" ht="12.75" customHeight="1">
      <c r="A617" s="230"/>
    </row>
    <row r="618" spans="1:1" ht="12.75" customHeight="1">
      <c r="A618" s="230"/>
    </row>
    <row r="619" spans="1:1" ht="12.75" customHeight="1">
      <c r="A619" s="230"/>
    </row>
    <row r="620" spans="1:1" ht="12.75" customHeight="1">
      <c r="A620" s="230"/>
    </row>
    <row r="621" spans="1:1" ht="12.75" customHeight="1">
      <c r="A621" s="230"/>
    </row>
    <row r="622" spans="1:1" ht="12.75" customHeight="1">
      <c r="A622" s="230"/>
    </row>
    <row r="623" spans="1:1" ht="12.75" customHeight="1">
      <c r="A623" s="230"/>
    </row>
    <row r="624" spans="1:1" ht="12.75" customHeight="1">
      <c r="A624" s="230"/>
    </row>
    <row r="625" spans="1:1" ht="12.75" customHeight="1">
      <c r="A625" s="230"/>
    </row>
    <row r="626" spans="1:1" ht="12.75" customHeight="1">
      <c r="A626" s="230"/>
    </row>
    <row r="627" spans="1:1" ht="12.75" customHeight="1">
      <c r="A627" s="230"/>
    </row>
    <row r="628" spans="1:1" ht="12.75" customHeight="1">
      <c r="A628" s="230"/>
    </row>
    <row r="629" spans="1:1" ht="12.75" customHeight="1">
      <c r="A629" s="230"/>
    </row>
    <row r="630" spans="1:1" ht="12.75" customHeight="1">
      <c r="A630" s="230"/>
    </row>
    <row r="631" spans="1:1" ht="12.75" customHeight="1">
      <c r="A631" s="230"/>
    </row>
    <row r="632" spans="1:1" ht="12.75" customHeight="1">
      <c r="A632" s="230"/>
    </row>
    <row r="633" spans="1:1" ht="12.75" customHeight="1">
      <c r="A633" s="230"/>
    </row>
    <row r="634" spans="1:1" ht="12.75" customHeight="1">
      <c r="A634" s="230"/>
    </row>
    <row r="635" spans="1:1" ht="12.75" customHeight="1">
      <c r="A635" s="230"/>
    </row>
    <row r="636" spans="1:1" ht="12.75" customHeight="1">
      <c r="A636" s="230"/>
    </row>
    <row r="637" spans="1:1" ht="12.75" customHeight="1">
      <c r="A637" s="230"/>
    </row>
    <row r="638" spans="1:1" ht="12.75" customHeight="1">
      <c r="A638" s="230"/>
    </row>
    <row r="639" spans="1:1" ht="12.75" customHeight="1">
      <c r="A639" s="230"/>
    </row>
    <row r="640" spans="1:1" ht="12.75" customHeight="1">
      <c r="A640" s="230"/>
    </row>
    <row r="641" spans="1:1" ht="12.75" customHeight="1">
      <c r="A641" s="230"/>
    </row>
    <row r="642" spans="1:1" ht="12.75" customHeight="1">
      <c r="A642" s="230"/>
    </row>
    <row r="643" spans="1:1" ht="12.75" customHeight="1">
      <c r="A643" s="230"/>
    </row>
    <row r="644" spans="1:1" ht="12.75" customHeight="1">
      <c r="A644" s="230"/>
    </row>
    <row r="645" spans="1:1" ht="12.75" customHeight="1">
      <c r="A645" s="230"/>
    </row>
    <row r="646" spans="1:1" ht="12.75" customHeight="1">
      <c r="A646" s="230"/>
    </row>
    <row r="647" spans="1:1" ht="12.75" customHeight="1">
      <c r="A647" s="230"/>
    </row>
    <row r="648" spans="1:1" ht="12.75" customHeight="1">
      <c r="A648" s="230"/>
    </row>
    <row r="649" spans="1:1" ht="12.75" customHeight="1">
      <c r="A649" s="230"/>
    </row>
    <row r="650" spans="1:1" ht="12.75" customHeight="1">
      <c r="A650" s="230"/>
    </row>
    <row r="651" spans="1:1" ht="12.75" customHeight="1">
      <c r="A651" s="230"/>
    </row>
    <row r="652" spans="1:1" ht="12.75" customHeight="1">
      <c r="A652" s="230"/>
    </row>
    <row r="653" spans="1:1" ht="12.75" customHeight="1">
      <c r="A653" s="230"/>
    </row>
    <row r="654" spans="1:1" ht="12.75" customHeight="1">
      <c r="A654" s="230"/>
    </row>
    <row r="655" spans="1:1" ht="12.75" customHeight="1">
      <c r="A655" s="230"/>
    </row>
    <row r="656" spans="1:1" ht="12.75" customHeight="1">
      <c r="A656" s="230"/>
    </row>
    <row r="657" spans="1:1" ht="12.75" customHeight="1">
      <c r="A657" s="230"/>
    </row>
    <row r="658" spans="1:1" ht="12.75" customHeight="1">
      <c r="A658" s="230"/>
    </row>
    <row r="659" spans="1:1" ht="12.75" customHeight="1">
      <c r="A659" s="230"/>
    </row>
    <row r="660" spans="1:1" ht="12.75" customHeight="1">
      <c r="A660" s="230"/>
    </row>
    <row r="661" spans="1:1" ht="12.75" customHeight="1">
      <c r="A661" s="230"/>
    </row>
    <row r="662" spans="1:1" ht="12.75" customHeight="1">
      <c r="A662" s="230"/>
    </row>
    <row r="663" spans="1:1" ht="12.75" customHeight="1">
      <c r="A663" s="230"/>
    </row>
    <row r="664" spans="1:1" ht="12.75" customHeight="1">
      <c r="A664" s="230"/>
    </row>
    <row r="665" spans="1:1" ht="12.75" customHeight="1">
      <c r="A665" s="225"/>
    </row>
    <row r="666" spans="1:1" ht="12.75" customHeight="1">
      <c r="A666" s="225"/>
    </row>
    <row r="667" spans="1:1" ht="12.75" customHeight="1">
      <c r="A667" s="225"/>
    </row>
    <row r="668" spans="1:1" ht="12.75" customHeight="1">
      <c r="A668" s="225"/>
    </row>
    <row r="669" spans="1:1" ht="12.75" customHeight="1">
      <c r="A669" s="225"/>
    </row>
    <row r="670" spans="1:1" ht="12.75" customHeight="1">
      <c r="A670" s="225"/>
    </row>
    <row r="671" spans="1:1" ht="12.75" customHeight="1">
      <c r="A671" s="225"/>
    </row>
    <row r="672" spans="1:1" ht="12.75" customHeight="1">
      <c r="A672" s="225"/>
    </row>
  </sheetData>
  <sheetProtection selectLockedCells="1" selectUnlockedCells="1"/>
  <mergeCells count="5">
    <mergeCell ref="B11:E11"/>
    <mergeCell ref="B12:E12"/>
    <mergeCell ref="B36:E36"/>
    <mergeCell ref="B37:E37"/>
    <mergeCell ref="B38:E38"/>
  </mergeCells>
  <phoneticPr fontId="10" type="noConversion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  <rowBreaks count="1" manualBreakCount="1">
    <brk id="7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Q670"/>
  <sheetViews>
    <sheetView view="pageBreakPreview" zoomScaleNormal="100" zoomScaleSheetLayoutView="100" workbookViewId="0">
      <pane ySplit="4" topLeftCell="A35" activePane="bottomLeft" state="frozen"/>
      <selection activeCell="B14" sqref="B14"/>
      <selection pane="bottomLeft" activeCell="E50" sqref="E50"/>
    </sheetView>
  </sheetViews>
  <sheetFormatPr defaultRowHeight="12.75" customHeight="1"/>
  <cols>
    <col min="1" max="1" width="5.7109375" style="32" customWidth="1"/>
    <col min="2" max="2" width="45.7109375" style="186" customWidth="1"/>
    <col min="3" max="3" width="5.7109375" style="53" customWidth="1"/>
    <col min="4" max="4" width="8.7109375" style="1" customWidth="1"/>
    <col min="5" max="6" width="10.7109375" style="32" customWidth="1"/>
    <col min="7" max="7" width="9.140625" style="262"/>
    <col min="8" max="8" width="10.7109375" style="1" customWidth="1"/>
    <col min="9" max="11" width="9.140625" style="1"/>
    <col min="12" max="16" width="9.140625" style="280"/>
    <col min="17" max="16384" width="9.140625" style="1"/>
  </cols>
  <sheetData>
    <row r="1" spans="1:251" ht="15.95" customHeight="1">
      <c r="A1" s="128" t="s">
        <v>19</v>
      </c>
      <c r="B1" s="202"/>
      <c r="C1" s="49"/>
      <c r="D1" s="7"/>
      <c r="E1" s="92"/>
      <c r="F1" s="4" t="s">
        <v>32</v>
      </c>
      <c r="G1" s="256"/>
      <c r="H1" s="34"/>
      <c r="I1" s="34"/>
      <c r="J1" s="34"/>
      <c r="K1" s="34"/>
      <c r="L1" s="279"/>
      <c r="M1" s="279"/>
      <c r="N1" s="279"/>
      <c r="O1" s="279"/>
      <c r="P1" s="279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51" ht="20.100000000000001" customHeight="1">
      <c r="A2" s="129" t="s">
        <v>0</v>
      </c>
      <c r="B2" s="202"/>
      <c r="C2" s="49"/>
      <c r="D2" s="7"/>
      <c r="E2" s="92"/>
      <c r="F2" s="4"/>
      <c r="G2" s="256"/>
      <c r="H2" s="34"/>
      <c r="I2" s="34"/>
      <c r="J2" s="34"/>
      <c r="K2" s="34"/>
      <c r="L2" s="279"/>
      <c r="M2" s="279"/>
      <c r="N2" s="279"/>
      <c r="O2" s="279"/>
      <c r="P2" s="279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51" ht="17.100000000000001" customHeight="1">
      <c r="A3" s="130" t="s">
        <v>225</v>
      </c>
      <c r="B3" s="202"/>
      <c r="C3" s="49"/>
      <c r="D3" s="7"/>
      <c r="E3" s="92"/>
      <c r="F3" s="4"/>
      <c r="G3" s="256"/>
      <c r="H3" s="361"/>
      <c r="I3" s="34"/>
      <c r="J3" s="34"/>
      <c r="K3" s="34"/>
      <c r="L3" s="279"/>
      <c r="M3" s="279"/>
      <c r="N3" s="279"/>
      <c r="O3" s="279"/>
      <c r="P3" s="279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51" s="6" customFormat="1" ht="17.100000000000001" customHeight="1">
      <c r="A4" s="135" t="s">
        <v>2</v>
      </c>
      <c r="B4" s="203" t="s">
        <v>3</v>
      </c>
      <c r="C4" s="136" t="s">
        <v>4</v>
      </c>
      <c r="D4" s="137" t="s">
        <v>5</v>
      </c>
      <c r="E4" s="137" t="s">
        <v>6</v>
      </c>
      <c r="F4" s="138" t="s">
        <v>7</v>
      </c>
      <c r="G4" s="254"/>
      <c r="L4" s="299"/>
      <c r="M4" s="299"/>
      <c r="N4" s="299"/>
      <c r="O4" s="299"/>
      <c r="P4" s="299"/>
    </row>
    <row r="5" spans="1:251" s="69" customFormat="1" ht="15.75">
      <c r="A5" s="234">
        <v>1</v>
      </c>
      <c r="B5" s="201" t="s">
        <v>151</v>
      </c>
      <c r="C5" s="326"/>
      <c r="D5" s="323"/>
      <c r="E5" s="141"/>
      <c r="F5" s="142"/>
      <c r="G5" s="255"/>
      <c r="H5" s="362"/>
      <c r="I5" s="330"/>
      <c r="J5" s="330"/>
      <c r="K5" s="330"/>
      <c r="L5" s="363"/>
      <c r="M5" s="364"/>
      <c r="N5" s="310"/>
      <c r="O5" s="310"/>
      <c r="P5" s="310"/>
      <c r="Q5" s="68"/>
      <c r="R5" s="67"/>
      <c r="S5" s="67"/>
    </row>
    <row r="6" spans="1:251" s="110" customFormat="1" ht="15.75">
      <c r="A6" s="229">
        <v>1</v>
      </c>
      <c r="B6" s="122" t="s">
        <v>152</v>
      </c>
      <c r="C6" s="89" t="s">
        <v>10</v>
      </c>
      <c r="D6" s="90">
        <v>150</v>
      </c>
      <c r="E6" s="90"/>
      <c r="F6" s="91">
        <f>(D6*E6)</f>
        <v>0</v>
      </c>
      <c r="G6" s="258"/>
      <c r="H6" s="118"/>
      <c r="I6" s="283"/>
      <c r="J6" s="283"/>
      <c r="K6" s="283"/>
      <c r="L6" s="278"/>
      <c r="M6" s="306"/>
      <c r="N6" s="301"/>
      <c r="O6" s="301"/>
      <c r="P6" s="301"/>
      <c r="Q6" s="113"/>
      <c r="R6" s="111"/>
      <c r="S6" s="111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</row>
    <row r="7" spans="1:251" s="110" customFormat="1" ht="15.75">
      <c r="A7" s="229">
        <f>A6+1</f>
        <v>2</v>
      </c>
      <c r="B7" s="122" t="s">
        <v>100</v>
      </c>
      <c r="C7" s="89" t="s">
        <v>1</v>
      </c>
      <c r="D7" s="90">
        <v>4</v>
      </c>
      <c r="E7" s="90"/>
      <c r="F7" s="91">
        <f>(D7*E7)</f>
        <v>0</v>
      </c>
      <c r="G7" s="258"/>
      <c r="H7" s="118"/>
      <c r="I7" s="120"/>
      <c r="J7" s="120"/>
      <c r="K7" s="283"/>
      <c r="L7" s="278"/>
      <c r="M7" s="306"/>
      <c r="N7" s="301"/>
      <c r="O7" s="301"/>
      <c r="P7" s="301"/>
      <c r="Q7" s="113"/>
      <c r="R7" s="111"/>
      <c r="S7" s="111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</row>
    <row r="8" spans="1:251" s="110" customFormat="1" ht="15.75">
      <c r="A8" s="295">
        <f>A7+1</f>
        <v>3</v>
      </c>
      <c r="B8" s="296" t="s">
        <v>101</v>
      </c>
      <c r="C8" s="89" t="s">
        <v>1</v>
      </c>
      <c r="D8" s="124">
        <v>4</v>
      </c>
      <c r="E8" s="90"/>
      <c r="F8" s="91">
        <f>(D8*E8)</f>
        <v>0</v>
      </c>
      <c r="G8" s="258"/>
      <c r="H8" s="118"/>
      <c r="I8" s="120"/>
      <c r="J8" s="120"/>
      <c r="K8" s="283"/>
      <c r="L8" s="278"/>
      <c r="M8" s="306"/>
      <c r="N8" s="301"/>
      <c r="O8" s="301"/>
      <c r="P8" s="301"/>
      <c r="Q8" s="113"/>
      <c r="R8" s="111"/>
      <c r="S8" s="111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</row>
    <row r="9" spans="1:251" s="110" customFormat="1" ht="41.25" customHeight="1">
      <c r="A9" s="229">
        <f>A8+1</f>
        <v>4</v>
      </c>
      <c r="B9" s="122" t="s">
        <v>102</v>
      </c>
      <c r="C9" s="89" t="s">
        <v>11</v>
      </c>
      <c r="D9" s="90">
        <v>2</v>
      </c>
      <c r="E9" s="90"/>
      <c r="F9" s="91">
        <f>(D9*E9)</f>
        <v>0</v>
      </c>
      <c r="G9" s="258"/>
      <c r="H9" s="118"/>
      <c r="I9" s="283"/>
      <c r="J9" s="283"/>
      <c r="K9" s="283"/>
      <c r="L9" s="278"/>
      <c r="M9" s="306"/>
      <c r="N9" s="301"/>
      <c r="O9" s="301"/>
      <c r="P9" s="301"/>
      <c r="Q9" s="113"/>
      <c r="R9" s="111"/>
      <c r="S9" s="111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</row>
    <row r="10" spans="1:251" s="59" customFormat="1" ht="15.75">
      <c r="A10" s="234">
        <f>A5</f>
        <v>1</v>
      </c>
      <c r="B10" s="201" t="str">
        <f>B5&amp;" - skupaj"</f>
        <v>PRIPRAVLJALNA DELA - skupaj</v>
      </c>
      <c r="C10" s="139"/>
      <c r="D10" s="140"/>
      <c r="E10" s="141"/>
      <c r="F10" s="102">
        <f>SUM(F5:F9)</f>
        <v>0</v>
      </c>
      <c r="G10" s="258"/>
      <c r="H10" s="365"/>
      <c r="I10" s="329"/>
      <c r="J10" s="81"/>
      <c r="K10" s="81"/>
      <c r="L10" s="274"/>
      <c r="M10" s="320"/>
      <c r="N10" s="302"/>
      <c r="O10" s="302"/>
      <c r="P10" s="302"/>
      <c r="Q10" s="61"/>
      <c r="R10" s="60"/>
      <c r="S10" s="60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69" customFormat="1" ht="15.75">
      <c r="A11" s="234">
        <v>2</v>
      </c>
      <c r="B11" s="201" t="s">
        <v>12</v>
      </c>
      <c r="C11" s="139"/>
      <c r="D11" s="140"/>
      <c r="E11" s="141"/>
      <c r="F11" s="102"/>
      <c r="G11" s="255"/>
      <c r="H11" s="366"/>
      <c r="I11" s="282"/>
      <c r="J11" s="282"/>
      <c r="K11" s="282"/>
      <c r="L11" s="363"/>
      <c r="M11" s="364"/>
      <c r="N11" s="310"/>
      <c r="O11" s="310"/>
      <c r="P11" s="310"/>
      <c r="Q11" s="68"/>
      <c r="R11" s="67"/>
      <c r="S11" s="67"/>
    </row>
    <row r="12" spans="1:251" s="77" customFormat="1" ht="15.75">
      <c r="A12" s="233"/>
      <c r="B12" s="415" t="s">
        <v>103</v>
      </c>
      <c r="C12" s="415"/>
      <c r="D12" s="415"/>
      <c r="E12" s="415"/>
      <c r="F12" s="85"/>
      <c r="G12" s="260"/>
      <c r="H12" s="367"/>
      <c r="I12" s="275"/>
      <c r="J12" s="275"/>
      <c r="K12" s="275"/>
      <c r="L12" s="368"/>
      <c r="M12" s="369"/>
      <c r="N12" s="303"/>
      <c r="O12" s="303"/>
      <c r="P12" s="303"/>
      <c r="Q12" s="76"/>
      <c r="R12" s="75"/>
      <c r="S12" s="75"/>
    </row>
    <row r="13" spans="1:251" s="77" customFormat="1" ht="28.5" customHeight="1">
      <c r="A13" s="233"/>
      <c r="B13" s="416" t="s">
        <v>104</v>
      </c>
      <c r="C13" s="416"/>
      <c r="D13" s="416"/>
      <c r="E13" s="416"/>
      <c r="F13" s="85"/>
      <c r="G13" s="260"/>
      <c r="H13" s="367"/>
      <c r="I13" s="275"/>
      <c r="J13" s="275"/>
      <c r="K13" s="275"/>
      <c r="L13" s="368"/>
      <c r="M13" s="369"/>
      <c r="N13" s="303"/>
      <c r="O13" s="303"/>
      <c r="P13" s="303"/>
      <c r="Q13" s="76"/>
      <c r="R13" s="75"/>
      <c r="S13" s="75"/>
    </row>
    <row r="14" spans="1:251" s="110" customFormat="1" ht="15.75">
      <c r="A14" s="229">
        <v>1</v>
      </c>
      <c r="B14" s="144" t="s">
        <v>105</v>
      </c>
      <c r="C14" s="89" t="s">
        <v>10</v>
      </c>
      <c r="D14" s="124">
        <v>6</v>
      </c>
      <c r="E14" s="90"/>
      <c r="F14" s="91">
        <f>(D14*E14)</f>
        <v>0</v>
      </c>
      <c r="G14" s="258"/>
      <c r="H14" s="118"/>
      <c r="I14" s="278"/>
      <c r="J14" s="278"/>
      <c r="K14" s="278"/>
      <c r="L14" s="278"/>
      <c r="M14" s="306"/>
      <c r="N14" s="301"/>
      <c r="O14" s="301"/>
      <c r="P14" s="301"/>
      <c r="Q14" s="113"/>
      <c r="R14" s="111"/>
      <c r="S14" s="111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</row>
    <row r="15" spans="1:251" s="110" customFormat="1" ht="38.25">
      <c r="A15" s="229">
        <f>A14+1</f>
        <v>2</v>
      </c>
      <c r="B15" s="144" t="s">
        <v>106</v>
      </c>
      <c r="C15" s="89" t="s">
        <v>11</v>
      </c>
      <c r="D15" s="124">
        <v>3</v>
      </c>
      <c r="E15" s="90"/>
      <c r="F15" s="91">
        <f t="shared" ref="F15:F30" si="0">(D15*E15)</f>
        <v>0</v>
      </c>
      <c r="G15" s="258"/>
      <c r="H15" s="118"/>
      <c r="I15" s="278"/>
      <c r="J15" s="278"/>
      <c r="K15" s="278"/>
      <c r="L15" s="278"/>
      <c r="M15" s="306"/>
      <c r="N15" s="301"/>
      <c r="O15" s="301"/>
      <c r="P15" s="301"/>
      <c r="Q15" s="113"/>
      <c r="R15" s="111"/>
      <c r="S15" s="111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</row>
    <row r="16" spans="1:251" s="110" customFormat="1" ht="25.5">
      <c r="A16" s="229">
        <f>A15+1</f>
        <v>3</v>
      </c>
      <c r="B16" s="144" t="s">
        <v>107</v>
      </c>
      <c r="C16" s="89" t="s">
        <v>11</v>
      </c>
      <c r="D16" s="124">
        <v>24.5</v>
      </c>
      <c r="E16" s="90"/>
      <c r="F16" s="91">
        <f t="shared" si="0"/>
        <v>0</v>
      </c>
      <c r="G16" s="259"/>
      <c r="H16" s="118"/>
      <c r="I16" s="278"/>
      <c r="J16" s="278"/>
      <c r="K16" s="278"/>
      <c r="L16" s="278"/>
      <c r="M16" s="306"/>
      <c r="N16" s="301"/>
      <c r="O16" s="301"/>
      <c r="P16" s="301"/>
      <c r="Q16" s="113"/>
      <c r="R16" s="111"/>
      <c r="S16" s="111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</row>
    <row r="17" spans="1:251" s="110" customFormat="1" ht="51">
      <c r="A17" s="229">
        <f t="shared" ref="A17:A30" si="1">A16+1</f>
        <v>4</v>
      </c>
      <c r="B17" s="144" t="s">
        <v>157</v>
      </c>
      <c r="C17" s="89" t="s">
        <v>11</v>
      </c>
      <c r="D17" s="124">
        <v>61.4</v>
      </c>
      <c r="E17" s="90"/>
      <c r="F17" s="91">
        <f t="shared" si="0"/>
        <v>0</v>
      </c>
      <c r="G17" s="258"/>
      <c r="H17" s="118"/>
      <c r="I17" s="278"/>
      <c r="J17" s="278"/>
      <c r="K17" s="278"/>
      <c r="L17" s="278"/>
      <c r="M17" s="306"/>
      <c r="N17" s="301"/>
      <c r="O17" s="301"/>
      <c r="P17" s="301"/>
      <c r="Q17" s="113"/>
      <c r="R17" s="111"/>
      <c r="S17" s="111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</row>
    <row r="18" spans="1:251" s="110" customFormat="1" ht="51">
      <c r="A18" s="229">
        <f t="shared" si="1"/>
        <v>5</v>
      </c>
      <c r="B18" s="122" t="s">
        <v>158</v>
      </c>
      <c r="C18" s="125" t="s">
        <v>11</v>
      </c>
      <c r="D18" s="126">
        <v>20.5</v>
      </c>
      <c r="E18" s="126"/>
      <c r="F18" s="91">
        <f t="shared" si="0"/>
        <v>0</v>
      </c>
      <c r="G18" s="258"/>
      <c r="H18" s="118"/>
      <c r="I18" s="316"/>
      <c r="J18" s="316"/>
      <c r="K18" s="316"/>
      <c r="L18" s="278"/>
      <c r="M18" s="306"/>
      <c r="N18" s="301"/>
      <c r="O18" s="301"/>
      <c r="P18" s="301"/>
      <c r="Q18" s="113"/>
      <c r="R18" s="111"/>
      <c r="S18" s="111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</row>
    <row r="19" spans="1:251" s="110" customFormat="1" ht="38.25">
      <c r="A19" s="229">
        <f t="shared" si="1"/>
        <v>6</v>
      </c>
      <c r="B19" s="115" t="s">
        <v>159</v>
      </c>
      <c r="C19" s="125" t="s">
        <v>11</v>
      </c>
      <c r="D19" s="126">
        <v>4</v>
      </c>
      <c r="E19" s="126"/>
      <c r="F19" s="91">
        <f>(D19*E19)</f>
        <v>0</v>
      </c>
      <c r="G19" s="258"/>
      <c r="H19" s="118"/>
      <c r="I19" s="120"/>
      <c r="J19" s="120"/>
      <c r="K19" s="316"/>
      <c r="L19" s="278"/>
      <c r="M19" s="306"/>
      <c r="N19" s="301"/>
      <c r="O19" s="301"/>
      <c r="P19" s="301"/>
      <c r="Q19" s="113"/>
      <c r="R19" s="111"/>
      <c r="S19" s="111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</row>
    <row r="20" spans="1:251" s="111" customFormat="1" ht="25.5">
      <c r="A20" s="229">
        <f>A19+1</f>
        <v>7</v>
      </c>
      <c r="B20" s="115" t="s">
        <v>160</v>
      </c>
      <c r="C20" s="125" t="s">
        <v>11</v>
      </c>
      <c r="D20" s="126">
        <v>3</v>
      </c>
      <c r="E20" s="126"/>
      <c r="F20" s="91">
        <f t="shared" si="0"/>
        <v>0</v>
      </c>
      <c r="G20" s="258"/>
      <c r="H20" s="118"/>
      <c r="I20" s="120"/>
      <c r="J20" s="120"/>
      <c r="K20" s="316"/>
      <c r="L20" s="278"/>
      <c r="M20" s="306"/>
      <c r="N20" s="301"/>
      <c r="O20" s="301"/>
      <c r="P20" s="301"/>
      <c r="Q20" s="113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</row>
    <row r="21" spans="1:251" s="111" customFormat="1" ht="25.5">
      <c r="A21" s="229">
        <f t="shared" si="1"/>
        <v>8</v>
      </c>
      <c r="B21" s="115" t="s">
        <v>161</v>
      </c>
      <c r="C21" s="125" t="s">
        <v>11</v>
      </c>
      <c r="D21" s="126">
        <v>1.5</v>
      </c>
      <c r="E21" s="126"/>
      <c r="F21" s="91">
        <f t="shared" si="0"/>
        <v>0</v>
      </c>
      <c r="G21" s="258"/>
      <c r="H21" s="118"/>
      <c r="I21" s="120"/>
      <c r="J21" s="120"/>
      <c r="K21" s="316"/>
      <c r="L21" s="278"/>
      <c r="M21" s="306"/>
      <c r="N21" s="301"/>
      <c r="O21" s="301"/>
      <c r="P21" s="301"/>
      <c r="Q21" s="113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</row>
    <row r="22" spans="1:251" s="111" customFormat="1" ht="38.25">
      <c r="A22" s="229">
        <f t="shared" si="1"/>
        <v>9</v>
      </c>
      <c r="B22" s="122" t="s">
        <v>153</v>
      </c>
      <c r="C22" s="125" t="s">
        <v>11</v>
      </c>
      <c r="D22" s="126">
        <v>1</v>
      </c>
      <c r="E22" s="126"/>
      <c r="F22" s="91">
        <f t="shared" si="0"/>
        <v>0</v>
      </c>
      <c r="G22" s="258"/>
      <c r="H22" s="118"/>
      <c r="I22" s="316"/>
      <c r="J22" s="316"/>
      <c r="K22" s="316"/>
      <c r="L22" s="278"/>
      <c r="M22" s="306"/>
      <c r="N22" s="301"/>
      <c r="O22" s="301"/>
      <c r="P22" s="301"/>
      <c r="Q22" s="113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</row>
    <row r="23" spans="1:251" s="111" customFormat="1" ht="25.5">
      <c r="A23" s="229">
        <f>A22+1</f>
        <v>10</v>
      </c>
      <c r="B23" s="122" t="s">
        <v>162</v>
      </c>
      <c r="C23" s="125" t="s">
        <v>9</v>
      </c>
      <c r="D23" s="126">
        <v>84</v>
      </c>
      <c r="E23" s="126"/>
      <c r="F23" s="91">
        <f t="shared" si="0"/>
        <v>0</v>
      </c>
      <c r="G23" s="258"/>
      <c r="H23" s="118"/>
      <c r="I23" s="316"/>
      <c r="J23" s="316"/>
      <c r="K23" s="316"/>
      <c r="L23" s="278"/>
      <c r="M23" s="306"/>
      <c r="N23" s="301"/>
      <c r="O23" s="301"/>
      <c r="P23" s="301"/>
      <c r="Q23" s="113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</row>
    <row r="24" spans="1:251" s="111" customFormat="1" ht="38.25">
      <c r="A24" s="229">
        <f t="shared" si="1"/>
        <v>11</v>
      </c>
      <c r="B24" s="122" t="s">
        <v>118</v>
      </c>
      <c r="C24" s="125" t="s">
        <v>11</v>
      </c>
      <c r="D24" s="126">
        <v>29.4</v>
      </c>
      <c r="E24" s="126"/>
      <c r="F24" s="91">
        <f t="shared" si="0"/>
        <v>0</v>
      </c>
      <c r="G24" s="258"/>
      <c r="H24" s="118"/>
      <c r="I24" s="316"/>
      <c r="J24" s="316"/>
      <c r="K24" s="316"/>
      <c r="L24" s="278"/>
      <c r="M24" s="306"/>
      <c r="N24" s="301"/>
      <c r="O24" s="301"/>
      <c r="P24" s="301"/>
      <c r="Q24" s="113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</row>
    <row r="25" spans="1:251" s="111" customFormat="1" ht="38.25">
      <c r="A25" s="229">
        <f t="shared" si="1"/>
        <v>12</v>
      </c>
      <c r="B25" s="327" t="s">
        <v>119</v>
      </c>
      <c r="C25" s="125" t="s">
        <v>11</v>
      </c>
      <c r="D25" s="126">
        <v>38.5</v>
      </c>
      <c r="E25" s="126"/>
      <c r="F25" s="91">
        <f t="shared" si="0"/>
        <v>0</v>
      </c>
      <c r="G25" s="258"/>
      <c r="H25" s="118"/>
      <c r="I25" s="316"/>
      <c r="J25" s="316"/>
      <c r="K25" s="316"/>
      <c r="L25" s="278"/>
      <c r="M25" s="306"/>
      <c r="N25" s="301"/>
      <c r="O25" s="301"/>
      <c r="P25" s="301"/>
      <c r="Q25" s="113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</row>
    <row r="26" spans="1:251" s="111" customFormat="1" ht="38.25">
      <c r="A26" s="229">
        <f t="shared" si="1"/>
        <v>13</v>
      </c>
      <c r="B26" s="115" t="s">
        <v>120</v>
      </c>
      <c r="C26" s="125" t="s">
        <v>11</v>
      </c>
      <c r="D26" s="126">
        <v>8</v>
      </c>
      <c r="E26" s="126"/>
      <c r="F26" s="91">
        <f t="shared" si="0"/>
        <v>0</v>
      </c>
      <c r="G26" s="258"/>
      <c r="H26" s="118"/>
      <c r="I26" s="120"/>
      <c r="J26" s="120"/>
      <c r="K26" s="316"/>
      <c r="L26" s="278"/>
      <c r="M26" s="306"/>
      <c r="N26" s="301"/>
      <c r="O26" s="301"/>
      <c r="P26" s="301"/>
      <c r="Q26" s="113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</row>
    <row r="27" spans="1:251" s="111" customFormat="1" ht="38.25">
      <c r="A27" s="229">
        <f t="shared" si="1"/>
        <v>14</v>
      </c>
      <c r="B27" s="187" t="s">
        <v>121</v>
      </c>
      <c r="C27" s="125" t="s">
        <v>11</v>
      </c>
      <c r="D27" s="126">
        <v>38.5</v>
      </c>
      <c r="E27" s="126"/>
      <c r="F27" s="91">
        <f t="shared" si="0"/>
        <v>0</v>
      </c>
      <c r="G27" s="258"/>
      <c r="H27" s="118"/>
      <c r="I27" s="316"/>
      <c r="J27" s="316"/>
      <c r="K27" s="316"/>
      <c r="L27" s="278"/>
      <c r="M27" s="306"/>
      <c r="N27" s="301"/>
      <c r="O27" s="301"/>
      <c r="P27" s="301"/>
      <c r="Q27" s="113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</row>
    <row r="28" spans="1:251" s="111" customFormat="1" ht="38.25">
      <c r="A28" s="229">
        <f t="shared" si="1"/>
        <v>15</v>
      </c>
      <c r="B28" s="187" t="s">
        <v>122</v>
      </c>
      <c r="C28" s="125" t="s">
        <v>11</v>
      </c>
      <c r="D28" s="126">
        <v>52.9</v>
      </c>
      <c r="E28" s="126"/>
      <c r="F28" s="91">
        <f t="shared" si="0"/>
        <v>0</v>
      </c>
      <c r="G28" s="258"/>
      <c r="H28" s="118"/>
      <c r="I28" s="316"/>
      <c r="J28" s="316"/>
      <c r="K28" s="316"/>
      <c r="L28" s="278"/>
      <c r="M28" s="306"/>
      <c r="N28" s="301"/>
      <c r="O28" s="301"/>
      <c r="P28" s="301"/>
      <c r="Q28" s="113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</row>
    <row r="29" spans="1:251" s="111" customFormat="1" ht="25.5">
      <c r="A29" s="229">
        <f t="shared" si="1"/>
        <v>16</v>
      </c>
      <c r="B29" s="144" t="s">
        <v>154</v>
      </c>
      <c r="C29" s="89" t="s">
        <v>10</v>
      </c>
      <c r="D29" s="90">
        <v>10</v>
      </c>
      <c r="E29" s="90"/>
      <c r="F29" s="91">
        <f t="shared" si="0"/>
        <v>0</v>
      </c>
      <c r="G29" s="258"/>
      <c r="H29" s="118"/>
      <c r="I29" s="283"/>
      <c r="J29" s="283"/>
      <c r="K29" s="283"/>
      <c r="L29" s="278"/>
      <c r="M29" s="306"/>
      <c r="N29" s="301"/>
      <c r="O29" s="301"/>
      <c r="P29" s="301"/>
      <c r="Q29" s="113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  <c r="IL29" s="114"/>
      <c r="IM29" s="114"/>
      <c r="IN29" s="114"/>
      <c r="IO29" s="114"/>
      <c r="IP29" s="114"/>
      <c r="IQ29" s="114"/>
    </row>
    <row r="30" spans="1:251" s="110" customFormat="1" ht="25.5">
      <c r="A30" s="229">
        <f t="shared" si="1"/>
        <v>17</v>
      </c>
      <c r="B30" s="115" t="s">
        <v>124</v>
      </c>
      <c r="C30" s="125" t="s">
        <v>9</v>
      </c>
      <c r="D30" s="126">
        <v>24.5</v>
      </c>
      <c r="E30" s="126"/>
      <c r="F30" s="91">
        <f t="shared" si="0"/>
        <v>0</v>
      </c>
      <c r="G30" s="258"/>
      <c r="H30" s="118"/>
      <c r="I30" s="276"/>
      <c r="J30" s="276"/>
      <c r="K30" s="316"/>
      <c r="L30" s="278"/>
      <c r="M30" s="306"/>
      <c r="N30" s="301"/>
      <c r="O30" s="301"/>
      <c r="P30" s="301"/>
      <c r="Q30" s="113"/>
      <c r="R30" s="111"/>
      <c r="S30" s="111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  <c r="IL30" s="114"/>
      <c r="IM30" s="114"/>
      <c r="IN30" s="114"/>
      <c r="IO30" s="114"/>
      <c r="IP30" s="114"/>
      <c r="IQ30" s="114"/>
    </row>
    <row r="31" spans="1:251" s="79" customFormat="1" ht="15.75">
      <c r="A31" s="234">
        <f>A11</f>
        <v>2</v>
      </c>
      <c r="B31" s="201" t="str">
        <f>B11&amp;" - skupaj"</f>
        <v>ZEMELJSKA DELA - skupaj</v>
      </c>
      <c r="C31" s="139"/>
      <c r="D31" s="140"/>
      <c r="E31" s="141"/>
      <c r="F31" s="102">
        <f>SUM(F11:F30)</f>
        <v>0</v>
      </c>
      <c r="G31" s="265"/>
      <c r="H31" s="80"/>
      <c r="I31" s="81"/>
      <c r="J31" s="81"/>
      <c r="K31" s="81"/>
      <c r="L31" s="274"/>
      <c r="M31" s="320"/>
      <c r="N31" s="320"/>
      <c r="O31" s="320"/>
      <c r="P31" s="320"/>
      <c r="Q31" s="81"/>
      <c r="R31" s="80"/>
      <c r="S31" s="80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</row>
    <row r="32" spans="1:251" s="79" customFormat="1" ht="15.75">
      <c r="A32" s="234">
        <v>3</v>
      </c>
      <c r="B32" s="201" t="s">
        <v>125</v>
      </c>
      <c r="C32" s="322"/>
      <c r="D32" s="323"/>
      <c r="E32" s="324"/>
      <c r="F32" s="325"/>
      <c r="G32" s="265"/>
      <c r="H32" s="80"/>
      <c r="I32" s="81"/>
      <c r="J32" s="81"/>
      <c r="K32" s="81"/>
      <c r="L32" s="274"/>
      <c r="M32" s="320"/>
      <c r="N32" s="320"/>
      <c r="O32" s="320"/>
      <c r="P32" s="320"/>
      <c r="Q32" s="81"/>
      <c r="R32" s="80"/>
      <c r="S32" s="80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</row>
    <row r="33" spans="1:251" s="77" customFormat="1" ht="15.75">
      <c r="A33" s="233"/>
      <c r="B33" s="415" t="s">
        <v>126</v>
      </c>
      <c r="C33" s="415"/>
      <c r="D33" s="415"/>
      <c r="E33" s="415"/>
      <c r="F33" s="85"/>
      <c r="G33" s="260"/>
      <c r="H33" s="367"/>
      <c r="I33" s="275"/>
      <c r="J33" s="275"/>
      <c r="K33" s="275"/>
      <c r="L33" s="368"/>
      <c r="M33" s="369"/>
      <c r="N33" s="303"/>
      <c r="O33" s="303"/>
      <c r="P33" s="303"/>
      <c r="Q33" s="76"/>
      <c r="R33" s="75"/>
      <c r="S33" s="75"/>
    </row>
    <row r="34" spans="1:251" s="77" customFormat="1" ht="15.75">
      <c r="A34" s="233"/>
      <c r="B34" s="415" t="s">
        <v>127</v>
      </c>
      <c r="C34" s="415"/>
      <c r="D34" s="415"/>
      <c r="E34" s="415"/>
      <c r="F34" s="85"/>
      <c r="G34" s="260"/>
      <c r="H34" s="367"/>
      <c r="I34" s="275"/>
      <c r="J34" s="275"/>
      <c r="K34" s="275"/>
      <c r="L34" s="368"/>
      <c r="M34" s="369"/>
      <c r="N34" s="303"/>
      <c r="O34" s="303"/>
      <c r="P34" s="303"/>
      <c r="Q34" s="76"/>
      <c r="R34" s="75"/>
      <c r="S34" s="75"/>
    </row>
    <row r="35" spans="1:251" s="77" customFormat="1" ht="15.75">
      <c r="A35" s="233"/>
      <c r="B35" s="416" t="s">
        <v>128</v>
      </c>
      <c r="C35" s="416"/>
      <c r="D35" s="416"/>
      <c r="E35" s="416"/>
      <c r="F35" s="85"/>
      <c r="G35" s="260"/>
      <c r="H35" s="367"/>
      <c r="I35" s="275"/>
      <c r="J35" s="275"/>
      <c r="K35" s="275"/>
      <c r="L35" s="368"/>
      <c r="M35" s="369"/>
      <c r="N35" s="303"/>
      <c r="O35" s="303"/>
      <c r="P35" s="303"/>
      <c r="Q35" s="76"/>
      <c r="R35" s="75"/>
      <c r="S35" s="75"/>
    </row>
    <row r="36" spans="1:251" s="110" customFormat="1" ht="25.5">
      <c r="A36" s="229">
        <v>1</v>
      </c>
      <c r="B36" s="144" t="s">
        <v>129</v>
      </c>
      <c r="C36" s="89" t="s">
        <v>10</v>
      </c>
      <c r="D36" s="90">
        <v>70</v>
      </c>
      <c r="E36" s="90"/>
      <c r="F36" s="91">
        <f t="shared" ref="F36:F43" si="2">(D36*E36)</f>
        <v>0</v>
      </c>
      <c r="G36" s="258"/>
      <c r="H36" s="118"/>
      <c r="I36" s="283"/>
      <c r="J36" s="283"/>
      <c r="K36" s="283"/>
      <c r="L36" s="278"/>
      <c r="M36" s="278"/>
      <c r="N36" s="300"/>
      <c r="O36" s="300"/>
      <c r="P36" s="301"/>
      <c r="Q36" s="113"/>
      <c r="R36" s="111"/>
      <c r="S36" s="11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</row>
    <row r="37" spans="1:251" s="110" customFormat="1" ht="25.5">
      <c r="A37" s="229">
        <f>A36+1</f>
        <v>2</v>
      </c>
      <c r="B37" s="144" t="s">
        <v>256</v>
      </c>
      <c r="C37" s="89" t="s">
        <v>10</v>
      </c>
      <c r="D37" s="90">
        <v>70</v>
      </c>
      <c r="E37" s="90"/>
      <c r="F37" s="91">
        <f t="shared" si="2"/>
        <v>0</v>
      </c>
      <c r="G37" s="258"/>
      <c r="H37" s="118"/>
      <c r="I37" s="283"/>
      <c r="J37" s="283"/>
      <c r="K37" s="283"/>
      <c r="L37" s="278"/>
      <c r="M37" s="278"/>
      <c r="N37" s="300"/>
      <c r="O37" s="300"/>
      <c r="P37" s="301"/>
      <c r="Q37" s="113"/>
      <c r="R37" s="111"/>
      <c r="S37" s="111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</row>
    <row r="38" spans="1:251" s="110" customFormat="1" ht="25.5">
      <c r="A38" s="229">
        <f>+A37+1</f>
        <v>3</v>
      </c>
      <c r="B38" s="144" t="s">
        <v>163</v>
      </c>
      <c r="C38" s="89" t="s">
        <v>1</v>
      </c>
      <c r="D38" s="90">
        <v>2</v>
      </c>
      <c r="E38" s="90"/>
      <c r="F38" s="91">
        <f t="shared" si="2"/>
        <v>0</v>
      </c>
      <c r="G38" s="258"/>
      <c r="H38" s="118"/>
      <c r="I38" s="283"/>
      <c r="J38" s="119"/>
      <c r="K38" s="283"/>
      <c r="L38" s="278"/>
      <c r="M38" s="278"/>
      <c r="N38" s="300"/>
      <c r="O38" s="300"/>
      <c r="P38" s="301"/>
      <c r="Q38" s="113"/>
      <c r="R38" s="111"/>
      <c r="S38" s="111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</row>
    <row r="39" spans="1:251" s="110" customFormat="1" ht="63.75">
      <c r="A39" s="229">
        <f t="shared" ref="A39" si="3">A38+1</f>
        <v>4</v>
      </c>
      <c r="B39" s="321" t="s">
        <v>257</v>
      </c>
      <c r="C39" s="89" t="s">
        <v>1</v>
      </c>
      <c r="D39" s="90">
        <v>4</v>
      </c>
      <c r="E39" s="90"/>
      <c r="F39" s="91">
        <f t="shared" si="2"/>
        <v>0</v>
      </c>
      <c r="G39" s="258"/>
      <c r="H39" s="118"/>
      <c r="I39" s="370"/>
      <c r="J39" s="283"/>
      <c r="K39" s="283"/>
      <c r="L39" s="278"/>
      <c r="M39" s="278"/>
      <c r="N39" s="300"/>
      <c r="O39" s="300"/>
      <c r="P39" s="301"/>
      <c r="Q39" s="113"/>
      <c r="R39" s="111"/>
      <c r="S39" s="111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</row>
    <row r="40" spans="1:251" s="110" customFormat="1" ht="63.75">
      <c r="A40" s="229">
        <f>+A39+1</f>
        <v>5</v>
      </c>
      <c r="B40" s="321" t="s">
        <v>258</v>
      </c>
      <c r="C40" s="89" t="s">
        <v>1</v>
      </c>
      <c r="D40" s="90">
        <v>1</v>
      </c>
      <c r="E40" s="90"/>
      <c r="F40" s="91">
        <f t="shared" si="2"/>
        <v>0</v>
      </c>
      <c r="G40" s="258"/>
      <c r="H40" s="118"/>
      <c r="I40" s="370"/>
      <c r="J40" s="283"/>
      <c r="K40" s="283"/>
      <c r="L40" s="278"/>
      <c r="M40" s="278"/>
      <c r="N40" s="300"/>
      <c r="O40" s="300"/>
      <c r="P40" s="301"/>
      <c r="Q40" s="113"/>
      <c r="R40" s="111"/>
      <c r="S40" s="111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4"/>
      <c r="FM40" s="114"/>
      <c r="FN40" s="114"/>
      <c r="FO40" s="114"/>
      <c r="FP40" s="114"/>
      <c r="FQ40" s="114"/>
      <c r="FR40" s="114"/>
      <c r="FS40" s="114"/>
      <c r="FT40" s="114"/>
      <c r="FU40" s="114"/>
      <c r="FV40" s="114"/>
      <c r="FW40" s="114"/>
      <c r="FX40" s="114"/>
      <c r="FY40" s="114"/>
      <c r="FZ40" s="114"/>
      <c r="GA40" s="114"/>
      <c r="GB40" s="114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4"/>
      <c r="GQ40" s="114"/>
      <c r="GR40" s="114"/>
      <c r="GS40" s="114"/>
      <c r="GT40" s="114"/>
      <c r="GU40" s="114"/>
      <c r="GV40" s="114"/>
      <c r="GW40" s="114"/>
      <c r="GX40" s="114"/>
      <c r="GY40" s="114"/>
      <c r="GZ40" s="114"/>
      <c r="HA40" s="114"/>
      <c r="HB40" s="114"/>
      <c r="HC40" s="114"/>
      <c r="HD40" s="114"/>
      <c r="HE40" s="114"/>
      <c r="HF40" s="114"/>
      <c r="HG40" s="114"/>
      <c r="HH40" s="114"/>
      <c r="HI40" s="114"/>
      <c r="HJ40" s="114"/>
      <c r="HK40" s="114"/>
      <c r="HL40" s="114"/>
      <c r="HM40" s="114"/>
      <c r="HN40" s="114"/>
      <c r="HO40" s="114"/>
      <c r="HP40" s="114"/>
      <c r="HQ40" s="114"/>
      <c r="HR40" s="114"/>
      <c r="HS40" s="114"/>
      <c r="HT40" s="114"/>
      <c r="HU40" s="114"/>
      <c r="HV40" s="114"/>
      <c r="HW40" s="114"/>
      <c r="HX40" s="114"/>
      <c r="HY40" s="114"/>
      <c r="HZ40" s="114"/>
      <c r="IA40" s="114"/>
      <c r="IB40" s="114"/>
      <c r="IC40" s="114"/>
      <c r="ID40" s="114"/>
      <c r="IE40" s="114"/>
      <c r="IF40" s="114"/>
      <c r="IG40" s="114"/>
      <c r="IH40" s="114"/>
      <c r="II40" s="114"/>
      <c r="IJ40" s="114"/>
      <c r="IK40" s="114"/>
      <c r="IL40" s="114"/>
      <c r="IM40" s="114"/>
      <c r="IN40" s="114"/>
      <c r="IO40" s="114"/>
      <c r="IP40" s="114"/>
      <c r="IQ40" s="114"/>
    </row>
    <row r="41" spans="1:251" s="110" customFormat="1" ht="38.25">
      <c r="A41" s="229">
        <f t="shared" ref="A41" si="4">A40+1</f>
        <v>6</v>
      </c>
      <c r="B41" s="122" t="s">
        <v>155</v>
      </c>
      <c r="C41" s="89" t="s">
        <v>1</v>
      </c>
      <c r="D41" s="90">
        <v>3</v>
      </c>
      <c r="E41" s="90"/>
      <c r="F41" s="91">
        <f t="shared" si="2"/>
        <v>0</v>
      </c>
      <c r="G41" s="258"/>
      <c r="H41" s="118"/>
      <c r="I41" s="370"/>
      <c r="J41" s="370"/>
      <c r="K41" s="283"/>
      <c r="L41" s="278"/>
      <c r="M41" s="278"/>
      <c r="N41" s="300"/>
      <c r="O41" s="300"/>
      <c r="P41" s="301"/>
      <c r="Q41" s="113"/>
      <c r="R41" s="111"/>
      <c r="S41" s="111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</row>
    <row r="42" spans="1:251" s="110" customFormat="1" ht="38.25">
      <c r="A42" s="229">
        <f>+A41+1</f>
        <v>7</v>
      </c>
      <c r="B42" s="144" t="s">
        <v>131</v>
      </c>
      <c r="C42" s="89" t="s">
        <v>1</v>
      </c>
      <c r="D42" s="90">
        <v>4</v>
      </c>
      <c r="E42" s="90"/>
      <c r="F42" s="91">
        <f t="shared" si="2"/>
        <v>0</v>
      </c>
      <c r="G42" s="258"/>
      <c r="H42" s="118"/>
      <c r="I42" s="370"/>
      <c r="J42" s="283"/>
      <c r="K42" s="283"/>
      <c r="L42" s="278"/>
      <c r="M42" s="278"/>
      <c r="N42" s="300"/>
      <c r="O42" s="300"/>
      <c r="P42" s="301"/>
      <c r="Q42" s="113"/>
      <c r="R42" s="111"/>
      <c r="S42" s="111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</row>
    <row r="43" spans="1:251" s="110" customFormat="1" ht="38.25">
      <c r="A43" s="229">
        <f t="shared" ref="A43" si="5">A42+1</f>
        <v>8</v>
      </c>
      <c r="B43" s="144" t="s">
        <v>132</v>
      </c>
      <c r="C43" s="89" t="s">
        <v>1</v>
      </c>
      <c r="D43" s="90">
        <v>4</v>
      </c>
      <c r="E43" s="90"/>
      <c r="F43" s="91">
        <f t="shared" si="2"/>
        <v>0</v>
      </c>
      <c r="G43" s="258"/>
      <c r="H43" s="118"/>
      <c r="I43" s="370"/>
      <c r="J43" s="283"/>
      <c r="K43" s="283"/>
      <c r="L43" s="278"/>
      <c r="M43" s="278"/>
      <c r="N43" s="300"/>
      <c r="O43" s="300"/>
      <c r="P43" s="301"/>
      <c r="Q43" s="113"/>
      <c r="R43" s="111"/>
      <c r="S43" s="111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  <c r="IL43" s="114"/>
      <c r="IM43" s="114"/>
      <c r="IN43" s="114"/>
      <c r="IO43" s="114"/>
      <c r="IP43" s="114"/>
      <c r="IQ43" s="114"/>
    </row>
    <row r="44" spans="1:251" s="79" customFormat="1" ht="15.75">
      <c r="A44" s="234">
        <f>A32</f>
        <v>3</v>
      </c>
      <c r="B44" s="201" t="str">
        <f>B32&amp;" - skupaj"</f>
        <v>MONTAŽNA DELA - skupaj</v>
      </c>
      <c r="C44" s="139"/>
      <c r="D44" s="140"/>
      <c r="E44" s="141"/>
      <c r="F44" s="102">
        <f>SUM(F32:F43)</f>
        <v>0</v>
      </c>
      <c r="G44" s="265"/>
      <c r="H44" s="80"/>
      <c r="I44" s="328"/>
      <c r="J44" s="328"/>
      <c r="K44" s="329"/>
      <c r="L44" s="274"/>
      <c r="M44" s="320"/>
      <c r="N44" s="320"/>
      <c r="O44" s="320"/>
      <c r="P44" s="320"/>
      <c r="Q44" s="81"/>
      <c r="R44" s="80"/>
      <c r="S44" s="80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</row>
    <row r="45" spans="1:251" s="79" customFormat="1" ht="15.75">
      <c r="A45" s="234">
        <v>4</v>
      </c>
      <c r="B45" s="201" t="s">
        <v>133</v>
      </c>
      <c r="C45" s="139"/>
      <c r="D45" s="140"/>
      <c r="E45" s="141"/>
      <c r="F45" s="102"/>
      <c r="G45" s="265"/>
      <c r="H45" s="80"/>
      <c r="I45" s="268"/>
      <c r="J45" s="268"/>
      <c r="K45" s="81"/>
      <c r="L45" s="274"/>
      <c r="M45" s="320"/>
      <c r="N45" s="320"/>
      <c r="O45" s="320"/>
      <c r="P45" s="320"/>
      <c r="Q45" s="81"/>
      <c r="R45" s="80"/>
      <c r="S45" s="80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</row>
    <row r="46" spans="1:251" s="117" customFormat="1" ht="15.75">
      <c r="A46" s="229">
        <v>1</v>
      </c>
      <c r="B46" s="122" t="s">
        <v>141</v>
      </c>
      <c r="C46" s="89" t="s">
        <v>10</v>
      </c>
      <c r="D46" s="90">
        <v>120</v>
      </c>
      <c r="E46" s="90"/>
      <c r="F46" s="91">
        <f t="shared" ref="F46:F50" si="6">(D46*E46)</f>
        <v>0</v>
      </c>
      <c r="G46" s="261"/>
      <c r="H46" s="118"/>
      <c r="I46" s="283"/>
      <c r="J46" s="283"/>
      <c r="K46" s="283"/>
      <c r="L46" s="278"/>
      <c r="M46" s="278"/>
      <c r="N46" s="278"/>
      <c r="O46" s="278"/>
      <c r="P46" s="306"/>
      <c r="Q46" s="120"/>
      <c r="R46" s="118"/>
      <c r="S46" s="118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</row>
    <row r="47" spans="1:251" s="117" customFormat="1" ht="15.75">
      <c r="A47" s="229">
        <f>A46+1</f>
        <v>2</v>
      </c>
      <c r="B47" s="122" t="s">
        <v>142</v>
      </c>
      <c r="C47" s="89" t="s">
        <v>10</v>
      </c>
      <c r="D47" s="90">
        <v>120</v>
      </c>
      <c r="E47" s="90"/>
      <c r="F47" s="91">
        <f t="shared" si="6"/>
        <v>0</v>
      </c>
      <c r="G47" s="261"/>
      <c r="H47" s="118"/>
      <c r="I47" s="119"/>
      <c r="J47" s="119"/>
      <c r="K47" s="283"/>
      <c r="L47" s="278"/>
      <c r="M47" s="278"/>
      <c r="N47" s="278"/>
      <c r="O47" s="278"/>
      <c r="P47" s="306"/>
      <c r="Q47" s="120"/>
      <c r="R47" s="118"/>
      <c r="S47" s="118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</row>
    <row r="48" spans="1:251" s="117" customFormat="1" ht="76.5">
      <c r="A48" s="229">
        <f t="shared" ref="A48:A50" si="7">+A47+1</f>
        <v>3</v>
      </c>
      <c r="B48" s="122" t="s">
        <v>143</v>
      </c>
      <c r="C48" s="89" t="s">
        <v>10</v>
      </c>
      <c r="D48" s="90">
        <v>120</v>
      </c>
      <c r="E48" s="90"/>
      <c r="F48" s="91">
        <f t="shared" si="6"/>
        <v>0</v>
      </c>
      <c r="G48" s="261"/>
      <c r="H48" s="118"/>
      <c r="I48" s="119"/>
      <c r="J48" s="119"/>
      <c r="K48" s="283"/>
      <c r="L48" s="278"/>
      <c r="M48" s="278"/>
      <c r="N48" s="278"/>
      <c r="O48" s="278"/>
      <c r="P48" s="306"/>
      <c r="Q48" s="120"/>
      <c r="R48" s="118"/>
      <c r="S48" s="118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</row>
    <row r="49" spans="1:251" s="117" customFormat="1" ht="76.5">
      <c r="A49" s="229">
        <f t="shared" si="7"/>
        <v>4</v>
      </c>
      <c r="B49" s="122" t="s">
        <v>144</v>
      </c>
      <c r="C49" s="89" t="s">
        <v>1</v>
      </c>
      <c r="D49" s="90">
        <v>4</v>
      </c>
      <c r="E49" s="90"/>
      <c r="F49" s="91">
        <f t="shared" si="6"/>
        <v>0</v>
      </c>
      <c r="G49" s="261"/>
      <c r="H49" s="118"/>
      <c r="I49" s="119"/>
      <c r="J49" s="119"/>
      <c r="K49" s="283"/>
      <c r="L49" s="278"/>
      <c r="M49" s="278"/>
      <c r="N49" s="278"/>
      <c r="O49" s="278"/>
      <c r="P49" s="306"/>
      <c r="Q49" s="120"/>
      <c r="R49" s="118"/>
      <c r="S49" s="118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1"/>
      <c r="IP49" s="121"/>
      <c r="IQ49" s="121"/>
    </row>
    <row r="50" spans="1:251" s="117" customFormat="1" ht="15.75">
      <c r="A50" s="229">
        <f t="shared" si="7"/>
        <v>5</v>
      </c>
      <c r="B50" s="305" t="s">
        <v>146</v>
      </c>
      <c r="C50" s="89" t="s">
        <v>9</v>
      </c>
      <c r="D50" s="90">
        <v>100</v>
      </c>
      <c r="E50" s="90"/>
      <c r="F50" s="91">
        <f t="shared" si="6"/>
        <v>0</v>
      </c>
      <c r="G50" s="261"/>
      <c r="H50" s="118"/>
      <c r="I50" s="119"/>
      <c r="J50" s="119"/>
      <c r="K50" s="283"/>
      <c r="L50" s="278"/>
      <c r="M50" s="278"/>
      <c r="N50" s="278"/>
      <c r="O50" s="278"/>
      <c r="P50" s="306"/>
      <c r="Q50" s="120"/>
      <c r="R50" s="118"/>
      <c r="S50" s="118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</row>
    <row r="51" spans="1:251" s="79" customFormat="1" ht="15.75">
      <c r="A51" s="234">
        <f>A45</f>
        <v>4</v>
      </c>
      <c r="B51" s="201" t="str">
        <f>B45&amp;" - skupaj"</f>
        <v>ZAKLJUČNA DELA - skupaj</v>
      </c>
      <c r="C51" s="139"/>
      <c r="D51" s="140"/>
      <c r="E51" s="141"/>
      <c r="F51" s="102">
        <f>SUM(F45:F50)</f>
        <v>0</v>
      </c>
      <c r="G51" s="265"/>
      <c r="H51" s="80"/>
      <c r="I51" s="81"/>
      <c r="J51" s="81"/>
      <c r="K51" s="81"/>
      <c r="L51" s="274"/>
      <c r="M51" s="320"/>
      <c r="N51" s="320"/>
      <c r="O51" s="320"/>
      <c r="P51" s="320"/>
      <c r="Q51" s="81"/>
      <c r="R51" s="80"/>
      <c r="S51" s="80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</row>
    <row r="52" spans="1:251" s="79" customFormat="1" ht="15.75">
      <c r="A52" s="234">
        <v>5</v>
      </c>
      <c r="B52" s="201" t="s">
        <v>147</v>
      </c>
      <c r="C52" s="139"/>
      <c r="D52" s="140"/>
      <c r="E52" s="141"/>
      <c r="F52" s="102"/>
      <c r="G52" s="265"/>
      <c r="H52" s="80"/>
      <c r="I52" s="81"/>
      <c r="J52" s="81"/>
      <c r="K52" s="81"/>
      <c r="L52" s="274"/>
      <c r="M52" s="320"/>
      <c r="N52" s="320"/>
      <c r="O52" s="320"/>
      <c r="P52" s="320"/>
      <c r="Q52" s="81"/>
      <c r="R52" s="80"/>
      <c r="S52" s="80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</row>
    <row r="53" spans="1:251" s="110" customFormat="1" ht="38.25">
      <c r="A53" s="229">
        <v>1</v>
      </c>
      <c r="B53" s="177" t="str">
        <f>"Ostala dodatna in nepredvidena dela. Obračun po dejanskih stroških porabe časa in materiala po vpisu v gradbeni dnevnik. Ocena stroškov "&amp;D53*100&amp;"% od vrednosti del."</f>
        <v>Ostala dodatna in nepredvidena dela. Obračun po dejanskih stroških porabe časa in materiala po vpisu v gradbeni dnevnik. Ocena stroškov 5% od vrednosti del.</v>
      </c>
      <c r="C53" s="89" t="s">
        <v>34</v>
      </c>
      <c r="D53" s="143">
        <v>0.05</v>
      </c>
      <c r="E53" s="90">
        <f>SUM(F58:F61)</f>
        <v>0</v>
      </c>
      <c r="F53" s="91">
        <f>+D53*E53</f>
        <v>0</v>
      </c>
      <c r="G53" s="258"/>
      <c r="H53" s="118"/>
      <c r="I53" s="119"/>
      <c r="J53" s="119"/>
      <c r="K53" s="119"/>
      <c r="L53" s="278"/>
      <c r="M53" s="278"/>
      <c r="N53" s="300"/>
      <c r="O53" s="300"/>
      <c r="P53" s="301"/>
      <c r="Q53" s="113"/>
      <c r="R53" s="111"/>
      <c r="S53" s="111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4"/>
      <c r="FK53" s="114"/>
      <c r="FL53" s="114"/>
      <c r="FM53" s="114"/>
      <c r="FN53" s="114"/>
      <c r="FO53" s="114"/>
      <c r="FP53" s="114"/>
      <c r="FQ53" s="114"/>
      <c r="FR53" s="114"/>
      <c r="FS53" s="114"/>
      <c r="FT53" s="114"/>
      <c r="FU53" s="114"/>
      <c r="FV53" s="114"/>
      <c r="FW53" s="114"/>
      <c r="FX53" s="114"/>
      <c r="FY53" s="114"/>
      <c r="FZ53" s="114"/>
      <c r="GA53" s="114"/>
      <c r="GB53" s="114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4"/>
      <c r="GQ53" s="114"/>
      <c r="GR53" s="114"/>
      <c r="GS53" s="114"/>
      <c r="GT53" s="114"/>
      <c r="GU53" s="114"/>
      <c r="GV53" s="114"/>
      <c r="GW53" s="114"/>
      <c r="GX53" s="114"/>
      <c r="GY53" s="114"/>
      <c r="GZ53" s="114"/>
      <c r="HA53" s="114"/>
      <c r="HB53" s="114"/>
      <c r="HC53" s="114"/>
      <c r="HD53" s="114"/>
      <c r="HE53" s="114"/>
      <c r="HF53" s="114"/>
      <c r="HG53" s="114"/>
      <c r="HH53" s="114"/>
      <c r="HI53" s="114"/>
      <c r="HJ53" s="114"/>
      <c r="HK53" s="114"/>
      <c r="HL53" s="114"/>
      <c r="HM53" s="114"/>
      <c r="HN53" s="114"/>
      <c r="HO53" s="114"/>
      <c r="HP53" s="114"/>
      <c r="HQ53" s="114"/>
      <c r="HR53" s="114"/>
      <c r="HS53" s="114"/>
      <c r="HT53" s="114"/>
      <c r="HU53" s="114"/>
      <c r="HV53" s="114"/>
      <c r="HW53" s="114"/>
      <c r="HX53" s="114"/>
      <c r="HY53" s="114"/>
      <c r="HZ53" s="114"/>
      <c r="IA53" s="114"/>
      <c r="IB53" s="114"/>
      <c r="IC53" s="114"/>
      <c r="ID53" s="114"/>
      <c r="IE53" s="114"/>
      <c r="IF53" s="114"/>
      <c r="IG53" s="114"/>
      <c r="IH53" s="114"/>
      <c r="II53" s="114"/>
      <c r="IJ53" s="114"/>
      <c r="IK53" s="114"/>
      <c r="IL53" s="114"/>
      <c r="IM53" s="114"/>
      <c r="IN53" s="114"/>
      <c r="IO53" s="114"/>
      <c r="IP53" s="114"/>
      <c r="IQ53" s="114"/>
    </row>
    <row r="54" spans="1:251" s="79" customFormat="1" ht="15.75">
      <c r="A54" s="234">
        <f>A52</f>
        <v>5</v>
      </c>
      <c r="B54" s="201" t="str">
        <f>B52&amp;" - skupaj"</f>
        <v>OSTALA DELA - skupaj</v>
      </c>
      <c r="C54" s="139"/>
      <c r="D54" s="140"/>
      <c r="E54" s="141"/>
      <c r="F54" s="102">
        <f>SUM(F53)</f>
        <v>0</v>
      </c>
      <c r="G54" s="265"/>
      <c r="H54" s="80"/>
      <c r="I54" s="81"/>
      <c r="J54" s="81"/>
      <c r="K54" s="81"/>
      <c r="L54" s="274"/>
      <c r="M54" s="320"/>
      <c r="N54" s="320"/>
      <c r="O54" s="320"/>
      <c r="P54" s="320"/>
      <c r="Q54" s="81"/>
      <c r="R54" s="80"/>
      <c r="S54" s="80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</row>
    <row r="55" spans="1:251" s="63" customFormat="1" ht="15.75">
      <c r="A55" s="229"/>
      <c r="B55" s="196"/>
      <c r="C55" s="105"/>
      <c r="D55" s="106"/>
      <c r="E55" s="107"/>
      <c r="F55" s="108"/>
      <c r="G55" s="255"/>
      <c r="H55" s="371"/>
      <c r="I55" s="277"/>
      <c r="J55" s="277"/>
      <c r="K55" s="277"/>
      <c r="L55" s="274"/>
      <c r="M55" s="274"/>
      <c r="N55" s="304"/>
      <c r="O55" s="304"/>
      <c r="P55" s="307"/>
      <c r="Q55" s="65"/>
      <c r="R55" s="64"/>
      <c r="S55" s="64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</row>
    <row r="56" spans="1:251" s="63" customFormat="1" ht="15.75">
      <c r="A56" s="229"/>
      <c r="B56" s="196"/>
      <c r="C56" s="105"/>
      <c r="D56" s="106"/>
      <c r="E56" s="107"/>
      <c r="F56" s="108"/>
      <c r="G56" s="255"/>
      <c r="H56" s="371"/>
      <c r="I56" s="277"/>
      <c r="J56" s="277"/>
      <c r="K56" s="277"/>
      <c r="L56" s="274"/>
      <c r="M56" s="274"/>
      <c r="N56" s="304"/>
      <c r="O56" s="304"/>
      <c r="P56" s="307"/>
      <c r="Q56" s="65"/>
      <c r="R56" s="64"/>
      <c r="S56" s="6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</row>
    <row r="57" spans="1:251" s="5" customFormat="1">
      <c r="A57" s="234"/>
      <c r="B57" s="201" t="s">
        <v>148</v>
      </c>
      <c r="C57" s="139"/>
      <c r="D57" s="140"/>
      <c r="E57" s="141"/>
      <c r="F57" s="102"/>
      <c r="G57" s="254"/>
      <c r="L57" s="278"/>
      <c r="M57" s="278"/>
      <c r="N57" s="278"/>
      <c r="O57" s="278"/>
      <c r="P57" s="278"/>
    </row>
    <row r="58" spans="1:251" s="63" customFormat="1" ht="15.75">
      <c r="A58" s="229">
        <f>A10</f>
        <v>1</v>
      </c>
      <c r="B58" s="144" t="str">
        <f>B5</f>
        <v>PRIPRAVLJALNA DELA</v>
      </c>
      <c r="C58" s="89"/>
      <c r="D58" s="90"/>
      <c r="E58" s="90"/>
      <c r="F58" s="133">
        <f>F10</f>
        <v>0</v>
      </c>
      <c r="G58" s="255"/>
      <c r="H58" s="371"/>
      <c r="I58" s="277"/>
      <c r="J58" s="277"/>
      <c r="K58" s="277"/>
      <c r="L58" s="274"/>
      <c r="M58" s="274"/>
      <c r="N58" s="304"/>
      <c r="O58" s="304"/>
      <c r="P58" s="307"/>
      <c r="Q58" s="65"/>
      <c r="R58" s="64"/>
      <c r="S58" s="64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</row>
    <row r="59" spans="1:251" s="63" customFormat="1" ht="15.75">
      <c r="A59" s="229">
        <f>A11</f>
        <v>2</v>
      </c>
      <c r="B59" s="144" t="str">
        <f>B11</f>
        <v>ZEMELJSKA DELA</v>
      </c>
      <c r="C59" s="149"/>
      <c r="D59" s="109"/>
      <c r="E59" s="134"/>
      <c r="F59" s="133">
        <f>F31</f>
        <v>0</v>
      </c>
      <c r="G59" s="255"/>
      <c r="H59" s="371"/>
      <c r="I59" s="277"/>
      <c r="J59" s="277"/>
      <c r="K59" s="277"/>
      <c r="L59" s="274"/>
      <c r="M59" s="274"/>
      <c r="N59" s="304"/>
      <c r="O59" s="304"/>
      <c r="P59" s="307"/>
      <c r="Q59" s="65"/>
      <c r="R59" s="64"/>
      <c r="S59" s="64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</row>
    <row r="60" spans="1:251" s="63" customFormat="1" ht="15.75">
      <c r="A60" s="229">
        <f>A32</f>
        <v>3</v>
      </c>
      <c r="B60" s="144" t="str">
        <f>B32</f>
        <v>MONTAŽNA DELA</v>
      </c>
      <c r="C60" s="149"/>
      <c r="D60" s="109"/>
      <c r="E60" s="134"/>
      <c r="F60" s="133">
        <f>F44</f>
        <v>0</v>
      </c>
      <c r="G60" s="255"/>
      <c r="H60" s="371"/>
      <c r="I60" s="277"/>
      <c r="J60" s="277"/>
      <c r="K60" s="277"/>
      <c r="L60" s="274"/>
      <c r="M60" s="274"/>
      <c r="N60" s="304"/>
      <c r="O60" s="304"/>
      <c r="P60" s="307"/>
      <c r="Q60" s="65"/>
      <c r="R60" s="64"/>
      <c r="S60" s="64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</row>
    <row r="61" spans="1:251" s="63" customFormat="1" ht="15.75">
      <c r="A61" s="229">
        <f>A45</f>
        <v>4</v>
      </c>
      <c r="B61" s="144" t="str">
        <f>B45</f>
        <v>ZAKLJUČNA DELA</v>
      </c>
      <c r="C61" s="149"/>
      <c r="D61" s="109"/>
      <c r="E61" s="134"/>
      <c r="F61" s="133">
        <f>F51</f>
        <v>0</v>
      </c>
      <c r="G61" s="255"/>
      <c r="H61" s="371"/>
      <c r="I61" s="277"/>
      <c r="J61" s="277"/>
      <c r="K61" s="277"/>
      <c r="L61" s="274"/>
      <c r="M61" s="274"/>
      <c r="N61" s="304"/>
      <c r="O61" s="304"/>
      <c r="P61" s="307"/>
      <c r="Q61" s="65"/>
      <c r="R61" s="64"/>
      <c r="S61" s="6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</row>
    <row r="62" spans="1:251" s="63" customFormat="1" ht="15.75">
      <c r="A62" s="229">
        <f>A52</f>
        <v>5</v>
      </c>
      <c r="B62" s="144" t="str">
        <f>B52</f>
        <v>OSTALA DELA</v>
      </c>
      <c r="C62" s="149"/>
      <c r="D62" s="109"/>
      <c r="E62" s="134"/>
      <c r="F62" s="133">
        <f>F54</f>
        <v>0</v>
      </c>
      <c r="G62" s="255"/>
      <c r="H62" s="371"/>
      <c r="I62" s="277"/>
      <c r="J62" s="277"/>
      <c r="K62" s="277"/>
      <c r="L62" s="274"/>
      <c r="M62" s="274"/>
      <c r="N62" s="304"/>
      <c r="O62" s="304"/>
      <c r="P62" s="307"/>
      <c r="Q62" s="65"/>
      <c r="R62" s="64"/>
      <c r="S62" s="6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</row>
    <row r="63" spans="1:251" s="59" customFormat="1" ht="15.75">
      <c r="A63" s="235"/>
      <c r="B63" s="204"/>
      <c r="C63" s="86"/>
      <c r="D63" s="87"/>
      <c r="E63" s="88"/>
      <c r="F63" s="133"/>
      <c r="G63" s="255"/>
      <c r="H63" s="80"/>
      <c r="I63" s="81"/>
      <c r="J63" s="81"/>
      <c r="K63" s="81"/>
      <c r="L63" s="274"/>
      <c r="M63" s="320"/>
      <c r="N63" s="302"/>
      <c r="O63" s="302"/>
      <c r="P63" s="302"/>
      <c r="Q63" s="61"/>
      <c r="R63" s="60"/>
      <c r="S63" s="60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</row>
    <row r="64" spans="1:251" s="20" customFormat="1">
      <c r="A64" s="237"/>
      <c r="B64" s="239" t="s">
        <v>14</v>
      </c>
      <c r="C64" s="52"/>
      <c r="D64" s="22"/>
      <c r="E64" s="23"/>
      <c r="F64" s="99">
        <f>SUM(F58:F62)</f>
        <v>0</v>
      </c>
      <c r="G64" s="262"/>
      <c r="L64" s="280"/>
      <c r="M64" s="280"/>
      <c r="N64" s="280"/>
      <c r="O64" s="280"/>
      <c r="P64" s="280"/>
    </row>
    <row r="65" spans="1:19">
      <c r="A65" s="238"/>
      <c r="B65" s="240" t="s">
        <v>21</v>
      </c>
      <c r="C65" s="51"/>
      <c r="D65" s="13"/>
      <c r="E65" s="15"/>
      <c r="F65" s="95">
        <f>+F64*0.22</f>
        <v>0</v>
      </c>
    </row>
    <row r="66" spans="1:19" ht="12.75" customHeight="1">
      <c r="A66" s="238"/>
      <c r="B66" s="239" t="s">
        <v>22</v>
      </c>
      <c r="C66" s="52"/>
      <c r="D66" s="22"/>
      <c r="E66" s="23"/>
      <c r="F66" s="99">
        <f>+F64+F65</f>
        <v>0</v>
      </c>
    </row>
    <row r="67" spans="1:19" s="66" customFormat="1" ht="15.75">
      <c r="A67" s="236"/>
      <c r="B67" s="205"/>
      <c r="C67" s="84"/>
      <c r="D67" s="78"/>
      <c r="E67" s="83"/>
      <c r="F67" s="83"/>
      <c r="G67" s="266"/>
      <c r="H67" s="371"/>
      <c r="I67" s="284"/>
      <c r="J67" s="284"/>
      <c r="K67" s="284"/>
      <c r="L67" s="274"/>
      <c r="M67" s="372"/>
      <c r="N67" s="307"/>
      <c r="O67" s="307"/>
      <c r="P67" s="307"/>
      <c r="Q67" s="65"/>
      <c r="R67" s="64"/>
      <c r="S67" s="64"/>
    </row>
    <row r="68" spans="1:19" s="66" customFormat="1" ht="15.75">
      <c r="A68" s="236"/>
      <c r="B68" s="205"/>
      <c r="C68" s="84"/>
      <c r="D68" s="78"/>
      <c r="E68" s="83"/>
      <c r="F68" s="83"/>
      <c r="G68" s="266"/>
      <c r="H68" s="371"/>
      <c r="I68" s="284"/>
      <c r="J68" s="284"/>
      <c r="K68" s="284"/>
      <c r="L68" s="274"/>
      <c r="M68" s="372"/>
      <c r="N68" s="307"/>
      <c r="O68" s="307"/>
      <c r="P68" s="307"/>
      <c r="Q68" s="65"/>
      <c r="R68" s="64"/>
      <c r="S68" s="64"/>
    </row>
    <row r="69" spans="1:19" s="66" customFormat="1" ht="15.75">
      <c r="A69" s="236"/>
      <c r="B69" s="205"/>
      <c r="C69" s="84"/>
      <c r="D69" s="78"/>
      <c r="E69" s="83"/>
      <c r="F69" s="83"/>
      <c r="G69" s="266"/>
      <c r="H69" s="371"/>
      <c r="I69" s="284"/>
      <c r="J69" s="284"/>
      <c r="K69" s="284"/>
      <c r="L69" s="274"/>
      <c r="M69" s="372"/>
      <c r="N69" s="307"/>
      <c r="O69" s="307"/>
      <c r="P69" s="307"/>
      <c r="Q69" s="65"/>
      <c r="R69" s="64"/>
      <c r="S69" s="64"/>
    </row>
    <row r="70" spans="1:19" s="66" customFormat="1" ht="15.75">
      <c r="A70" s="236"/>
      <c r="B70" s="205"/>
      <c r="C70" s="84"/>
      <c r="D70" s="78"/>
      <c r="E70" s="83"/>
      <c r="F70" s="83"/>
      <c r="G70" s="266"/>
      <c r="H70" s="371"/>
      <c r="I70" s="284"/>
      <c r="J70" s="284"/>
      <c r="K70" s="284"/>
      <c r="L70" s="274"/>
      <c r="M70" s="372"/>
      <c r="N70" s="307"/>
      <c r="O70" s="307"/>
      <c r="P70" s="307"/>
      <c r="Q70" s="65"/>
      <c r="R70" s="64"/>
      <c r="S70" s="64"/>
    </row>
    <row r="71" spans="1:19" s="66" customFormat="1" ht="15.75">
      <c r="A71" s="236"/>
      <c r="B71" s="205"/>
      <c r="C71" s="84"/>
      <c r="D71" s="78"/>
      <c r="E71" s="83"/>
      <c r="F71" s="83"/>
      <c r="G71" s="266"/>
      <c r="H71" s="371"/>
      <c r="I71" s="284"/>
      <c r="J71" s="284"/>
      <c r="K71" s="284"/>
      <c r="L71" s="274"/>
      <c r="M71" s="372"/>
      <c r="N71" s="307"/>
      <c r="O71" s="307"/>
      <c r="P71" s="307"/>
      <c r="Q71" s="65"/>
      <c r="R71" s="64"/>
      <c r="S71" s="64"/>
    </row>
    <row r="72" spans="1:19" s="66" customFormat="1" ht="15.75">
      <c r="A72" s="236"/>
      <c r="B72" s="205"/>
      <c r="C72" s="84"/>
      <c r="D72" s="78"/>
      <c r="E72" s="83"/>
      <c r="F72" s="83"/>
      <c r="G72" s="266"/>
      <c r="H72" s="371"/>
      <c r="I72" s="284"/>
      <c r="J72" s="284"/>
      <c r="K72" s="284"/>
      <c r="L72" s="274"/>
      <c r="M72" s="372"/>
      <c r="N72" s="307"/>
      <c r="O72" s="307"/>
      <c r="P72" s="307"/>
      <c r="Q72" s="65"/>
      <c r="R72" s="64"/>
      <c r="S72" s="64"/>
    </row>
    <row r="73" spans="1:19" s="66" customFormat="1" ht="15.75">
      <c r="A73" s="236"/>
      <c r="B73" s="205"/>
      <c r="C73" s="84"/>
      <c r="D73" s="78"/>
      <c r="E73" s="83"/>
      <c r="F73" s="83"/>
      <c r="G73" s="266"/>
      <c r="H73" s="371"/>
      <c r="I73" s="284"/>
      <c r="J73" s="284"/>
      <c r="K73" s="284"/>
      <c r="L73" s="274"/>
      <c r="M73" s="372"/>
      <c r="N73" s="307"/>
      <c r="O73" s="307"/>
      <c r="P73" s="307"/>
      <c r="Q73" s="65"/>
      <c r="R73" s="64"/>
      <c r="S73" s="64"/>
    </row>
    <row r="74" spans="1:19" s="66" customFormat="1" ht="15.75">
      <c r="A74" s="236"/>
      <c r="B74" s="205"/>
      <c r="C74" s="84"/>
      <c r="D74" s="78"/>
      <c r="E74" s="83"/>
      <c r="F74" s="83"/>
      <c r="G74" s="266"/>
      <c r="H74" s="371"/>
      <c r="I74" s="284"/>
      <c r="J74" s="284"/>
      <c r="K74" s="284"/>
      <c r="L74" s="274"/>
      <c r="M74" s="372"/>
      <c r="N74" s="307"/>
      <c r="O74" s="307"/>
      <c r="P74" s="307"/>
      <c r="Q74" s="65"/>
      <c r="R74" s="64"/>
      <c r="S74" s="64"/>
    </row>
    <row r="75" spans="1:19" s="66" customFormat="1" ht="15.75">
      <c r="A75" s="236"/>
      <c r="B75" s="205"/>
      <c r="C75" s="84"/>
      <c r="D75" s="78"/>
      <c r="E75" s="83"/>
      <c r="F75" s="83"/>
      <c r="G75" s="266"/>
      <c r="H75" s="371"/>
      <c r="I75" s="284"/>
      <c r="J75" s="284"/>
      <c r="K75" s="284"/>
      <c r="L75" s="274"/>
      <c r="M75" s="372"/>
      <c r="N75" s="307"/>
      <c r="O75" s="307"/>
      <c r="P75" s="307"/>
      <c r="Q75" s="65"/>
      <c r="R75" s="64"/>
      <c r="S75" s="64"/>
    </row>
    <row r="76" spans="1:19" s="66" customFormat="1" ht="15.75">
      <c r="A76" s="236"/>
      <c r="B76" s="205"/>
      <c r="C76" s="84"/>
      <c r="D76" s="78"/>
      <c r="E76" s="83"/>
      <c r="F76" s="83"/>
      <c r="G76" s="266"/>
      <c r="H76" s="371"/>
      <c r="I76" s="284"/>
      <c r="J76" s="284"/>
      <c r="K76" s="284"/>
      <c r="L76" s="274"/>
      <c r="M76" s="372"/>
      <c r="N76" s="307"/>
      <c r="O76" s="307"/>
      <c r="P76" s="307"/>
      <c r="Q76" s="65"/>
      <c r="R76" s="64"/>
      <c r="S76" s="64"/>
    </row>
    <row r="77" spans="1:19" s="66" customFormat="1" ht="15.75">
      <c r="A77" s="236"/>
      <c r="B77" s="205"/>
      <c r="C77" s="84"/>
      <c r="D77" s="78"/>
      <c r="E77" s="83"/>
      <c r="F77" s="83"/>
      <c r="G77" s="266"/>
      <c r="H77" s="371"/>
      <c r="I77" s="284"/>
      <c r="J77" s="284"/>
      <c r="K77" s="284"/>
      <c r="L77" s="274"/>
      <c r="M77" s="372"/>
      <c r="N77" s="307"/>
      <c r="O77" s="307"/>
      <c r="P77" s="307"/>
      <c r="Q77" s="65"/>
      <c r="R77" s="64"/>
      <c r="S77" s="64"/>
    </row>
    <row r="78" spans="1:19" s="66" customFormat="1" ht="15.75">
      <c r="A78" s="236"/>
      <c r="B78" s="205"/>
      <c r="C78" s="84"/>
      <c r="D78" s="78"/>
      <c r="E78" s="83"/>
      <c r="F78" s="83"/>
      <c r="G78" s="266"/>
      <c r="H78" s="371"/>
      <c r="I78" s="284"/>
      <c r="J78" s="284"/>
      <c r="K78" s="284"/>
      <c r="L78" s="274"/>
      <c r="M78" s="372"/>
      <c r="N78" s="307"/>
      <c r="O78" s="307"/>
      <c r="P78" s="307"/>
      <c r="Q78" s="65"/>
      <c r="R78" s="64"/>
      <c r="S78" s="64"/>
    </row>
    <row r="79" spans="1:19" s="66" customFormat="1" ht="15.75">
      <c r="A79" s="236"/>
      <c r="B79" s="205"/>
      <c r="C79" s="84"/>
      <c r="D79" s="78"/>
      <c r="E79" s="83"/>
      <c r="F79" s="83"/>
      <c r="G79" s="266"/>
      <c r="H79" s="371"/>
      <c r="I79" s="284"/>
      <c r="J79" s="284"/>
      <c r="K79" s="284"/>
      <c r="L79" s="274"/>
      <c r="M79" s="372"/>
      <c r="N79" s="307"/>
      <c r="O79" s="307"/>
      <c r="P79" s="307"/>
      <c r="Q79" s="65"/>
      <c r="R79" s="64"/>
      <c r="S79" s="64"/>
    </row>
    <row r="80" spans="1:19" s="66" customFormat="1" ht="15.75">
      <c r="A80" s="236"/>
      <c r="B80" s="205"/>
      <c r="C80" s="84"/>
      <c r="D80" s="78"/>
      <c r="E80" s="83"/>
      <c r="F80" s="83"/>
      <c r="G80" s="266"/>
      <c r="H80" s="371"/>
      <c r="I80" s="284"/>
      <c r="J80" s="284"/>
      <c r="K80" s="284"/>
      <c r="L80" s="274"/>
      <c r="M80" s="372"/>
      <c r="N80" s="307"/>
      <c r="O80" s="307"/>
      <c r="P80" s="307"/>
      <c r="Q80" s="65"/>
      <c r="R80" s="64"/>
      <c r="S80" s="64"/>
    </row>
    <row r="81" spans="1:19" s="66" customFormat="1" ht="15.75">
      <c r="A81" s="236"/>
      <c r="B81" s="205"/>
      <c r="C81" s="84"/>
      <c r="D81" s="78"/>
      <c r="E81" s="83"/>
      <c r="F81" s="83"/>
      <c r="G81" s="266"/>
      <c r="H81" s="371"/>
      <c r="I81" s="284"/>
      <c r="J81" s="284"/>
      <c r="K81" s="284"/>
      <c r="L81" s="274"/>
      <c r="M81" s="372"/>
      <c r="N81" s="307"/>
      <c r="O81" s="307"/>
      <c r="P81" s="307"/>
      <c r="Q81" s="65"/>
      <c r="R81" s="64"/>
      <c r="S81" s="64"/>
    </row>
    <row r="82" spans="1:19" s="66" customFormat="1" ht="15.75">
      <c r="A82" s="236"/>
      <c r="B82" s="205"/>
      <c r="C82" s="84"/>
      <c r="D82" s="78"/>
      <c r="E82" s="83"/>
      <c r="F82" s="83"/>
      <c r="G82" s="266"/>
      <c r="H82" s="371"/>
      <c r="I82" s="284"/>
      <c r="J82" s="284"/>
      <c r="K82" s="284"/>
      <c r="L82" s="274"/>
      <c r="M82" s="372"/>
      <c r="N82" s="307"/>
      <c r="O82" s="307"/>
      <c r="P82" s="307"/>
      <c r="Q82" s="65"/>
      <c r="R82" s="64"/>
      <c r="S82" s="64"/>
    </row>
    <row r="83" spans="1:19" s="66" customFormat="1" ht="15.75">
      <c r="A83" s="236"/>
      <c r="B83" s="205"/>
      <c r="C83" s="84"/>
      <c r="D83" s="78"/>
      <c r="E83" s="83"/>
      <c r="F83" s="83"/>
      <c r="G83" s="266"/>
      <c r="H83" s="371"/>
      <c r="I83" s="284"/>
      <c r="J83" s="284"/>
      <c r="K83" s="284"/>
      <c r="L83" s="274"/>
      <c r="M83" s="372"/>
      <c r="N83" s="307"/>
      <c r="O83" s="307"/>
      <c r="P83" s="307"/>
      <c r="Q83" s="65"/>
      <c r="R83" s="64"/>
      <c r="S83" s="64"/>
    </row>
    <row r="84" spans="1:19" s="66" customFormat="1" ht="15.75">
      <c r="A84" s="236"/>
      <c r="B84" s="205"/>
      <c r="C84" s="84"/>
      <c r="D84" s="78"/>
      <c r="E84" s="83"/>
      <c r="F84" s="83"/>
      <c r="G84" s="266"/>
      <c r="H84" s="371"/>
      <c r="I84" s="284"/>
      <c r="J84" s="284"/>
      <c r="K84" s="284"/>
      <c r="L84" s="274"/>
      <c r="M84" s="372"/>
      <c r="N84" s="307"/>
      <c r="O84" s="307"/>
      <c r="P84" s="307"/>
      <c r="Q84" s="65"/>
      <c r="R84" s="64"/>
      <c r="S84" s="64"/>
    </row>
    <row r="85" spans="1:19" ht="12.75" customHeight="1">
      <c r="A85" s="230"/>
    </row>
    <row r="86" spans="1:19" ht="12.75" customHeight="1">
      <c r="A86" s="230"/>
    </row>
    <row r="87" spans="1:19" ht="12.75" customHeight="1">
      <c r="A87" s="230"/>
    </row>
    <row r="88" spans="1:19" ht="12.75" customHeight="1">
      <c r="A88" s="230"/>
    </row>
    <row r="89" spans="1:19" ht="12.75" customHeight="1">
      <c r="A89" s="230"/>
    </row>
    <row r="90" spans="1:19" ht="12.75" customHeight="1">
      <c r="A90" s="230"/>
    </row>
    <row r="91" spans="1:19" ht="12.75" customHeight="1">
      <c r="A91" s="230"/>
    </row>
    <row r="92" spans="1:19" ht="12.75" customHeight="1">
      <c r="A92" s="230"/>
    </row>
    <row r="93" spans="1:19" ht="12.75" customHeight="1">
      <c r="A93" s="230"/>
    </row>
    <row r="94" spans="1:19" ht="12.75" customHeight="1">
      <c r="A94" s="230"/>
    </row>
    <row r="95" spans="1:19" ht="12.75" customHeight="1">
      <c r="A95" s="230"/>
    </row>
    <row r="96" spans="1:19" ht="12.75" customHeight="1">
      <c r="A96" s="230"/>
    </row>
    <row r="97" spans="1:1" ht="12.75" customHeight="1">
      <c r="A97" s="230"/>
    </row>
    <row r="98" spans="1:1" ht="12.75" customHeight="1">
      <c r="A98" s="230"/>
    </row>
    <row r="99" spans="1:1" ht="12.75" customHeight="1">
      <c r="A99" s="230"/>
    </row>
    <row r="100" spans="1:1" ht="12.75" customHeight="1">
      <c r="A100" s="230"/>
    </row>
    <row r="101" spans="1:1" ht="12.75" customHeight="1">
      <c r="A101" s="230"/>
    </row>
    <row r="102" spans="1:1" ht="12.75" customHeight="1">
      <c r="A102" s="230"/>
    </row>
    <row r="103" spans="1:1" ht="12.75" customHeight="1">
      <c r="A103" s="230"/>
    </row>
    <row r="104" spans="1:1" ht="12.75" customHeight="1">
      <c r="A104" s="230"/>
    </row>
    <row r="105" spans="1:1" ht="12.75" customHeight="1">
      <c r="A105" s="230"/>
    </row>
    <row r="106" spans="1:1" ht="12.75" customHeight="1">
      <c r="A106" s="230"/>
    </row>
    <row r="107" spans="1:1" ht="12.75" customHeight="1">
      <c r="A107" s="230"/>
    </row>
    <row r="108" spans="1:1" ht="12.75" customHeight="1">
      <c r="A108" s="230"/>
    </row>
    <row r="109" spans="1:1" ht="12.75" customHeight="1">
      <c r="A109" s="230"/>
    </row>
    <row r="110" spans="1:1" ht="12.75" customHeight="1">
      <c r="A110" s="230"/>
    </row>
    <row r="111" spans="1:1" ht="12.75" customHeight="1">
      <c r="A111" s="230"/>
    </row>
    <row r="112" spans="1:1" ht="12.75" customHeight="1">
      <c r="A112" s="230"/>
    </row>
    <row r="113" spans="1:1" ht="12.75" customHeight="1">
      <c r="A113" s="230"/>
    </row>
    <row r="114" spans="1:1" ht="12.75" customHeight="1">
      <c r="A114" s="230"/>
    </row>
    <row r="115" spans="1:1" ht="12.75" customHeight="1">
      <c r="A115" s="230"/>
    </row>
    <row r="116" spans="1:1" ht="12.75" customHeight="1">
      <c r="A116" s="230"/>
    </row>
    <row r="117" spans="1:1" ht="12.75" customHeight="1">
      <c r="A117" s="230"/>
    </row>
    <row r="118" spans="1:1" ht="12.75" customHeight="1">
      <c r="A118" s="230"/>
    </row>
    <row r="119" spans="1:1" ht="12.75" customHeight="1">
      <c r="A119" s="230"/>
    </row>
    <row r="120" spans="1:1" ht="12.75" customHeight="1">
      <c r="A120" s="230"/>
    </row>
    <row r="121" spans="1:1" ht="12.75" customHeight="1">
      <c r="A121" s="230"/>
    </row>
    <row r="122" spans="1:1" ht="12.75" customHeight="1">
      <c r="A122" s="230"/>
    </row>
    <row r="123" spans="1:1" ht="12.75" customHeight="1">
      <c r="A123" s="230"/>
    </row>
    <row r="124" spans="1:1" ht="12.75" customHeight="1">
      <c r="A124" s="230"/>
    </row>
    <row r="125" spans="1:1" ht="12.75" customHeight="1">
      <c r="A125" s="230"/>
    </row>
    <row r="126" spans="1:1" ht="12.75" customHeight="1">
      <c r="A126" s="230"/>
    </row>
    <row r="127" spans="1:1" ht="12.75" customHeight="1">
      <c r="A127" s="230"/>
    </row>
    <row r="128" spans="1:1" ht="12.75" customHeight="1">
      <c r="A128" s="230"/>
    </row>
    <row r="129" spans="1:1" ht="12.75" customHeight="1">
      <c r="A129" s="230"/>
    </row>
    <row r="130" spans="1:1" ht="12.75" customHeight="1">
      <c r="A130" s="230"/>
    </row>
    <row r="131" spans="1:1" ht="12.75" customHeight="1">
      <c r="A131" s="230"/>
    </row>
    <row r="132" spans="1:1" ht="12.75" customHeight="1">
      <c r="A132" s="230"/>
    </row>
    <row r="133" spans="1:1" ht="12.75" customHeight="1">
      <c r="A133" s="230"/>
    </row>
    <row r="134" spans="1:1" ht="12.75" customHeight="1">
      <c r="A134" s="230"/>
    </row>
    <row r="135" spans="1:1" ht="12.75" customHeight="1">
      <c r="A135" s="230"/>
    </row>
    <row r="136" spans="1:1" ht="12.75" customHeight="1">
      <c r="A136" s="230"/>
    </row>
    <row r="137" spans="1:1" ht="12.75" customHeight="1">
      <c r="A137" s="230"/>
    </row>
    <row r="138" spans="1:1" ht="12.75" customHeight="1">
      <c r="A138" s="230"/>
    </row>
    <row r="139" spans="1:1" ht="12.75" customHeight="1">
      <c r="A139" s="230"/>
    </row>
    <row r="140" spans="1:1" ht="12.75" customHeight="1">
      <c r="A140" s="230"/>
    </row>
    <row r="141" spans="1:1" ht="12.75" customHeight="1">
      <c r="A141" s="230"/>
    </row>
    <row r="142" spans="1:1" ht="12.75" customHeight="1">
      <c r="A142" s="230"/>
    </row>
    <row r="143" spans="1:1" ht="12.75" customHeight="1">
      <c r="A143" s="230"/>
    </row>
    <row r="144" spans="1:1" ht="12.75" customHeight="1">
      <c r="A144" s="230"/>
    </row>
    <row r="145" spans="1:1" ht="12.75" customHeight="1">
      <c r="A145" s="230"/>
    </row>
    <row r="146" spans="1:1" ht="12.75" customHeight="1">
      <c r="A146" s="230"/>
    </row>
    <row r="147" spans="1:1" ht="12.75" customHeight="1">
      <c r="A147" s="230"/>
    </row>
    <row r="148" spans="1:1" ht="12.75" customHeight="1">
      <c r="A148" s="230"/>
    </row>
    <row r="149" spans="1:1" ht="12.75" customHeight="1">
      <c r="A149" s="230"/>
    </row>
    <row r="150" spans="1:1" ht="12.75" customHeight="1">
      <c r="A150" s="230"/>
    </row>
    <row r="151" spans="1:1" ht="12.75" customHeight="1">
      <c r="A151" s="230"/>
    </row>
    <row r="152" spans="1:1" ht="12.75" customHeight="1">
      <c r="A152" s="230"/>
    </row>
    <row r="153" spans="1:1" ht="12.75" customHeight="1">
      <c r="A153" s="230"/>
    </row>
    <row r="154" spans="1:1" ht="12.75" customHeight="1">
      <c r="A154" s="230"/>
    </row>
    <row r="155" spans="1:1" ht="12.75" customHeight="1">
      <c r="A155" s="230"/>
    </row>
    <row r="156" spans="1:1" ht="12.75" customHeight="1">
      <c r="A156" s="230"/>
    </row>
    <row r="157" spans="1:1" ht="12.75" customHeight="1">
      <c r="A157" s="230"/>
    </row>
    <row r="158" spans="1:1" ht="12.75" customHeight="1">
      <c r="A158" s="230"/>
    </row>
    <row r="159" spans="1:1" ht="12.75" customHeight="1">
      <c r="A159" s="230"/>
    </row>
    <row r="160" spans="1:1" ht="12.75" customHeight="1">
      <c r="A160" s="230"/>
    </row>
    <row r="161" spans="1:1" ht="12.75" customHeight="1">
      <c r="A161" s="230"/>
    </row>
    <row r="162" spans="1:1" ht="12.75" customHeight="1">
      <c r="A162" s="230"/>
    </row>
    <row r="163" spans="1:1" ht="12.75" customHeight="1">
      <c r="A163" s="230"/>
    </row>
    <row r="164" spans="1:1" ht="12.75" customHeight="1">
      <c r="A164" s="230"/>
    </row>
    <row r="165" spans="1:1" ht="12.75" customHeight="1">
      <c r="A165" s="230"/>
    </row>
    <row r="166" spans="1:1" ht="12.75" customHeight="1">
      <c r="A166" s="230"/>
    </row>
    <row r="167" spans="1:1" ht="12.75" customHeight="1">
      <c r="A167" s="230"/>
    </row>
    <row r="168" spans="1:1" ht="12.75" customHeight="1">
      <c r="A168" s="230"/>
    </row>
    <row r="169" spans="1:1" ht="12.75" customHeight="1">
      <c r="A169" s="230"/>
    </row>
    <row r="170" spans="1:1" ht="12.75" customHeight="1">
      <c r="A170" s="230"/>
    </row>
    <row r="171" spans="1:1" ht="12.75" customHeight="1">
      <c r="A171" s="230"/>
    </row>
    <row r="172" spans="1:1" ht="12.75" customHeight="1">
      <c r="A172" s="230"/>
    </row>
    <row r="173" spans="1:1" ht="12.75" customHeight="1">
      <c r="A173" s="230"/>
    </row>
    <row r="174" spans="1:1" ht="12.75" customHeight="1">
      <c r="A174" s="230"/>
    </row>
    <row r="175" spans="1:1" ht="12.75" customHeight="1">
      <c r="A175" s="230"/>
    </row>
    <row r="176" spans="1:1" ht="12.75" customHeight="1">
      <c r="A176" s="230"/>
    </row>
    <row r="177" spans="1:1" ht="12.75" customHeight="1">
      <c r="A177" s="230"/>
    </row>
    <row r="178" spans="1:1" ht="12.75" customHeight="1">
      <c r="A178" s="230"/>
    </row>
    <row r="179" spans="1:1" ht="12.75" customHeight="1">
      <c r="A179" s="230"/>
    </row>
    <row r="180" spans="1:1" ht="12.75" customHeight="1">
      <c r="A180" s="230"/>
    </row>
    <row r="181" spans="1:1" ht="12.75" customHeight="1">
      <c r="A181" s="230"/>
    </row>
    <row r="182" spans="1:1" ht="12.75" customHeight="1">
      <c r="A182" s="230"/>
    </row>
    <row r="183" spans="1:1" ht="12.75" customHeight="1">
      <c r="A183" s="230"/>
    </row>
    <row r="184" spans="1:1" ht="12.75" customHeight="1">
      <c r="A184" s="230"/>
    </row>
    <row r="185" spans="1:1" ht="12.75" customHeight="1">
      <c r="A185" s="230"/>
    </row>
    <row r="186" spans="1:1" ht="12.75" customHeight="1">
      <c r="A186" s="230"/>
    </row>
    <row r="187" spans="1:1" ht="12.75" customHeight="1">
      <c r="A187" s="230"/>
    </row>
    <row r="188" spans="1:1" ht="12.75" customHeight="1">
      <c r="A188" s="230"/>
    </row>
    <row r="189" spans="1:1" ht="12.75" customHeight="1">
      <c r="A189" s="230"/>
    </row>
    <row r="190" spans="1:1" ht="12.75" customHeight="1">
      <c r="A190" s="230"/>
    </row>
    <row r="191" spans="1:1" ht="12.75" customHeight="1">
      <c r="A191" s="230"/>
    </row>
    <row r="192" spans="1:1" ht="12.75" customHeight="1">
      <c r="A192" s="230"/>
    </row>
    <row r="193" spans="1:1" ht="12.75" customHeight="1">
      <c r="A193" s="230"/>
    </row>
    <row r="194" spans="1:1" ht="12.75" customHeight="1">
      <c r="A194" s="230"/>
    </row>
    <row r="195" spans="1:1" ht="12.75" customHeight="1">
      <c r="A195" s="230"/>
    </row>
    <row r="196" spans="1:1" ht="12.75" customHeight="1">
      <c r="A196" s="230"/>
    </row>
    <row r="197" spans="1:1" ht="12.75" customHeight="1">
      <c r="A197" s="230"/>
    </row>
    <row r="198" spans="1:1" ht="12.75" customHeight="1">
      <c r="A198" s="230"/>
    </row>
    <row r="199" spans="1:1" ht="12.75" customHeight="1">
      <c r="A199" s="230"/>
    </row>
    <row r="200" spans="1:1" ht="12.75" customHeight="1">
      <c r="A200" s="230"/>
    </row>
    <row r="201" spans="1:1" ht="12.75" customHeight="1">
      <c r="A201" s="230"/>
    </row>
    <row r="202" spans="1:1" ht="12.75" customHeight="1">
      <c r="A202" s="230"/>
    </row>
    <row r="203" spans="1:1" ht="12.75" customHeight="1">
      <c r="A203" s="230"/>
    </row>
    <row r="204" spans="1:1" ht="12.75" customHeight="1">
      <c r="A204" s="230"/>
    </row>
    <row r="205" spans="1:1" ht="12.75" customHeight="1">
      <c r="A205" s="230"/>
    </row>
    <row r="206" spans="1:1" ht="12.75" customHeight="1">
      <c r="A206" s="230"/>
    </row>
    <row r="207" spans="1:1" ht="12.75" customHeight="1">
      <c r="A207" s="230"/>
    </row>
    <row r="208" spans="1:1" ht="12.75" customHeight="1">
      <c r="A208" s="230"/>
    </row>
    <row r="209" spans="1:1" ht="12.75" customHeight="1">
      <c r="A209" s="230"/>
    </row>
    <row r="210" spans="1:1" ht="12.75" customHeight="1">
      <c r="A210" s="230"/>
    </row>
    <row r="211" spans="1:1" ht="12.75" customHeight="1">
      <c r="A211" s="230"/>
    </row>
    <row r="212" spans="1:1" ht="12.75" customHeight="1">
      <c r="A212" s="230"/>
    </row>
    <row r="213" spans="1:1" ht="12.75" customHeight="1">
      <c r="A213" s="230"/>
    </row>
    <row r="214" spans="1:1" ht="12.75" customHeight="1">
      <c r="A214" s="230"/>
    </row>
    <row r="215" spans="1:1" ht="12.75" customHeight="1">
      <c r="A215" s="230"/>
    </row>
    <row r="216" spans="1:1" ht="12.75" customHeight="1">
      <c r="A216" s="230"/>
    </row>
    <row r="217" spans="1:1" ht="12.75" customHeight="1">
      <c r="A217" s="230"/>
    </row>
    <row r="218" spans="1:1" ht="12.75" customHeight="1">
      <c r="A218" s="230"/>
    </row>
    <row r="219" spans="1:1" ht="12.75" customHeight="1">
      <c r="A219" s="230"/>
    </row>
    <row r="220" spans="1:1" ht="12.75" customHeight="1">
      <c r="A220" s="230"/>
    </row>
    <row r="221" spans="1:1" ht="12.75" customHeight="1">
      <c r="A221" s="230"/>
    </row>
    <row r="222" spans="1:1" ht="12.75" customHeight="1">
      <c r="A222" s="230"/>
    </row>
    <row r="223" spans="1:1" ht="12.75" customHeight="1">
      <c r="A223" s="230"/>
    </row>
    <row r="224" spans="1:1" ht="12.75" customHeight="1">
      <c r="A224" s="230"/>
    </row>
    <row r="225" spans="1:1" ht="12.75" customHeight="1">
      <c r="A225" s="230"/>
    </row>
    <row r="226" spans="1:1" ht="12.75" customHeight="1">
      <c r="A226" s="230"/>
    </row>
    <row r="227" spans="1:1" ht="12.75" customHeight="1">
      <c r="A227" s="230"/>
    </row>
    <row r="228" spans="1:1" ht="12.75" customHeight="1">
      <c r="A228" s="230"/>
    </row>
    <row r="229" spans="1:1" ht="12.75" customHeight="1">
      <c r="A229" s="230"/>
    </row>
    <row r="230" spans="1:1" ht="12.75" customHeight="1">
      <c r="A230" s="230"/>
    </row>
    <row r="231" spans="1:1" ht="12.75" customHeight="1">
      <c r="A231" s="230"/>
    </row>
    <row r="232" spans="1:1" ht="12.75" customHeight="1">
      <c r="A232" s="230"/>
    </row>
    <row r="233" spans="1:1" ht="12.75" customHeight="1">
      <c r="A233" s="230"/>
    </row>
    <row r="234" spans="1:1" ht="12.75" customHeight="1">
      <c r="A234" s="230"/>
    </row>
    <row r="235" spans="1:1" ht="12.75" customHeight="1">
      <c r="A235" s="230"/>
    </row>
    <row r="236" spans="1:1" ht="12.75" customHeight="1">
      <c r="A236" s="230"/>
    </row>
    <row r="237" spans="1:1" ht="12.75" customHeight="1">
      <c r="A237" s="230"/>
    </row>
    <row r="238" spans="1:1" ht="12.75" customHeight="1">
      <c r="A238" s="230"/>
    </row>
    <row r="239" spans="1:1" ht="12.75" customHeight="1">
      <c r="A239" s="230"/>
    </row>
    <row r="240" spans="1:1" ht="12.75" customHeight="1">
      <c r="A240" s="230"/>
    </row>
    <row r="241" spans="1:1" ht="12.75" customHeight="1">
      <c r="A241" s="230"/>
    </row>
    <row r="242" spans="1:1" ht="12.75" customHeight="1">
      <c r="A242" s="230"/>
    </row>
    <row r="243" spans="1:1" ht="12.75" customHeight="1">
      <c r="A243" s="230"/>
    </row>
    <row r="244" spans="1:1" ht="12.75" customHeight="1">
      <c r="A244" s="230"/>
    </row>
    <row r="245" spans="1:1" ht="12.75" customHeight="1">
      <c r="A245" s="230"/>
    </row>
    <row r="246" spans="1:1" ht="12.75" customHeight="1">
      <c r="A246" s="230"/>
    </row>
    <row r="247" spans="1:1" ht="12.75" customHeight="1">
      <c r="A247" s="230"/>
    </row>
    <row r="248" spans="1:1" ht="12.75" customHeight="1">
      <c r="A248" s="230"/>
    </row>
    <row r="249" spans="1:1" ht="12.75" customHeight="1">
      <c r="A249" s="230"/>
    </row>
    <row r="250" spans="1:1" ht="12.75" customHeight="1">
      <c r="A250" s="230"/>
    </row>
    <row r="251" spans="1:1" ht="12.75" customHeight="1">
      <c r="A251" s="230"/>
    </row>
    <row r="252" spans="1:1" ht="12.75" customHeight="1">
      <c r="A252" s="230"/>
    </row>
    <row r="253" spans="1:1" ht="12.75" customHeight="1">
      <c r="A253" s="230"/>
    </row>
    <row r="254" spans="1:1" ht="12.75" customHeight="1">
      <c r="A254" s="230"/>
    </row>
    <row r="255" spans="1:1" ht="12.75" customHeight="1">
      <c r="A255" s="230"/>
    </row>
    <row r="256" spans="1:1" ht="12.75" customHeight="1">
      <c r="A256" s="230"/>
    </row>
    <row r="257" spans="1:1" ht="12.75" customHeight="1">
      <c r="A257" s="230"/>
    </row>
    <row r="258" spans="1:1" ht="12.75" customHeight="1">
      <c r="A258" s="230"/>
    </row>
    <row r="259" spans="1:1" ht="12.75" customHeight="1">
      <c r="A259" s="230"/>
    </row>
    <row r="260" spans="1:1" ht="12.75" customHeight="1">
      <c r="A260" s="230"/>
    </row>
    <row r="261" spans="1:1" ht="12.75" customHeight="1">
      <c r="A261" s="230"/>
    </row>
    <row r="262" spans="1:1" ht="12.75" customHeight="1">
      <c r="A262" s="230"/>
    </row>
    <row r="263" spans="1:1" ht="12.75" customHeight="1">
      <c r="A263" s="230"/>
    </row>
    <row r="264" spans="1:1" ht="12.75" customHeight="1">
      <c r="A264" s="230"/>
    </row>
    <row r="265" spans="1:1" ht="12.75" customHeight="1">
      <c r="A265" s="230"/>
    </row>
    <row r="266" spans="1:1" ht="12.75" customHeight="1">
      <c r="A266" s="230"/>
    </row>
    <row r="267" spans="1:1" ht="12.75" customHeight="1">
      <c r="A267" s="230"/>
    </row>
    <row r="268" spans="1:1" ht="12.75" customHeight="1">
      <c r="A268" s="230"/>
    </row>
    <row r="269" spans="1:1" ht="12.75" customHeight="1">
      <c r="A269" s="230"/>
    </row>
    <row r="270" spans="1:1" ht="12.75" customHeight="1">
      <c r="A270" s="230"/>
    </row>
    <row r="271" spans="1:1" ht="12.75" customHeight="1">
      <c r="A271" s="230"/>
    </row>
    <row r="272" spans="1:1" ht="12.75" customHeight="1">
      <c r="A272" s="230"/>
    </row>
    <row r="273" spans="1:1" ht="12.75" customHeight="1">
      <c r="A273" s="230"/>
    </row>
    <row r="274" spans="1:1" ht="12.75" customHeight="1">
      <c r="A274" s="230"/>
    </row>
    <row r="275" spans="1:1" ht="12.75" customHeight="1">
      <c r="A275" s="230"/>
    </row>
    <row r="276" spans="1:1" ht="12.75" customHeight="1">
      <c r="A276" s="230"/>
    </row>
    <row r="277" spans="1:1" ht="12.75" customHeight="1">
      <c r="A277" s="230"/>
    </row>
    <row r="278" spans="1:1" ht="12.75" customHeight="1">
      <c r="A278" s="230"/>
    </row>
    <row r="279" spans="1:1" ht="12.75" customHeight="1">
      <c r="A279" s="230"/>
    </row>
    <row r="280" spans="1:1" ht="12.75" customHeight="1">
      <c r="A280" s="230"/>
    </row>
    <row r="281" spans="1:1" ht="12.75" customHeight="1">
      <c r="A281" s="230"/>
    </row>
    <row r="282" spans="1:1" ht="12.75" customHeight="1">
      <c r="A282" s="230"/>
    </row>
    <row r="283" spans="1:1" ht="12.75" customHeight="1">
      <c r="A283" s="230"/>
    </row>
    <row r="284" spans="1:1" ht="12.75" customHeight="1">
      <c r="A284" s="230"/>
    </row>
    <row r="285" spans="1:1" ht="12.75" customHeight="1">
      <c r="A285" s="230"/>
    </row>
    <row r="286" spans="1:1" ht="12.75" customHeight="1">
      <c r="A286" s="230"/>
    </row>
    <row r="287" spans="1:1" ht="12.75" customHeight="1">
      <c r="A287" s="230"/>
    </row>
    <row r="288" spans="1:1" ht="12.75" customHeight="1">
      <c r="A288" s="230"/>
    </row>
    <row r="289" spans="1:1" ht="12.75" customHeight="1">
      <c r="A289" s="230"/>
    </row>
    <row r="290" spans="1:1" ht="12.75" customHeight="1">
      <c r="A290" s="230"/>
    </row>
    <row r="291" spans="1:1" ht="12.75" customHeight="1">
      <c r="A291" s="230"/>
    </row>
    <row r="292" spans="1:1" ht="12.75" customHeight="1">
      <c r="A292" s="230"/>
    </row>
    <row r="293" spans="1:1" ht="12.75" customHeight="1">
      <c r="A293" s="230"/>
    </row>
    <row r="294" spans="1:1" ht="12.75" customHeight="1">
      <c r="A294" s="230"/>
    </row>
    <row r="295" spans="1:1" ht="12.75" customHeight="1">
      <c r="A295" s="230"/>
    </row>
    <row r="296" spans="1:1" ht="12.75" customHeight="1">
      <c r="A296" s="230"/>
    </row>
    <row r="297" spans="1:1" ht="12.75" customHeight="1">
      <c r="A297" s="230"/>
    </row>
    <row r="298" spans="1:1" ht="12.75" customHeight="1">
      <c r="A298" s="230"/>
    </row>
    <row r="299" spans="1:1" ht="12.75" customHeight="1">
      <c r="A299" s="230"/>
    </row>
    <row r="300" spans="1:1" ht="12.75" customHeight="1">
      <c r="A300" s="230"/>
    </row>
    <row r="301" spans="1:1" ht="12.75" customHeight="1">
      <c r="A301" s="230"/>
    </row>
    <row r="302" spans="1:1" ht="12.75" customHeight="1">
      <c r="A302" s="230"/>
    </row>
    <row r="303" spans="1:1" ht="12.75" customHeight="1">
      <c r="A303" s="230"/>
    </row>
    <row r="304" spans="1:1" ht="12.75" customHeight="1">
      <c r="A304" s="230"/>
    </row>
    <row r="305" spans="1:1" ht="12.75" customHeight="1">
      <c r="A305" s="230"/>
    </row>
    <row r="306" spans="1:1" ht="12.75" customHeight="1">
      <c r="A306" s="230"/>
    </row>
    <row r="307" spans="1:1" ht="12.75" customHeight="1">
      <c r="A307" s="230"/>
    </row>
    <row r="308" spans="1:1" ht="12.75" customHeight="1">
      <c r="A308" s="230"/>
    </row>
    <row r="309" spans="1:1" ht="12.75" customHeight="1">
      <c r="A309" s="230"/>
    </row>
    <row r="310" spans="1:1" ht="12.75" customHeight="1">
      <c r="A310" s="230"/>
    </row>
    <row r="311" spans="1:1" ht="12.75" customHeight="1">
      <c r="A311" s="230"/>
    </row>
    <row r="312" spans="1:1" ht="12.75" customHeight="1">
      <c r="A312" s="230"/>
    </row>
    <row r="313" spans="1:1" ht="12.75" customHeight="1">
      <c r="A313" s="230"/>
    </row>
    <row r="314" spans="1:1" ht="12.75" customHeight="1">
      <c r="A314" s="230"/>
    </row>
    <row r="315" spans="1:1" ht="12.75" customHeight="1">
      <c r="A315" s="230"/>
    </row>
    <row r="316" spans="1:1" ht="12.75" customHeight="1">
      <c r="A316" s="230"/>
    </row>
    <row r="317" spans="1:1" ht="12.75" customHeight="1">
      <c r="A317" s="230"/>
    </row>
    <row r="318" spans="1:1" ht="12.75" customHeight="1">
      <c r="A318" s="230"/>
    </row>
    <row r="319" spans="1:1" ht="12.75" customHeight="1">
      <c r="A319" s="230"/>
    </row>
    <row r="320" spans="1:1" ht="12.75" customHeight="1">
      <c r="A320" s="230"/>
    </row>
    <row r="321" spans="1:1" ht="12.75" customHeight="1">
      <c r="A321" s="230"/>
    </row>
    <row r="322" spans="1:1" ht="12.75" customHeight="1">
      <c r="A322" s="230"/>
    </row>
    <row r="323" spans="1:1" ht="12.75" customHeight="1">
      <c r="A323" s="230"/>
    </row>
    <row r="324" spans="1:1" ht="12.75" customHeight="1">
      <c r="A324" s="230"/>
    </row>
    <row r="325" spans="1:1" ht="12.75" customHeight="1">
      <c r="A325" s="230"/>
    </row>
    <row r="326" spans="1:1" ht="12.75" customHeight="1">
      <c r="A326" s="230"/>
    </row>
    <row r="327" spans="1:1" ht="12.75" customHeight="1">
      <c r="A327" s="230"/>
    </row>
    <row r="328" spans="1:1" ht="12.75" customHeight="1">
      <c r="A328" s="230"/>
    </row>
    <row r="329" spans="1:1" ht="12.75" customHeight="1">
      <c r="A329" s="230"/>
    </row>
    <row r="330" spans="1:1" ht="12.75" customHeight="1">
      <c r="A330" s="230"/>
    </row>
    <row r="331" spans="1:1" ht="12.75" customHeight="1">
      <c r="A331" s="230"/>
    </row>
    <row r="332" spans="1:1" ht="12.75" customHeight="1">
      <c r="A332" s="230"/>
    </row>
    <row r="333" spans="1:1" ht="12.75" customHeight="1">
      <c r="A333" s="230"/>
    </row>
    <row r="334" spans="1:1" ht="12.75" customHeight="1">
      <c r="A334" s="230"/>
    </row>
    <row r="335" spans="1:1" ht="12.75" customHeight="1">
      <c r="A335" s="230"/>
    </row>
    <row r="336" spans="1:1" ht="12.75" customHeight="1">
      <c r="A336" s="230"/>
    </row>
    <row r="337" spans="1:1" ht="12.75" customHeight="1">
      <c r="A337" s="230"/>
    </row>
    <row r="338" spans="1:1" ht="12.75" customHeight="1">
      <c r="A338" s="230"/>
    </row>
    <row r="339" spans="1:1" ht="12.75" customHeight="1">
      <c r="A339" s="230"/>
    </row>
    <row r="340" spans="1:1" ht="12.75" customHeight="1">
      <c r="A340" s="230"/>
    </row>
    <row r="341" spans="1:1" ht="12.75" customHeight="1">
      <c r="A341" s="230"/>
    </row>
    <row r="342" spans="1:1" ht="12.75" customHeight="1">
      <c r="A342" s="230"/>
    </row>
    <row r="343" spans="1:1" ht="12.75" customHeight="1">
      <c r="A343" s="230"/>
    </row>
    <row r="344" spans="1:1" ht="12.75" customHeight="1">
      <c r="A344" s="230"/>
    </row>
    <row r="345" spans="1:1" ht="12.75" customHeight="1">
      <c r="A345" s="230"/>
    </row>
    <row r="346" spans="1:1" ht="12.75" customHeight="1">
      <c r="A346" s="230"/>
    </row>
    <row r="347" spans="1:1" ht="12.75" customHeight="1">
      <c r="A347" s="230"/>
    </row>
    <row r="348" spans="1:1" ht="12.75" customHeight="1">
      <c r="A348" s="230"/>
    </row>
    <row r="349" spans="1:1" ht="12.75" customHeight="1">
      <c r="A349" s="230"/>
    </row>
    <row r="350" spans="1:1" ht="12.75" customHeight="1">
      <c r="A350" s="230"/>
    </row>
    <row r="351" spans="1:1" ht="12.75" customHeight="1">
      <c r="A351" s="230"/>
    </row>
    <row r="352" spans="1:1" ht="12.75" customHeight="1">
      <c r="A352" s="230"/>
    </row>
    <row r="353" spans="1:1" ht="12.75" customHeight="1">
      <c r="A353" s="230"/>
    </row>
    <row r="354" spans="1:1" ht="12.75" customHeight="1">
      <c r="A354" s="230"/>
    </row>
    <row r="355" spans="1:1" ht="12.75" customHeight="1">
      <c r="A355" s="230"/>
    </row>
    <row r="356" spans="1:1" ht="12.75" customHeight="1">
      <c r="A356" s="230"/>
    </row>
    <row r="357" spans="1:1" ht="12.75" customHeight="1">
      <c r="A357" s="230"/>
    </row>
    <row r="358" spans="1:1" ht="12.75" customHeight="1">
      <c r="A358" s="230"/>
    </row>
    <row r="359" spans="1:1" ht="12.75" customHeight="1">
      <c r="A359" s="230"/>
    </row>
    <row r="360" spans="1:1" ht="12.75" customHeight="1">
      <c r="A360" s="230"/>
    </row>
    <row r="361" spans="1:1" ht="12.75" customHeight="1">
      <c r="A361" s="230"/>
    </row>
    <row r="362" spans="1:1" ht="12.75" customHeight="1">
      <c r="A362" s="230"/>
    </row>
    <row r="363" spans="1:1" ht="12.75" customHeight="1">
      <c r="A363" s="230"/>
    </row>
    <row r="364" spans="1:1" ht="12.75" customHeight="1">
      <c r="A364" s="230"/>
    </row>
    <row r="365" spans="1:1" ht="12.75" customHeight="1">
      <c r="A365" s="230"/>
    </row>
    <row r="366" spans="1:1" ht="12.75" customHeight="1">
      <c r="A366" s="230"/>
    </row>
    <row r="367" spans="1:1" ht="12.75" customHeight="1">
      <c r="A367" s="230"/>
    </row>
    <row r="368" spans="1:1" ht="12.75" customHeight="1">
      <c r="A368" s="230"/>
    </row>
    <row r="369" spans="1:1" ht="12.75" customHeight="1">
      <c r="A369" s="230"/>
    </row>
    <row r="370" spans="1:1" ht="12.75" customHeight="1">
      <c r="A370" s="230"/>
    </row>
    <row r="371" spans="1:1" ht="12.75" customHeight="1">
      <c r="A371" s="230"/>
    </row>
    <row r="372" spans="1:1" ht="12.75" customHeight="1">
      <c r="A372" s="230"/>
    </row>
    <row r="373" spans="1:1" ht="12.75" customHeight="1">
      <c r="A373" s="230"/>
    </row>
    <row r="374" spans="1:1" ht="12.75" customHeight="1">
      <c r="A374" s="230"/>
    </row>
    <row r="375" spans="1:1" ht="12.75" customHeight="1">
      <c r="A375" s="230"/>
    </row>
    <row r="376" spans="1:1" ht="12.75" customHeight="1">
      <c r="A376" s="230"/>
    </row>
    <row r="377" spans="1:1" ht="12.75" customHeight="1">
      <c r="A377" s="230"/>
    </row>
    <row r="378" spans="1:1" ht="12.75" customHeight="1">
      <c r="A378" s="230"/>
    </row>
    <row r="379" spans="1:1" ht="12.75" customHeight="1">
      <c r="A379" s="230"/>
    </row>
    <row r="380" spans="1:1" ht="12.75" customHeight="1">
      <c r="A380" s="230"/>
    </row>
    <row r="381" spans="1:1" ht="12.75" customHeight="1">
      <c r="A381" s="230"/>
    </row>
    <row r="382" spans="1:1" ht="12.75" customHeight="1">
      <c r="A382" s="230"/>
    </row>
    <row r="383" spans="1:1" ht="12.75" customHeight="1">
      <c r="A383" s="230"/>
    </row>
    <row r="384" spans="1:1" ht="12.75" customHeight="1">
      <c r="A384" s="230"/>
    </row>
    <row r="385" spans="1:1" ht="12.75" customHeight="1">
      <c r="A385" s="230"/>
    </row>
    <row r="386" spans="1:1" ht="12.75" customHeight="1">
      <c r="A386" s="230"/>
    </row>
    <row r="387" spans="1:1" ht="12.75" customHeight="1">
      <c r="A387" s="230"/>
    </row>
    <row r="388" spans="1:1" ht="12.75" customHeight="1">
      <c r="A388" s="230"/>
    </row>
    <row r="389" spans="1:1" ht="12.75" customHeight="1">
      <c r="A389" s="230"/>
    </row>
    <row r="390" spans="1:1" ht="12.75" customHeight="1">
      <c r="A390" s="230"/>
    </row>
    <row r="391" spans="1:1" ht="12.75" customHeight="1">
      <c r="A391" s="230"/>
    </row>
    <row r="392" spans="1:1" ht="12.75" customHeight="1">
      <c r="A392" s="230"/>
    </row>
    <row r="393" spans="1:1" ht="12.75" customHeight="1">
      <c r="A393" s="230"/>
    </row>
    <row r="394" spans="1:1" ht="12.75" customHeight="1">
      <c r="A394" s="230"/>
    </row>
    <row r="395" spans="1:1" ht="12.75" customHeight="1">
      <c r="A395" s="230"/>
    </row>
    <row r="396" spans="1:1" ht="12.75" customHeight="1">
      <c r="A396" s="230"/>
    </row>
    <row r="397" spans="1:1" ht="12.75" customHeight="1">
      <c r="A397" s="230"/>
    </row>
    <row r="398" spans="1:1" ht="12.75" customHeight="1">
      <c r="A398" s="230"/>
    </row>
    <row r="399" spans="1:1" ht="12.75" customHeight="1">
      <c r="A399" s="230"/>
    </row>
    <row r="400" spans="1:1" ht="12.75" customHeight="1">
      <c r="A400" s="230"/>
    </row>
    <row r="401" spans="1:1" ht="12.75" customHeight="1">
      <c r="A401" s="230"/>
    </row>
    <row r="402" spans="1:1" ht="12.75" customHeight="1">
      <c r="A402" s="230"/>
    </row>
    <row r="403" spans="1:1" ht="12.75" customHeight="1">
      <c r="A403" s="230"/>
    </row>
    <row r="404" spans="1:1" ht="12.75" customHeight="1">
      <c r="A404" s="230"/>
    </row>
    <row r="405" spans="1:1" ht="12.75" customHeight="1">
      <c r="A405" s="230"/>
    </row>
    <row r="406" spans="1:1" ht="12.75" customHeight="1">
      <c r="A406" s="230"/>
    </row>
    <row r="407" spans="1:1" ht="12.75" customHeight="1">
      <c r="A407" s="230"/>
    </row>
    <row r="408" spans="1:1" ht="12.75" customHeight="1">
      <c r="A408" s="230"/>
    </row>
    <row r="409" spans="1:1" ht="12.75" customHeight="1">
      <c r="A409" s="230"/>
    </row>
    <row r="410" spans="1:1" ht="12.75" customHeight="1">
      <c r="A410" s="230"/>
    </row>
    <row r="411" spans="1:1" ht="12.75" customHeight="1">
      <c r="A411" s="230"/>
    </row>
    <row r="412" spans="1:1" ht="12.75" customHeight="1">
      <c r="A412" s="230"/>
    </row>
    <row r="413" spans="1:1" ht="12.75" customHeight="1">
      <c r="A413" s="230"/>
    </row>
    <row r="414" spans="1:1" ht="12.75" customHeight="1">
      <c r="A414" s="230"/>
    </row>
    <row r="415" spans="1:1" ht="12.75" customHeight="1">
      <c r="A415" s="230"/>
    </row>
    <row r="416" spans="1:1" ht="12.75" customHeight="1">
      <c r="A416" s="230"/>
    </row>
    <row r="417" spans="1:1" ht="12.75" customHeight="1">
      <c r="A417" s="230"/>
    </row>
    <row r="418" spans="1:1" ht="12.75" customHeight="1">
      <c r="A418" s="230"/>
    </row>
    <row r="419" spans="1:1" ht="12.75" customHeight="1">
      <c r="A419" s="230"/>
    </row>
    <row r="420" spans="1:1" ht="12.75" customHeight="1">
      <c r="A420" s="230"/>
    </row>
    <row r="421" spans="1:1" ht="12.75" customHeight="1">
      <c r="A421" s="230"/>
    </row>
    <row r="422" spans="1:1" ht="12.75" customHeight="1">
      <c r="A422" s="230"/>
    </row>
    <row r="423" spans="1:1" ht="12.75" customHeight="1">
      <c r="A423" s="230"/>
    </row>
    <row r="424" spans="1:1" ht="12.75" customHeight="1">
      <c r="A424" s="230"/>
    </row>
    <row r="425" spans="1:1" ht="12.75" customHeight="1">
      <c r="A425" s="230"/>
    </row>
    <row r="426" spans="1:1" ht="12.75" customHeight="1">
      <c r="A426" s="230"/>
    </row>
    <row r="427" spans="1:1" ht="12.75" customHeight="1">
      <c r="A427" s="230"/>
    </row>
    <row r="428" spans="1:1" ht="12.75" customHeight="1">
      <c r="A428" s="230"/>
    </row>
    <row r="429" spans="1:1" ht="12.75" customHeight="1">
      <c r="A429" s="230"/>
    </row>
    <row r="430" spans="1:1" ht="12.75" customHeight="1">
      <c r="A430" s="230"/>
    </row>
    <row r="431" spans="1:1" ht="12.75" customHeight="1">
      <c r="A431" s="230"/>
    </row>
    <row r="432" spans="1:1" ht="12.75" customHeight="1">
      <c r="A432" s="230"/>
    </row>
    <row r="433" spans="1:1" ht="12.75" customHeight="1">
      <c r="A433" s="230"/>
    </row>
    <row r="434" spans="1:1" ht="12.75" customHeight="1">
      <c r="A434" s="230"/>
    </row>
    <row r="435" spans="1:1" ht="12.75" customHeight="1">
      <c r="A435" s="230"/>
    </row>
    <row r="436" spans="1:1" ht="12.75" customHeight="1">
      <c r="A436" s="230"/>
    </row>
    <row r="437" spans="1:1" ht="12.75" customHeight="1">
      <c r="A437" s="230"/>
    </row>
    <row r="438" spans="1:1" ht="12.75" customHeight="1">
      <c r="A438" s="230"/>
    </row>
    <row r="439" spans="1:1" ht="12.75" customHeight="1">
      <c r="A439" s="230"/>
    </row>
    <row r="440" spans="1:1" ht="12.75" customHeight="1">
      <c r="A440" s="230"/>
    </row>
    <row r="441" spans="1:1" ht="12.75" customHeight="1">
      <c r="A441" s="230"/>
    </row>
    <row r="442" spans="1:1" ht="12.75" customHeight="1">
      <c r="A442" s="230"/>
    </row>
    <row r="443" spans="1:1" ht="12.75" customHeight="1">
      <c r="A443" s="230"/>
    </row>
    <row r="444" spans="1:1" ht="12.75" customHeight="1">
      <c r="A444" s="230"/>
    </row>
    <row r="445" spans="1:1" ht="12.75" customHeight="1">
      <c r="A445" s="230"/>
    </row>
    <row r="446" spans="1:1" ht="12.75" customHeight="1">
      <c r="A446" s="230"/>
    </row>
    <row r="447" spans="1:1" ht="12.75" customHeight="1">
      <c r="A447" s="230"/>
    </row>
    <row r="448" spans="1:1" ht="12.75" customHeight="1">
      <c r="A448" s="230"/>
    </row>
    <row r="449" spans="1:1" ht="12.75" customHeight="1">
      <c r="A449" s="230"/>
    </row>
    <row r="450" spans="1:1" ht="12.75" customHeight="1">
      <c r="A450" s="230"/>
    </row>
    <row r="451" spans="1:1" ht="12.75" customHeight="1">
      <c r="A451" s="230"/>
    </row>
    <row r="452" spans="1:1" ht="12.75" customHeight="1">
      <c r="A452" s="230"/>
    </row>
    <row r="453" spans="1:1" ht="12.75" customHeight="1">
      <c r="A453" s="230"/>
    </row>
    <row r="454" spans="1:1" ht="12.75" customHeight="1">
      <c r="A454" s="230"/>
    </row>
    <row r="455" spans="1:1" ht="12.75" customHeight="1">
      <c r="A455" s="230"/>
    </row>
    <row r="456" spans="1:1" ht="12.75" customHeight="1">
      <c r="A456" s="230"/>
    </row>
    <row r="457" spans="1:1" ht="12.75" customHeight="1">
      <c r="A457" s="230"/>
    </row>
    <row r="458" spans="1:1" ht="12.75" customHeight="1">
      <c r="A458" s="230"/>
    </row>
    <row r="459" spans="1:1" ht="12.75" customHeight="1">
      <c r="A459" s="230"/>
    </row>
    <row r="460" spans="1:1" ht="12.75" customHeight="1">
      <c r="A460" s="230"/>
    </row>
    <row r="461" spans="1:1" ht="12.75" customHeight="1">
      <c r="A461" s="230"/>
    </row>
    <row r="462" spans="1:1" ht="12.75" customHeight="1">
      <c r="A462" s="230"/>
    </row>
    <row r="463" spans="1:1" ht="12.75" customHeight="1">
      <c r="A463" s="230"/>
    </row>
    <row r="464" spans="1:1" ht="12.75" customHeight="1">
      <c r="A464" s="230"/>
    </row>
    <row r="465" spans="1:1" ht="12.75" customHeight="1">
      <c r="A465" s="230"/>
    </row>
    <row r="466" spans="1:1" ht="12.75" customHeight="1">
      <c r="A466" s="230"/>
    </row>
    <row r="467" spans="1:1" ht="12.75" customHeight="1">
      <c r="A467" s="230"/>
    </row>
    <row r="468" spans="1:1" ht="12.75" customHeight="1">
      <c r="A468" s="230"/>
    </row>
    <row r="469" spans="1:1" ht="12.75" customHeight="1">
      <c r="A469" s="230"/>
    </row>
    <row r="470" spans="1:1" ht="12.75" customHeight="1">
      <c r="A470" s="230"/>
    </row>
    <row r="471" spans="1:1" ht="12.75" customHeight="1">
      <c r="A471" s="230"/>
    </row>
    <row r="472" spans="1:1" ht="12.75" customHeight="1">
      <c r="A472" s="230"/>
    </row>
    <row r="473" spans="1:1" ht="12.75" customHeight="1">
      <c r="A473" s="230"/>
    </row>
    <row r="474" spans="1:1" ht="12.75" customHeight="1">
      <c r="A474" s="230"/>
    </row>
    <row r="475" spans="1:1" ht="12.75" customHeight="1">
      <c r="A475" s="230"/>
    </row>
    <row r="476" spans="1:1" ht="12.75" customHeight="1">
      <c r="A476" s="230"/>
    </row>
    <row r="477" spans="1:1" ht="12.75" customHeight="1">
      <c r="A477" s="230"/>
    </row>
    <row r="478" spans="1:1" ht="12.75" customHeight="1">
      <c r="A478" s="230"/>
    </row>
    <row r="479" spans="1:1" ht="12.75" customHeight="1">
      <c r="A479" s="230"/>
    </row>
    <row r="480" spans="1:1" ht="12.75" customHeight="1">
      <c r="A480" s="230"/>
    </row>
    <row r="481" spans="1:1" ht="12.75" customHeight="1">
      <c r="A481" s="230"/>
    </row>
    <row r="482" spans="1:1" ht="12.75" customHeight="1">
      <c r="A482" s="230"/>
    </row>
    <row r="483" spans="1:1" ht="12.75" customHeight="1">
      <c r="A483" s="230"/>
    </row>
    <row r="484" spans="1:1" ht="12.75" customHeight="1">
      <c r="A484" s="230"/>
    </row>
    <row r="485" spans="1:1" ht="12.75" customHeight="1">
      <c r="A485" s="230"/>
    </row>
    <row r="486" spans="1:1" ht="12.75" customHeight="1">
      <c r="A486" s="230"/>
    </row>
    <row r="487" spans="1:1" ht="12.75" customHeight="1">
      <c r="A487" s="230"/>
    </row>
    <row r="488" spans="1:1" ht="12.75" customHeight="1">
      <c r="A488" s="230"/>
    </row>
    <row r="489" spans="1:1" ht="12.75" customHeight="1">
      <c r="A489" s="230"/>
    </row>
    <row r="490" spans="1:1" ht="12.75" customHeight="1">
      <c r="A490" s="230"/>
    </row>
    <row r="491" spans="1:1" ht="12.75" customHeight="1">
      <c r="A491" s="230"/>
    </row>
    <row r="492" spans="1:1" ht="12.75" customHeight="1">
      <c r="A492" s="230"/>
    </row>
    <row r="493" spans="1:1" ht="12.75" customHeight="1">
      <c r="A493" s="230"/>
    </row>
    <row r="494" spans="1:1" ht="12.75" customHeight="1">
      <c r="A494" s="230"/>
    </row>
    <row r="495" spans="1:1" ht="12.75" customHeight="1">
      <c r="A495" s="230"/>
    </row>
    <row r="496" spans="1:1" ht="12.75" customHeight="1">
      <c r="A496" s="230"/>
    </row>
    <row r="497" spans="1:1" ht="12.75" customHeight="1">
      <c r="A497" s="230"/>
    </row>
    <row r="498" spans="1:1" ht="12.75" customHeight="1">
      <c r="A498" s="230"/>
    </row>
    <row r="499" spans="1:1" ht="12.75" customHeight="1">
      <c r="A499" s="230"/>
    </row>
    <row r="500" spans="1:1" ht="12.75" customHeight="1">
      <c r="A500" s="230"/>
    </row>
    <row r="501" spans="1:1" ht="12.75" customHeight="1">
      <c r="A501" s="230"/>
    </row>
    <row r="502" spans="1:1" ht="12.75" customHeight="1">
      <c r="A502" s="230"/>
    </row>
    <row r="503" spans="1:1" ht="12.75" customHeight="1">
      <c r="A503" s="230"/>
    </row>
    <row r="504" spans="1:1" ht="12.75" customHeight="1">
      <c r="A504" s="230"/>
    </row>
    <row r="505" spans="1:1" ht="12.75" customHeight="1">
      <c r="A505" s="230"/>
    </row>
    <row r="506" spans="1:1" ht="12.75" customHeight="1">
      <c r="A506" s="230"/>
    </row>
    <row r="507" spans="1:1" ht="12.75" customHeight="1">
      <c r="A507" s="230"/>
    </row>
    <row r="508" spans="1:1" ht="12.75" customHeight="1">
      <c r="A508" s="230"/>
    </row>
    <row r="509" spans="1:1" ht="12.75" customHeight="1">
      <c r="A509" s="230"/>
    </row>
    <row r="510" spans="1:1" ht="12.75" customHeight="1">
      <c r="A510" s="230"/>
    </row>
    <row r="511" spans="1:1" ht="12.75" customHeight="1">
      <c r="A511" s="230"/>
    </row>
    <row r="512" spans="1:1" ht="12.75" customHeight="1">
      <c r="A512" s="230"/>
    </row>
    <row r="513" spans="1:1" ht="12.75" customHeight="1">
      <c r="A513" s="230"/>
    </row>
    <row r="514" spans="1:1" ht="12.75" customHeight="1">
      <c r="A514" s="230"/>
    </row>
    <row r="515" spans="1:1" ht="12.75" customHeight="1">
      <c r="A515" s="230"/>
    </row>
    <row r="516" spans="1:1" ht="12.75" customHeight="1">
      <c r="A516" s="230"/>
    </row>
    <row r="517" spans="1:1" ht="12.75" customHeight="1">
      <c r="A517" s="230"/>
    </row>
    <row r="518" spans="1:1" ht="12.75" customHeight="1">
      <c r="A518" s="230"/>
    </row>
    <row r="519" spans="1:1" ht="12.75" customHeight="1">
      <c r="A519" s="230"/>
    </row>
    <row r="520" spans="1:1" ht="12.75" customHeight="1">
      <c r="A520" s="230"/>
    </row>
    <row r="521" spans="1:1" ht="12.75" customHeight="1">
      <c r="A521" s="230"/>
    </row>
    <row r="522" spans="1:1" ht="12.75" customHeight="1">
      <c r="A522" s="230"/>
    </row>
    <row r="523" spans="1:1" ht="12.75" customHeight="1">
      <c r="A523" s="230"/>
    </row>
    <row r="524" spans="1:1" ht="12.75" customHeight="1">
      <c r="A524" s="230"/>
    </row>
    <row r="525" spans="1:1" ht="12.75" customHeight="1">
      <c r="A525" s="230"/>
    </row>
    <row r="526" spans="1:1" ht="12.75" customHeight="1">
      <c r="A526" s="230"/>
    </row>
    <row r="527" spans="1:1" ht="12.75" customHeight="1">
      <c r="A527" s="230"/>
    </row>
    <row r="528" spans="1:1" ht="12.75" customHeight="1">
      <c r="A528" s="230"/>
    </row>
    <row r="529" spans="1:1" ht="12.75" customHeight="1">
      <c r="A529" s="230"/>
    </row>
    <row r="530" spans="1:1" ht="12.75" customHeight="1">
      <c r="A530" s="230"/>
    </row>
    <row r="531" spans="1:1" ht="12.75" customHeight="1">
      <c r="A531" s="230"/>
    </row>
    <row r="532" spans="1:1" ht="12.75" customHeight="1">
      <c r="A532" s="230"/>
    </row>
    <row r="533" spans="1:1" ht="12.75" customHeight="1">
      <c r="A533" s="230"/>
    </row>
    <row r="534" spans="1:1" ht="12.75" customHeight="1">
      <c r="A534" s="230"/>
    </row>
    <row r="535" spans="1:1" ht="12.75" customHeight="1">
      <c r="A535" s="230"/>
    </row>
    <row r="536" spans="1:1" ht="12.75" customHeight="1">
      <c r="A536" s="230"/>
    </row>
    <row r="537" spans="1:1" ht="12.75" customHeight="1">
      <c r="A537" s="230"/>
    </row>
    <row r="538" spans="1:1" ht="12.75" customHeight="1">
      <c r="A538" s="230"/>
    </row>
    <row r="539" spans="1:1" ht="12.75" customHeight="1">
      <c r="A539" s="230"/>
    </row>
    <row r="540" spans="1:1" ht="12.75" customHeight="1">
      <c r="A540" s="230"/>
    </row>
    <row r="541" spans="1:1" ht="12.75" customHeight="1">
      <c r="A541" s="230"/>
    </row>
    <row r="542" spans="1:1" ht="12.75" customHeight="1">
      <c r="A542" s="230"/>
    </row>
    <row r="543" spans="1:1" ht="12.75" customHeight="1">
      <c r="A543" s="230"/>
    </row>
    <row r="544" spans="1:1" ht="12.75" customHeight="1">
      <c r="A544" s="230"/>
    </row>
    <row r="545" spans="1:1" ht="12.75" customHeight="1">
      <c r="A545" s="230"/>
    </row>
    <row r="546" spans="1:1" ht="12.75" customHeight="1">
      <c r="A546" s="230"/>
    </row>
    <row r="547" spans="1:1" ht="12.75" customHeight="1">
      <c r="A547" s="230"/>
    </row>
    <row r="548" spans="1:1" ht="12.75" customHeight="1">
      <c r="A548" s="230"/>
    </row>
    <row r="549" spans="1:1" ht="12.75" customHeight="1">
      <c r="A549" s="230"/>
    </row>
    <row r="550" spans="1:1" ht="12.75" customHeight="1">
      <c r="A550" s="230"/>
    </row>
    <row r="551" spans="1:1" ht="12.75" customHeight="1">
      <c r="A551" s="230"/>
    </row>
    <row r="552" spans="1:1" ht="12.75" customHeight="1">
      <c r="A552" s="230"/>
    </row>
    <row r="553" spans="1:1" ht="12.75" customHeight="1">
      <c r="A553" s="230"/>
    </row>
    <row r="554" spans="1:1" ht="12.75" customHeight="1">
      <c r="A554" s="230"/>
    </row>
    <row r="555" spans="1:1" ht="12.75" customHeight="1">
      <c r="A555" s="230"/>
    </row>
    <row r="556" spans="1:1" ht="12.75" customHeight="1">
      <c r="A556" s="230"/>
    </row>
    <row r="557" spans="1:1" ht="12.75" customHeight="1">
      <c r="A557" s="230"/>
    </row>
    <row r="558" spans="1:1" ht="12.75" customHeight="1">
      <c r="A558" s="230"/>
    </row>
    <row r="559" spans="1:1" ht="12.75" customHeight="1">
      <c r="A559" s="230"/>
    </row>
    <row r="560" spans="1:1" ht="12.75" customHeight="1">
      <c r="A560" s="230"/>
    </row>
    <row r="561" spans="1:1" ht="12.75" customHeight="1">
      <c r="A561" s="230"/>
    </row>
    <row r="562" spans="1:1" ht="12.75" customHeight="1">
      <c r="A562" s="230"/>
    </row>
    <row r="563" spans="1:1" ht="12.75" customHeight="1">
      <c r="A563" s="230"/>
    </row>
    <row r="564" spans="1:1" ht="12.75" customHeight="1">
      <c r="A564" s="230"/>
    </row>
    <row r="565" spans="1:1" ht="12.75" customHeight="1">
      <c r="A565" s="230"/>
    </row>
    <row r="566" spans="1:1" ht="12.75" customHeight="1">
      <c r="A566" s="230"/>
    </row>
    <row r="567" spans="1:1" ht="12.75" customHeight="1">
      <c r="A567" s="230"/>
    </row>
    <row r="568" spans="1:1" ht="12.75" customHeight="1">
      <c r="A568" s="230"/>
    </row>
    <row r="569" spans="1:1" ht="12.75" customHeight="1">
      <c r="A569" s="230"/>
    </row>
    <row r="570" spans="1:1" ht="12.75" customHeight="1">
      <c r="A570" s="230"/>
    </row>
    <row r="571" spans="1:1" ht="12.75" customHeight="1">
      <c r="A571" s="230"/>
    </row>
    <row r="572" spans="1:1" ht="12.75" customHeight="1">
      <c r="A572" s="230"/>
    </row>
    <row r="573" spans="1:1" ht="12.75" customHeight="1">
      <c r="A573" s="230"/>
    </row>
    <row r="574" spans="1:1" ht="12.75" customHeight="1">
      <c r="A574" s="230"/>
    </row>
    <row r="575" spans="1:1" ht="12.75" customHeight="1">
      <c r="A575" s="230"/>
    </row>
    <row r="576" spans="1:1" ht="12.75" customHeight="1">
      <c r="A576" s="230"/>
    </row>
    <row r="577" spans="1:1" ht="12.75" customHeight="1">
      <c r="A577" s="230"/>
    </row>
    <row r="578" spans="1:1" ht="12.75" customHeight="1">
      <c r="A578" s="230"/>
    </row>
    <row r="579" spans="1:1" ht="12.75" customHeight="1">
      <c r="A579" s="230"/>
    </row>
    <row r="580" spans="1:1" ht="12.75" customHeight="1">
      <c r="A580" s="230"/>
    </row>
    <row r="581" spans="1:1" ht="12.75" customHeight="1">
      <c r="A581" s="230"/>
    </row>
    <row r="582" spans="1:1" ht="12.75" customHeight="1">
      <c r="A582" s="230"/>
    </row>
    <row r="583" spans="1:1" ht="12.75" customHeight="1">
      <c r="A583" s="230"/>
    </row>
    <row r="584" spans="1:1" ht="12.75" customHeight="1">
      <c r="A584" s="230"/>
    </row>
    <row r="585" spans="1:1" ht="12.75" customHeight="1">
      <c r="A585" s="230"/>
    </row>
    <row r="586" spans="1:1" ht="12.75" customHeight="1">
      <c r="A586" s="230"/>
    </row>
    <row r="587" spans="1:1" ht="12.75" customHeight="1">
      <c r="A587" s="230"/>
    </row>
    <row r="588" spans="1:1" ht="12.75" customHeight="1">
      <c r="A588" s="230"/>
    </row>
    <row r="589" spans="1:1" ht="12.75" customHeight="1">
      <c r="A589" s="230"/>
    </row>
    <row r="590" spans="1:1" ht="12.75" customHeight="1">
      <c r="A590" s="230"/>
    </row>
    <row r="591" spans="1:1" ht="12.75" customHeight="1">
      <c r="A591" s="230"/>
    </row>
    <row r="592" spans="1:1" ht="12.75" customHeight="1">
      <c r="A592" s="230"/>
    </row>
    <row r="593" spans="1:1" ht="12.75" customHeight="1">
      <c r="A593" s="230"/>
    </row>
    <row r="594" spans="1:1" ht="12.75" customHeight="1">
      <c r="A594" s="230"/>
    </row>
    <row r="595" spans="1:1" ht="12.75" customHeight="1">
      <c r="A595" s="230"/>
    </row>
    <row r="596" spans="1:1" ht="12.75" customHeight="1">
      <c r="A596" s="230"/>
    </row>
    <row r="597" spans="1:1" ht="12.75" customHeight="1">
      <c r="A597" s="230"/>
    </row>
    <row r="598" spans="1:1" ht="12.75" customHeight="1">
      <c r="A598" s="230"/>
    </row>
    <row r="599" spans="1:1" ht="12.75" customHeight="1">
      <c r="A599" s="230"/>
    </row>
    <row r="600" spans="1:1" ht="12.75" customHeight="1">
      <c r="A600" s="230"/>
    </row>
    <row r="601" spans="1:1" ht="12.75" customHeight="1">
      <c r="A601" s="230"/>
    </row>
    <row r="602" spans="1:1" ht="12.75" customHeight="1">
      <c r="A602" s="230"/>
    </row>
    <row r="603" spans="1:1" ht="12.75" customHeight="1">
      <c r="A603" s="230"/>
    </row>
    <row r="604" spans="1:1" ht="12.75" customHeight="1">
      <c r="A604" s="230"/>
    </row>
    <row r="605" spans="1:1" ht="12.75" customHeight="1">
      <c r="A605" s="230"/>
    </row>
    <row r="606" spans="1:1" ht="12.75" customHeight="1">
      <c r="A606" s="230"/>
    </row>
    <row r="607" spans="1:1" ht="12.75" customHeight="1">
      <c r="A607" s="230"/>
    </row>
    <row r="608" spans="1:1" ht="12.75" customHeight="1">
      <c r="A608" s="230"/>
    </row>
    <row r="609" spans="1:1" ht="12.75" customHeight="1">
      <c r="A609" s="230"/>
    </row>
    <row r="610" spans="1:1" ht="12.75" customHeight="1">
      <c r="A610" s="230"/>
    </row>
    <row r="611" spans="1:1" ht="12.75" customHeight="1">
      <c r="A611" s="230"/>
    </row>
    <row r="612" spans="1:1" ht="12.75" customHeight="1">
      <c r="A612" s="230"/>
    </row>
    <row r="613" spans="1:1" ht="12.75" customHeight="1">
      <c r="A613" s="230"/>
    </row>
    <row r="614" spans="1:1" ht="12.75" customHeight="1">
      <c r="A614" s="230"/>
    </row>
    <row r="615" spans="1:1" ht="12.75" customHeight="1">
      <c r="A615" s="230"/>
    </row>
    <row r="616" spans="1:1" ht="12.75" customHeight="1">
      <c r="A616" s="230"/>
    </row>
    <row r="617" spans="1:1" ht="12.75" customHeight="1">
      <c r="A617" s="230"/>
    </row>
    <row r="618" spans="1:1" ht="12.75" customHeight="1">
      <c r="A618" s="230"/>
    </row>
    <row r="619" spans="1:1" ht="12.75" customHeight="1">
      <c r="A619" s="230"/>
    </row>
    <row r="620" spans="1:1" ht="12.75" customHeight="1">
      <c r="A620" s="230"/>
    </row>
    <row r="621" spans="1:1" ht="12.75" customHeight="1">
      <c r="A621" s="230"/>
    </row>
    <row r="622" spans="1:1" ht="12.75" customHeight="1">
      <c r="A622" s="230"/>
    </row>
    <row r="623" spans="1:1" ht="12.75" customHeight="1">
      <c r="A623" s="230"/>
    </row>
    <row r="624" spans="1:1" ht="12.75" customHeight="1">
      <c r="A624" s="230"/>
    </row>
    <row r="625" spans="1:1" ht="12.75" customHeight="1">
      <c r="A625" s="230"/>
    </row>
    <row r="626" spans="1:1" ht="12.75" customHeight="1">
      <c r="A626" s="230"/>
    </row>
    <row r="627" spans="1:1" ht="12.75" customHeight="1">
      <c r="A627" s="230"/>
    </row>
    <row r="628" spans="1:1" ht="12.75" customHeight="1">
      <c r="A628" s="230"/>
    </row>
    <row r="629" spans="1:1" ht="12.75" customHeight="1">
      <c r="A629" s="230"/>
    </row>
    <row r="630" spans="1:1" ht="12.75" customHeight="1">
      <c r="A630" s="230"/>
    </row>
    <row r="631" spans="1:1" ht="12.75" customHeight="1">
      <c r="A631" s="230"/>
    </row>
    <row r="632" spans="1:1" ht="12.75" customHeight="1">
      <c r="A632" s="230"/>
    </row>
    <row r="633" spans="1:1" ht="12.75" customHeight="1">
      <c r="A633" s="230"/>
    </row>
    <row r="634" spans="1:1" ht="12.75" customHeight="1">
      <c r="A634" s="230"/>
    </row>
    <row r="635" spans="1:1" ht="12.75" customHeight="1">
      <c r="A635" s="230"/>
    </row>
    <row r="636" spans="1:1" ht="12.75" customHeight="1">
      <c r="A636" s="230"/>
    </row>
    <row r="637" spans="1:1" ht="12.75" customHeight="1">
      <c r="A637" s="230"/>
    </row>
    <row r="638" spans="1:1" ht="12.75" customHeight="1">
      <c r="A638" s="230"/>
    </row>
    <row r="639" spans="1:1" ht="12.75" customHeight="1">
      <c r="A639" s="230"/>
    </row>
    <row r="640" spans="1:1" ht="12.75" customHeight="1">
      <c r="A640" s="230"/>
    </row>
    <row r="641" spans="1:1" ht="12.75" customHeight="1">
      <c r="A641" s="230"/>
    </row>
    <row r="642" spans="1:1" ht="12.75" customHeight="1">
      <c r="A642" s="230"/>
    </row>
    <row r="643" spans="1:1" ht="12.75" customHeight="1">
      <c r="A643" s="230"/>
    </row>
    <row r="644" spans="1:1" ht="12.75" customHeight="1">
      <c r="A644" s="230"/>
    </row>
    <row r="645" spans="1:1" ht="12.75" customHeight="1">
      <c r="A645" s="230"/>
    </row>
    <row r="646" spans="1:1" ht="12.75" customHeight="1">
      <c r="A646" s="230"/>
    </row>
    <row r="647" spans="1:1" ht="12.75" customHeight="1">
      <c r="A647" s="230"/>
    </row>
    <row r="648" spans="1:1" ht="12.75" customHeight="1">
      <c r="A648" s="230"/>
    </row>
    <row r="649" spans="1:1" ht="12.75" customHeight="1">
      <c r="A649" s="230"/>
    </row>
    <row r="650" spans="1:1" ht="12.75" customHeight="1">
      <c r="A650" s="230"/>
    </row>
    <row r="651" spans="1:1" ht="12.75" customHeight="1">
      <c r="A651" s="230"/>
    </row>
    <row r="652" spans="1:1" ht="12.75" customHeight="1">
      <c r="A652" s="230"/>
    </row>
    <row r="653" spans="1:1" ht="12.75" customHeight="1">
      <c r="A653" s="230"/>
    </row>
    <row r="654" spans="1:1" ht="12.75" customHeight="1">
      <c r="A654" s="230"/>
    </row>
    <row r="655" spans="1:1" ht="12.75" customHeight="1">
      <c r="A655" s="230"/>
    </row>
    <row r="656" spans="1:1" ht="12.75" customHeight="1">
      <c r="A656" s="230"/>
    </row>
    <row r="657" spans="1:1" ht="12.75" customHeight="1">
      <c r="A657" s="230"/>
    </row>
    <row r="658" spans="1:1" ht="12.75" customHeight="1">
      <c r="A658" s="230"/>
    </row>
    <row r="659" spans="1:1" ht="12.75" customHeight="1">
      <c r="A659" s="230"/>
    </row>
    <row r="660" spans="1:1" ht="12.75" customHeight="1">
      <c r="A660" s="230"/>
    </row>
    <row r="661" spans="1:1" ht="12.75" customHeight="1">
      <c r="A661" s="230"/>
    </row>
    <row r="662" spans="1:1" ht="12.75" customHeight="1">
      <c r="A662" s="230"/>
    </row>
    <row r="663" spans="1:1" ht="12.75" customHeight="1">
      <c r="A663" s="225"/>
    </row>
    <row r="664" spans="1:1" ht="12.75" customHeight="1">
      <c r="A664" s="225"/>
    </row>
    <row r="665" spans="1:1" ht="12.75" customHeight="1">
      <c r="A665" s="225"/>
    </row>
    <row r="666" spans="1:1" ht="12.75" customHeight="1">
      <c r="A666" s="225"/>
    </row>
    <row r="667" spans="1:1" ht="12.75" customHeight="1">
      <c r="A667" s="225"/>
    </row>
    <row r="668" spans="1:1" ht="12.75" customHeight="1">
      <c r="A668" s="225"/>
    </row>
    <row r="669" spans="1:1" ht="12.75" customHeight="1">
      <c r="A669" s="225"/>
    </row>
    <row r="670" spans="1:1" ht="12.75" customHeight="1">
      <c r="A670" s="225"/>
    </row>
  </sheetData>
  <sheetProtection selectLockedCells="1" selectUnlockedCells="1"/>
  <mergeCells count="5">
    <mergeCell ref="B12:E12"/>
    <mergeCell ref="B13:E13"/>
    <mergeCell ref="B33:E33"/>
    <mergeCell ref="B34:E34"/>
    <mergeCell ref="B35:E35"/>
  </mergeCells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R711"/>
  <sheetViews>
    <sheetView view="pageBreakPreview" zoomScaleNormal="100" zoomScaleSheetLayoutView="100" workbookViewId="0">
      <pane ySplit="4" topLeftCell="A47" activePane="bottomLeft" state="frozen"/>
      <selection activeCell="B14" sqref="B14"/>
      <selection pane="bottomLeft" activeCell="B37" sqref="B37"/>
    </sheetView>
  </sheetViews>
  <sheetFormatPr defaultRowHeight="12.75"/>
  <cols>
    <col min="1" max="1" width="5.7109375" style="1" customWidth="1"/>
    <col min="2" max="2" width="45.7109375" style="186" customWidth="1"/>
    <col min="3" max="3" width="5.7109375" style="53" customWidth="1"/>
    <col min="4" max="4" width="8.7109375" style="1" customWidth="1"/>
    <col min="5" max="6" width="10.7109375" style="32" customWidth="1"/>
    <col min="7" max="7" width="9.140625" style="39"/>
    <col min="8" max="16384" width="9.140625" style="1"/>
  </cols>
  <sheetData>
    <row r="1" spans="1:29" ht="15.95" customHeight="1">
      <c r="A1" s="25" t="s">
        <v>19</v>
      </c>
      <c r="B1" s="178"/>
      <c r="C1" s="49"/>
      <c r="D1" s="7"/>
      <c r="E1" s="92"/>
      <c r="F1" s="4" t="s">
        <v>32</v>
      </c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0.100000000000001" customHeight="1">
      <c r="A2" s="24" t="s">
        <v>0</v>
      </c>
      <c r="B2" s="178"/>
      <c r="C2" s="49"/>
      <c r="D2" s="7"/>
      <c r="E2" s="92"/>
      <c r="F2" s="4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7.100000000000001" customHeight="1">
      <c r="A3" s="54" t="s">
        <v>226</v>
      </c>
      <c r="B3" s="178"/>
      <c r="C3" s="49"/>
      <c r="D3" s="7"/>
      <c r="E3" s="92"/>
      <c r="F3" s="4"/>
      <c r="G3" s="33"/>
      <c r="H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6" customFormat="1" ht="17.100000000000001" customHeight="1">
      <c r="A4" s="9" t="s">
        <v>2</v>
      </c>
      <c r="B4" s="179" t="s">
        <v>3</v>
      </c>
      <c r="C4" s="47" t="s">
        <v>4</v>
      </c>
      <c r="D4" s="97" t="s">
        <v>5</v>
      </c>
      <c r="E4" s="97" t="s">
        <v>6</v>
      </c>
      <c r="F4" s="95" t="s">
        <v>7</v>
      </c>
      <c r="G4" s="35"/>
    </row>
    <row r="5" spans="1:29" s="5" customFormat="1">
      <c r="A5" s="226">
        <v>1</v>
      </c>
      <c r="B5" s="180" t="s">
        <v>8</v>
      </c>
      <c r="C5" s="50"/>
      <c r="D5" s="10"/>
      <c r="E5" s="93"/>
      <c r="F5" s="94"/>
      <c r="G5" s="36"/>
    </row>
    <row r="6" spans="1:29" s="5" customFormat="1" ht="15.75">
      <c r="A6" s="227">
        <v>1</v>
      </c>
      <c r="B6" s="184" t="s">
        <v>43</v>
      </c>
      <c r="C6" s="47"/>
      <c r="D6" s="13"/>
      <c r="E6" s="97"/>
      <c r="F6" s="95"/>
      <c r="G6" s="57"/>
    </row>
    <row r="7" spans="1:29" s="5" customFormat="1" ht="25.5">
      <c r="A7" s="227">
        <f t="shared" ref="A7:A11" si="0">1+A6</f>
        <v>2</v>
      </c>
      <c r="B7" s="184" t="s">
        <v>239</v>
      </c>
      <c r="C7" s="47" t="s">
        <v>17</v>
      </c>
      <c r="D7" s="13">
        <v>1</v>
      </c>
      <c r="E7" s="97"/>
      <c r="F7" s="95">
        <f>E7*D7</f>
        <v>0</v>
      </c>
      <c r="G7" s="57"/>
    </row>
    <row r="8" spans="1:29" s="5" customFormat="1" ht="15.75">
      <c r="A8" s="227">
        <f t="shared" si="0"/>
        <v>3</v>
      </c>
      <c r="B8" s="184" t="s">
        <v>241</v>
      </c>
      <c r="C8" s="47" t="s">
        <v>10</v>
      </c>
      <c r="D8" s="13">
        <v>210</v>
      </c>
      <c r="E8" s="97"/>
      <c r="F8" s="95">
        <f t="shared" ref="F8:F10" si="1">E8*D8</f>
        <v>0</v>
      </c>
      <c r="G8" s="57"/>
    </row>
    <row r="9" spans="1:29" s="5" customFormat="1" ht="15.75">
      <c r="A9" s="227">
        <f t="shared" si="0"/>
        <v>4</v>
      </c>
      <c r="B9" s="184" t="s">
        <v>240</v>
      </c>
      <c r="C9" s="47" t="s">
        <v>10</v>
      </c>
      <c r="D9" s="13">
        <v>175</v>
      </c>
      <c r="E9" s="97"/>
      <c r="F9" s="95">
        <f t="shared" si="1"/>
        <v>0</v>
      </c>
      <c r="G9" s="57"/>
    </row>
    <row r="10" spans="1:29" s="5" customFormat="1" ht="25.5">
      <c r="A10" s="227">
        <f t="shared" si="0"/>
        <v>5</v>
      </c>
      <c r="B10" s="184" t="s">
        <v>242</v>
      </c>
      <c r="C10" s="47" t="s">
        <v>17</v>
      </c>
      <c r="D10" s="13">
        <v>1</v>
      </c>
      <c r="E10" s="97"/>
      <c r="F10" s="95">
        <f t="shared" si="1"/>
        <v>0</v>
      </c>
      <c r="G10" s="57"/>
    </row>
    <row r="11" spans="1:29" s="5" customFormat="1" ht="25.5">
      <c r="A11" s="227">
        <f t="shared" si="0"/>
        <v>6</v>
      </c>
      <c r="B11" s="184" t="s">
        <v>50</v>
      </c>
      <c r="C11" s="47" t="s">
        <v>9</v>
      </c>
      <c r="D11" s="13">
        <v>150</v>
      </c>
      <c r="E11" s="97"/>
      <c r="F11" s="95">
        <f t="shared" ref="F11" si="2">E11*D11</f>
        <v>0</v>
      </c>
      <c r="G11" s="36"/>
    </row>
    <row r="12" spans="1:29" s="5" customFormat="1">
      <c r="A12" s="226">
        <f>A5</f>
        <v>1</v>
      </c>
      <c r="B12" s="180" t="str">
        <f>B5&amp;" - skupaj"</f>
        <v>PREDDELA - skupaj</v>
      </c>
      <c r="C12" s="50"/>
      <c r="D12" s="10"/>
      <c r="E12" s="93"/>
      <c r="F12" s="98">
        <f>SUM(F7:F11)</f>
        <v>0</v>
      </c>
      <c r="G12" s="36"/>
    </row>
    <row r="13" spans="1:29" s="5" customFormat="1">
      <c r="A13" s="226">
        <f>+A12+1</f>
        <v>2</v>
      </c>
      <c r="B13" s="180" t="s">
        <v>12</v>
      </c>
      <c r="C13" s="50"/>
      <c r="D13" s="10"/>
      <c r="E13" s="93"/>
      <c r="F13" s="94"/>
      <c r="G13" s="36"/>
    </row>
    <row r="14" spans="1:29" s="5" customFormat="1">
      <c r="A14" s="227">
        <v>1</v>
      </c>
      <c r="B14" s="183" t="s">
        <v>13</v>
      </c>
      <c r="C14" s="47"/>
      <c r="D14" s="13"/>
      <c r="E14" s="97"/>
      <c r="F14" s="95"/>
      <c r="G14" s="36"/>
    </row>
    <row r="15" spans="1:29" s="5" customFormat="1" ht="25.5">
      <c r="A15" s="227">
        <f t="shared" ref="A15" si="3">1+A14</f>
        <v>2</v>
      </c>
      <c r="B15" s="183" t="s">
        <v>51</v>
      </c>
      <c r="C15" s="47" t="s">
        <v>11</v>
      </c>
      <c r="D15" s="13">
        <v>97</v>
      </c>
      <c r="E15" s="97"/>
      <c r="F15" s="95">
        <f t="shared" ref="F15:F16" si="4">E15*D15</f>
        <v>0</v>
      </c>
      <c r="G15" s="38"/>
    </row>
    <row r="16" spans="1:29" s="5" customFormat="1" ht="38.25">
      <c r="A16" s="227">
        <f t="shared" ref="A16:A25" si="5">1+A15</f>
        <v>3</v>
      </c>
      <c r="B16" s="184" t="s">
        <v>52</v>
      </c>
      <c r="C16" s="47" t="s">
        <v>11</v>
      </c>
      <c r="D16" s="13">
        <v>846</v>
      </c>
      <c r="E16" s="97"/>
      <c r="F16" s="95">
        <f t="shared" si="4"/>
        <v>0</v>
      </c>
      <c r="G16" s="38"/>
    </row>
    <row r="17" spans="1:12" s="5" customFormat="1" ht="25.5">
      <c r="A17" s="227">
        <f t="shared" si="5"/>
        <v>4</v>
      </c>
      <c r="B17" s="184" t="s">
        <v>53</v>
      </c>
      <c r="C17" s="47" t="s">
        <v>11</v>
      </c>
      <c r="D17" s="13">
        <v>32</v>
      </c>
      <c r="E17" s="97"/>
      <c r="F17" s="95">
        <f>E17*D17</f>
        <v>0</v>
      </c>
      <c r="G17" s="38"/>
      <c r="L17" s="56"/>
    </row>
    <row r="18" spans="1:12" s="5" customFormat="1">
      <c r="A18" s="227">
        <f t="shared" si="5"/>
        <v>5</v>
      </c>
      <c r="B18" s="184" t="s">
        <v>95</v>
      </c>
      <c r="C18" s="47" t="s">
        <v>9</v>
      </c>
      <c r="D18" s="13">
        <v>110</v>
      </c>
      <c r="E18" s="97"/>
      <c r="F18" s="95">
        <f t="shared" ref="F18:F25" si="6">E18*D18</f>
        <v>0</v>
      </c>
      <c r="G18" s="38"/>
      <c r="L18" s="56"/>
    </row>
    <row r="19" spans="1:12" s="5" customFormat="1">
      <c r="A19" s="227">
        <f t="shared" si="5"/>
        <v>6</v>
      </c>
      <c r="B19" s="184" t="s">
        <v>15</v>
      </c>
      <c r="C19" s="47"/>
      <c r="D19" s="13"/>
      <c r="E19" s="97"/>
      <c r="F19" s="95"/>
      <c r="G19" s="38"/>
      <c r="L19" s="56"/>
    </row>
    <row r="20" spans="1:12" s="5" customFormat="1" ht="25.5">
      <c r="A20" s="227">
        <f t="shared" si="5"/>
        <v>7</v>
      </c>
      <c r="B20" s="184" t="s">
        <v>54</v>
      </c>
      <c r="C20" s="47" t="s">
        <v>11</v>
      </c>
      <c r="D20" s="13">
        <v>41</v>
      </c>
      <c r="E20" s="97"/>
      <c r="F20" s="95">
        <f t="shared" si="6"/>
        <v>0</v>
      </c>
      <c r="G20" s="38"/>
    </row>
    <row r="21" spans="1:12" s="5" customFormat="1" ht="25.5">
      <c r="A21" s="227">
        <f t="shared" si="5"/>
        <v>8</v>
      </c>
      <c r="B21" s="184" t="s">
        <v>96</v>
      </c>
      <c r="C21" s="47" t="s">
        <v>11</v>
      </c>
      <c r="D21" s="13">
        <v>42</v>
      </c>
      <c r="E21" s="97"/>
      <c r="F21" s="95">
        <f t="shared" si="6"/>
        <v>0</v>
      </c>
      <c r="G21" s="38"/>
    </row>
    <row r="22" spans="1:12" s="5" customFormat="1">
      <c r="A22" s="227">
        <f t="shared" si="5"/>
        <v>9</v>
      </c>
      <c r="B22" s="184" t="s">
        <v>55</v>
      </c>
      <c r="C22" s="47" t="s">
        <v>11</v>
      </c>
      <c r="D22" s="13">
        <v>650</v>
      </c>
      <c r="E22" s="97"/>
      <c r="F22" s="95">
        <f t="shared" si="6"/>
        <v>0</v>
      </c>
      <c r="G22" s="38"/>
    </row>
    <row r="23" spans="1:12" s="5" customFormat="1">
      <c r="A23" s="227">
        <f t="shared" si="5"/>
        <v>10</v>
      </c>
      <c r="B23" s="184" t="s">
        <v>56</v>
      </c>
      <c r="C23" s="47" t="s">
        <v>9</v>
      </c>
      <c r="D23" s="13">
        <v>267</v>
      </c>
      <c r="E23" s="97"/>
      <c r="F23" s="95">
        <f t="shared" si="6"/>
        <v>0</v>
      </c>
      <c r="G23" s="38"/>
    </row>
    <row r="24" spans="1:12" s="5" customFormat="1">
      <c r="A24" s="227">
        <f t="shared" si="5"/>
        <v>11</v>
      </c>
      <c r="B24" s="184" t="s">
        <v>57</v>
      </c>
      <c r="C24" s="47" t="s">
        <v>9</v>
      </c>
      <c r="D24" s="13">
        <f>D23</f>
        <v>267</v>
      </c>
      <c r="E24" s="97"/>
      <c r="F24" s="95">
        <f t="shared" si="6"/>
        <v>0</v>
      </c>
      <c r="G24" s="38"/>
    </row>
    <row r="25" spans="1:12" s="5" customFormat="1" ht="38.25">
      <c r="A25" s="227">
        <f t="shared" si="5"/>
        <v>12</v>
      </c>
      <c r="B25" s="184" t="s">
        <v>97</v>
      </c>
      <c r="C25" s="47" t="s">
        <v>11</v>
      </c>
      <c r="D25" s="13">
        <v>142</v>
      </c>
      <c r="E25" s="97"/>
      <c r="F25" s="95">
        <f t="shared" si="6"/>
        <v>0</v>
      </c>
      <c r="G25" s="38"/>
    </row>
    <row r="26" spans="1:12" s="5" customFormat="1">
      <c r="A26" s="226">
        <f>A13</f>
        <v>2</v>
      </c>
      <c r="B26" s="180" t="str">
        <f>B13&amp;" - skupaj"</f>
        <v>ZEMELJSKA DELA - skupaj</v>
      </c>
      <c r="C26" s="50"/>
      <c r="D26" s="10"/>
      <c r="E26" s="93"/>
      <c r="F26" s="98">
        <f>SUM(F14:F25)</f>
        <v>0</v>
      </c>
      <c r="G26" s="38"/>
    </row>
    <row r="27" spans="1:12" s="5" customFormat="1">
      <c r="A27" s="226">
        <f>1+A26</f>
        <v>3</v>
      </c>
      <c r="B27" s="180" t="s">
        <v>87</v>
      </c>
      <c r="C27" s="50"/>
      <c r="D27" s="10"/>
      <c r="E27" s="93"/>
      <c r="F27" s="98"/>
      <c r="G27" s="38"/>
    </row>
    <row r="28" spans="1:12" s="5" customFormat="1">
      <c r="A28" s="227"/>
      <c r="B28" s="414" t="s">
        <v>92</v>
      </c>
      <c r="C28" s="414"/>
      <c r="D28" s="414"/>
      <c r="E28" s="414"/>
      <c r="F28" s="95"/>
      <c r="G28" s="38"/>
    </row>
    <row r="29" spans="1:12" s="5" customFormat="1">
      <c r="A29" s="227">
        <v>1</v>
      </c>
      <c r="B29" s="184" t="s">
        <v>88</v>
      </c>
      <c r="C29" s="47" t="s">
        <v>10</v>
      </c>
      <c r="D29" s="13">
        <v>15</v>
      </c>
      <c r="E29" s="97"/>
      <c r="F29" s="95">
        <f t="shared" ref="F29:F32" si="7">E29*D29</f>
        <v>0</v>
      </c>
      <c r="G29" s="38"/>
    </row>
    <row r="30" spans="1:12" s="5" customFormat="1" ht="25.5">
      <c r="A30" s="227">
        <f t="shared" ref="A30" si="8">1+A29</f>
        <v>2</v>
      </c>
      <c r="B30" s="184" t="s">
        <v>98</v>
      </c>
      <c r="C30" s="47" t="s">
        <v>9</v>
      </c>
      <c r="D30" s="13">
        <v>10</v>
      </c>
      <c r="E30" s="97"/>
      <c r="F30" s="95">
        <f t="shared" si="7"/>
        <v>0</v>
      </c>
      <c r="G30" s="38"/>
    </row>
    <row r="31" spans="1:12" s="5" customFormat="1" ht="25.5">
      <c r="A31" s="227">
        <f>+A30+1</f>
        <v>3</v>
      </c>
      <c r="B31" s="184" t="s">
        <v>89</v>
      </c>
      <c r="C31" s="47" t="s">
        <v>1</v>
      </c>
      <c r="D31" s="13">
        <v>1</v>
      </c>
      <c r="E31" s="97"/>
      <c r="F31" s="95">
        <f t="shared" si="7"/>
        <v>0</v>
      </c>
      <c r="G31" s="38"/>
    </row>
    <row r="32" spans="1:12" s="5" customFormat="1" ht="25.5">
      <c r="A32" s="227">
        <f t="shared" ref="A32" si="9">A31+1</f>
        <v>4</v>
      </c>
      <c r="B32" s="184" t="s">
        <v>91</v>
      </c>
      <c r="C32" s="47" t="s">
        <v>10</v>
      </c>
      <c r="D32" s="13">
        <v>36</v>
      </c>
      <c r="E32" s="97"/>
      <c r="F32" s="95">
        <f t="shared" si="7"/>
        <v>0</v>
      </c>
      <c r="G32" s="38"/>
    </row>
    <row r="33" spans="1:7" s="5" customFormat="1">
      <c r="A33" s="227"/>
      <c r="B33" s="196" t="s">
        <v>85</v>
      </c>
      <c r="C33" s="51"/>
      <c r="D33" s="58"/>
      <c r="E33" s="101"/>
      <c r="F33" s="95">
        <f>E33*D33</f>
        <v>0</v>
      </c>
      <c r="G33" s="38"/>
    </row>
    <row r="34" spans="1:7" s="5" customFormat="1" ht="51">
      <c r="A34" s="227">
        <f>+A32+1</f>
        <v>5</v>
      </c>
      <c r="B34" s="144" t="s">
        <v>93</v>
      </c>
      <c r="C34" s="51" t="s">
        <v>1</v>
      </c>
      <c r="D34" s="58">
        <v>1</v>
      </c>
      <c r="E34" s="101"/>
      <c r="F34" s="95">
        <f>E34*D34</f>
        <v>0</v>
      </c>
      <c r="G34" s="38"/>
    </row>
    <row r="35" spans="1:7" s="5" customFormat="1" ht="25.5">
      <c r="A35" s="227">
        <f t="shared" ref="A35" si="10">+A34+1</f>
        <v>6</v>
      </c>
      <c r="B35" s="184" t="s">
        <v>90</v>
      </c>
      <c r="C35" s="47" t="s">
        <v>11</v>
      </c>
      <c r="D35" s="13">
        <v>35</v>
      </c>
      <c r="E35" s="97"/>
      <c r="F35" s="95">
        <f t="shared" ref="F35:F36" si="11">E35*D35</f>
        <v>0</v>
      </c>
      <c r="G35" s="38"/>
    </row>
    <row r="36" spans="1:7" s="5" customFormat="1">
      <c r="A36" s="227"/>
      <c r="B36" s="197" t="s">
        <v>75</v>
      </c>
      <c r="C36" s="47"/>
      <c r="D36" s="13"/>
      <c r="E36" s="97"/>
      <c r="F36" s="95">
        <f t="shared" si="11"/>
        <v>0</v>
      </c>
      <c r="G36" s="38"/>
    </row>
    <row r="37" spans="1:7" s="5" customFormat="1" ht="25.5">
      <c r="A37" s="227">
        <f>+A35+1</f>
        <v>7</v>
      </c>
      <c r="B37" s="184" t="s">
        <v>76</v>
      </c>
      <c r="C37" s="47" t="s">
        <v>10</v>
      </c>
      <c r="D37" s="13">
        <v>210</v>
      </c>
      <c r="E37" s="97"/>
      <c r="F37" s="95">
        <f t="shared" ref="F37:F51" si="12">E37*D37</f>
        <v>0</v>
      </c>
      <c r="G37" s="38"/>
    </row>
    <row r="38" spans="1:7" s="5" customFormat="1">
      <c r="A38" s="227">
        <f t="shared" ref="A38:A53" si="13">+A37+1</f>
        <v>8</v>
      </c>
      <c r="B38" s="184" t="s">
        <v>77</v>
      </c>
      <c r="C38" s="47" t="s">
        <v>10</v>
      </c>
      <c r="D38" s="13">
        <v>210</v>
      </c>
      <c r="E38" s="97"/>
      <c r="F38" s="95">
        <f t="shared" si="12"/>
        <v>0</v>
      </c>
      <c r="G38" s="38"/>
    </row>
    <row r="39" spans="1:7" s="5" customFormat="1">
      <c r="A39" s="227">
        <f t="shared" si="13"/>
        <v>9</v>
      </c>
      <c r="B39" s="184" t="s">
        <v>78</v>
      </c>
      <c r="C39" s="47" t="s">
        <v>1</v>
      </c>
      <c r="D39" s="13">
        <v>5</v>
      </c>
      <c r="E39" s="97"/>
      <c r="F39" s="95">
        <f t="shared" si="12"/>
        <v>0</v>
      </c>
      <c r="G39" s="38"/>
    </row>
    <row r="40" spans="1:7" s="5" customFormat="1" ht="25.5">
      <c r="A40" s="227">
        <f t="shared" si="13"/>
        <v>10</v>
      </c>
      <c r="B40" s="184" t="s">
        <v>79</v>
      </c>
      <c r="C40" s="47" t="s">
        <v>1</v>
      </c>
      <c r="D40" s="13">
        <v>4</v>
      </c>
      <c r="E40" s="97"/>
      <c r="F40" s="95">
        <f t="shared" si="12"/>
        <v>0</v>
      </c>
      <c r="G40" s="38"/>
    </row>
    <row r="41" spans="1:7" s="5" customFormat="1">
      <c r="A41" s="226">
        <f>A27</f>
        <v>3</v>
      </c>
      <c r="B41" s="180" t="str">
        <f>B27&amp;" - skupaj"</f>
        <v>KANALIZACIJA IN ODVODNJAVANJE - skupaj</v>
      </c>
      <c r="C41" s="50"/>
      <c r="D41" s="10"/>
      <c r="E41" s="93"/>
      <c r="F41" s="98">
        <f>SUM(F29:F40)</f>
        <v>0</v>
      </c>
      <c r="G41" s="38"/>
    </row>
    <row r="42" spans="1:7" s="5" customFormat="1">
      <c r="A42" s="352">
        <v>4</v>
      </c>
      <c r="B42" s="337" t="s">
        <v>305</v>
      </c>
      <c r="C42" s="338"/>
      <c r="D42" s="339"/>
      <c r="E42" s="340"/>
      <c r="F42" s="341"/>
      <c r="G42" s="38"/>
    </row>
    <row r="43" spans="1:7" s="5" customFormat="1" ht="25.5">
      <c r="A43" s="227">
        <v>1</v>
      </c>
      <c r="B43" s="184" t="s">
        <v>80</v>
      </c>
      <c r="C43" s="47" t="s">
        <v>10</v>
      </c>
      <c r="D43" s="13">
        <v>175</v>
      </c>
      <c r="E43" s="97"/>
      <c r="F43" s="95">
        <f t="shared" si="12"/>
        <v>0</v>
      </c>
      <c r="G43" s="38"/>
    </row>
    <row r="44" spans="1:7" s="5" customFormat="1" ht="25.5">
      <c r="A44" s="227">
        <v>2</v>
      </c>
      <c r="B44" s="184" t="s">
        <v>317</v>
      </c>
      <c r="C44" s="47" t="s">
        <v>10</v>
      </c>
      <c r="D44" s="13">
        <v>95</v>
      </c>
      <c r="E44" s="97"/>
      <c r="F44" s="95">
        <f t="shared" ref="F44" si="14">E44*D44</f>
        <v>0</v>
      </c>
      <c r="G44" s="38"/>
    </row>
    <row r="45" spans="1:7" s="5" customFormat="1">
      <c r="A45" s="227">
        <v>3</v>
      </c>
      <c r="B45" s="184" t="s">
        <v>318</v>
      </c>
      <c r="C45" s="47" t="s">
        <v>1</v>
      </c>
      <c r="D45" s="13">
        <v>4</v>
      </c>
      <c r="E45" s="97"/>
      <c r="F45" s="95">
        <f t="shared" ref="F45" si="15">E45*D45</f>
        <v>0</v>
      </c>
      <c r="G45" s="38"/>
    </row>
    <row r="46" spans="1:7" s="5" customFormat="1" ht="127.5">
      <c r="A46" s="227">
        <v>4</v>
      </c>
      <c r="B46" s="184" t="s">
        <v>94</v>
      </c>
      <c r="C46" s="47" t="s">
        <v>1</v>
      </c>
      <c r="D46" s="13">
        <v>5</v>
      </c>
      <c r="E46" s="97"/>
      <c r="F46" s="95">
        <f t="shared" si="12"/>
        <v>0</v>
      </c>
      <c r="G46" s="38"/>
    </row>
    <row r="47" spans="1:7" s="5" customFormat="1" ht="25.5">
      <c r="A47" s="227">
        <f t="shared" si="13"/>
        <v>5</v>
      </c>
      <c r="B47" s="184" t="s">
        <v>81</v>
      </c>
      <c r="C47" s="47" t="s">
        <v>1</v>
      </c>
      <c r="D47" s="13">
        <v>4</v>
      </c>
      <c r="E47" s="97"/>
      <c r="F47" s="95">
        <f t="shared" si="12"/>
        <v>0</v>
      </c>
      <c r="G47" s="38"/>
    </row>
    <row r="48" spans="1:7" s="5" customFormat="1">
      <c r="A48" s="227">
        <f t="shared" si="13"/>
        <v>6</v>
      </c>
      <c r="B48" s="184" t="s">
        <v>77</v>
      </c>
      <c r="C48" s="47" t="s">
        <v>10</v>
      </c>
      <c r="D48" s="13">
        <v>270</v>
      </c>
      <c r="E48" s="97"/>
      <c r="F48" s="95">
        <f t="shared" si="12"/>
        <v>0</v>
      </c>
      <c r="G48" s="38"/>
    </row>
    <row r="49" spans="1:7" s="5" customFormat="1">
      <c r="A49" s="227">
        <f t="shared" si="13"/>
        <v>7</v>
      </c>
      <c r="B49" s="184" t="s">
        <v>82</v>
      </c>
      <c r="C49" s="47" t="s">
        <v>1</v>
      </c>
      <c r="D49" s="13">
        <v>1</v>
      </c>
      <c r="E49" s="97"/>
      <c r="F49" s="95">
        <f t="shared" si="12"/>
        <v>0</v>
      </c>
      <c r="G49" s="38"/>
    </row>
    <row r="50" spans="1:7" s="5" customFormat="1" ht="25.5">
      <c r="A50" s="227">
        <f t="shared" si="13"/>
        <v>8</v>
      </c>
      <c r="B50" s="184" t="s">
        <v>83</v>
      </c>
      <c r="C50" s="47" t="s">
        <v>10</v>
      </c>
      <c r="D50" s="13">
        <v>270</v>
      </c>
      <c r="E50" s="97"/>
      <c r="F50" s="95">
        <f t="shared" si="12"/>
        <v>0</v>
      </c>
      <c r="G50" s="38"/>
    </row>
    <row r="51" spans="1:7" s="5" customFormat="1" ht="25.5">
      <c r="A51" s="227">
        <f t="shared" si="13"/>
        <v>9</v>
      </c>
      <c r="B51" s="184" t="s">
        <v>84</v>
      </c>
      <c r="C51" s="47" t="s">
        <v>1</v>
      </c>
      <c r="D51" s="13">
        <v>1</v>
      </c>
      <c r="E51" s="97"/>
      <c r="F51" s="95">
        <f t="shared" si="12"/>
        <v>0</v>
      </c>
      <c r="G51" s="38"/>
    </row>
    <row r="52" spans="1:7" s="5" customFormat="1">
      <c r="A52" s="227">
        <f t="shared" si="13"/>
        <v>10</v>
      </c>
      <c r="B52" s="184" t="s">
        <v>58</v>
      </c>
      <c r="C52" s="47"/>
      <c r="D52" s="13"/>
      <c r="E52" s="97"/>
      <c r="F52" s="95"/>
      <c r="G52" s="38"/>
    </row>
    <row r="53" spans="1:7" s="5" customFormat="1" ht="38.25">
      <c r="A53" s="227">
        <f t="shared" si="13"/>
        <v>11</v>
      </c>
      <c r="B53" s="184" t="s">
        <v>86</v>
      </c>
      <c r="C53" s="47" t="s">
        <v>9</v>
      </c>
      <c r="D53" s="13">
        <v>395</v>
      </c>
      <c r="E53" s="97"/>
      <c r="F53" s="95">
        <f>E53*D53</f>
        <v>0</v>
      </c>
      <c r="G53" s="38"/>
    </row>
    <row r="54" spans="1:7" s="5" customFormat="1">
      <c r="A54" s="352">
        <v>4</v>
      </c>
      <c r="B54" s="337" t="s">
        <v>314</v>
      </c>
      <c r="C54" s="338"/>
      <c r="D54" s="339"/>
      <c r="E54" s="340"/>
      <c r="F54" s="353">
        <f>SUM(F43:F53)</f>
        <v>0</v>
      </c>
      <c r="G54" s="38"/>
    </row>
    <row r="55" spans="1:7" s="5" customFormat="1">
      <c r="A55" s="381">
        <v>5</v>
      </c>
      <c r="B55" s="337" t="s">
        <v>306</v>
      </c>
      <c r="C55" s="338"/>
      <c r="D55" s="339"/>
      <c r="E55" s="340"/>
      <c r="F55" s="384"/>
      <c r="G55" s="38"/>
    </row>
    <row r="56" spans="1:7" s="5" customFormat="1" ht="13.5" customHeight="1">
      <c r="A56" s="382"/>
      <c r="B56" s="334" t="s">
        <v>288</v>
      </c>
      <c r="C56" s="335"/>
      <c r="D56" s="219"/>
      <c r="E56" s="336"/>
      <c r="F56" s="385"/>
      <c r="G56" s="38"/>
    </row>
    <row r="57" spans="1:7" s="5" customFormat="1" ht="76.5">
      <c r="A57" s="227">
        <v>1</v>
      </c>
      <c r="B57" s="342" t="s">
        <v>308</v>
      </c>
      <c r="C57" s="388" t="s">
        <v>238</v>
      </c>
      <c r="D57" s="389">
        <v>10</v>
      </c>
      <c r="E57" s="390"/>
      <c r="F57" s="391">
        <f>D57*E57</f>
        <v>0</v>
      </c>
      <c r="G57" s="38"/>
    </row>
    <row r="58" spans="1:7" s="5" customFormat="1" ht="76.5">
      <c r="A58" s="227">
        <f t="shared" ref="A58" si="16">1+A57</f>
        <v>2</v>
      </c>
      <c r="B58" s="342" t="s">
        <v>307</v>
      </c>
      <c r="C58" s="388" t="s">
        <v>238</v>
      </c>
      <c r="D58" s="389">
        <v>35</v>
      </c>
      <c r="E58" s="390"/>
      <c r="F58" s="391">
        <f t="shared" ref="F58:F67" si="17">D58*E58</f>
        <v>0</v>
      </c>
      <c r="G58" s="38"/>
    </row>
    <row r="59" spans="1:7" s="5" customFormat="1" ht="63.75">
      <c r="A59" s="383">
        <f>A58+1</f>
        <v>3</v>
      </c>
      <c r="B59" s="343" t="s">
        <v>310</v>
      </c>
      <c r="C59" s="388" t="s">
        <v>1</v>
      </c>
      <c r="D59" s="389">
        <v>2</v>
      </c>
      <c r="E59" s="390"/>
      <c r="F59" s="391">
        <f t="shared" si="17"/>
        <v>0</v>
      </c>
      <c r="G59" s="38"/>
    </row>
    <row r="60" spans="1:7" s="5" customFormat="1" ht="63.75">
      <c r="A60" s="383">
        <f t="shared" ref="A60:A72" si="18">A59+1</f>
        <v>4</v>
      </c>
      <c r="B60" s="343" t="s">
        <v>309</v>
      </c>
      <c r="C60" s="388" t="s">
        <v>1</v>
      </c>
      <c r="D60" s="389">
        <v>2</v>
      </c>
      <c r="E60" s="390"/>
      <c r="F60" s="391">
        <f t="shared" si="17"/>
        <v>0</v>
      </c>
      <c r="G60" s="38"/>
    </row>
    <row r="61" spans="1:7" s="5" customFormat="1">
      <c r="A61" s="383">
        <f t="shared" si="18"/>
        <v>5</v>
      </c>
      <c r="B61" s="345" t="s">
        <v>304</v>
      </c>
      <c r="C61" s="392" t="s">
        <v>238</v>
      </c>
      <c r="D61" s="392">
        <v>100</v>
      </c>
      <c r="E61" s="393"/>
      <c r="F61" s="394">
        <f t="shared" si="17"/>
        <v>0</v>
      </c>
      <c r="G61" s="38"/>
    </row>
    <row r="62" spans="1:7" s="5" customFormat="1" ht="25.5">
      <c r="A62" s="383">
        <f t="shared" si="18"/>
        <v>6</v>
      </c>
      <c r="B62" s="344" t="s">
        <v>289</v>
      </c>
      <c r="C62" s="395" t="s">
        <v>238</v>
      </c>
      <c r="D62" s="396">
        <v>45</v>
      </c>
      <c r="E62" s="397"/>
      <c r="F62" s="394">
        <f t="shared" si="17"/>
        <v>0</v>
      </c>
      <c r="G62" s="38"/>
    </row>
    <row r="63" spans="1:7" s="5" customFormat="1">
      <c r="A63" s="383">
        <f t="shared" si="18"/>
        <v>7</v>
      </c>
      <c r="B63" s="344" t="s">
        <v>290</v>
      </c>
      <c r="C63" s="395" t="s">
        <v>238</v>
      </c>
      <c r="D63" s="396">
        <v>45</v>
      </c>
      <c r="E63" s="397"/>
      <c r="F63" s="391">
        <f t="shared" si="17"/>
        <v>0</v>
      </c>
      <c r="G63" s="38"/>
    </row>
    <row r="64" spans="1:7" s="5" customFormat="1" ht="25.5">
      <c r="A64" s="383">
        <f t="shared" si="18"/>
        <v>8</v>
      </c>
      <c r="B64" s="344" t="s">
        <v>291</v>
      </c>
      <c r="C64" s="395" t="s">
        <v>1</v>
      </c>
      <c r="D64" s="396">
        <v>4</v>
      </c>
      <c r="E64" s="397"/>
      <c r="F64" s="394">
        <f t="shared" si="17"/>
        <v>0</v>
      </c>
      <c r="G64" s="38"/>
    </row>
    <row r="65" spans="1:7" s="5" customFormat="1" ht="38.25">
      <c r="A65" s="383">
        <f t="shared" si="18"/>
        <v>9</v>
      </c>
      <c r="B65" s="344" t="s">
        <v>292</v>
      </c>
      <c r="C65" s="395" t="s">
        <v>1</v>
      </c>
      <c r="D65" s="396">
        <v>1</v>
      </c>
      <c r="E65" s="398"/>
      <c r="F65" s="394">
        <f t="shared" si="17"/>
        <v>0</v>
      </c>
      <c r="G65" s="38"/>
    </row>
    <row r="66" spans="1:7" s="5" customFormat="1">
      <c r="A66" s="383">
        <f t="shared" si="18"/>
        <v>10</v>
      </c>
      <c r="B66" s="344" t="s">
        <v>293</v>
      </c>
      <c r="C66" s="399" t="s">
        <v>17</v>
      </c>
      <c r="D66" s="400">
        <v>1</v>
      </c>
      <c r="E66" s="397"/>
      <c r="F66" s="394">
        <f t="shared" si="17"/>
        <v>0</v>
      </c>
      <c r="G66" s="38"/>
    </row>
    <row r="67" spans="1:7" s="5" customFormat="1">
      <c r="A67" s="383">
        <f t="shared" si="18"/>
        <v>11</v>
      </c>
      <c r="B67" s="344" t="s">
        <v>294</v>
      </c>
      <c r="C67" s="395" t="s">
        <v>238</v>
      </c>
      <c r="D67" s="396">
        <v>45</v>
      </c>
      <c r="E67" s="397"/>
      <c r="F67" s="394">
        <f t="shared" si="17"/>
        <v>0</v>
      </c>
      <c r="G67" s="38"/>
    </row>
    <row r="68" spans="1:7" s="5" customFormat="1">
      <c r="A68" s="383">
        <f t="shared" si="18"/>
        <v>12</v>
      </c>
      <c r="B68" s="346" t="s">
        <v>295</v>
      </c>
      <c r="C68" s="401" t="s">
        <v>296</v>
      </c>
      <c r="D68" s="402">
        <v>3</v>
      </c>
      <c r="E68" s="403"/>
      <c r="F68" s="404">
        <f>SUM(F57:F67)*D68/100</f>
        <v>0</v>
      </c>
      <c r="G68" s="38"/>
    </row>
    <row r="69" spans="1:7" s="5" customFormat="1">
      <c r="A69" s="383"/>
      <c r="B69" s="347" t="s">
        <v>297</v>
      </c>
      <c r="C69" s="348"/>
      <c r="D69" s="349"/>
      <c r="E69" s="350"/>
      <c r="F69" s="386"/>
      <c r="G69" s="38"/>
    </row>
    <row r="70" spans="1:7" s="5" customFormat="1" ht="25.5">
      <c r="A70" s="383">
        <f>+A68+1</f>
        <v>13</v>
      </c>
      <c r="B70" s="344" t="s">
        <v>311</v>
      </c>
      <c r="C70" s="405" t="s">
        <v>238</v>
      </c>
      <c r="D70" s="406">
        <v>60</v>
      </c>
      <c r="E70" s="407"/>
      <c r="F70" s="394">
        <f t="shared" ref="F70:F72" si="19">D70*E70</f>
        <v>0</v>
      </c>
      <c r="G70" s="38"/>
    </row>
    <row r="71" spans="1:7" s="5" customFormat="1">
      <c r="A71" s="383">
        <f t="shared" si="18"/>
        <v>14</v>
      </c>
      <c r="B71" s="344" t="s">
        <v>298</v>
      </c>
      <c r="C71" s="405" t="s">
        <v>1</v>
      </c>
      <c r="D71" s="406">
        <v>4</v>
      </c>
      <c r="E71" s="407"/>
      <c r="F71" s="394">
        <f t="shared" si="19"/>
        <v>0</v>
      </c>
      <c r="G71" s="38"/>
    </row>
    <row r="72" spans="1:7" s="5" customFormat="1">
      <c r="A72" s="383">
        <f t="shared" si="18"/>
        <v>15</v>
      </c>
      <c r="B72" s="344" t="s">
        <v>299</v>
      </c>
      <c r="C72" s="405" t="s">
        <v>1</v>
      </c>
      <c r="D72" s="406">
        <v>1</v>
      </c>
      <c r="E72" s="407"/>
      <c r="F72" s="394">
        <f t="shared" si="19"/>
        <v>0</v>
      </c>
      <c r="G72" s="38"/>
    </row>
    <row r="73" spans="1:7" s="5" customFormat="1">
      <c r="A73" s="383">
        <f>A72+1</f>
        <v>16</v>
      </c>
      <c r="B73" s="344" t="s">
        <v>312</v>
      </c>
      <c r="C73" s="395" t="s">
        <v>296</v>
      </c>
      <c r="D73" s="396">
        <v>5</v>
      </c>
      <c r="E73" s="397"/>
      <c r="F73" s="408">
        <f>SUM(F70:F72)*D73/100</f>
        <v>0</v>
      </c>
      <c r="G73" s="38"/>
    </row>
    <row r="74" spans="1:7" s="5" customFormat="1">
      <c r="A74" s="383">
        <f>A73+1</f>
        <v>17</v>
      </c>
      <c r="B74" s="344" t="s">
        <v>300</v>
      </c>
      <c r="C74" s="395" t="s">
        <v>1</v>
      </c>
      <c r="D74" s="396">
        <v>1</v>
      </c>
      <c r="E74" s="397"/>
      <c r="F74" s="394">
        <f>D74*E74</f>
        <v>0</v>
      </c>
      <c r="G74" s="38"/>
    </row>
    <row r="75" spans="1:7" s="5" customFormat="1">
      <c r="A75" s="383"/>
      <c r="B75" s="347" t="s">
        <v>301</v>
      </c>
      <c r="C75" s="348"/>
      <c r="D75" s="349"/>
      <c r="E75" s="350"/>
      <c r="F75" s="386"/>
      <c r="G75" s="38"/>
    </row>
    <row r="76" spans="1:7" s="5" customFormat="1" ht="76.5">
      <c r="A76" s="383">
        <f>+A74+1</f>
        <v>18</v>
      </c>
      <c r="B76" s="351" t="s">
        <v>302</v>
      </c>
      <c r="C76" s="409" t="s">
        <v>303</v>
      </c>
      <c r="D76" s="410">
        <v>1</v>
      </c>
      <c r="E76" s="397"/>
      <c r="F76" s="408">
        <f>D76*E76</f>
        <v>0</v>
      </c>
      <c r="G76" s="38"/>
    </row>
    <row r="77" spans="1:7" s="5" customFormat="1">
      <c r="A77" s="381">
        <v>5</v>
      </c>
      <c r="B77" s="337" t="s">
        <v>313</v>
      </c>
      <c r="C77" s="338"/>
      <c r="D77" s="339"/>
      <c r="E77" s="340"/>
      <c r="F77" s="387">
        <f>SUM(F56:F76)</f>
        <v>0</v>
      </c>
      <c r="G77" s="38"/>
    </row>
    <row r="78" spans="1:7" s="5" customFormat="1">
      <c r="A78" s="226">
        <v>6</v>
      </c>
      <c r="B78" s="180" t="s">
        <v>18</v>
      </c>
      <c r="C78" s="50"/>
      <c r="D78" s="10"/>
      <c r="E78" s="93"/>
      <c r="F78" s="98"/>
      <c r="G78" s="36"/>
    </row>
    <row r="79" spans="1:7" s="5" customFormat="1">
      <c r="A79" s="227"/>
      <c r="B79" s="198" t="s">
        <v>26</v>
      </c>
      <c r="C79" s="51"/>
      <c r="D79" s="13"/>
      <c r="E79" s="15"/>
      <c r="F79" s="95"/>
      <c r="G79" s="38"/>
    </row>
    <row r="80" spans="1:7" s="5" customFormat="1">
      <c r="A80" s="227">
        <v>1</v>
      </c>
      <c r="B80" s="199" t="s">
        <v>59</v>
      </c>
      <c r="C80" s="51" t="s">
        <v>9</v>
      </c>
      <c r="D80" s="13">
        <v>12</v>
      </c>
      <c r="E80" s="15"/>
      <c r="F80" s="95">
        <f t="shared" ref="F80:F86" si="20">E80*D80</f>
        <v>0</v>
      </c>
      <c r="G80" s="38"/>
    </row>
    <row r="81" spans="1:7" s="5" customFormat="1">
      <c r="A81" s="227">
        <f t="shared" ref="A81" si="21">1+A80</f>
        <v>2</v>
      </c>
      <c r="B81" s="199" t="s">
        <v>60</v>
      </c>
      <c r="C81" s="51" t="s">
        <v>9</v>
      </c>
      <c r="D81" s="13">
        <v>131</v>
      </c>
      <c r="E81" s="15"/>
      <c r="F81" s="95">
        <f t="shared" si="20"/>
        <v>0</v>
      </c>
      <c r="G81" s="38"/>
    </row>
    <row r="82" spans="1:7" s="5" customFormat="1">
      <c r="A82" s="227">
        <f t="shared" ref="A82:A90" si="22">1+A81</f>
        <v>3</v>
      </c>
      <c r="B82" s="199" t="s">
        <v>61</v>
      </c>
      <c r="C82" s="51" t="s">
        <v>9</v>
      </c>
      <c r="D82" s="13">
        <v>37</v>
      </c>
      <c r="E82" s="15"/>
      <c r="F82" s="95">
        <f t="shared" si="20"/>
        <v>0</v>
      </c>
      <c r="G82" s="38"/>
    </row>
    <row r="83" spans="1:7" s="5" customFormat="1" ht="25.5">
      <c r="A83" s="227">
        <f t="shared" si="22"/>
        <v>4</v>
      </c>
      <c r="B83" s="199" t="s">
        <v>62</v>
      </c>
      <c r="C83" s="51" t="s">
        <v>1</v>
      </c>
      <c r="D83" s="13">
        <v>4</v>
      </c>
      <c r="E83" s="15"/>
      <c r="F83" s="95">
        <f t="shared" si="20"/>
        <v>0</v>
      </c>
      <c r="G83" s="38"/>
    </row>
    <row r="84" spans="1:7" s="5" customFormat="1" ht="25.5">
      <c r="A84" s="227">
        <f t="shared" si="22"/>
        <v>5</v>
      </c>
      <c r="B84" s="199" t="s">
        <v>66</v>
      </c>
      <c r="C84" s="51" t="s">
        <v>10</v>
      </c>
      <c r="D84" s="13">
        <v>55</v>
      </c>
      <c r="E84" s="15"/>
      <c r="F84" s="95">
        <f t="shared" si="20"/>
        <v>0</v>
      </c>
      <c r="G84" s="38"/>
    </row>
    <row r="85" spans="1:7" s="5" customFormat="1">
      <c r="A85" s="227">
        <f t="shared" si="22"/>
        <v>6</v>
      </c>
      <c r="B85" s="199" t="s">
        <v>70</v>
      </c>
      <c r="C85" s="51" t="s">
        <v>9</v>
      </c>
      <c r="D85" s="13">
        <v>35</v>
      </c>
      <c r="E85" s="15"/>
      <c r="F85" s="95">
        <f t="shared" si="20"/>
        <v>0</v>
      </c>
      <c r="G85" s="38"/>
    </row>
    <row r="86" spans="1:7" s="5" customFormat="1" ht="25.5">
      <c r="A86" s="227">
        <f t="shared" si="22"/>
        <v>7</v>
      </c>
      <c r="B86" s="199" t="s">
        <v>71</v>
      </c>
      <c r="C86" s="51" t="s">
        <v>10</v>
      </c>
      <c r="D86" s="13">
        <v>46</v>
      </c>
      <c r="E86" s="15"/>
      <c r="F86" s="95">
        <f t="shared" si="20"/>
        <v>0</v>
      </c>
      <c r="G86" s="38"/>
    </row>
    <row r="87" spans="1:7" s="5" customFormat="1">
      <c r="A87" s="227"/>
      <c r="B87" s="198" t="s">
        <v>27</v>
      </c>
      <c r="C87" s="51"/>
      <c r="D87" s="13"/>
      <c r="E87" s="15"/>
      <c r="F87" s="95"/>
      <c r="G87" s="38"/>
    </row>
    <row r="88" spans="1:7" s="5" customFormat="1" ht="25.5">
      <c r="A88" s="227">
        <f>+A86+1</f>
        <v>8</v>
      </c>
      <c r="B88" s="144" t="s">
        <v>63</v>
      </c>
      <c r="C88" s="51" t="s">
        <v>20</v>
      </c>
      <c r="D88" s="58">
        <v>3825</v>
      </c>
      <c r="E88" s="101"/>
      <c r="F88" s="95">
        <f t="shared" ref="F88" si="23">E88*D88</f>
        <v>0</v>
      </c>
      <c r="G88" s="38"/>
    </row>
    <row r="89" spans="1:7" s="5" customFormat="1" ht="25.5">
      <c r="A89" s="227">
        <f t="shared" si="22"/>
        <v>9</v>
      </c>
      <c r="B89" s="144" t="s">
        <v>64</v>
      </c>
      <c r="C89" s="51" t="s">
        <v>20</v>
      </c>
      <c r="D89" s="58">
        <v>1210</v>
      </c>
      <c r="E89" s="101"/>
      <c r="F89" s="95">
        <f t="shared" ref="F89" si="24">E89*D89</f>
        <v>0</v>
      </c>
      <c r="G89" s="38"/>
    </row>
    <row r="90" spans="1:7" s="5" customFormat="1" ht="25.5">
      <c r="A90" s="227">
        <f t="shared" si="22"/>
        <v>10</v>
      </c>
      <c r="B90" s="144" t="s">
        <v>65</v>
      </c>
      <c r="C90" s="51" t="s">
        <v>20</v>
      </c>
      <c r="D90" s="58">
        <v>4110</v>
      </c>
      <c r="E90" s="101"/>
      <c r="F90" s="95">
        <f t="shared" ref="F90" si="25">E90*D90</f>
        <v>0</v>
      </c>
      <c r="G90" s="38"/>
    </row>
    <row r="91" spans="1:7" s="5" customFormat="1">
      <c r="A91" s="227"/>
      <c r="B91" s="198" t="s">
        <v>28</v>
      </c>
      <c r="C91" s="51"/>
      <c r="D91" s="13"/>
      <c r="E91" s="15"/>
      <c r="F91" s="95"/>
      <c r="G91" s="38"/>
    </row>
    <row r="92" spans="1:7" s="5" customFormat="1" ht="38.25">
      <c r="A92" s="227">
        <f>+A90+1</f>
        <v>11</v>
      </c>
      <c r="B92" s="200" t="s">
        <v>67</v>
      </c>
      <c r="C92" s="51" t="s">
        <v>11</v>
      </c>
      <c r="D92" s="13">
        <v>5</v>
      </c>
      <c r="E92" s="15"/>
      <c r="F92" s="95">
        <f t="shared" ref="F92:F99" si="26">E92*D92</f>
        <v>0</v>
      </c>
      <c r="G92" s="38"/>
    </row>
    <row r="93" spans="1:7" s="5" customFormat="1" ht="51">
      <c r="A93" s="227">
        <f t="shared" ref="A93:A99" si="27">1+A92</f>
        <v>12</v>
      </c>
      <c r="B93" s="200" t="s">
        <v>68</v>
      </c>
      <c r="C93" s="51" t="s">
        <v>11</v>
      </c>
      <c r="D93" s="13">
        <v>22</v>
      </c>
      <c r="E93" s="15"/>
      <c r="F93" s="95">
        <f t="shared" si="26"/>
        <v>0</v>
      </c>
      <c r="G93" s="38"/>
    </row>
    <row r="94" spans="1:7" s="5" customFormat="1" ht="51">
      <c r="A94" s="227">
        <f t="shared" si="27"/>
        <v>13</v>
      </c>
      <c r="B94" s="200" t="s">
        <v>69</v>
      </c>
      <c r="C94" s="51" t="s">
        <v>11</v>
      </c>
      <c r="D94" s="13">
        <v>32.5</v>
      </c>
      <c r="E94" s="15"/>
      <c r="F94" s="95">
        <f t="shared" si="26"/>
        <v>0</v>
      </c>
      <c r="G94" s="38"/>
    </row>
    <row r="95" spans="1:7" s="5" customFormat="1">
      <c r="A95" s="227"/>
      <c r="B95" s="196" t="s">
        <v>31</v>
      </c>
      <c r="C95" s="51"/>
      <c r="D95" s="58"/>
      <c r="E95" s="101"/>
      <c r="F95" s="95"/>
      <c r="G95" s="38"/>
    </row>
    <row r="96" spans="1:7" s="5" customFormat="1" ht="38.25">
      <c r="A96" s="227">
        <f>+A94+1</f>
        <v>14</v>
      </c>
      <c r="B96" s="144" t="s">
        <v>72</v>
      </c>
      <c r="C96" s="51" t="s">
        <v>1</v>
      </c>
      <c r="D96" s="58">
        <v>3</v>
      </c>
      <c r="E96" s="101"/>
      <c r="F96" s="95">
        <f t="shared" si="26"/>
        <v>0</v>
      </c>
      <c r="G96" s="38"/>
    </row>
    <row r="97" spans="1:252" s="5" customFormat="1" ht="38.25">
      <c r="A97" s="227">
        <f t="shared" si="27"/>
        <v>15</v>
      </c>
      <c r="B97" s="144" t="s">
        <v>74</v>
      </c>
      <c r="C97" s="51" t="s">
        <v>10</v>
      </c>
      <c r="D97" s="58">
        <v>65</v>
      </c>
      <c r="E97" s="101"/>
      <c r="F97" s="95">
        <f t="shared" si="26"/>
        <v>0</v>
      </c>
      <c r="G97" s="38"/>
    </row>
    <row r="98" spans="1:252" s="5" customFormat="1" ht="38.25">
      <c r="A98" s="227">
        <f t="shared" si="27"/>
        <v>16</v>
      </c>
      <c r="B98" s="144" t="s">
        <v>73</v>
      </c>
      <c r="C98" s="51" t="s">
        <v>1</v>
      </c>
      <c r="D98" s="58">
        <v>1</v>
      </c>
      <c r="E98" s="101"/>
      <c r="F98" s="95">
        <f t="shared" si="26"/>
        <v>0</v>
      </c>
      <c r="G98" s="38"/>
    </row>
    <row r="99" spans="1:252" s="5" customFormat="1" ht="234" customHeight="1">
      <c r="A99" s="227">
        <f t="shared" si="27"/>
        <v>17</v>
      </c>
      <c r="B99" s="144" t="s">
        <v>243</v>
      </c>
      <c r="C99" s="51" t="s">
        <v>1</v>
      </c>
      <c r="D99" s="58">
        <v>1</v>
      </c>
      <c r="E99" s="101"/>
      <c r="F99" s="95">
        <f t="shared" si="26"/>
        <v>0</v>
      </c>
      <c r="G99" s="36"/>
    </row>
    <row r="100" spans="1:252" s="79" customFormat="1" ht="15.75">
      <c r="A100" s="226">
        <v>6</v>
      </c>
      <c r="B100" s="180" t="str">
        <f>B78&amp;" - skupaj"</f>
        <v>GRADBENA DELA - skupaj</v>
      </c>
      <c r="C100" s="50"/>
      <c r="D100" s="10"/>
      <c r="E100" s="93"/>
      <c r="F100" s="98">
        <f>SUM(F79:F99)</f>
        <v>0</v>
      </c>
      <c r="H100" s="80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0"/>
      <c r="T100" s="80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  <c r="GT100" s="82"/>
      <c r="GU100" s="82"/>
      <c r="GV100" s="82"/>
      <c r="GW100" s="82"/>
      <c r="GX100" s="82"/>
      <c r="GY100" s="82"/>
      <c r="GZ100" s="82"/>
      <c r="HA100" s="82"/>
      <c r="HB100" s="82"/>
      <c r="HC100" s="82"/>
      <c r="HD100" s="82"/>
      <c r="HE100" s="82"/>
      <c r="HF100" s="82"/>
      <c r="HG100" s="82"/>
      <c r="HH100" s="82"/>
      <c r="HI100" s="82"/>
      <c r="HJ100" s="82"/>
      <c r="HK100" s="82"/>
      <c r="HL100" s="82"/>
      <c r="HM100" s="82"/>
      <c r="HN100" s="82"/>
      <c r="HO100" s="82"/>
      <c r="HP100" s="82"/>
      <c r="HQ100" s="82"/>
      <c r="HR100" s="82"/>
      <c r="HS100" s="82"/>
      <c r="HT100" s="82"/>
      <c r="HU100" s="82"/>
      <c r="HV100" s="82"/>
      <c r="HW100" s="82"/>
      <c r="HX100" s="82"/>
      <c r="HY100" s="82"/>
      <c r="HZ100" s="82"/>
      <c r="IA100" s="82"/>
      <c r="IB100" s="82"/>
      <c r="IC100" s="82"/>
      <c r="ID100" s="82"/>
      <c r="IE100" s="82"/>
      <c r="IF100" s="82"/>
      <c r="IG100" s="82"/>
      <c r="IH100" s="82"/>
      <c r="II100" s="82"/>
      <c r="IJ100" s="82"/>
      <c r="IK100" s="82"/>
      <c r="IL100" s="82"/>
      <c r="IM100" s="82"/>
      <c r="IN100" s="82"/>
      <c r="IO100" s="82"/>
      <c r="IP100" s="82"/>
      <c r="IQ100" s="82"/>
      <c r="IR100" s="82"/>
    </row>
    <row r="101" spans="1:252" s="110" customFormat="1" ht="15.75">
      <c r="A101" s="234">
        <v>7</v>
      </c>
      <c r="B101" s="201" t="s">
        <v>147</v>
      </c>
      <c r="C101" s="139"/>
      <c r="D101" s="140"/>
      <c r="E101" s="141"/>
      <c r="F101" s="102"/>
      <c r="H101" s="111"/>
      <c r="I101" s="112"/>
      <c r="J101" s="112"/>
      <c r="K101" s="112"/>
      <c r="M101" s="112"/>
      <c r="N101" s="112"/>
      <c r="O101" s="112"/>
      <c r="P101" s="112"/>
      <c r="Q101" s="113"/>
      <c r="R101" s="113"/>
      <c r="S101" s="111"/>
      <c r="T101" s="111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  <c r="BU101" s="114"/>
      <c r="BV101" s="114"/>
      <c r="BW101" s="114"/>
      <c r="BX101" s="114"/>
      <c r="BY101" s="114"/>
      <c r="BZ101" s="114"/>
      <c r="CA101" s="114"/>
      <c r="CB101" s="114"/>
      <c r="CC101" s="114"/>
      <c r="CD101" s="114"/>
      <c r="CE101" s="114"/>
      <c r="CF101" s="114"/>
      <c r="CG101" s="114"/>
      <c r="CH101" s="114"/>
      <c r="CI101" s="114"/>
      <c r="CJ101" s="114"/>
      <c r="CK101" s="114"/>
      <c r="CL101" s="114"/>
      <c r="CM101" s="114"/>
      <c r="CN101" s="114"/>
      <c r="CO101" s="114"/>
      <c r="CP101" s="114"/>
      <c r="CQ101" s="114"/>
      <c r="CR101" s="114"/>
      <c r="CS101" s="114"/>
      <c r="CT101" s="114"/>
      <c r="CU101" s="114"/>
      <c r="CV101" s="114"/>
      <c r="CW101" s="114"/>
      <c r="CX101" s="114"/>
      <c r="CY101" s="114"/>
      <c r="CZ101" s="114"/>
      <c r="DA101" s="114"/>
      <c r="DB101" s="114"/>
      <c r="DC101" s="114"/>
      <c r="DD101" s="114"/>
      <c r="DE101" s="114"/>
      <c r="DF101" s="114"/>
      <c r="DG101" s="114"/>
      <c r="DH101" s="114"/>
      <c r="DI101" s="114"/>
      <c r="DJ101" s="114"/>
      <c r="DK101" s="114"/>
      <c r="DL101" s="114"/>
      <c r="DM101" s="114"/>
      <c r="DN101" s="114"/>
      <c r="DO101" s="114"/>
      <c r="DP101" s="114"/>
      <c r="DQ101" s="114"/>
      <c r="DR101" s="114"/>
      <c r="DS101" s="114"/>
      <c r="DT101" s="114"/>
      <c r="DU101" s="114"/>
      <c r="DV101" s="114"/>
      <c r="DW101" s="114"/>
      <c r="DX101" s="114"/>
      <c r="DY101" s="114"/>
      <c r="DZ101" s="114"/>
      <c r="EA101" s="114"/>
      <c r="EB101" s="114"/>
      <c r="EC101" s="114"/>
      <c r="ED101" s="114"/>
      <c r="EE101" s="114"/>
      <c r="EF101" s="114"/>
      <c r="EG101" s="114"/>
      <c r="EH101" s="114"/>
      <c r="EI101" s="114"/>
      <c r="EJ101" s="114"/>
      <c r="EK101" s="114"/>
      <c r="EL101" s="114"/>
      <c r="EM101" s="114"/>
      <c r="EN101" s="114"/>
      <c r="EO101" s="114"/>
      <c r="EP101" s="114"/>
      <c r="EQ101" s="114"/>
      <c r="ER101" s="114"/>
      <c r="ES101" s="114"/>
      <c r="ET101" s="114"/>
      <c r="EU101" s="114"/>
      <c r="EV101" s="114"/>
      <c r="EW101" s="114"/>
      <c r="EX101" s="114"/>
      <c r="EY101" s="114"/>
      <c r="EZ101" s="114"/>
      <c r="FA101" s="114"/>
      <c r="FB101" s="114"/>
      <c r="FC101" s="114"/>
      <c r="FD101" s="114"/>
      <c r="FE101" s="114"/>
      <c r="FF101" s="114"/>
      <c r="FG101" s="114"/>
      <c r="FH101" s="114"/>
      <c r="FI101" s="114"/>
      <c r="FJ101" s="114"/>
      <c r="FK101" s="114"/>
      <c r="FL101" s="114"/>
      <c r="FM101" s="114"/>
      <c r="FN101" s="114"/>
      <c r="FO101" s="114"/>
      <c r="FP101" s="114"/>
      <c r="FQ101" s="114"/>
      <c r="FR101" s="114"/>
      <c r="FS101" s="114"/>
      <c r="FT101" s="114"/>
      <c r="FU101" s="114"/>
      <c r="FV101" s="114"/>
      <c r="FW101" s="114"/>
      <c r="FX101" s="114"/>
      <c r="FY101" s="114"/>
      <c r="FZ101" s="114"/>
      <c r="GA101" s="114"/>
      <c r="GB101" s="114"/>
      <c r="GC101" s="114"/>
      <c r="GD101" s="114"/>
      <c r="GE101" s="114"/>
      <c r="GF101" s="114"/>
      <c r="GG101" s="114"/>
      <c r="GH101" s="114"/>
      <c r="GI101" s="114"/>
      <c r="GJ101" s="114"/>
      <c r="GK101" s="114"/>
      <c r="GL101" s="114"/>
      <c r="GM101" s="114"/>
      <c r="GN101" s="114"/>
      <c r="GO101" s="114"/>
      <c r="GP101" s="114"/>
      <c r="GQ101" s="114"/>
      <c r="GR101" s="114"/>
      <c r="GS101" s="114"/>
      <c r="GT101" s="114"/>
      <c r="GU101" s="114"/>
      <c r="GV101" s="114"/>
      <c r="GW101" s="114"/>
      <c r="GX101" s="114"/>
      <c r="GY101" s="114"/>
      <c r="GZ101" s="114"/>
      <c r="HA101" s="114"/>
      <c r="HB101" s="114"/>
      <c r="HC101" s="114"/>
      <c r="HD101" s="114"/>
      <c r="HE101" s="114"/>
      <c r="HF101" s="114"/>
      <c r="HG101" s="114"/>
      <c r="HH101" s="114"/>
      <c r="HI101" s="114"/>
      <c r="HJ101" s="114"/>
      <c r="HK101" s="114"/>
      <c r="HL101" s="114"/>
      <c r="HM101" s="114"/>
      <c r="HN101" s="114"/>
      <c r="HO101" s="114"/>
      <c r="HP101" s="114"/>
      <c r="HQ101" s="114"/>
      <c r="HR101" s="114"/>
      <c r="HS101" s="114"/>
      <c r="HT101" s="114"/>
      <c r="HU101" s="114"/>
      <c r="HV101" s="114"/>
      <c r="HW101" s="114"/>
      <c r="HX101" s="114"/>
      <c r="HY101" s="114"/>
      <c r="HZ101" s="114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14"/>
      <c r="IL101" s="114"/>
      <c r="IM101" s="114"/>
      <c r="IN101" s="114"/>
      <c r="IO101" s="114"/>
      <c r="IP101" s="114"/>
      <c r="IQ101" s="114"/>
      <c r="IR101" s="114"/>
    </row>
    <row r="102" spans="1:252" s="79" customFormat="1" ht="38.25">
      <c r="A102" s="229">
        <v>1</v>
      </c>
      <c r="B102" s="177" t="str">
        <f>"Ostala dodatna in nepredvidena dela. Obračun po dejanskih stroških porabe časa in materiala po vpisu v gradbeni dnevnik. Ocena stroškov "&amp;D102*100&amp;"% od vrednosti del."</f>
        <v>Ostala dodatna in nepredvidena dela. Obračun po dejanskih stroških porabe časa in materiala po vpisu v gradbeni dnevnik. Ocena stroškov 5% od vrednosti del.</v>
      </c>
      <c r="C102" s="89" t="s">
        <v>34</v>
      </c>
      <c r="D102" s="143">
        <v>0.05</v>
      </c>
      <c r="E102" s="90">
        <f>SUM(F107:F112)</f>
        <v>0</v>
      </c>
      <c r="F102" s="91">
        <f>+D102*E102</f>
        <v>0</v>
      </c>
      <c r="H102" s="80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0"/>
      <c r="T102" s="80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  <c r="GT102" s="82"/>
      <c r="GU102" s="82"/>
      <c r="GV102" s="82"/>
      <c r="GW102" s="82"/>
      <c r="GX102" s="82"/>
      <c r="GY102" s="82"/>
      <c r="GZ102" s="82"/>
      <c r="HA102" s="82"/>
      <c r="HB102" s="82"/>
      <c r="HC102" s="82"/>
      <c r="HD102" s="82"/>
      <c r="HE102" s="82"/>
      <c r="HF102" s="82"/>
      <c r="HG102" s="82"/>
      <c r="HH102" s="82"/>
      <c r="HI102" s="82"/>
      <c r="HJ102" s="82"/>
      <c r="HK102" s="82"/>
      <c r="HL102" s="82"/>
      <c r="HM102" s="82"/>
      <c r="HN102" s="82"/>
      <c r="HO102" s="82"/>
      <c r="HP102" s="82"/>
      <c r="HQ102" s="82"/>
      <c r="HR102" s="82"/>
      <c r="HS102" s="82"/>
      <c r="HT102" s="82"/>
      <c r="HU102" s="82"/>
      <c r="HV102" s="82"/>
      <c r="HW102" s="82"/>
      <c r="HX102" s="82"/>
      <c r="HY102" s="82"/>
      <c r="HZ102" s="82"/>
      <c r="IA102" s="82"/>
      <c r="IB102" s="82"/>
      <c r="IC102" s="82"/>
      <c r="ID102" s="82"/>
      <c r="IE102" s="82"/>
      <c r="IF102" s="82"/>
      <c r="IG102" s="82"/>
      <c r="IH102" s="82"/>
      <c r="II102" s="82"/>
      <c r="IJ102" s="82"/>
      <c r="IK102" s="82"/>
      <c r="IL102" s="82"/>
      <c r="IM102" s="82"/>
      <c r="IN102" s="82"/>
      <c r="IO102" s="82"/>
      <c r="IP102" s="82"/>
      <c r="IQ102" s="82"/>
      <c r="IR102" s="82"/>
    </row>
    <row r="103" spans="1:252" s="5" customFormat="1">
      <c r="A103" s="234">
        <v>7</v>
      </c>
      <c r="B103" s="201" t="str">
        <f>B101&amp;" - skupaj"</f>
        <v>OSTALA DELA - skupaj</v>
      </c>
      <c r="C103" s="139"/>
      <c r="D103" s="140"/>
      <c r="E103" s="141"/>
      <c r="F103" s="102">
        <f>SUM(F102)</f>
        <v>0</v>
      </c>
      <c r="G103" s="36"/>
    </row>
    <row r="104" spans="1:252" s="5" customFormat="1">
      <c r="A104" s="228"/>
      <c r="B104" s="190"/>
      <c r="C104" s="47"/>
      <c r="D104" s="13"/>
      <c r="E104" s="97"/>
      <c r="F104" s="99"/>
      <c r="G104" s="36"/>
    </row>
    <row r="105" spans="1:252" s="5" customFormat="1">
      <c r="A105" s="228"/>
      <c r="B105" s="190"/>
      <c r="C105" s="47"/>
      <c r="D105" s="13"/>
      <c r="E105" s="97"/>
      <c r="F105" s="99"/>
      <c r="G105" s="36"/>
    </row>
    <row r="106" spans="1:252">
      <c r="A106" s="226"/>
      <c r="B106" s="180" t="s">
        <v>148</v>
      </c>
      <c r="C106" s="50"/>
      <c r="D106" s="10"/>
      <c r="E106" s="93"/>
      <c r="F106" s="98"/>
    </row>
    <row r="107" spans="1:252">
      <c r="A107" s="227">
        <f>A12</f>
        <v>1</v>
      </c>
      <c r="B107" s="182" t="str">
        <f>B12</f>
        <v>PREDDELA - skupaj</v>
      </c>
      <c r="C107" s="51"/>
      <c r="D107" s="13"/>
      <c r="E107" s="15"/>
      <c r="F107" s="95">
        <f>F12</f>
        <v>0</v>
      </c>
    </row>
    <row r="108" spans="1:252">
      <c r="A108" s="227">
        <f>A26</f>
        <v>2</v>
      </c>
      <c r="B108" s="182" t="str">
        <f>B26</f>
        <v>ZEMELJSKA DELA - skupaj</v>
      </c>
      <c r="C108" s="51"/>
      <c r="D108" s="13"/>
      <c r="E108" s="15"/>
      <c r="F108" s="95">
        <f>F26</f>
        <v>0</v>
      </c>
    </row>
    <row r="109" spans="1:252">
      <c r="A109" s="227">
        <f>A41</f>
        <v>3</v>
      </c>
      <c r="B109" s="182" t="str">
        <f>B41</f>
        <v>KANALIZACIJA IN ODVODNJAVANJE - skupaj</v>
      </c>
      <c r="C109" s="51"/>
      <c r="D109" s="13"/>
      <c r="E109" s="15"/>
      <c r="F109" s="95">
        <f>F41</f>
        <v>0</v>
      </c>
    </row>
    <row r="110" spans="1:252">
      <c r="A110" s="227">
        <v>4</v>
      </c>
      <c r="B110" s="182" t="s">
        <v>305</v>
      </c>
      <c r="C110" s="51"/>
      <c r="D110" s="13"/>
      <c r="E110" s="15"/>
      <c r="F110" s="95">
        <f>F54</f>
        <v>0</v>
      </c>
    </row>
    <row r="111" spans="1:252">
      <c r="A111" s="227">
        <v>5</v>
      </c>
      <c r="B111" s="182" t="s">
        <v>315</v>
      </c>
      <c r="C111" s="51"/>
      <c r="D111" s="13"/>
      <c r="E111" s="15"/>
      <c r="F111" s="95">
        <f>F77</f>
        <v>0</v>
      </c>
    </row>
    <row r="112" spans="1:252">
      <c r="A112" s="227">
        <f>A46</f>
        <v>4</v>
      </c>
      <c r="B112" s="182" t="str">
        <f>B100</f>
        <v>GRADBENA DELA - skupaj</v>
      </c>
      <c r="C112" s="51"/>
      <c r="D112" s="13"/>
      <c r="E112" s="15"/>
      <c r="F112" s="95">
        <f>F100</f>
        <v>0</v>
      </c>
    </row>
    <row r="113" spans="1:7">
      <c r="A113" s="227">
        <v>7</v>
      </c>
      <c r="B113" s="182" t="str">
        <f>B101</f>
        <v>OSTALA DELA</v>
      </c>
      <c r="C113" s="51"/>
      <c r="D113" s="13"/>
      <c r="E113" s="40"/>
      <c r="F113" s="95">
        <f>F103</f>
        <v>0</v>
      </c>
    </row>
    <row r="114" spans="1:7" s="20" customFormat="1">
      <c r="A114" s="227"/>
      <c r="B114" s="182"/>
      <c r="C114" s="51"/>
      <c r="D114" s="13"/>
      <c r="E114" s="15"/>
      <c r="F114" s="95"/>
      <c r="G114" s="39"/>
    </row>
    <row r="115" spans="1:7">
      <c r="A115" s="237"/>
      <c r="B115" s="239" t="s">
        <v>14</v>
      </c>
      <c r="C115" s="52"/>
      <c r="D115" s="22"/>
      <c r="E115" s="23"/>
      <c r="F115" s="99">
        <f>SUM(F107:F113)</f>
        <v>0</v>
      </c>
    </row>
    <row r="116" spans="1:7">
      <c r="A116" s="238"/>
      <c r="B116" s="240" t="s">
        <v>21</v>
      </c>
      <c r="C116" s="51"/>
      <c r="D116" s="13"/>
      <c r="E116" s="15"/>
      <c r="F116" s="95">
        <f>+F115*0.22</f>
        <v>0</v>
      </c>
    </row>
    <row r="117" spans="1:7">
      <c r="A117" s="238"/>
      <c r="B117" s="239" t="s">
        <v>22</v>
      </c>
      <c r="C117" s="52"/>
      <c r="D117" s="22"/>
      <c r="E117" s="23"/>
      <c r="F117" s="99">
        <f>+F115+F116</f>
        <v>0</v>
      </c>
    </row>
    <row r="118" spans="1:7">
      <c r="A118" s="230"/>
    </row>
    <row r="119" spans="1:7">
      <c r="A119" s="230"/>
    </row>
    <row r="120" spans="1:7">
      <c r="A120" s="230"/>
    </row>
    <row r="121" spans="1:7">
      <c r="A121" s="230"/>
    </row>
    <row r="122" spans="1:7">
      <c r="A122" s="230"/>
    </row>
    <row r="123" spans="1:7">
      <c r="A123" s="230"/>
    </row>
    <row r="124" spans="1:7">
      <c r="A124" s="230"/>
    </row>
    <row r="125" spans="1:7">
      <c r="A125" s="230"/>
    </row>
    <row r="126" spans="1:7">
      <c r="A126" s="230"/>
    </row>
    <row r="127" spans="1:7">
      <c r="A127" s="230"/>
    </row>
    <row r="128" spans="1:7">
      <c r="A128" s="230"/>
    </row>
    <row r="129" spans="1:1">
      <c r="A129" s="230"/>
    </row>
    <row r="130" spans="1:1">
      <c r="A130" s="230"/>
    </row>
    <row r="131" spans="1:1">
      <c r="A131" s="230"/>
    </row>
    <row r="132" spans="1:1">
      <c r="A132" s="230"/>
    </row>
    <row r="133" spans="1:1">
      <c r="A133" s="230"/>
    </row>
    <row r="134" spans="1:1">
      <c r="A134" s="230"/>
    </row>
    <row r="135" spans="1:1">
      <c r="A135" s="230"/>
    </row>
    <row r="136" spans="1:1">
      <c r="A136" s="230"/>
    </row>
    <row r="137" spans="1:1">
      <c r="A137" s="230"/>
    </row>
    <row r="138" spans="1:1">
      <c r="A138" s="230"/>
    </row>
    <row r="139" spans="1:1">
      <c r="A139" s="230"/>
    </row>
    <row r="140" spans="1:1">
      <c r="A140" s="230"/>
    </row>
    <row r="141" spans="1:1">
      <c r="A141" s="230"/>
    </row>
    <row r="142" spans="1:1">
      <c r="A142" s="230"/>
    </row>
    <row r="143" spans="1:1">
      <c r="A143" s="230"/>
    </row>
    <row r="144" spans="1:1">
      <c r="A144" s="230"/>
    </row>
    <row r="145" spans="1:1">
      <c r="A145" s="230"/>
    </row>
    <row r="146" spans="1:1">
      <c r="A146" s="230"/>
    </row>
    <row r="147" spans="1:1">
      <c r="A147" s="230"/>
    </row>
    <row r="148" spans="1:1">
      <c r="A148" s="230"/>
    </row>
    <row r="149" spans="1:1">
      <c r="A149" s="230"/>
    </row>
    <row r="150" spans="1:1">
      <c r="A150" s="230"/>
    </row>
    <row r="151" spans="1:1">
      <c r="A151" s="230"/>
    </row>
    <row r="152" spans="1:1">
      <c r="A152" s="230"/>
    </row>
    <row r="153" spans="1:1">
      <c r="A153" s="230"/>
    </row>
    <row r="154" spans="1:1">
      <c r="A154" s="230"/>
    </row>
    <row r="155" spans="1:1">
      <c r="A155" s="230"/>
    </row>
    <row r="156" spans="1:1">
      <c r="A156" s="230"/>
    </row>
    <row r="157" spans="1:1">
      <c r="A157" s="230"/>
    </row>
    <row r="158" spans="1:1">
      <c r="A158" s="230"/>
    </row>
    <row r="159" spans="1:1">
      <c r="A159" s="230"/>
    </row>
    <row r="160" spans="1:1">
      <c r="A160" s="230"/>
    </row>
    <row r="161" spans="1:1">
      <c r="A161" s="230"/>
    </row>
    <row r="162" spans="1:1">
      <c r="A162" s="230"/>
    </row>
    <row r="163" spans="1:1">
      <c r="A163" s="230"/>
    </row>
    <row r="164" spans="1:1">
      <c r="A164" s="230"/>
    </row>
    <row r="165" spans="1:1">
      <c r="A165" s="230"/>
    </row>
    <row r="166" spans="1:1">
      <c r="A166" s="230"/>
    </row>
    <row r="167" spans="1:1">
      <c r="A167" s="230"/>
    </row>
    <row r="168" spans="1:1">
      <c r="A168" s="230"/>
    </row>
    <row r="169" spans="1:1">
      <c r="A169" s="230"/>
    </row>
    <row r="170" spans="1:1">
      <c r="A170" s="230"/>
    </row>
    <row r="171" spans="1:1">
      <c r="A171" s="230"/>
    </row>
    <row r="172" spans="1:1">
      <c r="A172" s="230"/>
    </row>
    <row r="173" spans="1:1">
      <c r="A173" s="230"/>
    </row>
    <row r="174" spans="1:1">
      <c r="A174" s="230"/>
    </row>
    <row r="175" spans="1:1">
      <c r="A175" s="230"/>
    </row>
    <row r="176" spans="1:1">
      <c r="A176" s="230"/>
    </row>
    <row r="177" spans="1:1">
      <c r="A177" s="230"/>
    </row>
    <row r="178" spans="1:1">
      <c r="A178" s="230"/>
    </row>
    <row r="179" spans="1:1">
      <c r="A179" s="230"/>
    </row>
    <row r="180" spans="1:1">
      <c r="A180" s="230"/>
    </row>
    <row r="181" spans="1:1">
      <c r="A181" s="230"/>
    </row>
    <row r="182" spans="1:1">
      <c r="A182" s="230"/>
    </row>
    <row r="183" spans="1:1">
      <c r="A183" s="230"/>
    </row>
    <row r="184" spans="1:1">
      <c r="A184" s="230"/>
    </row>
    <row r="185" spans="1:1">
      <c r="A185" s="230"/>
    </row>
    <row r="186" spans="1:1">
      <c r="A186" s="230"/>
    </row>
    <row r="187" spans="1:1">
      <c r="A187" s="230"/>
    </row>
    <row r="188" spans="1:1">
      <c r="A188" s="230"/>
    </row>
    <row r="189" spans="1:1">
      <c r="A189" s="230"/>
    </row>
    <row r="190" spans="1:1">
      <c r="A190" s="230"/>
    </row>
    <row r="191" spans="1:1">
      <c r="A191" s="230"/>
    </row>
    <row r="192" spans="1:1">
      <c r="A192" s="230"/>
    </row>
    <row r="193" spans="1:1">
      <c r="A193" s="230"/>
    </row>
    <row r="194" spans="1:1">
      <c r="A194" s="230"/>
    </row>
    <row r="195" spans="1:1">
      <c r="A195" s="230"/>
    </row>
    <row r="196" spans="1:1">
      <c r="A196" s="230"/>
    </row>
    <row r="197" spans="1:1">
      <c r="A197" s="230"/>
    </row>
    <row r="198" spans="1:1">
      <c r="A198" s="230"/>
    </row>
    <row r="199" spans="1:1">
      <c r="A199" s="230"/>
    </row>
    <row r="200" spans="1:1">
      <c r="A200" s="230"/>
    </row>
    <row r="201" spans="1:1">
      <c r="A201" s="230"/>
    </row>
    <row r="202" spans="1:1">
      <c r="A202" s="230"/>
    </row>
    <row r="203" spans="1:1">
      <c r="A203" s="230"/>
    </row>
    <row r="204" spans="1:1">
      <c r="A204" s="230"/>
    </row>
    <row r="205" spans="1:1">
      <c r="A205" s="230"/>
    </row>
    <row r="206" spans="1:1">
      <c r="A206" s="230"/>
    </row>
    <row r="207" spans="1:1">
      <c r="A207" s="230"/>
    </row>
    <row r="208" spans="1:1">
      <c r="A208" s="230"/>
    </row>
    <row r="209" spans="1:1">
      <c r="A209" s="230"/>
    </row>
    <row r="210" spans="1:1">
      <c r="A210" s="230"/>
    </row>
    <row r="211" spans="1:1">
      <c r="A211" s="230"/>
    </row>
    <row r="212" spans="1:1">
      <c r="A212" s="230"/>
    </row>
    <row r="213" spans="1:1">
      <c r="A213" s="230"/>
    </row>
    <row r="214" spans="1:1">
      <c r="A214" s="230"/>
    </row>
    <row r="215" spans="1:1">
      <c r="A215" s="230"/>
    </row>
    <row r="216" spans="1:1">
      <c r="A216" s="230"/>
    </row>
    <row r="217" spans="1:1">
      <c r="A217" s="230"/>
    </row>
    <row r="218" spans="1:1">
      <c r="A218" s="230"/>
    </row>
    <row r="219" spans="1:1">
      <c r="A219" s="230"/>
    </row>
    <row r="220" spans="1:1">
      <c r="A220" s="230"/>
    </row>
    <row r="221" spans="1:1">
      <c r="A221" s="230"/>
    </row>
    <row r="222" spans="1:1">
      <c r="A222" s="230"/>
    </row>
    <row r="223" spans="1:1">
      <c r="A223" s="230"/>
    </row>
    <row r="224" spans="1:1">
      <c r="A224" s="230"/>
    </row>
    <row r="225" spans="1:1">
      <c r="A225" s="230"/>
    </row>
    <row r="226" spans="1:1">
      <c r="A226" s="230"/>
    </row>
    <row r="227" spans="1:1">
      <c r="A227" s="230"/>
    </row>
    <row r="228" spans="1:1">
      <c r="A228" s="230"/>
    </row>
    <row r="229" spans="1:1">
      <c r="A229" s="230"/>
    </row>
    <row r="230" spans="1:1">
      <c r="A230" s="230"/>
    </row>
    <row r="231" spans="1:1">
      <c r="A231" s="230"/>
    </row>
    <row r="232" spans="1:1">
      <c r="A232" s="230"/>
    </row>
    <row r="233" spans="1:1">
      <c r="A233" s="230"/>
    </row>
    <row r="234" spans="1:1">
      <c r="A234" s="230"/>
    </row>
    <row r="235" spans="1:1">
      <c r="A235" s="230"/>
    </row>
    <row r="236" spans="1:1">
      <c r="A236" s="230"/>
    </row>
    <row r="237" spans="1:1">
      <c r="A237" s="230"/>
    </row>
    <row r="238" spans="1:1">
      <c r="A238" s="230"/>
    </row>
    <row r="239" spans="1:1">
      <c r="A239" s="230"/>
    </row>
    <row r="240" spans="1:1">
      <c r="A240" s="230"/>
    </row>
    <row r="241" spans="1:1">
      <c r="A241" s="230"/>
    </row>
    <row r="242" spans="1:1">
      <c r="A242" s="230"/>
    </row>
    <row r="243" spans="1:1">
      <c r="A243" s="230"/>
    </row>
    <row r="244" spans="1:1">
      <c r="A244" s="230"/>
    </row>
    <row r="245" spans="1:1">
      <c r="A245" s="230"/>
    </row>
    <row r="246" spans="1:1">
      <c r="A246" s="230"/>
    </row>
    <row r="247" spans="1:1">
      <c r="A247" s="230"/>
    </row>
    <row r="248" spans="1:1">
      <c r="A248" s="230"/>
    </row>
    <row r="249" spans="1:1">
      <c r="A249" s="230"/>
    </row>
    <row r="250" spans="1:1">
      <c r="A250" s="230"/>
    </row>
    <row r="251" spans="1:1">
      <c r="A251" s="230"/>
    </row>
    <row r="252" spans="1:1">
      <c r="A252" s="230"/>
    </row>
    <row r="253" spans="1:1">
      <c r="A253" s="230"/>
    </row>
    <row r="254" spans="1:1">
      <c r="A254" s="230"/>
    </row>
    <row r="255" spans="1:1">
      <c r="A255" s="230"/>
    </row>
    <row r="256" spans="1:1">
      <c r="A256" s="230"/>
    </row>
    <row r="257" spans="1:1">
      <c r="A257" s="230"/>
    </row>
    <row r="258" spans="1:1">
      <c r="A258" s="230"/>
    </row>
    <row r="259" spans="1:1">
      <c r="A259" s="230"/>
    </row>
    <row r="260" spans="1:1">
      <c r="A260" s="230"/>
    </row>
    <row r="261" spans="1:1">
      <c r="A261" s="230"/>
    </row>
    <row r="262" spans="1:1">
      <c r="A262" s="230"/>
    </row>
    <row r="263" spans="1:1">
      <c r="A263" s="230"/>
    </row>
    <row r="264" spans="1:1">
      <c r="A264" s="230"/>
    </row>
    <row r="265" spans="1:1">
      <c r="A265" s="230"/>
    </row>
    <row r="266" spans="1:1">
      <c r="A266" s="230"/>
    </row>
    <row r="267" spans="1:1">
      <c r="A267" s="230"/>
    </row>
    <row r="268" spans="1:1">
      <c r="A268" s="230"/>
    </row>
    <row r="269" spans="1:1">
      <c r="A269" s="230"/>
    </row>
    <row r="270" spans="1:1">
      <c r="A270" s="230"/>
    </row>
    <row r="271" spans="1:1">
      <c r="A271" s="230"/>
    </row>
    <row r="272" spans="1:1">
      <c r="A272" s="230"/>
    </row>
    <row r="273" spans="1:1">
      <c r="A273" s="230"/>
    </row>
    <row r="274" spans="1:1">
      <c r="A274" s="230"/>
    </row>
    <row r="275" spans="1:1">
      <c r="A275" s="230"/>
    </row>
    <row r="276" spans="1:1">
      <c r="A276" s="230"/>
    </row>
    <row r="277" spans="1:1">
      <c r="A277" s="230"/>
    </row>
    <row r="278" spans="1:1">
      <c r="A278" s="230"/>
    </row>
    <row r="279" spans="1:1">
      <c r="A279" s="230"/>
    </row>
    <row r="280" spans="1:1">
      <c r="A280" s="230"/>
    </row>
    <row r="281" spans="1:1">
      <c r="A281" s="230"/>
    </row>
    <row r="282" spans="1:1">
      <c r="A282" s="230"/>
    </row>
    <row r="283" spans="1:1">
      <c r="A283" s="230"/>
    </row>
    <row r="284" spans="1:1">
      <c r="A284" s="230"/>
    </row>
    <row r="285" spans="1:1">
      <c r="A285" s="230"/>
    </row>
    <row r="286" spans="1:1">
      <c r="A286" s="230"/>
    </row>
    <row r="287" spans="1:1">
      <c r="A287" s="230"/>
    </row>
    <row r="288" spans="1:1">
      <c r="A288" s="230"/>
    </row>
    <row r="289" spans="1:1">
      <c r="A289" s="230"/>
    </row>
    <row r="290" spans="1:1">
      <c r="A290" s="230"/>
    </row>
    <row r="291" spans="1:1">
      <c r="A291" s="230"/>
    </row>
    <row r="292" spans="1:1">
      <c r="A292" s="230"/>
    </row>
    <row r="293" spans="1:1">
      <c r="A293" s="230"/>
    </row>
    <row r="294" spans="1:1">
      <c r="A294" s="230"/>
    </row>
    <row r="295" spans="1:1">
      <c r="A295" s="230"/>
    </row>
    <row r="296" spans="1:1">
      <c r="A296" s="230"/>
    </row>
    <row r="297" spans="1:1">
      <c r="A297" s="230"/>
    </row>
    <row r="298" spans="1:1">
      <c r="A298" s="230"/>
    </row>
    <row r="299" spans="1:1">
      <c r="A299" s="230"/>
    </row>
    <row r="300" spans="1:1">
      <c r="A300" s="230"/>
    </row>
    <row r="301" spans="1:1">
      <c r="A301" s="230"/>
    </row>
    <row r="302" spans="1:1">
      <c r="A302" s="230"/>
    </row>
    <row r="303" spans="1:1">
      <c r="A303" s="230"/>
    </row>
    <row r="304" spans="1:1">
      <c r="A304" s="230"/>
    </row>
    <row r="305" spans="1:1">
      <c r="A305" s="230"/>
    </row>
    <row r="306" spans="1:1">
      <c r="A306" s="230"/>
    </row>
    <row r="307" spans="1:1">
      <c r="A307" s="230"/>
    </row>
    <row r="308" spans="1:1">
      <c r="A308" s="230"/>
    </row>
    <row r="309" spans="1:1">
      <c r="A309" s="230"/>
    </row>
    <row r="310" spans="1:1">
      <c r="A310" s="230"/>
    </row>
    <row r="311" spans="1:1">
      <c r="A311" s="230"/>
    </row>
    <row r="312" spans="1:1">
      <c r="A312" s="230"/>
    </row>
    <row r="313" spans="1:1">
      <c r="A313" s="230"/>
    </row>
    <row r="314" spans="1:1">
      <c r="A314" s="230"/>
    </row>
    <row r="315" spans="1:1">
      <c r="A315" s="230"/>
    </row>
    <row r="316" spans="1:1">
      <c r="A316" s="230"/>
    </row>
    <row r="317" spans="1:1">
      <c r="A317" s="230"/>
    </row>
    <row r="318" spans="1:1">
      <c r="A318" s="230"/>
    </row>
    <row r="319" spans="1:1">
      <c r="A319" s="230"/>
    </row>
    <row r="320" spans="1:1">
      <c r="A320" s="230"/>
    </row>
    <row r="321" spans="1:1">
      <c r="A321" s="230"/>
    </row>
    <row r="322" spans="1:1">
      <c r="A322" s="230"/>
    </row>
    <row r="323" spans="1:1">
      <c r="A323" s="230"/>
    </row>
    <row r="324" spans="1:1">
      <c r="A324" s="230"/>
    </row>
    <row r="325" spans="1:1">
      <c r="A325" s="230"/>
    </row>
    <row r="326" spans="1:1">
      <c r="A326" s="230"/>
    </row>
    <row r="327" spans="1:1">
      <c r="A327" s="230"/>
    </row>
    <row r="328" spans="1:1">
      <c r="A328" s="230"/>
    </row>
    <row r="329" spans="1:1">
      <c r="A329" s="230"/>
    </row>
    <row r="330" spans="1:1">
      <c r="A330" s="230"/>
    </row>
    <row r="331" spans="1:1">
      <c r="A331" s="230"/>
    </row>
    <row r="332" spans="1:1">
      <c r="A332" s="230"/>
    </row>
    <row r="333" spans="1:1">
      <c r="A333" s="230"/>
    </row>
    <row r="334" spans="1:1">
      <c r="A334" s="230"/>
    </row>
    <row r="335" spans="1:1">
      <c r="A335" s="230"/>
    </row>
    <row r="336" spans="1:1">
      <c r="A336" s="230"/>
    </row>
    <row r="337" spans="1:1">
      <c r="A337" s="230"/>
    </row>
    <row r="338" spans="1:1">
      <c r="A338" s="230"/>
    </row>
    <row r="339" spans="1:1">
      <c r="A339" s="230"/>
    </row>
    <row r="340" spans="1:1">
      <c r="A340" s="230"/>
    </row>
    <row r="341" spans="1:1">
      <c r="A341" s="230"/>
    </row>
    <row r="342" spans="1:1">
      <c r="A342" s="230"/>
    </row>
    <row r="343" spans="1:1">
      <c r="A343" s="230"/>
    </row>
    <row r="344" spans="1:1">
      <c r="A344" s="230"/>
    </row>
    <row r="345" spans="1:1">
      <c r="A345" s="230"/>
    </row>
    <row r="346" spans="1:1">
      <c r="A346" s="230"/>
    </row>
    <row r="347" spans="1:1">
      <c r="A347" s="230"/>
    </row>
    <row r="348" spans="1:1">
      <c r="A348" s="230"/>
    </row>
    <row r="349" spans="1:1">
      <c r="A349" s="230"/>
    </row>
    <row r="350" spans="1:1">
      <c r="A350" s="230"/>
    </row>
    <row r="351" spans="1:1">
      <c r="A351" s="230"/>
    </row>
    <row r="352" spans="1:1">
      <c r="A352" s="230"/>
    </row>
    <row r="353" spans="1:1">
      <c r="A353" s="230"/>
    </row>
    <row r="354" spans="1:1">
      <c r="A354" s="230"/>
    </row>
    <row r="355" spans="1:1">
      <c r="A355" s="230"/>
    </row>
    <row r="356" spans="1:1">
      <c r="A356" s="230"/>
    </row>
    <row r="357" spans="1:1">
      <c r="A357" s="230"/>
    </row>
    <row r="358" spans="1:1">
      <c r="A358" s="230"/>
    </row>
    <row r="359" spans="1:1">
      <c r="A359" s="230"/>
    </row>
    <row r="360" spans="1:1">
      <c r="A360" s="230"/>
    </row>
    <row r="361" spans="1:1">
      <c r="A361" s="230"/>
    </row>
    <row r="362" spans="1:1">
      <c r="A362" s="230"/>
    </row>
    <row r="363" spans="1:1">
      <c r="A363" s="230"/>
    </row>
    <row r="364" spans="1:1">
      <c r="A364" s="230"/>
    </row>
    <row r="365" spans="1:1">
      <c r="A365" s="230"/>
    </row>
    <row r="366" spans="1:1">
      <c r="A366" s="230"/>
    </row>
    <row r="367" spans="1:1">
      <c r="A367" s="230"/>
    </row>
    <row r="368" spans="1:1">
      <c r="A368" s="230"/>
    </row>
    <row r="369" spans="1:1">
      <c r="A369" s="230"/>
    </row>
    <row r="370" spans="1:1">
      <c r="A370" s="230"/>
    </row>
    <row r="371" spans="1:1">
      <c r="A371" s="230"/>
    </row>
    <row r="372" spans="1:1">
      <c r="A372" s="230"/>
    </row>
    <row r="373" spans="1:1">
      <c r="A373" s="230"/>
    </row>
    <row r="374" spans="1:1">
      <c r="A374" s="230"/>
    </row>
    <row r="375" spans="1:1">
      <c r="A375" s="230"/>
    </row>
    <row r="376" spans="1:1">
      <c r="A376" s="230"/>
    </row>
    <row r="377" spans="1:1">
      <c r="A377" s="230"/>
    </row>
    <row r="378" spans="1:1">
      <c r="A378" s="230"/>
    </row>
    <row r="379" spans="1:1">
      <c r="A379" s="230"/>
    </row>
    <row r="380" spans="1:1">
      <c r="A380" s="230"/>
    </row>
    <row r="381" spans="1:1">
      <c r="A381" s="230"/>
    </row>
    <row r="382" spans="1:1">
      <c r="A382" s="230"/>
    </row>
    <row r="383" spans="1:1">
      <c r="A383" s="230"/>
    </row>
    <row r="384" spans="1:1">
      <c r="A384" s="230"/>
    </row>
    <row r="385" spans="1:1">
      <c r="A385" s="230"/>
    </row>
    <row r="386" spans="1:1">
      <c r="A386" s="230"/>
    </row>
    <row r="387" spans="1:1">
      <c r="A387" s="230"/>
    </row>
    <row r="388" spans="1:1">
      <c r="A388" s="230"/>
    </row>
    <row r="389" spans="1:1">
      <c r="A389" s="230"/>
    </row>
    <row r="390" spans="1:1">
      <c r="A390" s="230"/>
    </row>
    <row r="391" spans="1:1">
      <c r="A391" s="230"/>
    </row>
    <row r="392" spans="1:1">
      <c r="A392" s="230"/>
    </row>
    <row r="393" spans="1:1">
      <c r="A393" s="230"/>
    </row>
    <row r="394" spans="1:1">
      <c r="A394" s="230"/>
    </row>
    <row r="395" spans="1:1">
      <c r="A395" s="230"/>
    </row>
    <row r="396" spans="1:1">
      <c r="A396" s="230"/>
    </row>
    <row r="397" spans="1:1">
      <c r="A397" s="230"/>
    </row>
    <row r="398" spans="1:1">
      <c r="A398" s="230"/>
    </row>
    <row r="399" spans="1:1">
      <c r="A399" s="230"/>
    </row>
    <row r="400" spans="1:1">
      <c r="A400" s="230"/>
    </row>
    <row r="401" spans="1:1">
      <c r="A401" s="230"/>
    </row>
    <row r="402" spans="1:1">
      <c r="A402" s="230"/>
    </row>
    <row r="403" spans="1:1">
      <c r="A403" s="230"/>
    </row>
    <row r="404" spans="1:1">
      <c r="A404" s="230"/>
    </row>
    <row r="405" spans="1:1">
      <c r="A405" s="230"/>
    </row>
    <row r="406" spans="1:1">
      <c r="A406" s="230"/>
    </row>
    <row r="407" spans="1:1">
      <c r="A407" s="230"/>
    </row>
    <row r="408" spans="1:1">
      <c r="A408" s="230"/>
    </row>
    <row r="409" spans="1:1">
      <c r="A409" s="230"/>
    </row>
    <row r="410" spans="1:1">
      <c r="A410" s="230"/>
    </row>
    <row r="411" spans="1:1">
      <c r="A411" s="230"/>
    </row>
    <row r="412" spans="1:1">
      <c r="A412" s="230"/>
    </row>
    <row r="413" spans="1:1">
      <c r="A413" s="230"/>
    </row>
    <row r="414" spans="1:1">
      <c r="A414" s="230"/>
    </row>
    <row r="415" spans="1:1">
      <c r="A415" s="230"/>
    </row>
    <row r="416" spans="1:1">
      <c r="A416" s="230"/>
    </row>
    <row r="417" spans="1:1">
      <c r="A417" s="230"/>
    </row>
    <row r="418" spans="1:1">
      <c r="A418" s="230"/>
    </row>
    <row r="419" spans="1:1">
      <c r="A419" s="230"/>
    </row>
    <row r="420" spans="1:1">
      <c r="A420" s="230"/>
    </row>
    <row r="421" spans="1:1">
      <c r="A421" s="230"/>
    </row>
    <row r="422" spans="1:1">
      <c r="A422" s="230"/>
    </row>
    <row r="423" spans="1:1">
      <c r="A423" s="230"/>
    </row>
    <row r="424" spans="1:1">
      <c r="A424" s="230"/>
    </row>
    <row r="425" spans="1:1">
      <c r="A425" s="230"/>
    </row>
    <row r="426" spans="1:1">
      <c r="A426" s="230"/>
    </row>
    <row r="427" spans="1:1">
      <c r="A427" s="230"/>
    </row>
    <row r="428" spans="1:1">
      <c r="A428" s="230"/>
    </row>
    <row r="429" spans="1:1">
      <c r="A429" s="230"/>
    </row>
    <row r="430" spans="1:1">
      <c r="A430" s="230"/>
    </row>
    <row r="431" spans="1:1">
      <c r="A431" s="230"/>
    </row>
    <row r="432" spans="1:1">
      <c r="A432" s="230"/>
    </row>
    <row r="433" spans="1:1">
      <c r="A433" s="230"/>
    </row>
    <row r="434" spans="1:1">
      <c r="A434" s="230"/>
    </row>
    <row r="435" spans="1:1">
      <c r="A435" s="230"/>
    </row>
    <row r="436" spans="1:1">
      <c r="A436" s="230"/>
    </row>
    <row r="437" spans="1:1">
      <c r="A437" s="230"/>
    </row>
    <row r="438" spans="1:1">
      <c r="A438" s="230"/>
    </row>
    <row r="439" spans="1:1">
      <c r="A439" s="230"/>
    </row>
    <row r="440" spans="1:1">
      <c r="A440" s="230"/>
    </row>
    <row r="441" spans="1:1">
      <c r="A441" s="230"/>
    </row>
    <row r="442" spans="1:1">
      <c r="A442" s="230"/>
    </row>
    <row r="443" spans="1:1">
      <c r="A443" s="230"/>
    </row>
    <row r="444" spans="1:1">
      <c r="A444" s="230"/>
    </row>
    <row r="445" spans="1:1">
      <c r="A445" s="230"/>
    </row>
    <row r="446" spans="1:1">
      <c r="A446" s="230"/>
    </row>
    <row r="447" spans="1:1">
      <c r="A447" s="230"/>
    </row>
    <row r="448" spans="1:1">
      <c r="A448" s="230"/>
    </row>
    <row r="449" spans="1:1">
      <c r="A449" s="230"/>
    </row>
    <row r="450" spans="1:1">
      <c r="A450" s="230"/>
    </row>
    <row r="451" spans="1:1">
      <c r="A451" s="230"/>
    </row>
    <row r="452" spans="1:1">
      <c r="A452" s="230"/>
    </row>
    <row r="453" spans="1:1">
      <c r="A453" s="230"/>
    </row>
    <row r="454" spans="1:1">
      <c r="A454" s="230"/>
    </row>
    <row r="455" spans="1:1">
      <c r="A455" s="230"/>
    </row>
    <row r="456" spans="1:1">
      <c r="A456" s="230"/>
    </row>
    <row r="457" spans="1:1">
      <c r="A457" s="230"/>
    </row>
    <row r="458" spans="1:1">
      <c r="A458" s="230"/>
    </row>
    <row r="459" spans="1:1">
      <c r="A459" s="230"/>
    </row>
    <row r="460" spans="1:1">
      <c r="A460" s="230"/>
    </row>
    <row r="461" spans="1:1">
      <c r="A461" s="230"/>
    </row>
    <row r="462" spans="1:1">
      <c r="A462" s="230"/>
    </row>
    <row r="463" spans="1:1">
      <c r="A463" s="230"/>
    </row>
    <row r="464" spans="1:1">
      <c r="A464" s="230"/>
    </row>
    <row r="465" spans="1:1">
      <c r="A465" s="230"/>
    </row>
    <row r="466" spans="1:1">
      <c r="A466" s="230"/>
    </row>
    <row r="467" spans="1:1">
      <c r="A467" s="230"/>
    </row>
    <row r="468" spans="1:1">
      <c r="A468" s="230"/>
    </row>
    <row r="469" spans="1:1">
      <c r="A469" s="230"/>
    </row>
    <row r="470" spans="1:1">
      <c r="A470" s="230"/>
    </row>
    <row r="471" spans="1:1">
      <c r="A471" s="230"/>
    </row>
    <row r="472" spans="1:1">
      <c r="A472" s="230"/>
    </row>
    <row r="473" spans="1:1">
      <c r="A473" s="230"/>
    </row>
    <row r="474" spans="1:1">
      <c r="A474" s="230"/>
    </row>
    <row r="475" spans="1:1">
      <c r="A475" s="230"/>
    </row>
    <row r="476" spans="1:1">
      <c r="A476" s="230"/>
    </row>
    <row r="477" spans="1:1">
      <c r="A477" s="230"/>
    </row>
    <row r="478" spans="1:1">
      <c r="A478" s="230"/>
    </row>
    <row r="479" spans="1:1">
      <c r="A479" s="230"/>
    </row>
    <row r="480" spans="1:1">
      <c r="A480" s="230"/>
    </row>
    <row r="481" spans="1:1">
      <c r="A481" s="230"/>
    </row>
    <row r="482" spans="1:1">
      <c r="A482" s="230"/>
    </row>
    <row r="483" spans="1:1">
      <c r="A483" s="230"/>
    </row>
    <row r="484" spans="1:1">
      <c r="A484" s="230"/>
    </row>
    <row r="485" spans="1:1">
      <c r="A485" s="230"/>
    </row>
    <row r="486" spans="1:1">
      <c r="A486" s="230"/>
    </row>
    <row r="487" spans="1:1">
      <c r="A487" s="230"/>
    </row>
    <row r="488" spans="1:1">
      <c r="A488" s="230"/>
    </row>
    <row r="489" spans="1:1">
      <c r="A489" s="230"/>
    </row>
    <row r="490" spans="1:1">
      <c r="A490" s="230"/>
    </row>
    <row r="491" spans="1:1">
      <c r="A491" s="230"/>
    </row>
    <row r="492" spans="1:1">
      <c r="A492" s="230"/>
    </row>
    <row r="493" spans="1:1">
      <c r="A493" s="230"/>
    </row>
    <row r="494" spans="1:1">
      <c r="A494" s="230"/>
    </row>
    <row r="495" spans="1:1">
      <c r="A495" s="230"/>
    </row>
    <row r="496" spans="1:1">
      <c r="A496" s="230"/>
    </row>
    <row r="497" spans="1:1">
      <c r="A497" s="230"/>
    </row>
    <row r="498" spans="1:1">
      <c r="A498" s="230"/>
    </row>
    <row r="499" spans="1:1">
      <c r="A499" s="230"/>
    </row>
    <row r="500" spans="1:1">
      <c r="A500" s="230"/>
    </row>
    <row r="501" spans="1:1">
      <c r="A501" s="230"/>
    </row>
    <row r="502" spans="1:1">
      <c r="A502" s="230"/>
    </row>
    <row r="503" spans="1:1">
      <c r="A503" s="230"/>
    </row>
    <row r="504" spans="1:1">
      <c r="A504" s="230"/>
    </row>
    <row r="505" spans="1:1">
      <c r="A505" s="230"/>
    </row>
    <row r="506" spans="1:1">
      <c r="A506" s="230"/>
    </row>
    <row r="507" spans="1:1">
      <c r="A507" s="230"/>
    </row>
    <row r="508" spans="1:1">
      <c r="A508" s="230"/>
    </row>
    <row r="509" spans="1:1">
      <c r="A509" s="230"/>
    </row>
    <row r="510" spans="1:1">
      <c r="A510" s="230"/>
    </row>
    <row r="511" spans="1:1">
      <c r="A511" s="230"/>
    </row>
    <row r="512" spans="1:1">
      <c r="A512" s="230"/>
    </row>
    <row r="513" spans="1:1">
      <c r="A513" s="230"/>
    </row>
    <row r="514" spans="1:1">
      <c r="A514" s="230"/>
    </row>
    <row r="515" spans="1:1">
      <c r="A515" s="230"/>
    </row>
    <row r="516" spans="1:1">
      <c r="A516" s="230"/>
    </row>
    <row r="517" spans="1:1">
      <c r="A517" s="230"/>
    </row>
    <row r="518" spans="1:1">
      <c r="A518" s="230"/>
    </row>
    <row r="519" spans="1:1">
      <c r="A519" s="230"/>
    </row>
    <row r="520" spans="1:1">
      <c r="A520" s="230"/>
    </row>
    <row r="521" spans="1:1">
      <c r="A521" s="230"/>
    </row>
    <row r="522" spans="1:1">
      <c r="A522" s="230"/>
    </row>
    <row r="523" spans="1:1">
      <c r="A523" s="230"/>
    </row>
    <row r="524" spans="1:1">
      <c r="A524" s="230"/>
    </row>
    <row r="525" spans="1:1">
      <c r="A525" s="230"/>
    </row>
    <row r="526" spans="1:1">
      <c r="A526" s="230"/>
    </row>
    <row r="527" spans="1:1">
      <c r="A527" s="230"/>
    </row>
    <row r="528" spans="1:1">
      <c r="A528" s="230"/>
    </row>
    <row r="529" spans="1:1">
      <c r="A529" s="230"/>
    </row>
    <row r="530" spans="1:1">
      <c r="A530" s="230"/>
    </row>
    <row r="531" spans="1:1">
      <c r="A531" s="230"/>
    </row>
    <row r="532" spans="1:1">
      <c r="A532" s="230"/>
    </row>
    <row r="533" spans="1:1">
      <c r="A533" s="230"/>
    </row>
    <row r="534" spans="1:1">
      <c r="A534" s="230"/>
    </row>
    <row r="535" spans="1:1">
      <c r="A535" s="230"/>
    </row>
    <row r="536" spans="1:1">
      <c r="A536" s="230"/>
    </row>
    <row r="537" spans="1:1">
      <c r="A537" s="230"/>
    </row>
    <row r="538" spans="1:1">
      <c r="A538" s="230"/>
    </row>
    <row r="539" spans="1:1">
      <c r="A539" s="230"/>
    </row>
    <row r="540" spans="1:1">
      <c r="A540" s="230"/>
    </row>
    <row r="541" spans="1:1">
      <c r="A541" s="230"/>
    </row>
    <row r="542" spans="1:1">
      <c r="A542" s="230"/>
    </row>
    <row r="543" spans="1:1">
      <c r="A543" s="230"/>
    </row>
    <row r="544" spans="1:1">
      <c r="A544" s="230"/>
    </row>
    <row r="545" spans="1:1">
      <c r="A545" s="230"/>
    </row>
    <row r="546" spans="1:1">
      <c r="A546" s="230"/>
    </row>
    <row r="547" spans="1:1">
      <c r="A547" s="230"/>
    </row>
    <row r="548" spans="1:1">
      <c r="A548" s="230"/>
    </row>
    <row r="549" spans="1:1">
      <c r="A549" s="230"/>
    </row>
    <row r="550" spans="1:1">
      <c r="A550" s="230"/>
    </row>
    <row r="551" spans="1:1">
      <c r="A551" s="230"/>
    </row>
    <row r="552" spans="1:1">
      <c r="A552" s="230"/>
    </row>
    <row r="553" spans="1:1">
      <c r="A553" s="230"/>
    </row>
    <row r="554" spans="1:1">
      <c r="A554" s="230"/>
    </row>
    <row r="555" spans="1:1">
      <c r="A555" s="230"/>
    </row>
    <row r="556" spans="1:1">
      <c r="A556" s="230"/>
    </row>
    <row r="557" spans="1:1">
      <c r="A557" s="230"/>
    </row>
    <row r="558" spans="1:1">
      <c r="A558" s="230"/>
    </row>
    <row r="559" spans="1:1">
      <c r="A559" s="230"/>
    </row>
    <row r="560" spans="1:1">
      <c r="A560" s="230"/>
    </row>
    <row r="561" spans="1:1">
      <c r="A561" s="230"/>
    </row>
    <row r="562" spans="1:1">
      <c r="A562" s="230"/>
    </row>
    <row r="563" spans="1:1">
      <c r="A563" s="230"/>
    </row>
    <row r="564" spans="1:1">
      <c r="A564" s="230"/>
    </row>
    <row r="565" spans="1:1">
      <c r="A565" s="230"/>
    </row>
    <row r="566" spans="1:1">
      <c r="A566" s="230"/>
    </row>
    <row r="567" spans="1:1">
      <c r="A567" s="230"/>
    </row>
    <row r="568" spans="1:1">
      <c r="A568" s="230"/>
    </row>
    <row r="569" spans="1:1">
      <c r="A569" s="230"/>
    </row>
    <row r="570" spans="1:1">
      <c r="A570" s="230"/>
    </row>
    <row r="571" spans="1:1">
      <c r="A571" s="230"/>
    </row>
    <row r="572" spans="1:1">
      <c r="A572" s="230"/>
    </row>
    <row r="573" spans="1:1">
      <c r="A573" s="230"/>
    </row>
    <row r="574" spans="1:1">
      <c r="A574" s="230"/>
    </row>
    <row r="575" spans="1:1">
      <c r="A575" s="230"/>
    </row>
    <row r="576" spans="1:1">
      <c r="A576" s="230"/>
    </row>
    <row r="577" spans="1:1">
      <c r="A577" s="230"/>
    </row>
    <row r="578" spans="1:1">
      <c r="A578" s="230"/>
    </row>
    <row r="579" spans="1:1">
      <c r="A579" s="230"/>
    </row>
    <row r="580" spans="1:1">
      <c r="A580" s="230"/>
    </row>
    <row r="581" spans="1:1">
      <c r="A581" s="230"/>
    </row>
    <row r="582" spans="1:1">
      <c r="A582" s="230"/>
    </row>
    <row r="583" spans="1:1">
      <c r="A583" s="230"/>
    </row>
    <row r="584" spans="1:1">
      <c r="A584" s="230"/>
    </row>
    <row r="585" spans="1:1">
      <c r="A585" s="230"/>
    </row>
    <row r="586" spans="1:1">
      <c r="A586" s="230"/>
    </row>
    <row r="587" spans="1:1">
      <c r="A587" s="230"/>
    </row>
    <row r="588" spans="1:1">
      <c r="A588" s="230"/>
    </row>
    <row r="589" spans="1:1">
      <c r="A589" s="230"/>
    </row>
    <row r="590" spans="1:1">
      <c r="A590" s="230"/>
    </row>
    <row r="591" spans="1:1">
      <c r="A591" s="230"/>
    </row>
    <row r="592" spans="1:1">
      <c r="A592" s="230"/>
    </row>
    <row r="593" spans="1:1">
      <c r="A593" s="230"/>
    </row>
    <row r="594" spans="1:1">
      <c r="A594" s="230"/>
    </row>
    <row r="595" spans="1:1">
      <c r="A595" s="230"/>
    </row>
    <row r="596" spans="1:1">
      <c r="A596" s="230"/>
    </row>
    <row r="597" spans="1:1">
      <c r="A597" s="230"/>
    </row>
    <row r="598" spans="1:1">
      <c r="A598" s="230"/>
    </row>
    <row r="599" spans="1:1">
      <c r="A599" s="230"/>
    </row>
    <row r="600" spans="1:1">
      <c r="A600" s="230"/>
    </row>
    <row r="601" spans="1:1">
      <c r="A601" s="230"/>
    </row>
    <row r="602" spans="1:1">
      <c r="A602" s="230"/>
    </row>
    <row r="603" spans="1:1">
      <c r="A603" s="230"/>
    </row>
    <row r="604" spans="1:1">
      <c r="A604" s="230"/>
    </row>
    <row r="605" spans="1:1">
      <c r="A605" s="230"/>
    </row>
    <row r="606" spans="1:1">
      <c r="A606" s="230"/>
    </row>
    <row r="607" spans="1:1">
      <c r="A607" s="230"/>
    </row>
    <row r="608" spans="1:1">
      <c r="A608" s="230"/>
    </row>
    <row r="609" spans="1:1">
      <c r="A609" s="230"/>
    </row>
    <row r="610" spans="1:1">
      <c r="A610" s="230"/>
    </row>
    <row r="611" spans="1:1">
      <c r="A611" s="230"/>
    </row>
    <row r="612" spans="1:1">
      <c r="A612" s="230"/>
    </row>
    <row r="613" spans="1:1">
      <c r="A613" s="230"/>
    </row>
    <row r="614" spans="1:1">
      <c r="A614" s="230"/>
    </row>
    <row r="615" spans="1:1">
      <c r="A615" s="230"/>
    </row>
    <row r="616" spans="1:1">
      <c r="A616" s="230"/>
    </row>
    <row r="617" spans="1:1">
      <c r="A617" s="230"/>
    </row>
    <row r="618" spans="1:1">
      <c r="A618" s="230"/>
    </row>
    <row r="619" spans="1:1">
      <c r="A619" s="230"/>
    </row>
    <row r="620" spans="1:1">
      <c r="A620" s="230"/>
    </row>
    <row r="621" spans="1:1">
      <c r="A621" s="230"/>
    </row>
    <row r="622" spans="1:1">
      <c r="A622" s="230"/>
    </row>
    <row r="623" spans="1:1">
      <c r="A623" s="230"/>
    </row>
    <row r="624" spans="1:1">
      <c r="A624" s="230"/>
    </row>
    <row r="625" spans="1:1">
      <c r="A625" s="230"/>
    </row>
    <row r="626" spans="1:1">
      <c r="A626" s="230"/>
    </row>
    <row r="627" spans="1:1">
      <c r="A627" s="230"/>
    </row>
    <row r="628" spans="1:1">
      <c r="A628" s="230"/>
    </row>
    <row r="629" spans="1:1">
      <c r="A629" s="230"/>
    </row>
    <row r="630" spans="1:1">
      <c r="A630" s="230"/>
    </row>
    <row r="631" spans="1:1">
      <c r="A631" s="230"/>
    </row>
    <row r="632" spans="1:1">
      <c r="A632" s="230"/>
    </row>
    <row r="633" spans="1:1">
      <c r="A633" s="230"/>
    </row>
    <row r="634" spans="1:1">
      <c r="A634" s="230"/>
    </row>
    <row r="635" spans="1:1">
      <c r="A635" s="230"/>
    </row>
    <row r="636" spans="1:1">
      <c r="A636" s="230"/>
    </row>
    <row r="637" spans="1:1">
      <c r="A637" s="230"/>
    </row>
    <row r="638" spans="1:1">
      <c r="A638" s="230"/>
    </row>
    <row r="639" spans="1:1">
      <c r="A639" s="230"/>
    </row>
    <row r="640" spans="1:1">
      <c r="A640" s="230"/>
    </row>
    <row r="641" spans="1:1">
      <c r="A641" s="230"/>
    </row>
    <row r="642" spans="1:1">
      <c r="A642" s="230"/>
    </row>
    <row r="643" spans="1:1">
      <c r="A643" s="230"/>
    </row>
    <row r="644" spans="1:1">
      <c r="A644" s="230"/>
    </row>
    <row r="645" spans="1:1">
      <c r="A645" s="230"/>
    </row>
    <row r="646" spans="1:1">
      <c r="A646" s="230"/>
    </row>
    <row r="647" spans="1:1">
      <c r="A647" s="230"/>
    </row>
    <row r="648" spans="1:1">
      <c r="A648" s="230"/>
    </row>
    <row r="649" spans="1:1">
      <c r="A649" s="230"/>
    </row>
    <row r="650" spans="1:1">
      <c r="A650" s="230"/>
    </row>
    <row r="651" spans="1:1">
      <c r="A651" s="230"/>
    </row>
    <row r="652" spans="1:1">
      <c r="A652" s="230"/>
    </row>
    <row r="653" spans="1:1">
      <c r="A653" s="230"/>
    </row>
    <row r="654" spans="1:1">
      <c r="A654" s="230"/>
    </row>
    <row r="655" spans="1:1">
      <c r="A655" s="230"/>
    </row>
    <row r="656" spans="1:1">
      <c r="A656" s="230"/>
    </row>
    <row r="657" spans="1:1">
      <c r="A657" s="230"/>
    </row>
    <row r="658" spans="1:1">
      <c r="A658" s="230"/>
    </row>
    <row r="659" spans="1:1">
      <c r="A659" s="230"/>
    </row>
    <row r="660" spans="1:1">
      <c r="A660" s="230"/>
    </row>
    <row r="661" spans="1:1">
      <c r="A661" s="230"/>
    </row>
    <row r="662" spans="1:1">
      <c r="A662" s="230"/>
    </row>
    <row r="663" spans="1:1">
      <c r="A663" s="230"/>
    </row>
    <row r="664" spans="1:1">
      <c r="A664" s="230"/>
    </row>
    <row r="665" spans="1:1">
      <c r="A665" s="230"/>
    </row>
    <row r="666" spans="1:1">
      <c r="A666" s="230"/>
    </row>
    <row r="667" spans="1:1">
      <c r="A667" s="230"/>
    </row>
    <row r="668" spans="1:1">
      <c r="A668" s="230"/>
    </row>
    <row r="669" spans="1:1">
      <c r="A669" s="230"/>
    </row>
    <row r="670" spans="1:1">
      <c r="A670" s="230"/>
    </row>
    <row r="671" spans="1:1">
      <c r="A671" s="230"/>
    </row>
    <row r="672" spans="1:1">
      <c r="A672" s="230"/>
    </row>
    <row r="673" spans="1:1">
      <c r="A673" s="230"/>
    </row>
    <row r="674" spans="1:1">
      <c r="A674" s="230"/>
    </row>
    <row r="675" spans="1:1">
      <c r="A675" s="230"/>
    </row>
    <row r="676" spans="1:1">
      <c r="A676" s="230"/>
    </row>
    <row r="677" spans="1:1">
      <c r="A677" s="230"/>
    </row>
    <row r="678" spans="1:1">
      <c r="A678" s="230"/>
    </row>
    <row r="679" spans="1:1">
      <c r="A679" s="230"/>
    </row>
    <row r="680" spans="1:1">
      <c r="A680" s="230"/>
    </row>
    <row r="681" spans="1:1">
      <c r="A681" s="230"/>
    </row>
    <row r="682" spans="1:1">
      <c r="A682" s="230"/>
    </row>
    <row r="683" spans="1:1">
      <c r="A683" s="230"/>
    </row>
    <row r="684" spans="1:1">
      <c r="A684" s="230"/>
    </row>
    <row r="685" spans="1:1">
      <c r="A685" s="230"/>
    </row>
    <row r="686" spans="1:1">
      <c r="A686" s="230"/>
    </row>
    <row r="687" spans="1:1">
      <c r="A687" s="230"/>
    </row>
    <row r="688" spans="1:1">
      <c r="A688" s="230"/>
    </row>
    <row r="689" spans="1:1">
      <c r="A689" s="230"/>
    </row>
    <row r="690" spans="1:1">
      <c r="A690" s="230"/>
    </row>
    <row r="691" spans="1:1">
      <c r="A691" s="230"/>
    </row>
    <row r="692" spans="1:1">
      <c r="A692" s="230"/>
    </row>
    <row r="693" spans="1:1">
      <c r="A693" s="230"/>
    </row>
    <row r="694" spans="1:1">
      <c r="A694" s="230"/>
    </row>
    <row r="695" spans="1:1">
      <c r="A695" s="230"/>
    </row>
    <row r="696" spans="1:1">
      <c r="A696" s="230"/>
    </row>
    <row r="697" spans="1:1">
      <c r="A697" s="230"/>
    </row>
    <row r="698" spans="1:1">
      <c r="A698" s="230"/>
    </row>
    <row r="699" spans="1:1">
      <c r="A699" s="230"/>
    </row>
    <row r="700" spans="1:1">
      <c r="A700" s="230"/>
    </row>
    <row r="701" spans="1:1">
      <c r="A701" s="230"/>
    </row>
    <row r="702" spans="1:1">
      <c r="A702" s="230"/>
    </row>
    <row r="703" spans="1:1">
      <c r="A703" s="230"/>
    </row>
    <row r="704" spans="1:1">
      <c r="A704" s="225"/>
    </row>
    <row r="705" spans="1:1">
      <c r="A705" s="225"/>
    </row>
    <row r="706" spans="1:1">
      <c r="A706" s="225"/>
    </row>
    <row r="707" spans="1:1">
      <c r="A707" s="225"/>
    </row>
    <row r="708" spans="1:1">
      <c r="A708" s="225"/>
    </row>
    <row r="709" spans="1:1">
      <c r="A709" s="225"/>
    </row>
    <row r="710" spans="1:1">
      <c r="A710" s="225"/>
    </row>
    <row r="711" spans="1:1">
      <c r="A711" s="225"/>
    </row>
  </sheetData>
  <sheetProtection selectLockedCells="1" selectUnlockedCells="1"/>
  <mergeCells count="1">
    <mergeCell ref="B28:E28"/>
  </mergeCells>
  <phoneticPr fontId="10" type="noConversion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  <ignoredErrors>
    <ignoredError sqref="A2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R683"/>
  <sheetViews>
    <sheetView view="pageBreakPreview" zoomScaleNormal="100" zoomScaleSheetLayoutView="100" workbookViewId="0">
      <pane ySplit="4" topLeftCell="A32" activePane="bottomLeft" state="frozen"/>
      <selection activeCell="B14" sqref="B14"/>
      <selection pane="bottomLeft" activeCell="E38" sqref="E38:E42"/>
    </sheetView>
  </sheetViews>
  <sheetFormatPr defaultRowHeight="12.75" customHeight="1"/>
  <cols>
    <col min="1" max="1" width="5.7109375" style="1" customWidth="1"/>
    <col min="2" max="2" width="45.7109375" style="186" customWidth="1"/>
    <col min="3" max="3" width="5.7109375" style="53" customWidth="1"/>
    <col min="4" max="4" width="8.7109375" style="1" customWidth="1"/>
    <col min="5" max="6" width="10.7109375" style="32" customWidth="1"/>
    <col min="7" max="7" width="9.140625" style="39"/>
    <col min="8" max="16384" width="9.140625" style="1"/>
  </cols>
  <sheetData>
    <row r="1" spans="1:29" ht="15.95" customHeight="1">
      <c r="A1" s="25" t="s">
        <v>19</v>
      </c>
      <c r="B1" s="178"/>
      <c r="C1" s="49"/>
      <c r="D1" s="7"/>
      <c r="E1" s="92"/>
      <c r="F1" s="4" t="s">
        <v>32</v>
      </c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0.100000000000001" customHeight="1">
      <c r="A2" s="24" t="s">
        <v>0</v>
      </c>
      <c r="B2" s="178"/>
      <c r="C2" s="49"/>
      <c r="D2" s="7"/>
      <c r="E2" s="92"/>
      <c r="F2" s="4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7.100000000000001" customHeight="1">
      <c r="A3" s="54" t="s">
        <v>227</v>
      </c>
      <c r="B3" s="178"/>
      <c r="C3" s="49"/>
      <c r="D3" s="7"/>
      <c r="E3" s="92"/>
      <c r="F3" s="4"/>
      <c r="G3" s="33"/>
      <c r="H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6" customFormat="1" ht="17.100000000000001" customHeight="1">
      <c r="A4" s="9" t="s">
        <v>2</v>
      </c>
      <c r="B4" s="179" t="s">
        <v>3</v>
      </c>
      <c r="C4" s="47" t="s">
        <v>4</v>
      </c>
      <c r="D4" s="16" t="s">
        <v>5</v>
      </c>
      <c r="E4" s="16" t="s">
        <v>6</v>
      </c>
      <c r="F4" s="17" t="s">
        <v>7</v>
      </c>
      <c r="G4" s="35"/>
    </row>
    <row r="5" spans="1:29" s="5" customFormat="1">
      <c r="A5" s="226">
        <v>1</v>
      </c>
      <c r="B5" s="180" t="s">
        <v>8</v>
      </c>
      <c r="C5" s="50"/>
      <c r="D5" s="10"/>
      <c r="E5" s="93"/>
      <c r="F5" s="94"/>
      <c r="G5" s="36"/>
    </row>
    <row r="6" spans="1:29" s="5" customFormat="1" ht="15.75">
      <c r="A6" s="229">
        <v>1</v>
      </c>
      <c r="B6" s="189" t="s">
        <v>164</v>
      </c>
      <c r="C6" s="89" t="s">
        <v>1</v>
      </c>
      <c r="D6" s="124">
        <v>14</v>
      </c>
      <c r="E6" s="127"/>
      <c r="F6" s="91">
        <f t="shared" ref="F6:F7" si="0">(D6*E6)</f>
        <v>0</v>
      </c>
      <c r="G6" s="57"/>
    </row>
    <row r="7" spans="1:29" s="5" customFormat="1" ht="15.75">
      <c r="A7" s="229">
        <f>A6+1</f>
        <v>2</v>
      </c>
      <c r="B7" s="191" t="s">
        <v>165</v>
      </c>
      <c r="C7" s="89" t="s">
        <v>1</v>
      </c>
      <c r="D7" s="124">
        <v>14</v>
      </c>
      <c r="E7" s="127"/>
      <c r="F7" s="91">
        <f t="shared" si="0"/>
        <v>0</v>
      </c>
      <c r="G7" s="57"/>
    </row>
    <row r="8" spans="1:29" s="5" customFormat="1" ht="15.75">
      <c r="A8" s="229">
        <f t="shared" ref="A8:A13" si="1">A7+1</f>
        <v>3</v>
      </c>
      <c r="B8" s="192" t="s">
        <v>166</v>
      </c>
      <c r="C8" s="89" t="s">
        <v>9</v>
      </c>
      <c r="D8" s="124">
        <v>130</v>
      </c>
      <c r="E8" s="127"/>
      <c r="F8" s="146">
        <f t="shared" ref="F8:F13" si="2">D8*E8</f>
        <v>0</v>
      </c>
      <c r="G8" s="57"/>
    </row>
    <row r="9" spans="1:29" s="5" customFormat="1" ht="15.75">
      <c r="A9" s="229">
        <f t="shared" si="1"/>
        <v>4</v>
      </c>
      <c r="B9" s="192" t="s">
        <v>167</v>
      </c>
      <c r="C9" s="89" t="s">
        <v>1</v>
      </c>
      <c r="D9" s="124">
        <v>9</v>
      </c>
      <c r="E9" s="127"/>
      <c r="F9" s="146">
        <f t="shared" si="2"/>
        <v>0</v>
      </c>
      <c r="G9" s="57"/>
    </row>
    <row r="10" spans="1:29" s="5" customFormat="1" ht="15.75">
      <c r="A10" s="229">
        <f t="shared" si="1"/>
        <v>5</v>
      </c>
      <c r="B10" s="192" t="s">
        <v>168</v>
      </c>
      <c r="C10" s="89" t="s">
        <v>1</v>
      </c>
      <c r="D10" s="124">
        <v>3</v>
      </c>
      <c r="E10" s="127"/>
      <c r="F10" s="146">
        <f t="shared" si="2"/>
        <v>0</v>
      </c>
      <c r="G10" s="57"/>
    </row>
    <row r="11" spans="1:29" s="5" customFormat="1" ht="25.5">
      <c r="A11" s="229">
        <f t="shared" si="1"/>
        <v>6</v>
      </c>
      <c r="B11" s="193" t="s">
        <v>169</v>
      </c>
      <c r="C11" s="89" t="s">
        <v>1</v>
      </c>
      <c r="D11" s="124">
        <v>9</v>
      </c>
      <c r="E11" s="127"/>
      <c r="F11" s="146">
        <f t="shared" si="2"/>
        <v>0</v>
      </c>
      <c r="G11" s="57"/>
    </row>
    <row r="12" spans="1:29" s="5" customFormat="1" ht="25.5">
      <c r="A12" s="229">
        <f t="shared" si="1"/>
        <v>7</v>
      </c>
      <c r="B12" s="193" t="s">
        <v>170</v>
      </c>
      <c r="C12" s="89" t="s">
        <v>1</v>
      </c>
      <c r="D12" s="124">
        <v>3</v>
      </c>
      <c r="E12" s="127"/>
      <c r="F12" s="146">
        <f t="shared" si="2"/>
        <v>0</v>
      </c>
      <c r="G12" s="57"/>
    </row>
    <row r="13" spans="1:29" s="5" customFormat="1" ht="15.75">
      <c r="A13" s="229">
        <f t="shared" si="1"/>
        <v>8</v>
      </c>
      <c r="B13" s="191" t="s">
        <v>171</v>
      </c>
      <c r="C13" s="89" t="s">
        <v>11</v>
      </c>
      <c r="D13" s="124">
        <v>76</v>
      </c>
      <c r="E13" s="147"/>
      <c r="F13" s="146">
        <f t="shared" si="2"/>
        <v>0</v>
      </c>
      <c r="G13" s="57"/>
    </row>
    <row r="14" spans="1:29" s="5" customFormat="1">
      <c r="A14" s="226">
        <f>A5</f>
        <v>1</v>
      </c>
      <c r="B14" s="180" t="str">
        <f>B5&amp;" - skupaj"</f>
        <v>PREDDELA - skupaj</v>
      </c>
      <c r="C14" s="50"/>
      <c r="D14" s="10"/>
      <c r="E14" s="93"/>
      <c r="F14" s="98">
        <f>SUM(F6:F13)</f>
        <v>0</v>
      </c>
      <c r="G14" s="36"/>
    </row>
    <row r="15" spans="1:29" s="5" customFormat="1">
      <c r="A15" s="226">
        <f>+A14+1</f>
        <v>2</v>
      </c>
      <c r="B15" s="180" t="s">
        <v>12</v>
      </c>
      <c r="C15" s="50"/>
      <c r="D15" s="10"/>
      <c r="E15" s="93"/>
      <c r="F15" s="94"/>
      <c r="G15" s="36"/>
    </row>
    <row r="16" spans="1:29" s="77" customFormat="1" ht="15.75">
      <c r="A16" s="233"/>
      <c r="B16" s="415" t="s">
        <v>103</v>
      </c>
      <c r="C16" s="415"/>
      <c r="D16" s="415"/>
      <c r="E16" s="415"/>
      <c r="F16" s="85"/>
      <c r="G16" s="74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5"/>
      <c r="T16" s="75"/>
    </row>
    <row r="17" spans="1:252" s="77" customFormat="1" ht="25.5">
      <c r="A17" s="229">
        <v>1</v>
      </c>
      <c r="B17" s="192" t="s">
        <v>107</v>
      </c>
      <c r="C17" s="125" t="s">
        <v>11</v>
      </c>
      <c r="D17" s="126">
        <v>106</v>
      </c>
      <c r="E17" s="126"/>
      <c r="F17" s="146">
        <f t="shared" ref="F17:F22" si="3">D17*E17</f>
        <v>0</v>
      </c>
      <c r="G17" s="74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5"/>
      <c r="T17" s="75"/>
    </row>
    <row r="18" spans="1:252" s="110" customFormat="1" ht="25.5">
      <c r="A18" s="229">
        <f>A17+1</f>
        <v>2</v>
      </c>
      <c r="B18" s="192" t="s">
        <v>172</v>
      </c>
      <c r="C18" s="125" t="s">
        <v>11</v>
      </c>
      <c r="D18" s="126">
        <v>57.9</v>
      </c>
      <c r="E18" s="126"/>
      <c r="F18" s="146">
        <f t="shared" si="3"/>
        <v>0</v>
      </c>
      <c r="H18" s="111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1"/>
      <c r="T18" s="111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</row>
    <row r="19" spans="1:252" s="110" customFormat="1" ht="25.5">
      <c r="A19" s="229">
        <f t="shared" ref="A19:A28" si="4">A18+1</f>
        <v>3</v>
      </c>
      <c r="B19" s="192" t="s">
        <v>173</v>
      </c>
      <c r="C19" s="125" t="s">
        <v>11</v>
      </c>
      <c r="D19" s="126">
        <v>103.4</v>
      </c>
      <c r="E19" s="126"/>
      <c r="F19" s="146">
        <f t="shared" si="3"/>
        <v>0</v>
      </c>
      <c r="H19" s="111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1"/>
      <c r="T19" s="111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  <c r="IL19" s="114"/>
      <c r="IM19" s="114"/>
      <c r="IN19" s="114"/>
      <c r="IO19" s="114"/>
      <c r="IP19" s="114"/>
      <c r="IQ19" s="114"/>
      <c r="IR19" s="114"/>
    </row>
    <row r="20" spans="1:252" s="110" customFormat="1" ht="25.5">
      <c r="A20" s="229">
        <f t="shared" si="4"/>
        <v>4</v>
      </c>
      <c r="B20" s="192" t="s">
        <v>174</v>
      </c>
      <c r="C20" s="125" t="s">
        <v>11</v>
      </c>
      <c r="D20" s="126">
        <v>102.3</v>
      </c>
      <c r="E20" s="126"/>
      <c r="F20" s="146">
        <f t="shared" si="3"/>
        <v>0</v>
      </c>
      <c r="H20" s="111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1"/>
      <c r="T20" s="111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</row>
    <row r="21" spans="1:252" s="110" customFormat="1" ht="25.5">
      <c r="A21" s="229">
        <f t="shared" si="4"/>
        <v>5</v>
      </c>
      <c r="B21" s="192" t="s">
        <v>175</v>
      </c>
      <c r="C21" s="125" t="s">
        <v>11</v>
      </c>
      <c r="D21" s="126">
        <v>40.799999999999997</v>
      </c>
      <c r="E21" s="126"/>
      <c r="F21" s="146">
        <f t="shared" si="3"/>
        <v>0</v>
      </c>
      <c r="H21" s="111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1"/>
      <c r="T21" s="111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</row>
    <row r="22" spans="1:252" s="110" customFormat="1" ht="25.5">
      <c r="A22" s="229">
        <f t="shared" si="4"/>
        <v>6</v>
      </c>
      <c r="B22" s="192" t="s">
        <v>176</v>
      </c>
      <c r="C22" s="125" t="s">
        <v>11</v>
      </c>
      <c r="D22" s="126">
        <v>61.7</v>
      </c>
      <c r="E22" s="126"/>
      <c r="F22" s="146">
        <f t="shared" si="3"/>
        <v>0</v>
      </c>
      <c r="H22" s="111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1"/>
      <c r="T22" s="111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</row>
    <row r="23" spans="1:252" s="110" customFormat="1" ht="25.5">
      <c r="A23" s="229">
        <f t="shared" si="4"/>
        <v>7</v>
      </c>
      <c r="B23" s="192" t="s">
        <v>177</v>
      </c>
      <c r="C23" s="125" t="s">
        <v>11</v>
      </c>
      <c r="D23" s="126">
        <v>3.7</v>
      </c>
      <c r="E23" s="126"/>
      <c r="F23" s="146">
        <f>D23*E23</f>
        <v>0</v>
      </c>
      <c r="H23" s="111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1"/>
      <c r="T23" s="111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</row>
    <row r="24" spans="1:252" s="110" customFormat="1" ht="25.5">
      <c r="A24" s="229">
        <f t="shared" si="4"/>
        <v>8</v>
      </c>
      <c r="B24" s="192" t="s">
        <v>178</v>
      </c>
      <c r="C24" s="125" t="s">
        <v>11</v>
      </c>
      <c r="D24" s="126">
        <v>93.6</v>
      </c>
      <c r="E24" s="126"/>
      <c r="F24" s="146">
        <f t="shared" ref="F24:F28" si="5">D24*E24</f>
        <v>0</v>
      </c>
      <c r="H24" s="111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1"/>
      <c r="T24" s="111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</row>
    <row r="25" spans="1:252" s="110" customFormat="1" ht="15.75">
      <c r="A25" s="229">
        <f t="shared" si="4"/>
        <v>9</v>
      </c>
      <c r="B25" s="192" t="s">
        <v>179</v>
      </c>
      <c r="C25" s="125" t="s">
        <v>11</v>
      </c>
      <c r="D25" s="126">
        <v>198.8</v>
      </c>
      <c r="E25" s="126"/>
      <c r="F25" s="146">
        <f t="shared" si="5"/>
        <v>0</v>
      </c>
      <c r="H25" s="111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1"/>
      <c r="T25" s="111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  <c r="IL25" s="114"/>
      <c r="IM25" s="114"/>
      <c r="IN25" s="114"/>
      <c r="IO25" s="114"/>
      <c r="IP25" s="114"/>
      <c r="IQ25" s="114"/>
      <c r="IR25" s="114"/>
    </row>
    <row r="26" spans="1:252" s="110" customFormat="1" ht="15.75">
      <c r="A26" s="229">
        <f t="shared" si="4"/>
        <v>10</v>
      </c>
      <c r="B26" s="192" t="s">
        <v>180</v>
      </c>
      <c r="C26" s="125" t="s">
        <v>9</v>
      </c>
      <c r="D26" s="126">
        <v>530</v>
      </c>
      <c r="E26" s="126"/>
      <c r="F26" s="146">
        <f t="shared" si="5"/>
        <v>0</v>
      </c>
      <c r="H26" s="111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1"/>
      <c r="T26" s="111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</row>
    <row r="27" spans="1:252" s="110" customFormat="1" ht="25.5">
      <c r="A27" s="229">
        <f t="shared" si="4"/>
        <v>11</v>
      </c>
      <c r="B27" s="115" t="s">
        <v>181</v>
      </c>
      <c r="C27" s="148" t="s">
        <v>9</v>
      </c>
      <c r="D27" s="126">
        <v>530</v>
      </c>
      <c r="E27" s="126"/>
      <c r="F27" s="146">
        <f t="shared" si="5"/>
        <v>0</v>
      </c>
      <c r="H27" s="111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1"/>
      <c r="T27" s="111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</row>
    <row r="28" spans="1:252" s="110" customFormat="1" ht="25.5">
      <c r="A28" s="229">
        <f t="shared" si="4"/>
        <v>12</v>
      </c>
      <c r="B28" s="194" t="s">
        <v>150</v>
      </c>
      <c r="C28" s="148" t="s">
        <v>11</v>
      </c>
      <c r="D28" s="126">
        <v>76.599999999999994</v>
      </c>
      <c r="E28" s="126"/>
      <c r="F28" s="146">
        <f t="shared" si="5"/>
        <v>0</v>
      </c>
      <c r="H28" s="111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1"/>
      <c r="T28" s="111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</row>
    <row r="29" spans="1:252" s="5" customFormat="1">
      <c r="A29" s="226">
        <f>A15</f>
        <v>2</v>
      </c>
      <c r="B29" s="180" t="str">
        <f>B15&amp;" - skupaj"</f>
        <v>ZEMELJSKA DELA - skupaj</v>
      </c>
      <c r="C29" s="50"/>
      <c r="D29" s="10"/>
      <c r="E29" s="93"/>
      <c r="F29" s="98">
        <f>SUM(F16:F28)</f>
        <v>0</v>
      </c>
      <c r="G29" s="38"/>
    </row>
    <row r="30" spans="1:252" s="5" customFormat="1">
      <c r="A30" s="226">
        <f>1+A29</f>
        <v>3</v>
      </c>
      <c r="B30" s="180" t="s">
        <v>18</v>
      </c>
      <c r="C30" s="50"/>
      <c r="D30" s="10"/>
      <c r="E30" s="93"/>
      <c r="F30" s="98"/>
      <c r="G30" s="38"/>
    </row>
    <row r="31" spans="1:252" s="77" customFormat="1" ht="15.75">
      <c r="A31" s="233"/>
      <c r="B31" s="415" t="s">
        <v>126</v>
      </c>
      <c r="C31" s="415"/>
      <c r="D31" s="415"/>
      <c r="E31" s="415"/>
      <c r="F31" s="85"/>
      <c r="G31" s="74"/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5"/>
      <c r="T31" s="75"/>
    </row>
    <row r="32" spans="1:252" s="77" customFormat="1" ht="15.75">
      <c r="A32" s="233"/>
      <c r="B32" s="415" t="s">
        <v>127</v>
      </c>
      <c r="C32" s="415"/>
      <c r="D32" s="415"/>
      <c r="E32" s="415"/>
      <c r="F32" s="85"/>
      <c r="G32" s="74"/>
      <c r="H32" s="75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5"/>
      <c r="T32" s="75"/>
    </row>
    <row r="33" spans="1:252" s="77" customFormat="1" ht="15.75">
      <c r="A33" s="233"/>
      <c r="B33" s="416" t="s">
        <v>128</v>
      </c>
      <c r="C33" s="416"/>
      <c r="D33" s="416"/>
      <c r="E33" s="416"/>
      <c r="F33" s="85"/>
      <c r="G33" s="74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5"/>
      <c r="T33" s="75"/>
    </row>
    <row r="34" spans="1:252" s="110" customFormat="1" ht="15.75">
      <c r="A34" s="229">
        <v>1</v>
      </c>
      <c r="B34" s="195" t="s">
        <v>189</v>
      </c>
      <c r="C34" s="89"/>
      <c r="D34" s="90"/>
      <c r="E34" s="90"/>
      <c r="F34" s="91"/>
      <c r="H34" s="111"/>
      <c r="I34" s="112"/>
      <c r="J34" s="112"/>
      <c r="K34" s="112"/>
      <c r="L34" s="112"/>
      <c r="M34" s="112"/>
      <c r="N34" s="112"/>
      <c r="O34" s="112"/>
      <c r="P34" s="112"/>
      <c r="Q34" s="113"/>
      <c r="R34" s="113"/>
      <c r="S34" s="111"/>
      <c r="T34" s="111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  <c r="IL34" s="114"/>
      <c r="IM34" s="114"/>
      <c r="IN34" s="114"/>
      <c r="IO34" s="114"/>
      <c r="IP34" s="114"/>
      <c r="IQ34" s="114"/>
      <c r="IR34" s="114"/>
    </row>
    <row r="35" spans="1:252" s="110" customFormat="1" ht="38.25">
      <c r="A35" s="229">
        <f>A34+1</f>
        <v>2</v>
      </c>
      <c r="B35" s="192" t="s">
        <v>182</v>
      </c>
      <c r="C35" s="89" t="s">
        <v>11</v>
      </c>
      <c r="D35" s="90">
        <v>68.3</v>
      </c>
      <c r="E35" s="90"/>
      <c r="F35" s="91">
        <f>(D35*E35)</f>
        <v>0</v>
      </c>
      <c r="H35" s="111"/>
      <c r="I35" s="112"/>
      <c r="J35" s="112"/>
      <c r="K35" s="112"/>
      <c r="L35" s="112"/>
      <c r="M35" s="112"/>
      <c r="N35" s="112"/>
      <c r="O35" s="112"/>
      <c r="P35" s="112"/>
      <c r="Q35" s="113"/>
      <c r="R35" s="113"/>
      <c r="S35" s="111"/>
      <c r="T35" s="111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  <c r="IL35" s="114"/>
      <c r="IM35" s="114"/>
      <c r="IN35" s="114"/>
      <c r="IO35" s="114"/>
      <c r="IP35" s="114"/>
      <c r="IQ35" s="114"/>
      <c r="IR35" s="114"/>
    </row>
    <row r="36" spans="1:252" s="110" customFormat="1" ht="25.5">
      <c r="A36" s="229">
        <f>A35+1</f>
        <v>3</v>
      </c>
      <c r="B36" s="192" t="s">
        <v>183</v>
      </c>
      <c r="C36" s="89" t="s">
        <v>9</v>
      </c>
      <c r="D36" s="90">
        <v>283</v>
      </c>
      <c r="E36" s="90"/>
      <c r="F36" s="91">
        <f>(D36*E36)</f>
        <v>0</v>
      </c>
      <c r="H36" s="111"/>
      <c r="I36" s="112"/>
      <c r="J36" s="112"/>
      <c r="K36" s="112"/>
      <c r="L36" s="112"/>
      <c r="M36" s="112"/>
      <c r="N36" s="112"/>
      <c r="O36" s="112"/>
      <c r="P36" s="112"/>
      <c r="Q36" s="113"/>
      <c r="R36" s="113"/>
      <c r="S36" s="111"/>
      <c r="T36" s="111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4"/>
      <c r="EF36" s="114"/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4"/>
      <c r="FF36" s="114"/>
      <c r="FG36" s="114"/>
      <c r="FH36" s="114"/>
      <c r="FI36" s="114"/>
      <c r="FJ36" s="114"/>
      <c r="FK36" s="114"/>
      <c r="FL36" s="114"/>
      <c r="FM36" s="114"/>
      <c r="FN36" s="114"/>
      <c r="FO36" s="114"/>
      <c r="FP36" s="114"/>
      <c r="FQ36" s="114"/>
      <c r="FR36" s="114"/>
      <c r="FS36" s="114"/>
      <c r="FT36" s="114"/>
      <c r="FU36" s="114"/>
      <c r="FV36" s="114"/>
      <c r="FW36" s="114"/>
      <c r="FX36" s="114"/>
      <c r="FY36" s="114"/>
      <c r="FZ36" s="114"/>
      <c r="GA36" s="114"/>
      <c r="GB36" s="114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4"/>
      <c r="GQ36" s="114"/>
      <c r="GR36" s="114"/>
      <c r="GS36" s="114"/>
      <c r="GT36" s="114"/>
      <c r="GU36" s="114"/>
      <c r="GV36" s="114"/>
      <c r="GW36" s="114"/>
      <c r="GX36" s="114"/>
      <c r="GY36" s="114"/>
      <c r="GZ36" s="114"/>
      <c r="HA36" s="114"/>
      <c r="HB36" s="114"/>
      <c r="HC36" s="114"/>
      <c r="HD36" s="114"/>
      <c r="HE36" s="114"/>
      <c r="HF36" s="114"/>
      <c r="HG36" s="114"/>
      <c r="HH36" s="114"/>
      <c r="HI36" s="114"/>
      <c r="HJ36" s="114"/>
      <c r="HK36" s="114"/>
      <c r="HL36" s="114"/>
      <c r="HM36" s="114"/>
      <c r="HN36" s="114"/>
      <c r="HO36" s="114"/>
      <c r="HP36" s="114"/>
      <c r="HQ36" s="114"/>
      <c r="HR36" s="114"/>
      <c r="HS36" s="114"/>
      <c r="HT36" s="114"/>
      <c r="HU36" s="114"/>
      <c r="HV36" s="114"/>
      <c r="HW36" s="114"/>
      <c r="HX36" s="114"/>
      <c r="HY36" s="114"/>
      <c r="HZ36" s="114"/>
      <c r="IA36" s="114"/>
      <c r="IB36" s="114"/>
      <c r="IC36" s="114"/>
      <c r="ID36" s="114"/>
      <c r="IE36" s="114"/>
      <c r="IF36" s="114"/>
      <c r="IG36" s="114"/>
      <c r="IH36" s="114"/>
      <c r="II36" s="114"/>
      <c r="IJ36" s="114"/>
      <c r="IK36" s="114"/>
      <c r="IL36" s="114"/>
      <c r="IM36" s="114"/>
      <c r="IN36" s="114"/>
      <c r="IO36" s="114"/>
      <c r="IP36" s="114"/>
      <c r="IQ36" s="114"/>
      <c r="IR36" s="114"/>
    </row>
    <row r="37" spans="1:252" s="110" customFormat="1" ht="63.75">
      <c r="A37" s="229">
        <f>A36+1</f>
        <v>4</v>
      </c>
      <c r="B37" s="193" t="s">
        <v>184</v>
      </c>
      <c r="C37" s="89" t="s">
        <v>9</v>
      </c>
      <c r="D37" s="90">
        <v>49</v>
      </c>
      <c r="E37" s="90"/>
      <c r="F37" s="91">
        <f>(D37*E37)</f>
        <v>0</v>
      </c>
      <c r="H37" s="111"/>
      <c r="I37" s="112"/>
      <c r="J37" s="112"/>
      <c r="K37" s="112"/>
      <c r="L37" s="112"/>
      <c r="M37" s="112"/>
      <c r="N37" s="112"/>
      <c r="O37" s="112"/>
      <c r="P37" s="112"/>
      <c r="Q37" s="113"/>
      <c r="R37" s="113"/>
      <c r="S37" s="111"/>
      <c r="T37" s="111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  <c r="DE37" s="114"/>
      <c r="DF37" s="114"/>
      <c r="DG37" s="114"/>
      <c r="DH37" s="114"/>
      <c r="DI37" s="114"/>
      <c r="DJ37" s="114"/>
      <c r="DK37" s="114"/>
      <c r="DL37" s="114"/>
      <c r="DM37" s="114"/>
      <c r="DN37" s="114"/>
      <c r="DO37" s="114"/>
      <c r="DP37" s="114"/>
      <c r="DQ37" s="114"/>
      <c r="DR37" s="114"/>
      <c r="DS37" s="114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4"/>
      <c r="EF37" s="114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4"/>
      <c r="FF37" s="114"/>
      <c r="FG37" s="114"/>
      <c r="FH37" s="114"/>
      <c r="FI37" s="114"/>
      <c r="FJ37" s="114"/>
      <c r="FK37" s="114"/>
      <c r="FL37" s="114"/>
      <c r="FM37" s="114"/>
      <c r="FN37" s="114"/>
      <c r="FO37" s="114"/>
      <c r="FP37" s="114"/>
      <c r="FQ37" s="114"/>
      <c r="FR37" s="114"/>
      <c r="FS37" s="114"/>
      <c r="FT37" s="114"/>
      <c r="FU37" s="114"/>
      <c r="FV37" s="114"/>
      <c r="FW37" s="114"/>
      <c r="FX37" s="114"/>
      <c r="FY37" s="114"/>
      <c r="FZ37" s="114"/>
      <c r="GA37" s="114"/>
      <c r="GB37" s="114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4"/>
      <c r="GQ37" s="114"/>
      <c r="GR37" s="114"/>
      <c r="GS37" s="114"/>
      <c r="GT37" s="114"/>
      <c r="GU37" s="114"/>
      <c r="GV37" s="114"/>
      <c r="GW37" s="114"/>
      <c r="GX37" s="114"/>
      <c r="GY37" s="114"/>
      <c r="GZ37" s="114"/>
      <c r="HA37" s="114"/>
      <c r="HB37" s="114"/>
      <c r="HC37" s="114"/>
      <c r="HD37" s="114"/>
      <c r="HE37" s="114"/>
      <c r="HF37" s="114"/>
      <c r="HG37" s="114"/>
      <c r="HH37" s="114"/>
      <c r="HI37" s="114"/>
      <c r="HJ37" s="114"/>
      <c r="HK37" s="114"/>
      <c r="HL37" s="114"/>
      <c r="HM37" s="114"/>
      <c r="HN37" s="114"/>
      <c r="HO37" s="114"/>
      <c r="HP37" s="114"/>
      <c r="HQ37" s="114"/>
      <c r="HR37" s="114"/>
      <c r="HS37" s="114"/>
      <c r="HT37" s="114"/>
      <c r="HU37" s="114"/>
      <c r="HV37" s="114"/>
      <c r="HW37" s="114"/>
      <c r="HX37" s="114"/>
      <c r="HY37" s="114"/>
      <c r="HZ37" s="114"/>
      <c r="IA37" s="114"/>
      <c r="IB37" s="114"/>
      <c r="IC37" s="114"/>
      <c r="ID37" s="114"/>
      <c r="IE37" s="114"/>
      <c r="IF37" s="114"/>
      <c r="IG37" s="114"/>
      <c r="IH37" s="114"/>
      <c r="II37" s="114"/>
      <c r="IJ37" s="114"/>
      <c r="IK37" s="114"/>
      <c r="IL37" s="114"/>
      <c r="IM37" s="114"/>
      <c r="IN37" s="114"/>
      <c r="IO37" s="114"/>
      <c r="IP37" s="114"/>
      <c r="IQ37" s="114"/>
      <c r="IR37" s="114"/>
    </row>
    <row r="38" spans="1:252" s="110" customFormat="1" ht="38.25">
      <c r="A38" s="229">
        <f>A37+1</f>
        <v>5</v>
      </c>
      <c r="B38" s="192" t="s">
        <v>185</v>
      </c>
      <c r="C38" s="89" t="s">
        <v>11</v>
      </c>
      <c r="D38" s="90">
        <v>21.6</v>
      </c>
      <c r="E38" s="90"/>
      <c r="F38" s="91">
        <f>(D38*E38)</f>
        <v>0</v>
      </c>
      <c r="H38" s="111"/>
      <c r="I38" s="112"/>
      <c r="J38" s="112"/>
      <c r="K38" s="112"/>
      <c r="L38" s="112"/>
      <c r="M38" s="112"/>
      <c r="N38" s="112"/>
      <c r="O38" s="112"/>
      <c r="P38" s="112"/>
      <c r="Q38" s="113"/>
      <c r="R38" s="113"/>
      <c r="S38" s="111"/>
      <c r="T38" s="111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  <c r="DQ38" s="114"/>
      <c r="DR38" s="114"/>
      <c r="DS38" s="114"/>
      <c r="DT38" s="114"/>
      <c r="DU38" s="114"/>
      <c r="DV38" s="114"/>
      <c r="DW38" s="114"/>
      <c r="DX38" s="114"/>
      <c r="DY38" s="114"/>
      <c r="DZ38" s="114"/>
      <c r="EA38" s="114"/>
      <c r="EB38" s="114"/>
      <c r="EC38" s="114"/>
      <c r="ED38" s="114"/>
      <c r="EE38" s="114"/>
      <c r="EF38" s="114"/>
      <c r="EG38" s="114"/>
      <c r="EH38" s="114"/>
      <c r="EI38" s="114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4"/>
      <c r="EX38" s="114"/>
      <c r="EY38" s="114"/>
      <c r="EZ38" s="114"/>
      <c r="FA38" s="114"/>
      <c r="FB38" s="114"/>
      <c r="FC38" s="114"/>
      <c r="FD38" s="114"/>
      <c r="FE38" s="114"/>
      <c r="FF38" s="114"/>
      <c r="FG38" s="114"/>
      <c r="FH38" s="114"/>
      <c r="FI38" s="114"/>
      <c r="FJ38" s="114"/>
      <c r="FK38" s="114"/>
      <c r="FL38" s="114"/>
      <c r="FM38" s="114"/>
      <c r="FN38" s="114"/>
      <c r="FO38" s="114"/>
      <c r="FP38" s="114"/>
      <c r="FQ38" s="114"/>
      <c r="FR38" s="114"/>
      <c r="FS38" s="114"/>
      <c r="FT38" s="114"/>
      <c r="FU38" s="114"/>
      <c r="FV38" s="114"/>
      <c r="FW38" s="114"/>
      <c r="FX38" s="114"/>
      <c r="FY38" s="114"/>
      <c r="FZ38" s="114"/>
      <c r="GA38" s="114"/>
      <c r="GB38" s="114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4"/>
      <c r="GQ38" s="114"/>
      <c r="GR38" s="114"/>
      <c r="GS38" s="114"/>
      <c r="GT38" s="114"/>
      <c r="GU38" s="114"/>
      <c r="GV38" s="114"/>
      <c r="GW38" s="114"/>
      <c r="GX38" s="114"/>
      <c r="GY38" s="114"/>
      <c r="GZ38" s="114"/>
      <c r="HA38" s="114"/>
      <c r="HB38" s="114"/>
      <c r="HC38" s="114"/>
      <c r="HD38" s="114"/>
      <c r="HE38" s="114"/>
      <c r="HF38" s="114"/>
      <c r="HG38" s="114"/>
      <c r="HH38" s="114"/>
      <c r="HI38" s="114"/>
      <c r="HJ38" s="114"/>
      <c r="HK38" s="114"/>
      <c r="HL38" s="114"/>
      <c r="HM38" s="114"/>
      <c r="HN38" s="114"/>
      <c r="HO38" s="114"/>
      <c r="HP38" s="114"/>
      <c r="HQ38" s="114"/>
      <c r="HR38" s="114"/>
      <c r="HS38" s="114"/>
      <c r="HT38" s="114"/>
      <c r="HU38" s="114"/>
      <c r="HV38" s="114"/>
      <c r="HW38" s="114"/>
      <c r="HX38" s="114"/>
      <c r="HY38" s="114"/>
      <c r="HZ38" s="114"/>
      <c r="IA38" s="114"/>
      <c r="IB38" s="114"/>
      <c r="IC38" s="114"/>
      <c r="ID38" s="114"/>
      <c r="IE38" s="114"/>
      <c r="IF38" s="114"/>
      <c r="IG38" s="114"/>
      <c r="IH38" s="114"/>
      <c r="II38" s="114"/>
      <c r="IJ38" s="114"/>
      <c r="IK38" s="114"/>
      <c r="IL38" s="114"/>
      <c r="IM38" s="114"/>
      <c r="IN38" s="114"/>
      <c r="IO38" s="114"/>
      <c r="IP38" s="114"/>
      <c r="IQ38" s="114"/>
      <c r="IR38" s="114"/>
    </row>
    <row r="39" spans="1:252" s="110" customFormat="1" ht="38.25">
      <c r="A39" s="229">
        <f>A38+1</f>
        <v>6</v>
      </c>
      <c r="B39" s="192" t="s">
        <v>186</v>
      </c>
      <c r="C39" s="89" t="s">
        <v>1</v>
      </c>
      <c r="D39" s="90">
        <v>1</v>
      </c>
      <c r="E39" s="90"/>
      <c r="F39" s="91">
        <f>(D39*E39)</f>
        <v>0</v>
      </c>
      <c r="H39" s="111"/>
      <c r="I39" s="112"/>
      <c r="J39" s="112"/>
      <c r="K39" s="112"/>
      <c r="L39" s="112"/>
      <c r="M39" s="112"/>
      <c r="N39" s="112"/>
      <c r="O39" s="112"/>
      <c r="P39" s="112"/>
      <c r="Q39" s="113"/>
      <c r="R39" s="113"/>
      <c r="S39" s="111"/>
      <c r="T39" s="111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  <c r="DW39" s="114"/>
      <c r="DX39" s="114"/>
      <c r="DY39" s="114"/>
      <c r="DZ39" s="114"/>
      <c r="EA39" s="114"/>
      <c r="EB39" s="114"/>
      <c r="EC39" s="114"/>
      <c r="ED39" s="114"/>
      <c r="EE39" s="114"/>
      <c r="EF39" s="114"/>
      <c r="EG39" s="114"/>
      <c r="EH39" s="114"/>
      <c r="EI39" s="114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4"/>
      <c r="EX39" s="114"/>
      <c r="EY39" s="114"/>
      <c r="EZ39" s="114"/>
      <c r="FA39" s="114"/>
      <c r="FB39" s="114"/>
      <c r="FC39" s="114"/>
      <c r="FD39" s="114"/>
      <c r="FE39" s="114"/>
      <c r="FF39" s="114"/>
      <c r="FG39" s="114"/>
      <c r="FH39" s="114"/>
      <c r="FI39" s="114"/>
      <c r="FJ39" s="114"/>
      <c r="FK39" s="114"/>
      <c r="FL39" s="114"/>
      <c r="FM39" s="114"/>
      <c r="FN39" s="114"/>
      <c r="FO39" s="114"/>
      <c r="FP39" s="114"/>
      <c r="FQ39" s="114"/>
      <c r="FR39" s="114"/>
      <c r="FS39" s="114"/>
      <c r="FT39" s="114"/>
      <c r="FU39" s="114"/>
      <c r="FV39" s="114"/>
      <c r="FW39" s="114"/>
      <c r="FX39" s="114"/>
      <c r="FY39" s="114"/>
      <c r="FZ39" s="114"/>
      <c r="GA39" s="114"/>
      <c r="GB39" s="114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4"/>
      <c r="GQ39" s="114"/>
      <c r="GR39" s="114"/>
      <c r="GS39" s="114"/>
      <c r="GT39" s="114"/>
      <c r="GU39" s="114"/>
      <c r="GV39" s="114"/>
      <c r="GW39" s="114"/>
      <c r="GX39" s="114"/>
      <c r="GY39" s="114"/>
      <c r="GZ39" s="114"/>
      <c r="HA39" s="114"/>
      <c r="HB39" s="114"/>
      <c r="HC39" s="114"/>
      <c r="HD39" s="114"/>
      <c r="HE39" s="114"/>
      <c r="HF39" s="114"/>
      <c r="HG39" s="114"/>
      <c r="HH39" s="114"/>
      <c r="HI39" s="114"/>
      <c r="HJ39" s="114"/>
      <c r="HK39" s="114"/>
      <c r="HL39" s="114"/>
      <c r="HM39" s="114"/>
      <c r="HN39" s="114"/>
      <c r="HO39" s="114"/>
      <c r="HP39" s="114"/>
      <c r="HQ39" s="114"/>
      <c r="HR39" s="114"/>
      <c r="HS39" s="114"/>
      <c r="HT39" s="114"/>
      <c r="HU39" s="114"/>
      <c r="HV39" s="114"/>
      <c r="HW39" s="114"/>
      <c r="HX39" s="114"/>
      <c r="HY39" s="114"/>
      <c r="HZ39" s="114"/>
      <c r="IA39" s="114"/>
      <c r="IB39" s="114"/>
      <c r="IC39" s="114"/>
      <c r="ID39" s="114"/>
      <c r="IE39" s="114"/>
      <c r="IF39" s="114"/>
      <c r="IG39" s="114"/>
      <c r="IH39" s="114"/>
      <c r="II39" s="114"/>
      <c r="IJ39" s="114"/>
      <c r="IK39" s="114"/>
      <c r="IL39" s="114"/>
      <c r="IM39" s="114"/>
      <c r="IN39" s="114"/>
      <c r="IO39" s="114"/>
      <c r="IP39" s="114"/>
      <c r="IQ39" s="114"/>
      <c r="IR39" s="114"/>
    </row>
    <row r="40" spans="1:252" s="73" customFormat="1" ht="15.75">
      <c r="A40" s="229">
        <f t="shared" ref="A40:A42" si="6">A39+1</f>
        <v>7</v>
      </c>
      <c r="B40" s="196" t="s">
        <v>190</v>
      </c>
      <c r="C40" s="89"/>
      <c r="D40" s="132"/>
      <c r="E40" s="107"/>
      <c r="F40" s="91"/>
      <c r="G40" s="70"/>
      <c r="H40" s="71"/>
      <c r="I40" s="145"/>
      <c r="J40" s="145"/>
      <c r="K40" s="145"/>
      <c r="L40" s="145"/>
      <c r="M40" s="145"/>
      <c r="N40" s="145"/>
      <c r="O40" s="145"/>
      <c r="P40" s="145"/>
      <c r="Q40" s="72"/>
      <c r="R40" s="72"/>
      <c r="S40" s="71"/>
      <c r="T40" s="71"/>
    </row>
    <row r="41" spans="1:252" s="73" customFormat="1" ht="15.75">
      <c r="A41" s="229">
        <f t="shared" si="6"/>
        <v>8</v>
      </c>
      <c r="B41" s="192" t="s">
        <v>187</v>
      </c>
      <c r="C41" s="116" t="s">
        <v>9</v>
      </c>
      <c r="D41" s="90">
        <v>530</v>
      </c>
      <c r="E41" s="90"/>
      <c r="F41" s="91">
        <f>(D41*E41)</f>
        <v>0</v>
      </c>
      <c r="G41" s="70"/>
      <c r="H41" s="71"/>
      <c r="I41" s="145"/>
      <c r="J41" s="145"/>
      <c r="K41" s="145"/>
      <c r="L41" s="145"/>
      <c r="M41" s="145"/>
      <c r="N41" s="145"/>
      <c r="O41" s="145"/>
      <c r="P41" s="145"/>
      <c r="Q41" s="72"/>
      <c r="R41" s="72"/>
      <c r="S41" s="71"/>
      <c r="T41" s="71"/>
    </row>
    <row r="42" spans="1:252" s="110" customFormat="1" ht="25.5">
      <c r="A42" s="229">
        <f t="shared" si="6"/>
        <v>9</v>
      </c>
      <c r="B42" s="193" t="s">
        <v>188</v>
      </c>
      <c r="C42" s="116" t="s">
        <v>1</v>
      </c>
      <c r="D42" s="90">
        <v>30</v>
      </c>
      <c r="E42" s="90"/>
      <c r="F42" s="91">
        <f>(D42*E42)</f>
        <v>0</v>
      </c>
      <c r="H42" s="111"/>
      <c r="I42" s="112"/>
      <c r="J42" s="112"/>
      <c r="K42" s="112"/>
      <c r="L42" s="112"/>
      <c r="M42" s="112"/>
      <c r="N42" s="112"/>
      <c r="O42" s="112"/>
      <c r="P42" s="112"/>
      <c r="Q42" s="113"/>
      <c r="R42" s="113"/>
      <c r="S42" s="111"/>
      <c r="T42" s="111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4"/>
      <c r="FC42" s="114"/>
      <c r="FD42" s="114"/>
      <c r="FE42" s="114"/>
      <c r="FF42" s="114"/>
      <c r="FG42" s="114"/>
      <c r="FH42" s="114"/>
      <c r="FI42" s="114"/>
      <c r="FJ42" s="114"/>
      <c r="FK42" s="114"/>
      <c r="FL42" s="114"/>
      <c r="FM42" s="114"/>
      <c r="FN42" s="114"/>
      <c r="FO42" s="114"/>
      <c r="FP42" s="114"/>
      <c r="FQ42" s="114"/>
      <c r="FR42" s="114"/>
      <c r="FS42" s="114"/>
      <c r="FT42" s="114"/>
      <c r="FU42" s="114"/>
      <c r="FV42" s="114"/>
      <c r="FW42" s="114"/>
      <c r="FX42" s="114"/>
      <c r="FY42" s="114"/>
      <c r="FZ42" s="114"/>
      <c r="GA42" s="114"/>
      <c r="GB42" s="114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4"/>
      <c r="GQ42" s="114"/>
      <c r="GR42" s="114"/>
      <c r="GS42" s="114"/>
      <c r="GT42" s="114"/>
      <c r="GU42" s="114"/>
      <c r="GV42" s="114"/>
      <c r="GW42" s="114"/>
      <c r="GX42" s="114"/>
      <c r="GY42" s="114"/>
      <c r="GZ42" s="114"/>
      <c r="HA42" s="114"/>
      <c r="HB42" s="114"/>
      <c r="HC42" s="114"/>
      <c r="HD42" s="114"/>
      <c r="HE42" s="114"/>
      <c r="HF42" s="114"/>
      <c r="HG42" s="114"/>
      <c r="HH42" s="114"/>
      <c r="HI42" s="114"/>
      <c r="HJ42" s="114"/>
      <c r="HK42" s="114"/>
      <c r="HL42" s="114"/>
      <c r="HM42" s="114"/>
      <c r="HN42" s="114"/>
      <c r="HO42" s="114"/>
      <c r="HP42" s="114"/>
      <c r="HQ42" s="114"/>
      <c r="HR42" s="114"/>
      <c r="HS42" s="114"/>
      <c r="HT42" s="114"/>
      <c r="HU42" s="114"/>
      <c r="HV42" s="114"/>
      <c r="HW42" s="114"/>
      <c r="HX42" s="114"/>
      <c r="HY42" s="114"/>
      <c r="HZ42" s="114"/>
      <c r="IA42" s="114"/>
      <c r="IB42" s="114"/>
      <c r="IC42" s="114"/>
      <c r="ID42" s="114"/>
      <c r="IE42" s="114"/>
      <c r="IF42" s="114"/>
      <c r="IG42" s="114"/>
      <c r="IH42" s="114"/>
      <c r="II42" s="114"/>
      <c r="IJ42" s="114"/>
      <c r="IK42" s="114"/>
      <c r="IL42" s="114"/>
      <c r="IM42" s="114"/>
      <c r="IN42" s="114"/>
      <c r="IO42" s="114"/>
      <c r="IP42" s="114"/>
      <c r="IQ42" s="114"/>
      <c r="IR42" s="114"/>
    </row>
    <row r="43" spans="1:252" s="5" customFormat="1">
      <c r="A43" s="226">
        <f>A30</f>
        <v>3</v>
      </c>
      <c r="B43" s="180" t="str">
        <f>B30&amp;" - skupaj"</f>
        <v>GRADBENA DELA - skupaj</v>
      </c>
      <c r="C43" s="50"/>
      <c r="D43" s="10"/>
      <c r="E43" s="93"/>
      <c r="F43" s="98">
        <f>SUM(F31:F42)</f>
        <v>0</v>
      </c>
      <c r="G43" s="38"/>
    </row>
    <row r="44" spans="1:252" s="5" customFormat="1">
      <c r="A44" s="226">
        <f>1+A43</f>
        <v>4</v>
      </c>
      <c r="B44" s="180" t="s">
        <v>191</v>
      </c>
      <c r="C44" s="50"/>
      <c r="D44" s="10"/>
      <c r="E44" s="93"/>
      <c r="F44" s="98"/>
      <c r="G44" s="38"/>
    </row>
    <row r="45" spans="1:252" s="5" customFormat="1" ht="38.25">
      <c r="A45" s="229">
        <v>1</v>
      </c>
      <c r="B45" s="177" t="str">
        <f>"Ostala dodatna in nepredvidena dela. Obračun po dejanskih stroških porabe časa in materiala po vpisu v gradbeni dnevnik. Ocena stroškov "&amp;D45*100&amp;"% od vrednosti del."</f>
        <v>Ostala dodatna in nepredvidena dela. Obračun po dejanskih stroških porabe časa in materiala po vpisu v gradbeni dnevnik. Ocena stroškov 10% od vrednosti del.</v>
      </c>
      <c r="C45" s="89" t="s">
        <v>34</v>
      </c>
      <c r="D45" s="143">
        <v>0.1</v>
      </c>
      <c r="E45" s="90">
        <f>SUM(F50:F52)</f>
        <v>0</v>
      </c>
      <c r="F45" s="91">
        <f>+D45*E45</f>
        <v>0</v>
      </c>
      <c r="G45" s="36"/>
    </row>
    <row r="46" spans="1:252" s="5" customFormat="1">
      <c r="A46" s="226">
        <f>A44</f>
        <v>4</v>
      </c>
      <c r="B46" s="180" t="str">
        <f>B44&amp;" - skupaj"</f>
        <v>OSTALO - skupaj</v>
      </c>
      <c r="C46" s="50"/>
      <c r="D46" s="10"/>
      <c r="E46" s="93"/>
      <c r="F46" s="98">
        <f>SUM(F45:F45)</f>
        <v>0</v>
      </c>
      <c r="G46" s="36"/>
    </row>
    <row r="47" spans="1:252" s="5" customFormat="1">
      <c r="A47" s="228"/>
      <c r="B47" s="190"/>
      <c r="C47" s="47"/>
      <c r="D47" s="13"/>
      <c r="E47" s="97"/>
      <c r="F47" s="99"/>
      <c r="G47" s="36"/>
    </row>
    <row r="48" spans="1:252" s="5" customFormat="1">
      <c r="A48" s="228"/>
      <c r="B48" s="190"/>
      <c r="C48" s="47"/>
      <c r="D48" s="13"/>
      <c r="E48" s="97"/>
      <c r="F48" s="99"/>
      <c r="G48" s="36"/>
    </row>
    <row r="49" spans="1:7" s="5" customFormat="1">
      <c r="A49" s="226"/>
      <c r="B49" s="180" t="s">
        <v>148</v>
      </c>
      <c r="C49" s="50"/>
      <c r="D49" s="10"/>
      <c r="E49" s="93"/>
      <c r="F49" s="98"/>
      <c r="G49" s="36"/>
    </row>
    <row r="50" spans="1:7">
      <c r="A50" s="227">
        <f>A14</f>
        <v>1</v>
      </c>
      <c r="B50" s="182" t="str">
        <f>B14</f>
        <v>PREDDELA - skupaj</v>
      </c>
      <c r="C50" s="51"/>
      <c r="D50" s="13"/>
      <c r="E50" s="15"/>
      <c r="F50" s="95">
        <f>F14</f>
        <v>0</v>
      </c>
    </row>
    <row r="51" spans="1:7">
      <c r="A51" s="227">
        <f>A29</f>
        <v>2</v>
      </c>
      <c r="B51" s="182" t="str">
        <f>B29</f>
        <v>ZEMELJSKA DELA - skupaj</v>
      </c>
      <c r="C51" s="51"/>
      <c r="D51" s="13"/>
      <c r="E51" s="15"/>
      <c r="F51" s="95">
        <f>F29</f>
        <v>0</v>
      </c>
    </row>
    <row r="52" spans="1:7">
      <c r="A52" s="227">
        <f>A43</f>
        <v>3</v>
      </c>
      <c r="B52" s="182" t="str">
        <f>B43</f>
        <v>GRADBENA DELA - skupaj</v>
      </c>
      <c r="C52" s="51"/>
      <c r="D52" s="13"/>
      <c r="E52" s="15"/>
      <c r="F52" s="95">
        <f>F43</f>
        <v>0</v>
      </c>
    </row>
    <row r="53" spans="1:7">
      <c r="A53" s="227">
        <f>A46</f>
        <v>4</v>
      </c>
      <c r="B53" s="182" t="str">
        <f>B46</f>
        <v>OSTALO - skupaj</v>
      </c>
      <c r="C53" s="51"/>
      <c r="D53" s="13"/>
      <c r="E53" s="15"/>
      <c r="F53" s="95">
        <f>F46</f>
        <v>0</v>
      </c>
    </row>
    <row r="54" spans="1:7">
      <c r="A54" s="227"/>
      <c r="B54" s="182"/>
      <c r="C54" s="51"/>
      <c r="D54" s="13"/>
      <c r="E54" s="15"/>
      <c r="F54" s="95"/>
    </row>
    <row r="55" spans="1:7" s="20" customFormat="1">
      <c r="A55" s="237"/>
      <c r="B55" s="239" t="s">
        <v>14</v>
      </c>
      <c r="C55" s="52"/>
      <c r="D55" s="22"/>
      <c r="E55" s="23"/>
      <c r="F55" s="99">
        <f>SUM(F50:F53)</f>
        <v>0</v>
      </c>
      <c r="G55" s="39"/>
    </row>
    <row r="56" spans="1:7">
      <c r="A56" s="238"/>
      <c r="B56" s="240" t="s">
        <v>21</v>
      </c>
      <c r="C56" s="51"/>
      <c r="D56" s="13"/>
      <c r="E56" s="15"/>
      <c r="F56" s="95">
        <f>+F55*0.22</f>
        <v>0</v>
      </c>
    </row>
    <row r="57" spans="1:7">
      <c r="A57" s="238"/>
      <c r="B57" s="239" t="s">
        <v>22</v>
      </c>
      <c r="C57" s="52"/>
      <c r="D57" s="22"/>
      <c r="E57" s="23"/>
      <c r="F57" s="99">
        <f>+F55+F56</f>
        <v>0</v>
      </c>
    </row>
    <row r="58" spans="1:7" ht="12.75" customHeight="1">
      <c r="A58" s="230"/>
    </row>
    <row r="59" spans="1:7" ht="12.75" customHeight="1">
      <c r="A59" s="230"/>
    </row>
    <row r="60" spans="1:7" ht="12.75" customHeight="1">
      <c r="A60" s="230"/>
    </row>
    <row r="61" spans="1:7" ht="12.75" customHeight="1">
      <c r="A61" s="230"/>
    </row>
    <row r="62" spans="1:7" ht="12.75" customHeight="1">
      <c r="A62" s="230"/>
    </row>
    <row r="63" spans="1:7" ht="12.75" customHeight="1">
      <c r="A63" s="230"/>
    </row>
    <row r="64" spans="1:7" ht="12.75" customHeight="1">
      <c r="A64" s="230"/>
    </row>
    <row r="65" spans="1:1" ht="12.75" customHeight="1">
      <c r="A65" s="230"/>
    </row>
    <row r="66" spans="1:1" ht="12.75" customHeight="1">
      <c r="A66" s="230"/>
    </row>
    <row r="67" spans="1:1" ht="12.75" customHeight="1">
      <c r="A67" s="230"/>
    </row>
    <row r="68" spans="1:1" ht="12.75" customHeight="1">
      <c r="A68" s="230"/>
    </row>
    <row r="69" spans="1:1" ht="12.75" customHeight="1">
      <c r="A69" s="230"/>
    </row>
    <row r="70" spans="1:1" ht="12.75" customHeight="1">
      <c r="A70" s="230"/>
    </row>
    <row r="71" spans="1:1" ht="12.75" customHeight="1">
      <c r="A71" s="230"/>
    </row>
    <row r="72" spans="1:1" ht="12.75" customHeight="1">
      <c r="A72" s="230"/>
    </row>
    <row r="73" spans="1:1" ht="12.75" customHeight="1">
      <c r="A73" s="230"/>
    </row>
    <row r="74" spans="1:1" ht="12.75" customHeight="1">
      <c r="A74" s="230"/>
    </row>
    <row r="75" spans="1:1" ht="12.75" customHeight="1">
      <c r="A75" s="230"/>
    </row>
    <row r="76" spans="1:1" ht="12.75" customHeight="1">
      <c r="A76" s="230"/>
    </row>
    <row r="77" spans="1:1" ht="12.75" customHeight="1">
      <c r="A77" s="230"/>
    </row>
    <row r="78" spans="1:1" ht="12.75" customHeight="1">
      <c r="A78" s="230"/>
    </row>
    <row r="79" spans="1:1" ht="12.75" customHeight="1">
      <c r="A79" s="230"/>
    </row>
    <row r="80" spans="1:1" ht="12.75" customHeight="1">
      <c r="A80" s="230"/>
    </row>
    <row r="81" spans="1:1" ht="12.75" customHeight="1">
      <c r="A81" s="230"/>
    </row>
    <row r="82" spans="1:1" ht="12.75" customHeight="1">
      <c r="A82" s="230"/>
    </row>
    <row r="83" spans="1:1" ht="12.75" customHeight="1">
      <c r="A83" s="230"/>
    </row>
    <row r="84" spans="1:1" ht="12.75" customHeight="1">
      <c r="A84" s="230"/>
    </row>
    <row r="85" spans="1:1" ht="12.75" customHeight="1">
      <c r="A85" s="230"/>
    </row>
    <row r="86" spans="1:1" ht="12.75" customHeight="1">
      <c r="A86" s="230"/>
    </row>
    <row r="87" spans="1:1" ht="12.75" customHeight="1">
      <c r="A87" s="230"/>
    </row>
    <row r="88" spans="1:1" ht="12.75" customHeight="1">
      <c r="A88" s="230"/>
    </row>
    <row r="89" spans="1:1" ht="12.75" customHeight="1">
      <c r="A89" s="230"/>
    </row>
    <row r="90" spans="1:1" ht="12.75" customHeight="1">
      <c r="A90" s="230"/>
    </row>
    <row r="91" spans="1:1" ht="12.75" customHeight="1">
      <c r="A91" s="230"/>
    </row>
    <row r="92" spans="1:1" ht="12.75" customHeight="1">
      <c r="A92" s="230"/>
    </row>
    <row r="93" spans="1:1" ht="12.75" customHeight="1">
      <c r="A93" s="230"/>
    </row>
    <row r="94" spans="1:1" ht="12.75" customHeight="1">
      <c r="A94" s="230"/>
    </row>
    <row r="95" spans="1:1" ht="12.75" customHeight="1">
      <c r="A95" s="230"/>
    </row>
    <row r="96" spans="1:1" ht="12.75" customHeight="1">
      <c r="A96" s="230"/>
    </row>
    <row r="97" spans="1:1" ht="12.75" customHeight="1">
      <c r="A97" s="230"/>
    </row>
    <row r="98" spans="1:1" ht="12.75" customHeight="1">
      <c r="A98" s="230"/>
    </row>
    <row r="99" spans="1:1" ht="12.75" customHeight="1">
      <c r="A99" s="230"/>
    </row>
    <row r="100" spans="1:1" ht="12.75" customHeight="1">
      <c r="A100" s="230"/>
    </row>
    <row r="101" spans="1:1" ht="12.75" customHeight="1">
      <c r="A101" s="230"/>
    </row>
    <row r="102" spans="1:1" ht="12.75" customHeight="1">
      <c r="A102" s="230"/>
    </row>
    <row r="103" spans="1:1" ht="12.75" customHeight="1">
      <c r="A103" s="230"/>
    </row>
    <row r="104" spans="1:1" ht="12.75" customHeight="1">
      <c r="A104" s="230"/>
    </row>
    <row r="105" spans="1:1" ht="12.75" customHeight="1">
      <c r="A105" s="230"/>
    </row>
    <row r="106" spans="1:1" ht="12.75" customHeight="1">
      <c r="A106" s="230"/>
    </row>
    <row r="107" spans="1:1" ht="12.75" customHeight="1">
      <c r="A107" s="230"/>
    </row>
    <row r="108" spans="1:1" ht="12.75" customHeight="1">
      <c r="A108" s="230"/>
    </row>
    <row r="109" spans="1:1" ht="12.75" customHeight="1">
      <c r="A109" s="230"/>
    </row>
    <row r="110" spans="1:1" ht="12.75" customHeight="1">
      <c r="A110" s="230"/>
    </row>
    <row r="111" spans="1:1" ht="12.75" customHeight="1">
      <c r="A111" s="230"/>
    </row>
    <row r="112" spans="1:1" ht="12.75" customHeight="1">
      <c r="A112" s="230"/>
    </row>
    <row r="113" spans="1:1" ht="12.75" customHeight="1">
      <c r="A113" s="230"/>
    </row>
    <row r="114" spans="1:1" ht="12.75" customHeight="1">
      <c r="A114" s="230"/>
    </row>
    <row r="115" spans="1:1" ht="12.75" customHeight="1">
      <c r="A115" s="230"/>
    </row>
    <row r="116" spans="1:1" ht="12.75" customHeight="1">
      <c r="A116" s="230"/>
    </row>
    <row r="117" spans="1:1" ht="12.75" customHeight="1">
      <c r="A117" s="230"/>
    </row>
    <row r="118" spans="1:1" ht="12.75" customHeight="1">
      <c r="A118" s="230"/>
    </row>
    <row r="119" spans="1:1" ht="12.75" customHeight="1">
      <c r="A119" s="230"/>
    </row>
    <row r="120" spans="1:1" ht="12.75" customHeight="1">
      <c r="A120" s="230"/>
    </row>
    <row r="121" spans="1:1" ht="12.75" customHeight="1">
      <c r="A121" s="230"/>
    </row>
    <row r="122" spans="1:1" ht="12.75" customHeight="1">
      <c r="A122" s="230"/>
    </row>
    <row r="123" spans="1:1" ht="12.75" customHeight="1">
      <c r="A123" s="230"/>
    </row>
    <row r="124" spans="1:1" ht="12.75" customHeight="1">
      <c r="A124" s="230"/>
    </row>
    <row r="125" spans="1:1" ht="12.75" customHeight="1">
      <c r="A125" s="230"/>
    </row>
    <row r="126" spans="1:1" ht="12.75" customHeight="1">
      <c r="A126" s="230"/>
    </row>
    <row r="127" spans="1:1" ht="12.75" customHeight="1">
      <c r="A127" s="230"/>
    </row>
    <row r="128" spans="1:1" ht="12.75" customHeight="1">
      <c r="A128" s="230"/>
    </row>
    <row r="129" spans="1:1" ht="12.75" customHeight="1">
      <c r="A129" s="230"/>
    </row>
    <row r="130" spans="1:1" ht="12.75" customHeight="1">
      <c r="A130" s="230"/>
    </row>
    <row r="131" spans="1:1" ht="12.75" customHeight="1">
      <c r="A131" s="230"/>
    </row>
    <row r="132" spans="1:1" ht="12.75" customHeight="1">
      <c r="A132" s="230"/>
    </row>
    <row r="133" spans="1:1" ht="12.75" customHeight="1">
      <c r="A133" s="230"/>
    </row>
    <row r="134" spans="1:1" ht="12.75" customHeight="1">
      <c r="A134" s="230"/>
    </row>
    <row r="135" spans="1:1" ht="12.75" customHeight="1">
      <c r="A135" s="230"/>
    </row>
    <row r="136" spans="1:1" ht="12.75" customHeight="1">
      <c r="A136" s="230"/>
    </row>
    <row r="137" spans="1:1" ht="12.75" customHeight="1">
      <c r="A137" s="230"/>
    </row>
    <row r="138" spans="1:1" ht="12.75" customHeight="1">
      <c r="A138" s="230"/>
    </row>
    <row r="139" spans="1:1" ht="12.75" customHeight="1">
      <c r="A139" s="230"/>
    </row>
    <row r="140" spans="1:1" ht="12.75" customHeight="1">
      <c r="A140" s="230"/>
    </row>
    <row r="141" spans="1:1" ht="12.75" customHeight="1">
      <c r="A141" s="230"/>
    </row>
    <row r="142" spans="1:1" ht="12.75" customHeight="1">
      <c r="A142" s="230"/>
    </row>
    <row r="143" spans="1:1" ht="12.75" customHeight="1">
      <c r="A143" s="230"/>
    </row>
    <row r="144" spans="1:1" ht="12.75" customHeight="1">
      <c r="A144" s="230"/>
    </row>
    <row r="145" spans="1:1" ht="12.75" customHeight="1">
      <c r="A145" s="230"/>
    </row>
    <row r="146" spans="1:1" ht="12.75" customHeight="1">
      <c r="A146" s="230"/>
    </row>
    <row r="147" spans="1:1" ht="12.75" customHeight="1">
      <c r="A147" s="230"/>
    </row>
    <row r="148" spans="1:1" ht="12.75" customHeight="1">
      <c r="A148" s="230"/>
    </row>
    <row r="149" spans="1:1" ht="12.75" customHeight="1">
      <c r="A149" s="230"/>
    </row>
    <row r="150" spans="1:1" ht="12.75" customHeight="1">
      <c r="A150" s="230"/>
    </row>
    <row r="151" spans="1:1" ht="12.75" customHeight="1">
      <c r="A151" s="230"/>
    </row>
    <row r="152" spans="1:1" ht="12.75" customHeight="1">
      <c r="A152" s="230"/>
    </row>
    <row r="153" spans="1:1" ht="12.75" customHeight="1">
      <c r="A153" s="230"/>
    </row>
    <row r="154" spans="1:1" ht="12.75" customHeight="1">
      <c r="A154" s="230"/>
    </row>
    <row r="155" spans="1:1" ht="12.75" customHeight="1">
      <c r="A155" s="230"/>
    </row>
    <row r="156" spans="1:1" ht="12.75" customHeight="1">
      <c r="A156" s="230"/>
    </row>
    <row r="157" spans="1:1" ht="12.75" customHeight="1">
      <c r="A157" s="230"/>
    </row>
    <row r="158" spans="1:1" ht="12.75" customHeight="1">
      <c r="A158" s="230"/>
    </row>
    <row r="159" spans="1:1" ht="12.75" customHeight="1">
      <c r="A159" s="230"/>
    </row>
    <row r="160" spans="1:1" ht="12.75" customHeight="1">
      <c r="A160" s="230"/>
    </row>
    <row r="161" spans="1:1" ht="12.75" customHeight="1">
      <c r="A161" s="230"/>
    </row>
    <row r="162" spans="1:1" ht="12.75" customHeight="1">
      <c r="A162" s="230"/>
    </row>
    <row r="163" spans="1:1" ht="12.75" customHeight="1">
      <c r="A163" s="230"/>
    </row>
    <row r="164" spans="1:1" ht="12.75" customHeight="1">
      <c r="A164" s="230"/>
    </row>
    <row r="165" spans="1:1" ht="12.75" customHeight="1">
      <c r="A165" s="230"/>
    </row>
    <row r="166" spans="1:1" ht="12.75" customHeight="1">
      <c r="A166" s="230"/>
    </row>
    <row r="167" spans="1:1" ht="12.75" customHeight="1">
      <c r="A167" s="230"/>
    </row>
    <row r="168" spans="1:1" ht="12.75" customHeight="1">
      <c r="A168" s="230"/>
    </row>
    <row r="169" spans="1:1" ht="12.75" customHeight="1">
      <c r="A169" s="230"/>
    </row>
    <row r="170" spans="1:1" ht="12.75" customHeight="1">
      <c r="A170" s="230"/>
    </row>
    <row r="171" spans="1:1" ht="12.75" customHeight="1">
      <c r="A171" s="230"/>
    </row>
    <row r="172" spans="1:1" ht="12.75" customHeight="1">
      <c r="A172" s="230"/>
    </row>
    <row r="173" spans="1:1" ht="12.75" customHeight="1">
      <c r="A173" s="230"/>
    </row>
    <row r="174" spans="1:1" ht="12.75" customHeight="1">
      <c r="A174" s="230"/>
    </row>
    <row r="175" spans="1:1" ht="12.75" customHeight="1">
      <c r="A175" s="230"/>
    </row>
    <row r="176" spans="1:1" ht="12.75" customHeight="1">
      <c r="A176" s="230"/>
    </row>
    <row r="177" spans="1:1" ht="12.75" customHeight="1">
      <c r="A177" s="230"/>
    </row>
    <row r="178" spans="1:1" ht="12.75" customHeight="1">
      <c r="A178" s="230"/>
    </row>
    <row r="179" spans="1:1" ht="12.75" customHeight="1">
      <c r="A179" s="230"/>
    </row>
    <row r="180" spans="1:1" ht="12.75" customHeight="1">
      <c r="A180" s="230"/>
    </row>
    <row r="181" spans="1:1" ht="12.75" customHeight="1">
      <c r="A181" s="230"/>
    </row>
    <row r="182" spans="1:1" ht="12.75" customHeight="1">
      <c r="A182" s="230"/>
    </row>
    <row r="183" spans="1:1" ht="12.75" customHeight="1">
      <c r="A183" s="230"/>
    </row>
    <row r="184" spans="1:1" ht="12.75" customHeight="1">
      <c r="A184" s="230"/>
    </row>
    <row r="185" spans="1:1" ht="12.75" customHeight="1">
      <c r="A185" s="230"/>
    </row>
    <row r="186" spans="1:1" ht="12.75" customHeight="1">
      <c r="A186" s="230"/>
    </row>
    <row r="187" spans="1:1" ht="12.75" customHeight="1">
      <c r="A187" s="230"/>
    </row>
    <row r="188" spans="1:1" ht="12.75" customHeight="1">
      <c r="A188" s="230"/>
    </row>
    <row r="189" spans="1:1" ht="12.75" customHeight="1">
      <c r="A189" s="230"/>
    </row>
    <row r="190" spans="1:1" ht="12.75" customHeight="1">
      <c r="A190" s="230"/>
    </row>
    <row r="191" spans="1:1" ht="12.75" customHeight="1">
      <c r="A191" s="230"/>
    </row>
    <row r="192" spans="1:1" ht="12.75" customHeight="1">
      <c r="A192" s="230"/>
    </row>
    <row r="193" spans="1:1" ht="12.75" customHeight="1">
      <c r="A193" s="230"/>
    </row>
    <row r="194" spans="1:1" ht="12.75" customHeight="1">
      <c r="A194" s="230"/>
    </row>
    <row r="195" spans="1:1" ht="12.75" customHeight="1">
      <c r="A195" s="230"/>
    </row>
    <row r="196" spans="1:1" ht="12.75" customHeight="1">
      <c r="A196" s="230"/>
    </row>
    <row r="197" spans="1:1" ht="12.75" customHeight="1">
      <c r="A197" s="230"/>
    </row>
    <row r="198" spans="1:1" ht="12.75" customHeight="1">
      <c r="A198" s="230"/>
    </row>
    <row r="199" spans="1:1" ht="12.75" customHeight="1">
      <c r="A199" s="230"/>
    </row>
    <row r="200" spans="1:1" ht="12.75" customHeight="1">
      <c r="A200" s="230"/>
    </row>
    <row r="201" spans="1:1" ht="12.75" customHeight="1">
      <c r="A201" s="230"/>
    </row>
    <row r="202" spans="1:1" ht="12.75" customHeight="1">
      <c r="A202" s="230"/>
    </row>
    <row r="203" spans="1:1" ht="12.75" customHeight="1">
      <c r="A203" s="230"/>
    </row>
    <row r="204" spans="1:1" ht="12.75" customHeight="1">
      <c r="A204" s="230"/>
    </row>
    <row r="205" spans="1:1" ht="12.75" customHeight="1">
      <c r="A205" s="230"/>
    </row>
    <row r="206" spans="1:1" ht="12.75" customHeight="1">
      <c r="A206" s="230"/>
    </row>
    <row r="207" spans="1:1" ht="12.75" customHeight="1">
      <c r="A207" s="230"/>
    </row>
    <row r="208" spans="1:1" ht="12.75" customHeight="1">
      <c r="A208" s="230"/>
    </row>
    <row r="209" spans="1:1" ht="12.75" customHeight="1">
      <c r="A209" s="230"/>
    </row>
    <row r="210" spans="1:1" ht="12.75" customHeight="1">
      <c r="A210" s="230"/>
    </row>
    <row r="211" spans="1:1" ht="12.75" customHeight="1">
      <c r="A211" s="230"/>
    </row>
    <row r="212" spans="1:1" ht="12.75" customHeight="1">
      <c r="A212" s="230"/>
    </row>
    <row r="213" spans="1:1" ht="12.75" customHeight="1">
      <c r="A213" s="230"/>
    </row>
    <row r="214" spans="1:1" ht="12.75" customHeight="1">
      <c r="A214" s="230"/>
    </row>
    <row r="215" spans="1:1" ht="12.75" customHeight="1">
      <c r="A215" s="230"/>
    </row>
    <row r="216" spans="1:1" ht="12.75" customHeight="1">
      <c r="A216" s="230"/>
    </row>
    <row r="217" spans="1:1" ht="12.75" customHeight="1">
      <c r="A217" s="230"/>
    </row>
    <row r="218" spans="1:1" ht="12.75" customHeight="1">
      <c r="A218" s="230"/>
    </row>
    <row r="219" spans="1:1" ht="12.75" customHeight="1">
      <c r="A219" s="230"/>
    </row>
    <row r="220" spans="1:1" ht="12.75" customHeight="1">
      <c r="A220" s="230"/>
    </row>
    <row r="221" spans="1:1" ht="12.75" customHeight="1">
      <c r="A221" s="230"/>
    </row>
    <row r="222" spans="1:1" ht="12.75" customHeight="1">
      <c r="A222" s="230"/>
    </row>
    <row r="223" spans="1:1" ht="12.75" customHeight="1">
      <c r="A223" s="230"/>
    </row>
    <row r="224" spans="1:1" ht="12.75" customHeight="1">
      <c r="A224" s="230"/>
    </row>
    <row r="225" spans="1:1" ht="12.75" customHeight="1">
      <c r="A225" s="230"/>
    </row>
    <row r="226" spans="1:1" ht="12.75" customHeight="1">
      <c r="A226" s="230"/>
    </row>
    <row r="227" spans="1:1" ht="12.75" customHeight="1">
      <c r="A227" s="230"/>
    </row>
    <row r="228" spans="1:1" ht="12.75" customHeight="1">
      <c r="A228" s="230"/>
    </row>
    <row r="229" spans="1:1" ht="12.75" customHeight="1">
      <c r="A229" s="230"/>
    </row>
    <row r="230" spans="1:1" ht="12.75" customHeight="1">
      <c r="A230" s="230"/>
    </row>
    <row r="231" spans="1:1" ht="12.75" customHeight="1">
      <c r="A231" s="230"/>
    </row>
    <row r="232" spans="1:1" ht="12.75" customHeight="1">
      <c r="A232" s="230"/>
    </row>
    <row r="233" spans="1:1" ht="12.75" customHeight="1">
      <c r="A233" s="230"/>
    </row>
    <row r="234" spans="1:1" ht="12.75" customHeight="1">
      <c r="A234" s="230"/>
    </row>
    <row r="235" spans="1:1" ht="12.75" customHeight="1">
      <c r="A235" s="230"/>
    </row>
    <row r="236" spans="1:1" ht="12.75" customHeight="1">
      <c r="A236" s="230"/>
    </row>
    <row r="237" spans="1:1" ht="12.75" customHeight="1">
      <c r="A237" s="230"/>
    </row>
    <row r="238" spans="1:1" ht="12.75" customHeight="1">
      <c r="A238" s="230"/>
    </row>
    <row r="239" spans="1:1" ht="12.75" customHeight="1">
      <c r="A239" s="230"/>
    </row>
    <row r="240" spans="1:1" ht="12.75" customHeight="1">
      <c r="A240" s="230"/>
    </row>
    <row r="241" spans="1:1" ht="12.75" customHeight="1">
      <c r="A241" s="230"/>
    </row>
    <row r="242" spans="1:1" ht="12.75" customHeight="1">
      <c r="A242" s="230"/>
    </row>
    <row r="243" spans="1:1" ht="12.75" customHeight="1">
      <c r="A243" s="230"/>
    </row>
    <row r="244" spans="1:1" ht="12.75" customHeight="1">
      <c r="A244" s="230"/>
    </row>
    <row r="245" spans="1:1" ht="12.75" customHeight="1">
      <c r="A245" s="230"/>
    </row>
    <row r="246" spans="1:1" ht="12.75" customHeight="1">
      <c r="A246" s="230"/>
    </row>
    <row r="247" spans="1:1" ht="12.75" customHeight="1">
      <c r="A247" s="230"/>
    </row>
    <row r="248" spans="1:1" ht="12.75" customHeight="1">
      <c r="A248" s="230"/>
    </row>
    <row r="249" spans="1:1" ht="12.75" customHeight="1">
      <c r="A249" s="230"/>
    </row>
    <row r="250" spans="1:1" ht="12.75" customHeight="1">
      <c r="A250" s="230"/>
    </row>
    <row r="251" spans="1:1" ht="12.75" customHeight="1">
      <c r="A251" s="230"/>
    </row>
    <row r="252" spans="1:1" ht="12.75" customHeight="1">
      <c r="A252" s="230"/>
    </row>
    <row r="253" spans="1:1" ht="12.75" customHeight="1">
      <c r="A253" s="230"/>
    </row>
    <row r="254" spans="1:1" ht="12.75" customHeight="1">
      <c r="A254" s="230"/>
    </row>
    <row r="255" spans="1:1" ht="12.75" customHeight="1">
      <c r="A255" s="230"/>
    </row>
    <row r="256" spans="1:1" ht="12.75" customHeight="1">
      <c r="A256" s="230"/>
    </row>
    <row r="257" spans="1:1" ht="12.75" customHeight="1">
      <c r="A257" s="230"/>
    </row>
    <row r="258" spans="1:1" ht="12.75" customHeight="1">
      <c r="A258" s="230"/>
    </row>
    <row r="259" spans="1:1" ht="12.75" customHeight="1">
      <c r="A259" s="230"/>
    </row>
    <row r="260" spans="1:1" ht="12.75" customHeight="1">
      <c r="A260" s="230"/>
    </row>
    <row r="261" spans="1:1" ht="12.75" customHeight="1">
      <c r="A261" s="230"/>
    </row>
    <row r="262" spans="1:1" ht="12.75" customHeight="1">
      <c r="A262" s="230"/>
    </row>
    <row r="263" spans="1:1" ht="12.75" customHeight="1">
      <c r="A263" s="230"/>
    </row>
    <row r="264" spans="1:1" ht="12.75" customHeight="1">
      <c r="A264" s="230"/>
    </row>
    <row r="265" spans="1:1" ht="12.75" customHeight="1">
      <c r="A265" s="230"/>
    </row>
    <row r="266" spans="1:1" ht="12.75" customHeight="1">
      <c r="A266" s="230"/>
    </row>
    <row r="267" spans="1:1" ht="12.75" customHeight="1">
      <c r="A267" s="230"/>
    </row>
    <row r="268" spans="1:1" ht="12.75" customHeight="1">
      <c r="A268" s="230"/>
    </row>
    <row r="269" spans="1:1" ht="12.75" customHeight="1">
      <c r="A269" s="230"/>
    </row>
    <row r="270" spans="1:1" ht="12.75" customHeight="1">
      <c r="A270" s="230"/>
    </row>
    <row r="271" spans="1:1" ht="12.75" customHeight="1">
      <c r="A271" s="230"/>
    </row>
    <row r="272" spans="1:1" ht="12.75" customHeight="1">
      <c r="A272" s="230"/>
    </row>
    <row r="273" spans="1:1" ht="12.75" customHeight="1">
      <c r="A273" s="230"/>
    </row>
    <row r="274" spans="1:1" ht="12.75" customHeight="1">
      <c r="A274" s="230"/>
    </row>
    <row r="275" spans="1:1" ht="12.75" customHeight="1">
      <c r="A275" s="230"/>
    </row>
    <row r="276" spans="1:1" ht="12.75" customHeight="1">
      <c r="A276" s="230"/>
    </row>
    <row r="277" spans="1:1" ht="12.75" customHeight="1">
      <c r="A277" s="230"/>
    </row>
    <row r="278" spans="1:1" ht="12.75" customHeight="1">
      <c r="A278" s="230"/>
    </row>
    <row r="279" spans="1:1" ht="12.75" customHeight="1">
      <c r="A279" s="230"/>
    </row>
    <row r="280" spans="1:1" ht="12.75" customHeight="1">
      <c r="A280" s="230"/>
    </row>
    <row r="281" spans="1:1" ht="12.75" customHeight="1">
      <c r="A281" s="230"/>
    </row>
    <row r="282" spans="1:1" ht="12.75" customHeight="1">
      <c r="A282" s="230"/>
    </row>
    <row r="283" spans="1:1" ht="12.75" customHeight="1">
      <c r="A283" s="230"/>
    </row>
    <row r="284" spans="1:1" ht="12.75" customHeight="1">
      <c r="A284" s="230"/>
    </row>
    <row r="285" spans="1:1" ht="12.75" customHeight="1">
      <c r="A285" s="230"/>
    </row>
    <row r="286" spans="1:1" ht="12.75" customHeight="1">
      <c r="A286" s="230"/>
    </row>
    <row r="287" spans="1:1" ht="12.75" customHeight="1">
      <c r="A287" s="230"/>
    </row>
    <row r="288" spans="1:1" ht="12.75" customHeight="1">
      <c r="A288" s="230"/>
    </row>
    <row r="289" spans="1:1" ht="12.75" customHeight="1">
      <c r="A289" s="230"/>
    </row>
    <row r="290" spans="1:1" ht="12.75" customHeight="1">
      <c r="A290" s="230"/>
    </row>
    <row r="291" spans="1:1" ht="12.75" customHeight="1">
      <c r="A291" s="230"/>
    </row>
    <row r="292" spans="1:1" ht="12.75" customHeight="1">
      <c r="A292" s="230"/>
    </row>
    <row r="293" spans="1:1" ht="12.75" customHeight="1">
      <c r="A293" s="230"/>
    </row>
    <row r="294" spans="1:1" ht="12.75" customHeight="1">
      <c r="A294" s="230"/>
    </row>
    <row r="295" spans="1:1" ht="12.75" customHeight="1">
      <c r="A295" s="230"/>
    </row>
    <row r="296" spans="1:1" ht="12.75" customHeight="1">
      <c r="A296" s="230"/>
    </row>
    <row r="297" spans="1:1" ht="12.75" customHeight="1">
      <c r="A297" s="230"/>
    </row>
    <row r="298" spans="1:1" ht="12.75" customHeight="1">
      <c r="A298" s="230"/>
    </row>
    <row r="299" spans="1:1" ht="12.75" customHeight="1">
      <c r="A299" s="230"/>
    </row>
    <row r="300" spans="1:1" ht="12.75" customHeight="1">
      <c r="A300" s="230"/>
    </row>
    <row r="301" spans="1:1" ht="12.75" customHeight="1">
      <c r="A301" s="230"/>
    </row>
    <row r="302" spans="1:1" ht="12.75" customHeight="1">
      <c r="A302" s="230"/>
    </row>
    <row r="303" spans="1:1" ht="12.75" customHeight="1">
      <c r="A303" s="230"/>
    </row>
    <row r="304" spans="1:1" ht="12.75" customHeight="1">
      <c r="A304" s="230"/>
    </row>
    <row r="305" spans="1:1" ht="12.75" customHeight="1">
      <c r="A305" s="230"/>
    </row>
    <row r="306" spans="1:1" ht="12.75" customHeight="1">
      <c r="A306" s="230"/>
    </row>
    <row r="307" spans="1:1" ht="12.75" customHeight="1">
      <c r="A307" s="230"/>
    </row>
    <row r="308" spans="1:1" ht="12.75" customHeight="1">
      <c r="A308" s="230"/>
    </row>
    <row r="309" spans="1:1" ht="12.75" customHeight="1">
      <c r="A309" s="230"/>
    </row>
    <row r="310" spans="1:1" ht="12.75" customHeight="1">
      <c r="A310" s="230"/>
    </row>
    <row r="311" spans="1:1" ht="12.75" customHeight="1">
      <c r="A311" s="230"/>
    </row>
    <row r="312" spans="1:1" ht="12.75" customHeight="1">
      <c r="A312" s="230"/>
    </row>
    <row r="313" spans="1:1" ht="12.75" customHeight="1">
      <c r="A313" s="230"/>
    </row>
    <row r="314" spans="1:1" ht="12.75" customHeight="1">
      <c r="A314" s="230"/>
    </row>
    <row r="315" spans="1:1" ht="12.75" customHeight="1">
      <c r="A315" s="230"/>
    </row>
    <row r="316" spans="1:1" ht="12.75" customHeight="1">
      <c r="A316" s="230"/>
    </row>
    <row r="317" spans="1:1" ht="12.75" customHeight="1">
      <c r="A317" s="230"/>
    </row>
    <row r="318" spans="1:1" ht="12.75" customHeight="1">
      <c r="A318" s="230"/>
    </row>
    <row r="319" spans="1:1" ht="12.75" customHeight="1">
      <c r="A319" s="230"/>
    </row>
    <row r="320" spans="1:1" ht="12.75" customHeight="1">
      <c r="A320" s="230"/>
    </row>
    <row r="321" spans="1:1" ht="12.75" customHeight="1">
      <c r="A321" s="230"/>
    </row>
    <row r="322" spans="1:1" ht="12.75" customHeight="1">
      <c r="A322" s="230"/>
    </row>
    <row r="323" spans="1:1" ht="12.75" customHeight="1">
      <c r="A323" s="230"/>
    </row>
    <row r="324" spans="1:1" ht="12.75" customHeight="1">
      <c r="A324" s="230"/>
    </row>
    <row r="325" spans="1:1" ht="12.75" customHeight="1">
      <c r="A325" s="230"/>
    </row>
    <row r="326" spans="1:1" ht="12.75" customHeight="1">
      <c r="A326" s="230"/>
    </row>
    <row r="327" spans="1:1" ht="12.75" customHeight="1">
      <c r="A327" s="230"/>
    </row>
    <row r="328" spans="1:1" ht="12.75" customHeight="1">
      <c r="A328" s="230"/>
    </row>
    <row r="329" spans="1:1" ht="12.75" customHeight="1">
      <c r="A329" s="230"/>
    </row>
    <row r="330" spans="1:1" ht="12.75" customHeight="1">
      <c r="A330" s="230"/>
    </row>
    <row r="331" spans="1:1" ht="12.75" customHeight="1">
      <c r="A331" s="230"/>
    </row>
    <row r="332" spans="1:1" ht="12.75" customHeight="1">
      <c r="A332" s="230"/>
    </row>
    <row r="333" spans="1:1" ht="12.75" customHeight="1">
      <c r="A333" s="230"/>
    </row>
    <row r="334" spans="1:1" ht="12.75" customHeight="1">
      <c r="A334" s="230"/>
    </row>
    <row r="335" spans="1:1" ht="12.75" customHeight="1">
      <c r="A335" s="230"/>
    </row>
    <row r="336" spans="1:1" ht="12.75" customHeight="1">
      <c r="A336" s="230"/>
    </row>
    <row r="337" spans="1:1" ht="12.75" customHeight="1">
      <c r="A337" s="230"/>
    </row>
    <row r="338" spans="1:1" ht="12.75" customHeight="1">
      <c r="A338" s="230"/>
    </row>
    <row r="339" spans="1:1" ht="12.75" customHeight="1">
      <c r="A339" s="230"/>
    </row>
    <row r="340" spans="1:1" ht="12.75" customHeight="1">
      <c r="A340" s="230"/>
    </row>
    <row r="341" spans="1:1" ht="12.75" customHeight="1">
      <c r="A341" s="230"/>
    </row>
    <row r="342" spans="1:1" ht="12.75" customHeight="1">
      <c r="A342" s="230"/>
    </row>
    <row r="343" spans="1:1" ht="12.75" customHeight="1">
      <c r="A343" s="230"/>
    </row>
    <row r="344" spans="1:1" ht="12.75" customHeight="1">
      <c r="A344" s="230"/>
    </row>
    <row r="345" spans="1:1" ht="12.75" customHeight="1">
      <c r="A345" s="230"/>
    </row>
    <row r="346" spans="1:1" ht="12.75" customHeight="1">
      <c r="A346" s="230"/>
    </row>
    <row r="347" spans="1:1" ht="12.75" customHeight="1">
      <c r="A347" s="230"/>
    </row>
    <row r="348" spans="1:1" ht="12.75" customHeight="1">
      <c r="A348" s="230"/>
    </row>
    <row r="349" spans="1:1" ht="12.75" customHeight="1">
      <c r="A349" s="230"/>
    </row>
    <row r="350" spans="1:1" ht="12.75" customHeight="1">
      <c r="A350" s="230"/>
    </row>
    <row r="351" spans="1:1" ht="12.75" customHeight="1">
      <c r="A351" s="230"/>
    </row>
    <row r="352" spans="1:1" ht="12.75" customHeight="1">
      <c r="A352" s="230"/>
    </row>
    <row r="353" spans="1:1" ht="12.75" customHeight="1">
      <c r="A353" s="230"/>
    </row>
    <row r="354" spans="1:1" ht="12.75" customHeight="1">
      <c r="A354" s="230"/>
    </row>
    <row r="355" spans="1:1" ht="12.75" customHeight="1">
      <c r="A355" s="230"/>
    </row>
    <row r="356" spans="1:1" ht="12.75" customHeight="1">
      <c r="A356" s="230"/>
    </row>
    <row r="357" spans="1:1" ht="12.75" customHeight="1">
      <c r="A357" s="230"/>
    </row>
    <row r="358" spans="1:1" ht="12.75" customHeight="1">
      <c r="A358" s="230"/>
    </row>
    <row r="359" spans="1:1" ht="12.75" customHeight="1">
      <c r="A359" s="230"/>
    </row>
    <row r="360" spans="1:1" ht="12.75" customHeight="1">
      <c r="A360" s="230"/>
    </row>
    <row r="361" spans="1:1" ht="12.75" customHeight="1">
      <c r="A361" s="230"/>
    </row>
    <row r="362" spans="1:1" ht="12.75" customHeight="1">
      <c r="A362" s="230"/>
    </row>
    <row r="363" spans="1:1" ht="12.75" customHeight="1">
      <c r="A363" s="230"/>
    </row>
    <row r="364" spans="1:1" ht="12.75" customHeight="1">
      <c r="A364" s="230"/>
    </row>
    <row r="365" spans="1:1" ht="12.75" customHeight="1">
      <c r="A365" s="230"/>
    </row>
    <row r="366" spans="1:1" ht="12.75" customHeight="1">
      <c r="A366" s="230"/>
    </row>
    <row r="367" spans="1:1" ht="12.75" customHeight="1">
      <c r="A367" s="230"/>
    </row>
    <row r="368" spans="1:1" ht="12.75" customHeight="1">
      <c r="A368" s="230"/>
    </row>
    <row r="369" spans="1:1" ht="12.75" customHeight="1">
      <c r="A369" s="230"/>
    </row>
    <row r="370" spans="1:1" ht="12.75" customHeight="1">
      <c r="A370" s="230"/>
    </row>
    <row r="371" spans="1:1" ht="12.75" customHeight="1">
      <c r="A371" s="230"/>
    </row>
    <row r="372" spans="1:1" ht="12.75" customHeight="1">
      <c r="A372" s="230"/>
    </row>
    <row r="373" spans="1:1" ht="12.75" customHeight="1">
      <c r="A373" s="230"/>
    </row>
    <row r="374" spans="1:1" ht="12.75" customHeight="1">
      <c r="A374" s="230"/>
    </row>
    <row r="375" spans="1:1" ht="12.75" customHeight="1">
      <c r="A375" s="230"/>
    </row>
    <row r="376" spans="1:1" ht="12.75" customHeight="1">
      <c r="A376" s="230"/>
    </row>
    <row r="377" spans="1:1" ht="12.75" customHeight="1">
      <c r="A377" s="230"/>
    </row>
    <row r="378" spans="1:1" ht="12.75" customHeight="1">
      <c r="A378" s="230"/>
    </row>
    <row r="379" spans="1:1" ht="12.75" customHeight="1">
      <c r="A379" s="230"/>
    </row>
    <row r="380" spans="1:1" ht="12.75" customHeight="1">
      <c r="A380" s="230"/>
    </row>
    <row r="381" spans="1:1" ht="12.75" customHeight="1">
      <c r="A381" s="230"/>
    </row>
    <row r="382" spans="1:1" ht="12.75" customHeight="1">
      <c r="A382" s="230"/>
    </row>
    <row r="383" spans="1:1" ht="12.75" customHeight="1">
      <c r="A383" s="230"/>
    </row>
    <row r="384" spans="1:1" ht="12.75" customHeight="1">
      <c r="A384" s="230"/>
    </row>
    <row r="385" spans="1:1" ht="12.75" customHeight="1">
      <c r="A385" s="230"/>
    </row>
    <row r="386" spans="1:1" ht="12.75" customHeight="1">
      <c r="A386" s="230"/>
    </row>
    <row r="387" spans="1:1" ht="12.75" customHeight="1">
      <c r="A387" s="230"/>
    </row>
    <row r="388" spans="1:1" ht="12.75" customHeight="1">
      <c r="A388" s="230"/>
    </row>
    <row r="389" spans="1:1" ht="12.75" customHeight="1">
      <c r="A389" s="230"/>
    </row>
    <row r="390" spans="1:1" ht="12.75" customHeight="1">
      <c r="A390" s="230"/>
    </row>
    <row r="391" spans="1:1" ht="12.75" customHeight="1">
      <c r="A391" s="230"/>
    </row>
    <row r="392" spans="1:1" ht="12.75" customHeight="1">
      <c r="A392" s="230"/>
    </row>
    <row r="393" spans="1:1" ht="12.75" customHeight="1">
      <c r="A393" s="230"/>
    </row>
    <row r="394" spans="1:1" ht="12.75" customHeight="1">
      <c r="A394" s="230"/>
    </row>
    <row r="395" spans="1:1" ht="12.75" customHeight="1">
      <c r="A395" s="230"/>
    </row>
    <row r="396" spans="1:1" ht="12.75" customHeight="1">
      <c r="A396" s="230"/>
    </row>
    <row r="397" spans="1:1" ht="12.75" customHeight="1">
      <c r="A397" s="230"/>
    </row>
    <row r="398" spans="1:1" ht="12.75" customHeight="1">
      <c r="A398" s="230"/>
    </row>
    <row r="399" spans="1:1" ht="12.75" customHeight="1">
      <c r="A399" s="230"/>
    </row>
    <row r="400" spans="1:1" ht="12.75" customHeight="1">
      <c r="A400" s="230"/>
    </row>
    <row r="401" spans="1:1" ht="12.75" customHeight="1">
      <c r="A401" s="230"/>
    </row>
    <row r="402" spans="1:1" ht="12.75" customHeight="1">
      <c r="A402" s="230"/>
    </row>
    <row r="403" spans="1:1" ht="12.75" customHeight="1">
      <c r="A403" s="230"/>
    </row>
    <row r="404" spans="1:1" ht="12.75" customHeight="1">
      <c r="A404" s="230"/>
    </row>
    <row r="405" spans="1:1" ht="12.75" customHeight="1">
      <c r="A405" s="230"/>
    </row>
    <row r="406" spans="1:1" ht="12.75" customHeight="1">
      <c r="A406" s="230"/>
    </row>
    <row r="407" spans="1:1" ht="12.75" customHeight="1">
      <c r="A407" s="230"/>
    </row>
    <row r="408" spans="1:1" ht="12.75" customHeight="1">
      <c r="A408" s="230"/>
    </row>
    <row r="409" spans="1:1" ht="12.75" customHeight="1">
      <c r="A409" s="230"/>
    </row>
    <row r="410" spans="1:1" ht="12.75" customHeight="1">
      <c r="A410" s="230"/>
    </row>
    <row r="411" spans="1:1" ht="12.75" customHeight="1">
      <c r="A411" s="230"/>
    </row>
    <row r="412" spans="1:1" ht="12.75" customHeight="1">
      <c r="A412" s="230"/>
    </row>
    <row r="413" spans="1:1" ht="12.75" customHeight="1">
      <c r="A413" s="230"/>
    </row>
    <row r="414" spans="1:1" ht="12.75" customHeight="1">
      <c r="A414" s="230"/>
    </row>
    <row r="415" spans="1:1" ht="12.75" customHeight="1">
      <c r="A415" s="230"/>
    </row>
    <row r="416" spans="1:1" ht="12.75" customHeight="1">
      <c r="A416" s="230"/>
    </row>
    <row r="417" spans="1:1" ht="12.75" customHeight="1">
      <c r="A417" s="230"/>
    </row>
    <row r="418" spans="1:1" ht="12.75" customHeight="1">
      <c r="A418" s="230"/>
    </row>
    <row r="419" spans="1:1" ht="12.75" customHeight="1">
      <c r="A419" s="230"/>
    </row>
    <row r="420" spans="1:1" ht="12.75" customHeight="1">
      <c r="A420" s="230"/>
    </row>
    <row r="421" spans="1:1" ht="12.75" customHeight="1">
      <c r="A421" s="230"/>
    </row>
    <row r="422" spans="1:1" ht="12.75" customHeight="1">
      <c r="A422" s="230"/>
    </row>
    <row r="423" spans="1:1" ht="12.75" customHeight="1">
      <c r="A423" s="230"/>
    </row>
    <row r="424" spans="1:1" ht="12.75" customHeight="1">
      <c r="A424" s="230"/>
    </row>
    <row r="425" spans="1:1" ht="12.75" customHeight="1">
      <c r="A425" s="230"/>
    </row>
    <row r="426" spans="1:1" ht="12.75" customHeight="1">
      <c r="A426" s="230"/>
    </row>
    <row r="427" spans="1:1" ht="12.75" customHeight="1">
      <c r="A427" s="230"/>
    </row>
    <row r="428" spans="1:1" ht="12.75" customHeight="1">
      <c r="A428" s="230"/>
    </row>
    <row r="429" spans="1:1" ht="12.75" customHeight="1">
      <c r="A429" s="230"/>
    </row>
    <row r="430" spans="1:1" ht="12.75" customHeight="1">
      <c r="A430" s="230"/>
    </row>
    <row r="431" spans="1:1" ht="12.75" customHeight="1">
      <c r="A431" s="230"/>
    </row>
    <row r="432" spans="1:1" ht="12.75" customHeight="1">
      <c r="A432" s="230"/>
    </row>
    <row r="433" spans="1:1" ht="12.75" customHeight="1">
      <c r="A433" s="230"/>
    </row>
    <row r="434" spans="1:1" ht="12.75" customHeight="1">
      <c r="A434" s="230"/>
    </row>
    <row r="435" spans="1:1" ht="12.75" customHeight="1">
      <c r="A435" s="230"/>
    </row>
    <row r="436" spans="1:1" ht="12.75" customHeight="1">
      <c r="A436" s="230"/>
    </row>
    <row r="437" spans="1:1" ht="12.75" customHeight="1">
      <c r="A437" s="230"/>
    </row>
    <row r="438" spans="1:1" ht="12.75" customHeight="1">
      <c r="A438" s="230"/>
    </row>
    <row r="439" spans="1:1" ht="12.75" customHeight="1">
      <c r="A439" s="230"/>
    </row>
    <row r="440" spans="1:1" ht="12.75" customHeight="1">
      <c r="A440" s="230"/>
    </row>
    <row r="441" spans="1:1" ht="12.75" customHeight="1">
      <c r="A441" s="230"/>
    </row>
    <row r="442" spans="1:1" ht="12.75" customHeight="1">
      <c r="A442" s="230"/>
    </row>
    <row r="443" spans="1:1" ht="12.75" customHeight="1">
      <c r="A443" s="230"/>
    </row>
    <row r="444" spans="1:1" ht="12.75" customHeight="1">
      <c r="A444" s="230"/>
    </row>
    <row r="445" spans="1:1" ht="12.75" customHeight="1">
      <c r="A445" s="230"/>
    </row>
    <row r="446" spans="1:1" ht="12.75" customHeight="1">
      <c r="A446" s="230"/>
    </row>
    <row r="447" spans="1:1" ht="12.75" customHeight="1">
      <c r="A447" s="230"/>
    </row>
    <row r="448" spans="1:1" ht="12.75" customHeight="1">
      <c r="A448" s="230"/>
    </row>
    <row r="449" spans="1:1" ht="12.75" customHeight="1">
      <c r="A449" s="230"/>
    </row>
    <row r="450" spans="1:1" ht="12.75" customHeight="1">
      <c r="A450" s="230"/>
    </row>
    <row r="451" spans="1:1" ht="12.75" customHeight="1">
      <c r="A451" s="230"/>
    </row>
    <row r="452" spans="1:1" ht="12.75" customHeight="1">
      <c r="A452" s="230"/>
    </row>
    <row r="453" spans="1:1" ht="12.75" customHeight="1">
      <c r="A453" s="230"/>
    </row>
    <row r="454" spans="1:1" ht="12.75" customHeight="1">
      <c r="A454" s="230"/>
    </row>
    <row r="455" spans="1:1" ht="12.75" customHeight="1">
      <c r="A455" s="230"/>
    </row>
    <row r="456" spans="1:1" ht="12.75" customHeight="1">
      <c r="A456" s="230"/>
    </row>
    <row r="457" spans="1:1" ht="12.75" customHeight="1">
      <c r="A457" s="230"/>
    </row>
    <row r="458" spans="1:1" ht="12.75" customHeight="1">
      <c r="A458" s="230"/>
    </row>
    <row r="459" spans="1:1" ht="12.75" customHeight="1">
      <c r="A459" s="230"/>
    </row>
    <row r="460" spans="1:1" ht="12.75" customHeight="1">
      <c r="A460" s="230"/>
    </row>
    <row r="461" spans="1:1" ht="12.75" customHeight="1">
      <c r="A461" s="230"/>
    </row>
    <row r="462" spans="1:1" ht="12.75" customHeight="1">
      <c r="A462" s="230"/>
    </row>
    <row r="463" spans="1:1" ht="12.75" customHeight="1">
      <c r="A463" s="230"/>
    </row>
    <row r="464" spans="1:1" ht="12.75" customHeight="1">
      <c r="A464" s="230"/>
    </row>
    <row r="465" spans="1:1" ht="12.75" customHeight="1">
      <c r="A465" s="230"/>
    </row>
    <row r="466" spans="1:1" ht="12.75" customHeight="1">
      <c r="A466" s="230"/>
    </row>
    <row r="467" spans="1:1" ht="12.75" customHeight="1">
      <c r="A467" s="230"/>
    </row>
    <row r="468" spans="1:1" ht="12.75" customHeight="1">
      <c r="A468" s="230"/>
    </row>
    <row r="469" spans="1:1" ht="12.75" customHeight="1">
      <c r="A469" s="230"/>
    </row>
    <row r="470" spans="1:1" ht="12.75" customHeight="1">
      <c r="A470" s="230"/>
    </row>
    <row r="471" spans="1:1" ht="12.75" customHeight="1">
      <c r="A471" s="230"/>
    </row>
    <row r="472" spans="1:1" ht="12.75" customHeight="1">
      <c r="A472" s="230"/>
    </row>
    <row r="473" spans="1:1" ht="12.75" customHeight="1">
      <c r="A473" s="230"/>
    </row>
    <row r="474" spans="1:1" ht="12.75" customHeight="1">
      <c r="A474" s="230"/>
    </row>
    <row r="475" spans="1:1" ht="12.75" customHeight="1">
      <c r="A475" s="230"/>
    </row>
    <row r="476" spans="1:1" ht="12.75" customHeight="1">
      <c r="A476" s="230"/>
    </row>
    <row r="477" spans="1:1" ht="12.75" customHeight="1">
      <c r="A477" s="230"/>
    </row>
    <row r="478" spans="1:1" ht="12.75" customHeight="1">
      <c r="A478" s="230"/>
    </row>
    <row r="479" spans="1:1" ht="12.75" customHeight="1">
      <c r="A479" s="230"/>
    </row>
    <row r="480" spans="1:1" ht="12.75" customHeight="1">
      <c r="A480" s="230"/>
    </row>
    <row r="481" spans="1:1" ht="12.75" customHeight="1">
      <c r="A481" s="230"/>
    </row>
    <row r="482" spans="1:1" ht="12.75" customHeight="1">
      <c r="A482" s="230"/>
    </row>
    <row r="483" spans="1:1" ht="12.75" customHeight="1">
      <c r="A483" s="230"/>
    </row>
    <row r="484" spans="1:1" ht="12.75" customHeight="1">
      <c r="A484" s="230"/>
    </row>
    <row r="485" spans="1:1" ht="12.75" customHeight="1">
      <c r="A485" s="230"/>
    </row>
    <row r="486" spans="1:1" ht="12.75" customHeight="1">
      <c r="A486" s="230"/>
    </row>
    <row r="487" spans="1:1" ht="12.75" customHeight="1">
      <c r="A487" s="230"/>
    </row>
    <row r="488" spans="1:1" ht="12.75" customHeight="1">
      <c r="A488" s="230"/>
    </row>
    <row r="489" spans="1:1" ht="12.75" customHeight="1">
      <c r="A489" s="230"/>
    </row>
    <row r="490" spans="1:1" ht="12.75" customHeight="1">
      <c r="A490" s="230"/>
    </row>
    <row r="491" spans="1:1" ht="12.75" customHeight="1">
      <c r="A491" s="230"/>
    </row>
    <row r="492" spans="1:1" ht="12.75" customHeight="1">
      <c r="A492" s="230"/>
    </row>
    <row r="493" spans="1:1" ht="12.75" customHeight="1">
      <c r="A493" s="230"/>
    </row>
    <row r="494" spans="1:1" ht="12.75" customHeight="1">
      <c r="A494" s="230"/>
    </row>
    <row r="495" spans="1:1" ht="12.75" customHeight="1">
      <c r="A495" s="230"/>
    </row>
    <row r="496" spans="1:1" ht="12.75" customHeight="1">
      <c r="A496" s="230"/>
    </row>
    <row r="497" spans="1:1" ht="12.75" customHeight="1">
      <c r="A497" s="230"/>
    </row>
    <row r="498" spans="1:1" ht="12.75" customHeight="1">
      <c r="A498" s="230"/>
    </row>
    <row r="499" spans="1:1" ht="12.75" customHeight="1">
      <c r="A499" s="230"/>
    </row>
    <row r="500" spans="1:1" ht="12.75" customHeight="1">
      <c r="A500" s="230"/>
    </row>
    <row r="501" spans="1:1" ht="12.75" customHeight="1">
      <c r="A501" s="230"/>
    </row>
    <row r="502" spans="1:1" ht="12.75" customHeight="1">
      <c r="A502" s="230"/>
    </row>
    <row r="503" spans="1:1" ht="12.75" customHeight="1">
      <c r="A503" s="230"/>
    </row>
    <row r="504" spans="1:1" ht="12.75" customHeight="1">
      <c r="A504" s="230"/>
    </row>
    <row r="505" spans="1:1" ht="12.75" customHeight="1">
      <c r="A505" s="230"/>
    </row>
    <row r="506" spans="1:1" ht="12.75" customHeight="1">
      <c r="A506" s="230"/>
    </row>
    <row r="507" spans="1:1" ht="12.75" customHeight="1">
      <c r="A507" s="230"/>
    </row>
    <row r="508" spans="1:1" ht="12.75" customHeight="1">
      <c r="A508" s="230"/>
    </row>
    <row r="509" spans="1:1" ht="12.75" customHeight="1">
      <c r="A509" s="230"/>
    </row>
    <row r="510" spans="1:1" ht="12.75" customHeight="1">
      <c r="A510" s="230"/>
    </row>
    <row r="511" spans="1:1" ht="12.75" customHeight="1">
      <c r="A511" s="230"/>
    </row>
    <row r="512" spans="1:1" ht="12.75" customHeight="1">
      <c r="A512" s="230"/>
    </row>
    <row r="513" spans="1:1" ht="12.75" customHeight="1">
      <c r="A513" s="230"/>
    </row>
    <row r="514" spans="1:1" ht="12.75" customHeight="1">
      <c r="A514" s="230"/>
    </row>
    <row r="515" spans="1:1" ht="12.75" customHeight="1">
      <c r="A515" s="230"/>
    </row>
    <row r="516" spans="1:1" ht="12.75" customHeight="1">
      <c r="A516" s="230"/>
    </row>
    <row r="517" spans="1:1" ht="12.75" customHeight="1">
      <c r="A517" s="230"/>
    </row>
    <row r="518" spans="1:1" ht="12.75" customHeight="1">
      <c r="A518" s="230"/>
    </row>
    <row r="519" spans="1:1" ht="12.75" customHeight="1">
      <c r="A519" s="230"/>
    </row>
    <row r="520" spans="1:1" ht="12.75" customHeight="1">
      <c r="A520" s="230"/>
    </row>
    <row r="521" spans="1:1" ht="12.75" customHeight="1">
      <c r="A521" s="230"/>
    </row>
    <row r="522" spans="1:1" ht="12.75" customHeight="1">
      <c r="A522" s="230"/>
    </row>
    <row r="523" spans="1:1" ht="12.75" customHeight="1">
      <c r="A523" s="230"/>
    </row>
    <row r="524" spans="1:1" ht="12.75" customHeight="1">
      <c r="A524" s="230"/>
    </row>
    <row r="525" spans="1:1" ht="12.75" customHeight="1">
      <c r="A525" s="230"/>
    </row>
    <row r="526" spans="1:1" ht="12.75" customHeight="1">
      <c r="A526" s="230"/>
    </row>
    <row r="527" spans="1:1" ht="12.75" customHeight="1">
      <c r="A527" s="230"/>
    </row>
    <row r="528" spans="1:1" ht="12.75" customHeight="1">
      <c r="A528" s="230"/>
    </row>
    <row r="529" spans="1:1" ht="12.75" customHeight="1">
      <c r="A529" s="230"/>
    </row>
    <row r="530" spans="1:1" ht="12.75" customHeight="1">
      <c r="A530" s="230"/>
    </row>
    <row r="531" spans="1:1" ht="12.75" customHeight="1">
      <c r="A531" s="230"/>
    </row>
    <row r="532" spans="1:1" ht="12.75" customHeight="1">
      <c r="A532" s="230"/>
    </row>
    <row r="533" spans="1:1" ht="12.75" customHeight="1">
      <c r="A533" s="230"/>
    </row>
    <row r="534" spans="1:1" ht="12.75" customHeight="1">
      <c r="A534" s="230"/>
    </row>
    <row r="535" spans="1:1" ht="12.75" customHeight="1">
      <c r="A535" s="230"/>
    </row>
    <row r="536" spans="1:1" ht="12.75" customHeight="1">
      <c r="A536" s="230"/>
    </row>
    <row r="537" spans="1:1" ht="12.75" customHeight="1">
      <c r="A537" s="230"/>
    </row>
    <row r="538" spans="1:1" ht="12.75" customHeight="1">
      <c r="A538" s="230"/>
    </row>
    <row r="539" spans="1:1" ht="12.75" customHeight="1">
      <c r="A539" s="230"/>
    </row>
    <row r="540" spans="1:1" ht="12.75" customHeight="1">
      <c r="A540" s="230"/>
    </row>
    <row r="541" spans="1:1" ht="12.75" customHeight="1">
      <c r="A541" s="230"/>
    </row>
    <row r="542" spans="1:1" ht="12.75" customHeight="1">
      <c r="A542" s="230"/>
    </row>
    <row r="543" spans="1:1" ht="12.75" customHeight="1">
      <c r="A543" s="230"/>
    </row>
    <row r="544" spans="1:1" ht="12.75" customHeight="1">
      <c r="A544" s="230"/>
    </row>
    <row r="545" spans="1:1" ht="12.75" customHeight="1">
      <c r="A545" s="230"/>
    </row>
    <row r="546" spans="1:1" ht="12.75" customHeight="1">
      <c r="A546" s="230"/>
    </row>
    <row r="547" spans="1:1" ht="12.75" customHeight="1">
      <c r="A547" s="230"/>
    </row>
    <row r="548" spans="1:1" ht="12.75" customHeight="1">
      <c r="A548" s="230"/>
    </row>
    <row r="549" spans="1:1" ht="12.75" customHeight="1">
      <c r="A549" s="230"/>
    </row>
    <row r="550" spans="1:1" ht="12.75" customHeight="1">
      <c r="A550" s="230"/>
    </row>
    <row r="551" spans="1:1" ht="12.75" customHeight="1">
      <c r="A551" s="230"/>
    </row>
    <row r="552" spans="1:1" ht="12.75" customHeight="1">
      <c r="A552" s="230"/>
    </row>
    <row r="553" spans="1:1" ht="12.75" customHeight="1">
      <c r="A553" s="230"/>
    </row>
    <row r="554" spans="1:1" ht="12.75" customHeight="1">
      <c r="A554" s="230"/>
    </row>
    <row r="555" spans="1:1" ht="12.75" customHeight="1">
      <c r="A555" s="230"/>
    </row>
    <row r="556" spans="1:1" ht="12.75" customHeight="1">
      <c r="A556" s="230"/>
    </row>
    <row r="557" spans="1:1" ht="12.75" customHeight="1">
      <c r="A557" s="230"/>
    </row>
    <row r="558" spans="1:1" ht="12.75" customHeight="1">
      <c r="A558" s="230"/>
    </row>
    <row r="559" spans="1:1" ht="12.75" customHeight="1">
      <c r="A559" s="230"/>
    </row>
    <row r="560" spans="1:1" ht="12.75" customHeight="1">
      <c r="A560" s="230"/>
    </row>
    <row r="561" spans="1:1" ht="12.75" customHeight="1">
      <c r="A561" s="230"/>
    </row>
    <row r="562" spans="1:1" ht="12.75" customHeight="1">
      <c r="A562" s="230"/>
    </row>
    <row r="563" spans="1:1" ht="12.75" customHeight="1">
      <c r="A563" s="230"/>
    </row>
    <row r="564" spans="1:1" ht="12.75" customHeight="1">
      <c r="A564" s="230"/>
    </row>
    <row r="565" spans="1:1" ht="12.75" customHeight="1">
      <c r="A565" s="230"/>
    </row>
    <row r="566" spans="1:1" ht="12.75" customHeight="1">
      <c r="A566" s="230"/>
    </row>
    <row r="567" spans="1:1" ht="12.75" customHeight="1">
      <c r="A567" s="230"/>
    </row>
    <row r="568" spans="1:1" ht="12.75" customHeight="1">
      <c r="A568" s="230"/>
    </row>
    <row r="569" spans="1:1" ht="12.75" customHeight="1">
      <c r="A569" s="230"/>
    </row>
    <row r="570" spans="1:1" ht="12.75" customHeight="1">
      <c r="A570" s="230"/>
    </row>
    <row r="571" spans="1:1" ht="12.75" customHeight="1">
      <c r="A571" s="230"/>
    </row>
    <row r="572" spans="1:1" ht="12.75" customHeight="1">
      <c r="A572" s="230"/>
    </row>
    <row r="573" spans="1:1" ht="12.75" customHeight="1">
      <c r="A573" s="230"/>
    </row>
    <row r="574" spans="1:1" ht="12.75" customHeight="1">
      <c r="A574" s="230"/>
    </row>
    <row r="575" spans="1:1" ht="12.75" customHeight="1">
      <c r="A575" s="230"/>
    </row>
    <row r="576" spans="1:1" ht="12.75" customHeight="1">
      <c r="A576" s="230"/>
    </row>
    <row r="577" spans="1:1" ht="12.75" customHeight="1">
      <c r="A577" s="230"/>
    </row>
    <row r="578" spans="1:1" ht="12.75" customHeight="1">
      <c r="A578" s="230"/>
    </row>
    <row r="579" spans="1:1" ht="12.75" customHeight="1">
      <c r="A579" s="230"/>
    </row>
    <row r="580" spans="1:1" ht="12.75" customHeight="1">
      <c r="A580" s="230"/>
    </row>
    <row r="581" spans="1:1" ht="12.75" customHeight="1">
      <c r="A581" s="230"/>
    </row>
    <row r="582" spans="1:1" ht="12.75" customHeight="1">
      <c r="A582" s="230"/>
    </row>
    <row r="583" spans="1:1" ht="12.75" customHeight="1">
      <c r="A583" s="230"/>
    </row>
    <row r="584" spans="1:1" ht="12.75" customHeight="1">
      <c r="A584" s="230"/>
    </row>
    <row r="585" spans="1:1" ht="12.75" customHeight="1">
      <c r="A585" s="230"/>
    </row>
    <row r="586" spans="1:1" ht="12.75" customHeight="1">
      <c r="A586" s="230"/>
    </row>
    <row r="587" spans="1:1" ht="12.75" customHeight="1">
      <c r="A587" s="230"/>
    </row>
    <row r="588" spans="1:1" ht="12.75" customHeight="1">
      <c r="A588" s="230"/>
    </row>
    <row r="589" spans="1:1" ht="12.75" customHeight="1">
      <c r="A589" s="230"/>
    </row>
    <row r="590" spans="1:1" ht="12.75" customHeight="1">
      <c r="A590" s="230"/>
    </row>
    <row r="591" spans="1:1" ht="12.75" customHeight="1">
      <c r="A591" s="230"/>
    </row>
    <row r="592" spans="1:1" ht="12.75" customHeight="1">
      <c r="A592" s="230"/>
    </row>
    <row r="593" spans="1:1" ht="12.75" customHeight="1">
      <c r="A593" s="230"/>
    </row>
    <row r="594" spans="1:1" ht="12.75" customHeight="1">
      <c r="A594" s="230"/>
    </row>
    <row r="595" spans="1:1" ht="12.75" customHeight="1">
      <c r="A595" s="230"/>
    </row>
    <row r="596" spans="1:1" ht="12.75" customHeight="1">
      <c r="A596" s="230"/>
    </row>
    <row r="597" spans="1:1" ht="12.75" customHeight="1">
      <c r="A597" s="230"/>
    </row>
    <row r="598" spans="1:1" ht="12.75" customHeight="1">
      <c r="A598" s="230"/>
    </row>
    <row r="599" spans="1:1" ht="12.75" customHeight="1">
      <c r="A599" s="230"/>
    </row>
    <row r="600" spans="1:1" ht="12.75" customHeight="1">
      <c r="A600" s="230"/>
    </row>
    <row r="601" spans="1:1" ht="12.75" customHeight="1">
      <c r="A601" s="230"/>
    </row>
    <row r="602" spans="1:1" ht="12.75" customHeight="1">
      <c r="A602" s="230"/>
    </row>
    <row r="603" spans="1:1" ht="12.75" customHeight="1">
      <c r="A603" s="230"/>
    </row>
    <row r="604" spans="1:1" ht="12.75" customHeight="1">
      <c r="A604" s="230"/>
    </row>
    <row r="605" spans="1:1" ht="12.75" customHeight="1">
      <c r="A605" s="230"/>
    </row>
    <row r="606" spans="1:1" ht="12.75" customHeight="1">
      <c r="A606" s="230"/>
    </row>
    <row r="607" spans="1:1" ht="12.75" customHeight="1">
      <c r="A607" s="230"/>
    </row>
    <row r="608" spans="1:1" ht="12.75" customHeight="1">
      <c r="A608" s="230"/>
    </row>
    <row r="609" spans="1:1" ht="12.75" customHeight="1">
      <c r="A609" s="230"/>
    </row>
    <row r="610" spans="1:1" ht="12.75" customHeight="1">
      <c r="A610" s="230"/>
    </row>
    <row r="611" spans="1:1" ht="12.75" customHeight="1">
      <c r="A611" s="230"/>
    </row>
    <row r="612" spans="1:1" ht="12.75" customHeight="1">
      <c r="A612" s="230"/>
    </row>
    <row r="613" spans="1:1" ht="12.75" customHeight="1">
      <c r="A613" s="230"/>
    </row>
    <row r="614" spans="1:1" ht="12.75" customHeight="1">
      <c r="A614" s="230"/>
    </row>
    <row r="615" spans="1:1" ht="12.75" customHeight="1">
      <c r="A615" s="230"/>
    </row>
    <row r="616" spans="1:1" ht="12.75" customHeight="1">
      <c r="A616" s="230"/>
    </row>
    <row r="617" spans="1:1" ht="12.75" customHeight="1">
      <c r="A617" s="230"/>
    </row>
    <row r="618" spans="1:1" ht="12.75" customHeight="1">
      <c r="A618" s="230"/>
    </row>
    <row r="619" spans="1:1" ht="12.75" customHeight="1">
      <c r="A619" s="230"/>
    </row>
    <row r="620" spans="1:1" ht="12.75" customHeight="1">
      <c r="A620" s="230"/>
    </row>
    <row r="621" spans="1:1" ht="12.75" customHeight="1">
      <c r="A621" s="230"/>
    </row>
    <row r="622" spans="1:1" ht="12.75" customHeight="1">
      <c r="A622" s="230"/>
    </row>
    <row r="623" spans="1:1" ht="12.75" customHeight="1">
      <c r="A623" s="230"/>
    </row>
    <row r="624" spans="1:1" ht="12.75" customHeight="1">
      <c r="A624" s="230"/>
    </row>
    <row r="625" spans="1:1" ht="12.75" customHeight="1">
      <c r="A625" s="230"/>
    </row>
    <row r="626" spans="1:1" ht="12.75" customHeight="1">
      <c r="A626" s="230"/>
    </row>
    <row r="627" spans="1:1" ht="12.75" customHeight="1">
      <c r="A627" s="230"/>
    </row>
    <row r="628" spans="1:1" ht="12.75" customHeight="1">
      <c r="A628" s="230"/>
    </row>
    <row r="629" spans="1:1" ht="12.75" customHeight="1">
      <c r="A629" s="230"/>
    </row>
    <row r="630" spans="1:1" ht="12.75" customHeight="1">
      <c r="A630" s="230"/>
    </row>
    <row r="631" spans="1:1" ht="12.75" customHeight="1">
      <c r="A631" s="230"/>
    </row>
    <row r="632" spans="1:1" ht="12.75" customHeight="1">
      <c r="A632" s="230"/>
    </row>
    <row r="633" spans="1:1" ht="12.75" customHeight="1">
      <c r="A633" s="230"/>
    </row>
    <row r="634" spans="1:1" ht="12.75" customHeight="1">
      <c r="A634" s="230"/>
    </row>
    <row r="635" spans="1:1" ht="12.75" customHeight="1">
      <c r="A635" s="230"/>
    </row>
    <row r="636" spans="1:1" ht="12.75" customHeight="1">
      <c r="A636" s="230"/>
    </row>
    <row r="637" spans="1:1" ht="12.75" customHeight="1">
      <c r="A637" s="230"/>
    </row>
    <row r="638" spans="1:1" ht="12.75" customHeight="1">
      <c r="A638" s="230"/>
    </row>
    <row r="639" spans="1:1" ht="12.75" customHeight="1">
      <c r="A639" s="230"/>
    </row>
    <row r="640" spans="1:1" ht="12.75" customHeight="1">
      <c r="A640" s="230"/>
    </row>
    <row r="641" spans="1:1" ht="12.75" customHeight="1">
      <c r="A641" s="230"/>
    </row>
    <row r="642" spans="1:1" ht="12.75" customHeight="1">
      <c r="A642" s="230"/>
    </row>
    <row r="643" spans="1:1" ht="12.75" customHeight="1">
      <c r="A643" s="230"/>
    </row>
    <row r="644" spans="1:1" ht="12.75" customHeight="1">
      <c r="A644" s="230"/>
    </row>
    <row r="645" spans="1:1" ht="12.75" customHeight="1">
      <c r="A645" s="230"/>
    </row>
    <row r="646" spans="1:1" ht="12.75" customHeight="1">
      <c r="A646" s="230"/>
    </row>
    <row r="647" spans="1:1" ht="12.75" customHeight="1">
      <c r="A647" s="230"/>
    </row>
    <row r="648" spans="1:1" ht="12.75" customHeight="1">
      <c r="A648" s="230"/>
    </row>
    <row r="649" spans="1:1" ht="12.75" customHeight="1">
      <c r="A649" s="230"/>
    </row>
    <row r="650" spans="1:1" ht="12.75" customHeight="1">
      <c r="A650" s="230"/>
    </row>
    <row r="651" spans="1:1" ht="12.75" customHeight="1">
      <c r="A651" s="230"/>
    </row>
    <row r="652" spans="1:1" ht="12.75" customHeight="1">
      <c r="A652" s="230"/>
    </row>
    <row r="653" spans="1:1" ht="12.75" customHeight="1">
      <c r="A653" s="230"/>
    </row>
    <row r="654" spans="1:1" ht="12.75" customHeight="1">
      <c r="A654" s="230"/>
    </row>
    <row r="655" spans="1:1" ht="12.75" customHeight="1">
      <c r="A655" s="230"/>
    </row>
    <row r="656" spans="1:1" ht="12.75" customHeight="1">
      <c r="A656" s="230"/>
    </row>
    <row r="657" spans="1:1" ht="12.75" customHeight="1">
      <c r="A657" s="230"/>
    </row>
    <row r="658" spans="1:1" ht="12.75" customHeight="1">
      <c r="A658" s="230"/>
    </row>
    <row r="659" spans="1:1" ht="12.75" customHeight="1">
      <c r="A659" s="230"/>
    </row>
    <row r="660" spans="1:1" ht="12.75" customHeight="1">
      <c r="A660" s="230"/>
    </row>
    <row r="661" spans="1:1" ht="12.75" customHeight="1">
      <c r="A661" s="230"/>
    </row>
    <row r="662" spans="1:1" ht="12.75" customHeight="1">
      <c r="A662" s="230"/>
    </row>
    <row r="663" spans="1:1" ht="12.75" customHeight="1">
      <c r="A663" s="230"/>
    </row>
    <row r="664" spans="1:1" ht="12.75" customHeight="1">
      <c r="A664" s="230"/>
    </row>
    <row r="665" spans="1:1" ht="12.75" customHeight="1">
      <c r="A665" s="230"/>
    </row>
    <row r="666" spans="1:1" ht="12.75" customHeight="1">
      <c r="A666" s="230"/>
    </row>
    <row r="667" spans="1:1" ht="12.75" customHeight="1">
      <c r="A667" s="230"/>
    </row>
    <row r="668" spans="1:1" ht="12.75" customHeight="1">
      <c r="A668" s="230"/>
    </row>
    <row r="669" spans="1:1" ht="12.75" customHeight="1">
      <c r="A669" s="230"/>
    </row>
    <row r="670" spans="1:1" ht="12.75" customHeight="1">
      <c r="A670" s="230"/>
    </row>
    <row r="671" spans="1:1" ht="12.75" customHeight="1">
      <c r="A671" s="230"/>
    </row>
    <row r="672" spans="1:1" ht="12.75" customHeight="1">
      <c r="A672" s="230"/>
    </row>
    <row r="673" spans="1:1" ht="12.75" customHeight="1">
      <c r="A673" s="230"/>
    </row>
    <row r="674" spans="1:1" ht="12.75" customHeight="1">
      <c r="A674" s="230"/>
    </row>
    <row r="675" spans="1:1" ht="12.75" customHeight="1">
      <c r="A675" s="230"/>
    </row>
    <row r="676" spans="1:1" ht="12.75" customHeight="1">
      <c r="A676" s="225"/>
    </row>
    <row r="677" spans="1:1" ht="12.75" customHeight="1">
      <c r="A677" s="225"/>
    </row>
    <row r="678" spans="1:1" ht="12.75" customHeight="1">
      <c r="A678" s="225"/>
    </row>
    <row r="679" spans="1:1" ht="12.75" customHeight="1">
      <c r="A679" s="225"/>
    </row>
    <row r="680" spans="1:1" ht="12.75" customHeight="1">
      <c r="A680" s="225"/>
    </row>
    <row r="681" spans="1:1" ht="12.75" customHeight="1">
      <c r="A681" s="225"/>
    </row>
    <row r="682" spans="1:1" ht="12.75" customHeight="1">
      <c r="A682" s="225"/>
    </row>
    <row r="683" spans="1:1" ht="12.75" customHeight="1">
      <c r="A683" s="225"/>
    </row>
  </sheetData>
  <sheetProtection selectLockedCells="1" selectUnlockedCells="1"/>
  <mergeCells count="4">
    <mergeCell ref="B16:E16"/>
    <mergeCell ref="B31:E31"/>
    <mergeCell ref="B32:E32"/>
    <mergeCell ref="B33:E33"/>
  </mergeCells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683"/>
  <sheetViews>
    <sheetView view="pageBreakPreview" zoomScaleNormal="100" zoomScaleSheetLayoutView="100" workbookViewId="0">
      <pane ySplit="4" topLeftCell="A41" activePane="bottomLeft" state="frozen"/>
      <selection activeCell="B14" sqref="B14"/>
      <selection pane="bottomLeft" activeCell="E37" sqref="E37:E41"/>
    </sheetView>
  </sheetViews>
  <sheetFormatPr defaultRowHeight="12.75"/>
  <cols>
    <col min="1" max="1" width="5.7109375" style="1" customWidth="1"/>
    <col min="2" max="2" width="45.7109375" style="186" customWidth="1"/>
    <col min="3" max="3" width="5.7109375" style="53" customWidth="1"/>
    <col min="4" max="4" width="8.7109375" style="1" customWidth="1"/>
    <col min="5" max="6" width="10.7109375" style="32" customWidth="1"/>
    <col min="7" max="7" width="9.140625" style="39"/>
    <col min="8" max="16384" width="9.140625" style="1"/>
  </cols>
  <sheetData>
    <row r="1" spans="1:29" ht="15.95" customHeight="1">
      <c r="A1" s="25" t="s">
        <v>19</v>
      </c>
      <c r="B1" s="178"/>
      <c r="C1" s="49"/>
      <c r="D1" s="7"/>
      <c r="E1" s="92"/>
      <c r="F1" s="4" t="s">
        <v>32</v>
      </c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0.100000000000001" customHeight="1">
      <c r="A2" s="24" t="s">
        <v>0</v>
      </c>
      <c r="B2" s="178"/>
      <c r="C2" s="49"/>
      <c r="D2" s="7"/>
      <c r="E2" s="92"/>
      <c r="F2" s="4"/>
      <c r="G2" s="33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7.100000000000001" customHeight="1">
      <c r="A3" s="54" t="s">
        <v>228</v>
      </c>
      <c r="B3" s="178"/>
      <c r="C3" s="49"/>
      <c r="D3" s="7"/>
      <c r="E3" s="92"/>
      <c r="F3" s="4"/>
      <c r="G3" s="33"/>
      <c r="H3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6" customFormat="1" ht="17.100000000000001" customHeight="1">
      <c r="A4" s="9" t="s">
        <v>2</v>
      </c>
      <c r="B4" s="179" t="s">
        <v>3</v>
      </c>
      <c r="C4" s="48" t="s">
        <v>4</v>
      </c>
      <c r="D4" s="16" t="s">
        <v>5</v>
      </c>
      <c r="E4" s="16" t="s">
        <v>6</v>
      </c>
      <c r="F4" s="17" t="s">
        <v>7</v>
      </c>
      <c r="G4" s="35"/>
    </row>
    <row r="5" spans="1:29" s="5" customFormat="1">
      <c r="A5" s="226">
        <v>1</v>
      </c>
      <c r="B5" s="180" t="s">
        <v>8</v>
      </c>
      <c r="C5" s="50"/>
      <c r="D5" s="10"/>
      <c r="E5" s="93"/>
      <c r="F5" s="94"/>
      <c r="G5" s="36"/>
    </row>
    <row r="6" spans="1:29" s="150" customFormat="1" ht="25.5">
      <c r="A6" s="232">
        <v>1</v>
      </c>
      <c r="B6" s="122" t="s">
        <v>192</v>
      </c>
      <c r="C6" s="152" t="s">
        <v>9</v>
      </c>
      <c r="D6" s="153">
        <v>110</v>
      </c>
      <c r="E6" s="153"/>
      <c r="F6" s="146">
        <f>+D6*E6</f>
        <v>0</v>
      </c>
    </row>
    <row r="7" spans="1:29" s="150" customFormat="1" ht="25.5">
      <c r="A7" s="232">
        <f t="shared" ref="A7" si="0">+A6+1</f>
        <v>2</v>
      </c>
      <c r="B7" s="122" t="s">
        <v>193</v>
      </c>
      <c r="C7" s="152" t="s">
        <v>1</v>
      </c>
      <c r="D7" s="153">
        <v>3</v>
      </c>
      <c r="E7" s="153"/>
      <c r="F7" s="146">
        <f>+D7*E7</f>
        <v>0</v>
      </c>
    </row>
    <row r="8" spans="1:29" s="150" customFormat="1" ht="25.5">
      <c r="A8" s="232">
        <v>3</v>
      </c>
      <c r="B8" s="122" t="s">
        <v>194</v>
      </c>
      <c r="C8" s="152" t="s">
        <v>1</v>
      </c>
      <c r="D8" s="153">
        <v>12</v>
      </c>
      <c r="E8" s="153"/>
      <c r="F8" s="146">
        <f>+D8*E8</f>
        <v>0</v>
      </c>
    </row>
    <row r="9" spans="1:29" s="5" customFormat="1">
      <c r="A9" s="226">
        <f>A5</f>
        <v>1</v>
      </c>
      <c r="B9" s="180" t="str">
        <f>B5&amp;" - skupaj"</f>
        <v>PREDDELA - skupaj</v>
      </c>
      <c r="C9" s="50"/>
      <c r="D9" s="10"/>
      <c r="E9" s="93"/>
      <c r="F9" s="98">
        <f>SUM(F6:F8)</f>
        <v>0</v>
      </c>
      <c r="G9" s="36"/>
    </row>
    <row r="10" spans="1:29" s="5" customFormat="1">
      <c r="A10" s="226">
        <f>+A9+1</f>
        <v>2</v>
      </c>
      <c r="B10" s="180" t="s">
        <v>12</v>
      </c>
      <c r="C10" s="50"/>
      <c r="D10" s="10"/>
      <c r="E10" s="93"/>
      <c r="F10" s="94"/>
      <c r="G10" s="36"/>
    </row>
    <row r="11" spans="1:29" s="150" customFormat="1" ht="25.5">
      <c r="A11" s="232">
        <v>1</v>
      </c>
      <c r="B11" s="144" t="s">
        <v>107</v>
      </c>
      <c r="C11" s="152" t="s">
        <v>11</v>
      </c>
      <c r="D11" s="153">
        <v>38</v>
      </c>
      <c r="E11" s="153"/>
      <c r="F11" s="146">
        <f>+D11*E11</f>
        <v>0</v>
      </c>
    </row>
    <row r="12" spans="1:29" s="150" customFormat="1" ht="25.5">
      <c r="A12" s="232">
        <v>2</v>
      </c>
      <c r="B12" s="122" t="s">
        <v>195</v>
      </c>
      <c r="C12" s="152" t="s">
        <v>11</v>
      </c>
      <c r="D12" s="153">
        <v>62.4</v>
      </c>
      <c r="E12" s="153"/>
      <c r="F12" s="146">
        <f>+D12*E12</f>
        <v>0</v>
      </c>
    </row>
    <row r="13" spans="1:29" s="150" customFormat="1" ht="25.5">
      <c r="A13" s="232">
        <v>3</v>
      </c>
      <c r="B13" s="122" t="s">
        <v>196</v>
      </c>
      <c r="C13" s="152" t="s">
        <v>11</v>
      </c>
      <c r="D13" s="153">
        <v>49.9</v>
      </c>
      <c r="E13" s="153"/>
      <c r="F13" s="146">
        <f>+D13*E13</f>
        <v>0</v>
      </c>
    </row>
    <row r="14" spans="1:29" s="150" customFormat="1" ht="25.5">
      <c r="A14" s="232">
        <v>4</v>
      </c>
      <c r="B14" s="122" t="s">
        <v>197</v>
      </c>
      <c r="C14" s="152" t="s">
        <v>11</v>
      </c>
      <c r="D14" s="153">
        <v>12.5</v>
      </c>
      <c r="E14" s="153"/>
      <c r="F14" s="146">
        <f>+D14*E14</f>
        <v>0</v>
      </c>
    </row>
    <row r="15" spans="1:29" s="150" customFormat="1" ht="25.5">
      <c r="A15" s="232">
        <v>5</v>
      </c>
      <c r="B15" s="187" t="s">
        <v>149</v>
      </c>
      <c r="C15" s="152" t="s">
        <v>11</v>
      </c>
      <c r="D15" s="154">
        <v>52.4</v>
      </c>
      <c r="E15" s="154"/>
      <c r="F15" s="155">
        <f>E15*D15</f>
        <v>0</v>
      </c>
    </row>
    <row r="16" spans="1:29" s="150" customFormat="1" ht="25.5">
      <c r="A16" s="232">
        <v>6</v>
      </c>
      <c r="B16" s="187" t="s">
        <v>150</v>
      </c>
      <c r="C16" s="152" t="s">
        <v>11</v>
      </c>
      <c r="D16" s="154">
        <v>72.400000000000006</v>
      </c>
      <c r="E16" s="154"/>
      <c r="F16" s="155">
        <f>E16*D16</f>
        <v>0</v>
      </c>
      <c r="H16" s="151"/>
    </row>
    <row r="17" spans="1:12" s="150" customFormat="1" ht="25.5">
      <c r="A17" s="232">
        <v>7</v>
      </c>
      <c r="B17" s="188" t="s">
        <v>198</v>
      </c>
      <c r="C17" s="156" t="s">
        <v>11</v>
      </c>
      <c r="D17" s="154">
        <v>104.4</v>
      </c>
      <c r="E17" s="154"/>
      <c r="F17" s="155">
        <f>E17*D17</f>
        <v>0</v>
      </c>
      <c r="H17" s="151"/>
    </row>
    <row r="18" spans="1:12" s="150" customFormat="1" ht="25.5">
      <c r="A18" s="232">
        <v>8</v>
      </c>
      <c r="B18" s="188" t="s">
        <v>199</v>
      </c>
      <c r="C18" s="156" t="s">
        <v>11</v>
      </c>
      <c r="D18" s="154">
        <v>52.4</v>
      </c>
      <c r="E18" s="154"/>
      <c r="F18" s="155">
        <f>E18*D18</f>
        <v>0</v>
      </c>
      <c r="H18" s="151"/>
    </row>
    <row r="19" spans="1:12" s="150" customFormat="1">
      <c r="A19" s="232">
        <v>9</v>
      </c>
      <c r="B19" s="188" t="s">
        <v>57</v>
      </c>
      <c r="C19" s="156" t="s">
        <v>9</v>
      </c>
      <c r="D19" s="154">
        <v>190</v>
      </c>
      <c r="E19" s="154"/>
      <c r="F19" s="155">
        <f>E19*D19</f>
        <v>0</v>
      </c>
    </row>
    <row r="20" spans="1:12" s="150" customFormat="1" ht="25.5">
      <c r="A20" s="232">
        <v>10</v>
      </c>
      <c r="B20" s="122" t="s">
        <v>213</v>
      </c>
      <c r="C20" s="152" t="s">
        <v>9</v>
      </c>
      <c r="D20" s="153">
        <v>428</v>
      </c>
      <c r="E20" s="153"/>
      <c r="F20" s="146">
        <f>+D20*E20</f>
        <v>0</v>
      </c>
    </row>
    <row r="21" spans="1:12" s="150" customFormat="1" ht="25.5">
      <c r="A21" s="232">
        <v>11</v>
      </c>
      <c r="B21" s="122" t="s">
        <v>200</v>
      </c>
      <c r="C21" s="152" t="s">
        <v>9</v>
      </c>
      <c r="D21" s="153">
        <v>190</v>
      </c>
      <c r="E21" s="153"/>
      <c r="F21" s="146">
        <f>+D21*E21</f>
        <v>0</v>
      </c>
    </row>
    <row r="22" spans="1:12" s="5" customFormat="1">
      <c r="A22" s="226">
        <f>A10</f>
        <v>2</v>
      </c>
      <c r="B22" s="180" t="str">
        <f>B10&amp;" - skupaj"</f>
        <v>ZEMELJSKA DELA - skupaj</v>
      </c>
      <c r="C22" s="50"/>
      <c r="D22" s="10"/>
      <c r="E22" s="93"/>
      <c r="F22" s="98">
        <f>SUM(F11:F21)</f>
        <v>0</v>
      </c>
      <c r="G22" s="38"/>
    </row>
    <row r="23" spans="1:12" s="5" customFormat="1">
      <c r="A23" s="226">
        <f>+A22+1</f>
        <v>3</v>
      </c>
      <c r="B23" s="180" t="s">
        <v>201</v>
      </c>
      <c r="C23" s="50"/>
      <c r="D23" s="10"/>
      <c r="E23" s="93"/>
      <c r="F23" s="98"/>
      <c r="G23" s="38"/>
    </row>
    <row r="24" spans="1:12" s="150" customFormat="1" ht="38.25">
      <c r="A24" s="232">
        <v>1</v>
      </c>
      <c r="B24" s="115" t="s">
        <v>134</v>
      </c>
      <c r="C24" s="152" t="s">
        <v>11</v>
      </c>
      <c r="D24" s="153">
        <v>123.3</v>
      </c>
      <c r="E24" s="153"/>
      <c r="F24" s="146">
        <f>+D24*E24</f>
        <v>0</v>
      </c>
      <c r="H24" s="151"/>
      <c r="L24" s="151"/>
    </row>
    <row r="25" spans="1:12" s="150" customFormat="1" ht="51">
      <c r="A25" s="232">
        <v>2</v>
      </c>
      <c r="B25" s="115" t="s">
        <v>202</v>
      </c>
      <c r="C25" s="152" t="s">
        <v>11</v>
      </c>
      <c r="D25" s="153">
        <v>123.3</v>
      </c>
      <c r="E25" s="153"/>
      <c r="F25" s="146">
        <f>+D25*E25</f>
        <v>0</v>
      </c>
      <c r="L25" s="151"/>
    </row>
    <row r="26" spans="1:12" s="150" customFormat="1" ht="25.5">
      <c r="A26" s="232">
        <v>3</v>
      </c>
      <c r="B26" s="189" t="s">
        <v>259</v>
      </c>
      <c r="C26" s="152" t="s">
        <v>9</v>
      </c>
      <c r="D26" s="153">
        <v>303</v>
      </c>
      <c r="E26" s="153"/>
      <c r="F26" s="146">
        <f>+D26*E26</f>
        <v>0</v>
      </c>
    </row>
    <row r="27" spans="1:12" s="150" customFormat="1" ht="25.5">
      <c r="A27" s="232">
        <f t="shared" ref="A27" si="1">+A26+1</f>
        <v>4</v>
      </c>
      <c r="B27" s="189" t="s">
        <v>139</v>
      </c>
      <c r="C27" s="152" t="s">
        <v>9</v>
      </c>
      <c r="D27" s="153">
        <v>303</v>
      </c>
      <c r="E27" s="153"/>
      <c r="F27" s="146">
        <f>+D27*E27</f>
        <v>0</v>
      </c>
    </row>
    <row r="28" spans="1:12" s="150" customFormat="1">
      <c r="A28" s="232">
        <v>5</v>
      </c>
      <c r="B28" s="122" t="s">
        <v>203</v>
      </c>
      <c r="C28" s="152" t="s">
        <v>9</v>
      </c>
      <c r="D28" s="153">
        <v>54</v>
      </c>
      <c r="E28" s="153"/>
      <c r="F28" s="146">
        <f>+D28*E28</f>
        <v>0</v>
      </c>
    </row>
    <row r="29" spans="1:12" s="5" customFormat="1">
      <c r="A29" s="226">
        <f>A23</f>
        <v>3</v>
      </c>
      <c r="B29" s="180" t="str">
        <f>B23&amp;" - skupaj"</f>
        <v>VOZIŠČNE KONSTRUKCIJE - skupaj</v>
      </c>
      <c r="C29" s="50"/>
      <c r="D29" s="10"/>
      <c r="E29" s="93"/>
      <c r="F29" s="98">
        <f>SUM(F24:F28)</f>
        <v>0</v>
      </c>
      <c r="G29" s="38"/>
    </row>
    <row r="30" spans="1:12" s="5" customFormat="1">
      <c r="A30" s="226">
        <f>+A29+1</f>
        <v>4</v>
      </c>
      <c r="B30" s="180" t="s">
        <v>212</v>
      </c>
      <c r="C30" s="50"/>
      <c r="D30" s="10"/>
      <c r="E30" s="93"/>
      <c r="F30" s="98"/>
      <c r="G30" s="38"/>
    </row>
    <row r="31" spans="1:12" s="150" customFormat="1" ht="38.25">
      <c r="A31" s="232">
        <v>1</v>
      </c>
      <c r="B31" s="122" t="s">
        <v>204</v>
      </c>
      <c r="C31" s="152" t="s">
        <v>1</v>
      </c>
      <c r="D31" s="153">
        <v>1</v>
      </c>
      <c r="E31" s="153"/>
      <c r="F31" s="146">
        <f>E31*D31</f>
        <v>0</v>
      </c>
    </row>
    <row r="32" spans="1:12" s="150" customFormat="1" ht="38.25">
      <c r="A32" s="232">
        <v>2</v>
      </c>
      <c r="B32" s="122" t="s">
        <v>205</v>
      </c>
      <c r="C32" s="152" t="s">
        <v>1</v>
      </c>
      <c r="D32" s="153">
        <v>1</v>
      </c>
      <c r="E32" s="153"/>
      <c r="F32" s="146">
        <f>E32*D32</f>
        <v>0</v>
      </c>
    </row>
    <row r="33" spans="1:7" s="150" customFormat="1" ht="38.25">
      <c r="A33" s="232">
        <v>3</v>
      </c>
      <c r="B33" s="122" t="s">
        <v>156</v>
      </c>
      <c r="C33" s="152" t="s">
        <v>10</v>
      </c>
      <c r="D33" s="153">
        <v>34</v>
      </c>
      <c r="E33" s="153"/>
      <c r="F33" s="146">
        <f>E33*D33</f>
        <v>0</v>
      </c>
    </row>
    <row r="34" spans="1:7" s="150" customFormat="1" ht="38.25">
      <c r="A34" s="232">
        <v>4</v>
      </c>
      <c r="B34" s="122" t="s">
        <v>206</v>
      </c>
      <c r="C34" s="152" t="s">
        <v>10</v>
      </c>
      <c r="D34" s="153">
        <v>5</v>
      </c>
      <c r="E34" s="153"/>
      <c r="F34" s="146">
        <f>+D34*E34</f>
        <v>0</v>
      </c>
    </row>
    <row r="35" spans="1:7" s="5" customFormat="1">
      <c r="A35" s="226">
        <f>A30</f>
        <v>4</v>
      </c>
      <c r="B35" s="180" t="str">
        <f>B30&amp;" - skupaj"</f>
        <v>ODVODNJAVANE - skupaj</v>
      </c>
      <c r="C35" s="50"/>
      <c r="D35" s="10"/>
      <c r="E35" s="93"/>
      <c r="F35" s="98">
        <f>SUM(F31:F34)</f>
        <v>0</v>
      </c>
      <c r="G35" s="38"/>
    </row>
    <row r="36" spans="1:7" s="5" customFormat="1">
      <c r="A36" s="226">
        <f>+A35+1</f>
        <v>5</v>
      </c>
      <c r="B36" s="180" t="s">
        <v>207</v>
      </c>
      <c r="C36" s="50"/>
      <c r="D36" s="10"/>
      <c r="E36" s="93"/>
      <c r="F36" s="98"/>
      <c r="G36" s="38"/>
    </row>
    <row r="37" spans="1:7" s="150" customFormat="1" ht="25.5">
      <c r="A37" s="232">
        <v>1</v>
      </c>
      <c r="B37" s="122" t="s">
        <v>208</v>
      </c>
      <c r="C37" s="152" t="s">
        <v>11</v>
      </c>
      <c r="D37" s="153">
        <v>1</v>
      </c>
      <c r="E37" s="153"/>
      <c r="F37" s="146">
        <f>+E37*D37</f>
        <v>0</v>
      </c>
    </row>
    <row r="38" spans="1:7" s="150" customFormat="1" ht="38.25">
      <c r="A38" s="232">
        <v>2</v>
      </c>
      <c r="B38" s="122" t="s">
        <v>209</v>
      </c>
      <c r="C38" s="152" t="s">
        <v>1</v>
      </c>
      <c r="D38" s="153">
        <v>2</v>
      </c>
      <c r="E38" s="153"/>
      <c r="F38" s="146">
        <f>+E38*D38</f>
        <v>0</v>
      </c>
    </row>
    <row r="39" spans="1:7" s="150" customFormat="1" ht="38.25">
      <c r="A39" s="232">
        <f t="shared" ref="A39:A41" si="2">+A38+1</f>
        <v>3</v>
      </c>
      <c r="B39" s="122" t="s">
        <v>210</v>
      </c>
      <c r="C39" s="152" t="s">
        <v>1</v>
      </c>
      <c r="D39" s="153">
        <v>1</v>
      </c>
      <c r="E39" s="153"/>
      <c r="F39" s="146">
        <f>+E39*D39</f>
        <v>0</v>
      </c>
    </row>
    <row r="40" spans="1:7" s="150" customFormat="1" ht="25.5">
      <c r="A40" s="232">
        <f t="shared" si="2"/>
        <v>4</v>
      </c>
      <c r="B40" s="122" t="s">
        <v>211</v>
      </c>
      <c r="C40" s="152" t="s">
        <v>1</v>
      </c>
      <c r="D40" s="153">
        <v>2</v>
      </c>
      <c r="E40" s="153"/>
      <c r="F40" s="146">
        <f>+E40*D40</f>
        <v>0</v>
      </c>
    </row>
    <row r="41" spans="1:7" s="150" customFormat="1" ht="51">
      <c r="A41" s="232">
        <f t="shared" si="2"/>
        <v>5</v>
      </c>
      <c r="B41" s="122" t="s">
        <v>145</v>
      </c>
      <c r="C41" s="152" t="s">
        <v>10</v>
      </c>
      <c r="D41" s="153">
        <v>15</v>
      </c>
      <c r="E41" s="153"/>
      <c r="F41" s="146">
        <f>+E41*D41</f>
        <v>0</v>
      </c>
    </row>
    <row r="42" spans="1:7" s="5" customFormat="1">
      <c r="A42" s="226">
        <f>A36</f>
        <v>5</v>
      </c>
      <c r="B42" s="180" t="str">
        <f>B36&amp;" - skupaj"</f>
        <v>OPREMA CEST - skupaj</v>
      </c>
      <c r="C42" s="50"/>
      <c r="D42" s="10"/>
      <c r="E42" s="93"/>
      <c r="F42" s="98">
        <f>SUM(F37:F41)</f>
        <v>0</v>
      </c>
      <c r="G42" s="38"/>
    </row>
    <row r="43" spans="1:7" s="5" customFormat="1">
      <c r="A43" s="226">
        <f>+A42+1</f>
        <v>6</v>
      </c>
      <c r="B43" s="180" t="s">
        <v>191</v>
      </c>
      <c r="C43" s="50"/>
      <c r="D43" s="10"/>
      <c r="E43" s="93"/>
      <c r="F43" s="98"/>
      <c r="G43" s="38"/>
    </row>
    <row r="44" spans="1:7" s="150" customFormat="1" ht="38.25">
      <c r="A44" s="232">
        <v>1</v>
      </c>
      <c r="B44" s="177" t="str">
        <f>"Ostala dodatna in nepredvidena dela. Obračun po dejanskih stroških porabe časa in materiala po vpisu v gradbeni dnevnik. Ocena stroškov "&amp;D44*100&amp;"% od vrednosti del."</f>
        <v>Ostala dodatna in nepredvidena dela. Obračun po dejanskih stroških porabe časa in materiala po vpisu v gradbeni dnevnik. Ocena stroškov 10% od vrednosti del.</v>
      </c>
      <c r="C44" s="131" t="s">
        <v>34</v>
      </c>
      <c r="D44" s="143">
        <v>0.1</v>
      </c>
      <c r="E44" s="90">
        <f>SUM(F49:F53)</f>
        <v>0</v>
      </c>
      <c r="F44" s="91">
        <f>+D44*E44</f>
        <v>0</v>
      </c>
    </row>
    <row r="45" spans="1:7" s="5" customFormat="1">
      <c r="A45" s="226">
        <f>A43</f>
        <v>6</v>
      </c>
      <c r="B45" s="180" t="str">
        <f>B43&amp;" - skupaj"</f>
        <v>OSTALO - skupaj</v>
      </c>
      <c r="C45" s="50"/>
      <c r="D45" s="10"/>
      <c r="E45" s="93"/>
      <c r="F45" s="98">
        <f>SUM(F44:F44)</f>
        <v>0</v>
      </c>
      <c r="G45" s="38"/>
    </row>
    <row r="46" spans="1:7" s="5" customFormat="1">
      <c r="A46" s="228"/>
      <c r="B46" s="190"/>
      <c r="C46" s="47"/>
      <c r="D46" s="13"/>
      <c r="E46" s="97"/>
      <c r="F46" s="99"/>
      <c r="G46" s="36"/>
    </row>
    <row r="47" spans="1:7" s="5" customFormat="1">
      <c r="A47" s="228"/>
      <c r="B47" s="190"/>
      <c r="C47" s="47"/>
      <c r="D47" s="13"/>
      <c r="E47" s="97"/>
      <c r="F47" s="99"/>
      <c r="G47" s="36"/>
    </row>
    <row r="48" spans="1:7" s="5" customFormat="1">
      <c r="A48" s="226"/>
      <c r="B48" s="180" t="s">
        <v>148</v>
      </c>
      <c r="C48" s="50"/>
      <c r="D48" s="10"/>
      <c r="E48" s="93"/>
      <c r="F48" s="98"/>
      <c r="G48" s="36"/>
    </row>
    <row r="49" spans="1:7">
      <c r="A49" s="227">
        <f>A9</f>
        <v>1</v>
      </c>
      <c r="B49" s="122" t="str">
        <f>B9</f>
        <v>PREDDELA - skupaj</v>
      </c>
      <c r="C49" s="123"/>
      <c r="D49" s="123"/>
      <c r="E49" s="123"/>
      <c r="F49" s="146">
        <f>F9</f>
        <v>0</v>
      </c>
    </row>
    <row r="50" spans="1:7">
      <c r="A50" s="227">
        <f>A22</f>
        <v>2</v>
      </c>
      <c r="B50" s="122" t="str">
        <f>B22</f>
        <v>ZEMELJSKA DELA - skupaj</v>
      </c>
      <c r="C50" s="123"/>
      <c r="D50" s="123"/>
      <c r="E50" s="123"/>
      <c r="F50" s="146">
        <f>F22</f>
        <v>0</v>
      </c>
    </row>
    <row r="51" spans="1:7">
      <c r="A51" s="227">
        <f>A29</f>
        <v>3</v>
      </c>
      <c r="B51" s="122" t="str">
        <f>B29</f>
        <v>VOZIŠČNE KONSTRUKCIJE - skupaj</v>
      </c>
      <c r="C51" s="123"/>
      <c r="D51" s="123"/>
      <c r="E51" s="123"/>
      <c r="F51" s="146">
        <f>F29</f>
        <v>0</v>
      </c>
    </row>
    <row r="52" spans="1:7">
      <c r="A52" s="227">
        <f>A35</f>
        <v>4</v>
      </c>
      <c r="B52" s="122" t="str">
        <f>B35</f>
        <v>ODVODNJAVANE - skupaj</v>
      </c>
      <c r="C52" s="123"/>
      <c r="D52" s="123"/>
      <c r="E52" s="123"/>
      <c r="F52" s="146">
        <f>F35</f>
        <v>0</v>
      </c>
    </row>
    <row r="53" spans="1:7">
      <c r="A53" s="227">
        <f>A42</f>
        <v>5</v>
      </c>
      <c r="B53" s="122" t="str">
        <f>B42</f>
        <v>OPREMA CEST - skupaj</v>
      </c>
      <c r="C53" s="123"/>
      <c r="D53" s="123"/>
      <c r="E53" s="123"/>
      <c r="F53" s="146">
        <f>F42</f>
        <v>0</v>
      </c>
    </row>
    <row r="54" spans="1:7">
      <c r="A54" s="227">
        <f>A45</f>
        <v>6</v>
      </c>
      <c r="B54" s="122" t="str">
        <f t="shared" ref="B54:F54" si="3">B45</f>
        <v>OSTALO - skupaj</v>
      </c>
      <c r="C54" s="123"/>
      <c r="D54" s="123"/>
      <c r="E54" s="123"/>
      <c r="F54" s="146">
        <f t="shared" si="3"/>
        <v>0</v>
      </c>
    </row>
    <row r="55" spans="1:7">
      <c r="A55" s="227"/>
      <c r="B55" s="182"/>
      <c r="C55" s="51"/>
      <c r="D55" s="13"/>
      <c r="E55" s="15"/>
      <c r="F55" s="95"/>
    </row>
    <row r="56" spans="1:7" s="20" customFormat="1">
      <c r="A56" s="237"/>
      <c r="B56" s="239" t="s">
        <v>14</v>
      </c>
      <c r="C56" s="52"/>
      <c r="D56" s="22"/>
      <c r="E56" s="23"/>
      <c r="F56" s="99">
        <f>SUM(F49:F54)</f>
        <v>0</v>
      </c>
      <c r="G56" s="39"/>
    </row>
    <row r="57" spans="1:7">
      <c r="A57" s="238"/>
      <c r="B57" s="240" t="s">
        <v>21</v>
      </c>
      <c r="C57" s="51"/>
      <c r="D57" s="13"/>
      <c r="E57" s="15"/>
      <c r="F57" s="95">
        <f>+F56*0.22</f>
        <v>0</v>
      </c>
    </row>
    <row r="58" spans="1:7">
      <c r="A58" s="238"/>
      <c r="B58" s="239" t="s">
        <v>22</v>
      </c>
      <c r="C58" s="52"/>
      <c r="D58" s="22"/>
      <c r="E58" s="23"/>
      <c r="F58" s="99">
        <f>+F56+F57</f>
        <v>0</v>
      </c>
    </row>
    <row r="59" spans="1:7">
      <c r="A59" s="230"/>
    </row>
    <row r="60" spans="1:7">
      <c r="A60" s="230"/>
    </row>
    <row r="61" spans="1:7">
      <c r="A61" s="230"/>
    </row>
    <row r="62" spans="1:7">
      <c r="A62" s="230"/>
    </row>
    <row r="63" spans="1:7">
      <c r="A63" s="230"/>
    </row>
    <row r="64" spans="1:7">
      <c r="A64" s="230"/>
    </row>
    <row r="65" spans="1:1">
      <c r="A65" s="230"/>
    </row>
    <row r="66" spans="1:1">
      <c r="A66" s="230"/>
    </row>
    <row r="67" spans="1:1">
      <c r="A67" s="230"/>
    </row>
    <row r="68" spans="1:1">
      <c r="A68" s="230"/>
    </row>
    <row r="69" spans="1:1">
      <c r="A69" s="230"/>
    </row>
    <row r="70" spans="1:1">
      <c r="A70" s="230"/>
    </row>
    <row r="71" spans="1:1">
      <c r="A71" s="230"/>
    </row>
    <row r="72" spans="1:1">
      <c r="A72" s="230"/>
    </row>
    <row r="73" spans="1:1">
      <c r="A73" s="230"/>
    </row>
    <row r="74" spans="1:1">
      <c r="A74" s="230"/>
    </row>
    <row r="75" spans="1:1">
      <c r="A75" s="230"/>
    </row>
    <row r="76" spans="1:1">
      <c r="A76" s="230"/>
    </row>
    <row r="77" spans="1:1">
      <c r="A77" s="230"/>
    </row>
    <row r="78" spans="1:1">
      <c r="A78" s="230"/>
    </row>
    <row r="79" spans="1:1">
      <c r="A79" s="230"/>
    </row>
    <row r="80" spans="1:1">
      <c r="A80" s="230"/>
    </row>
    <row r="81" spans="1:1">
      <c r="A81" s="230"/>
    </row>
    <row r="82" spans="1:1">
      <c r="A82" s="230"/>
    </row>
    <row r="83" spans="1:1">
      <c r="A83" s="230"/>
    </row>
    <row r="84" spans="1:1">
      <c r="A84" s="230"/>
    </row>
    <row r="85" spans="1:1">
      <c r="A85" s="230"/>
    </row>
    <row r="86" spans="1:1">
      <c r="A86" s="230"/>
    </row>
    <row r="87" spans="1:1">
      <c r="A87" s="230"/>
    </row>
    <row r="88" spans="1:1">
      <c r="A88" s="230"/>
    </row>
    <row r="89" spans="1:1">
      <c r="A89" s="230"/>
    </row>
    <row r="90" spans="1:1">
      <c r="A90" s="230"/>
    </row>
    <row r="91" spans="1:1">
      <c r="A91" s="230"/>
    </row>
    <row r="92" spans="1:1">
      <c r="A92" s="230"/>
    </row>
    <row r="93" spans="1:1">
      <c r="A93" s="230"/>
    </row>
    <row r="94" spans="1:1">
      <c r="A94" s="230"/>
    </row>
    <row r="95" spans="1:1">
      <c r="A95" s="230"/>
    </row>
    <row r="96" spans="1:1">
      <c r="A96" s="230"/>
    </row>
    <row r="97" spans="1:1">
      <c r="A97" s="230"/>
    </row>
    <row r="98" spans="1:1">
      <c r="A98" s="230"/>
    </row>
    <row r="99" spans="1:1">
      <c r="A99" s="230"/>
    </row>
    <row r="100" spans="1:1">
      <c r="A100" s="230"/>
    </row>
    <row r="101" spans="1:1">
      <c r="A101" s="230"/>
    </row>
    <row r="102" spans="1:1">
      <c r="A102" s="230"/>
    </row>
    <row r="103" spans="1:1">
      <c r="A103" s="230"/>
    </row>
    <row r="104" spans="1:1">
      <c r="A104" s="230"/>
    </row>
    <row r="105" spans="1:1">
      <c r="A105" s="230"/>
    </row>
    <row r="106" spans="1:1">
      <c r="A106" s="230"/>
    </row>
    <row r="107" spans="1:1">
      <c r="A107" s="230"/>
    </row>
    <row r="108" spans="1:1">
      <c r="A108" s="230"/>
    </row>
    <row r="109" spans="1:1">
      <c r="A109" s="230"/>
    </row>
    <row r="110" spans="1:1">
      <c r="A110" s="230"/>
    </row>
    <row r="111" spans="1:1">
      <c r="A111" s="230"/>
    </row>
    <row r="112" spans="1:1">
      <c r="A112" s="230"/>
    </row>
    <row r="113" spans="1:1">
      <c r="A113" s="230"/>
    </row>
    <row r="114" spans="1:1">
      <c r="A114" s="230"/>
    </row>
    <row r="115" spans="1:1">
      <c r="A115" s="230"/>
    </row>
    <row r="116" spans="1:1">
      <c r="A116" s="230"/>
    </row>
    <row r="117" spans="1:1">
      <c r="A117" s="230"/>
    </row>
    <row r="118" spans="1:1">
      <c r="A118" s="230"/>
    </row>
    <row r="119" spans="1:1">
      <c r="A119" s="230"/>
    </row>
    <row r="120" spans="1:1">
      <c r="A120" s="230"/>
    </row>
    <row r="121" spans="1:1">
      <c r="A121" s="230"/>
    </row>
    <row r="122" spans="1:1">
      <c r="A122" s="230"/>
    </row>
    <row r="123" spans="1:1">
      <c r="A123" s="230"/>
    </row>
    <row r="124" spans="1:1">
      <c r="A124" s="230"/>
    </row>
    <row r="125" spans="1:1">
      <c r="A125" s="230"/>
    </row>
    <row r="126" spans="1:1">
      <c r="A126" s="230"/>
    </row>
    <row r="127" spans="1:1">
      <c r="A127" s="230"/>
    </row>
    <row r="128" spans="1:1">
      <c r="A128" s="230"/>
    </row>
    <row r="129" spans="1:1">
      <c r="A129" s="230"/>
    </row>
    <row r="130" spans="1:1">
      <c r="A130" s="230"/>
    </row>
    <row r="131" spans="1:1">
      <c r="A131" s="230"/>
    </row>
    <row r="132" spans="1:1">
      <c r="A132" s="230"/>
    </row>
    <row r="133" spans="1:1">
      <c r="A133" s="230"/>
    </row>
    <row r="134" spans="1:1">
      <c r="A134" s="230"/>
    </row>
    <row r="135" spans="1:1">
      <c r="A135" s="230"/>
    </row>
    <row r="136" spans="1:1">
      <c r="A136" s="230"/>
    </row>
    <row r="137" spans="1:1">
      <c r="A137" s="230"/>
    </row>
    <row r="138" spans="1:1">
      <c r="A138" s="230"/>
    </row>
    <row r="139" spans="1:1">
      <c r="A139" s="230"/>
    </row>
    <row r="140" spans="1:1">
      <c r="A140" s="230"/>
    </row>
    <row r="141" spans="1:1">
      <c r="A141" s="230"/>
    </row>
    <row r="142" spans="1:1">
      <c r="A142" s="230"/>
    </row>
    <row r="143" spans="1:1">
      <c r="A143" s="230"/>
    </row>
    <row r="144" spans="1:1">
      <c r="A144" s="230"/>
    </row>
    <row r="145" spans="1:1">
      <c r="A145" s="230"/>
    </row>
    <row r="146" spans="1:1">
      <c r="A146" s="230"/>
    </row>
    <row r="147" spans="1:1">
      <c r="A147" s="230"/>
    </row>
    <row r="148" spans="1:1">
      <c r="A148" s="230"/>
    </row>
    <row r="149" spans="1:1">
      <c r="A149" s="230"/>
    </row>
    <row r="150" spans="1:1">
      <c r="A150" s="230"/>
    </row>
    <row r="151" spans="1:1">
      <c r="A151" s="230"/>
    </row>
    <row r="152" spans="1:1">
      <c r="A152" s="230"/>
    </row>
    <row r="153" spans="1:1">
      <c r="A153" s="230"/>
    </row>
    <row r="154" spans="1:1">
      <c r="A154" s="230"/>
    </row>
    <row r="155" spans="1:1">
      <c r="A155" s="230"/>
    </row>
    <row r="156" spans="1:1">
      <c r="A156" s="230"/>
    </row>
    <row r="157" spans="1:1">
      <c r="A157" s="230"/>
    </row>
    <row r="158" spans="1:1">
      <c r="A158" s="230"/>
    </row>
    <row r="159" spans="1:1">
      <c r="A159" s="230"/>
    </row>
    <row r="160" spans="1:1">
      <c r="A160" s="230"/>
    </row>
    <row r="161" spans="1:1">
      <c r="A161" s="230"/>
    </row>
    <row r="162" spans="1:1">
      <c r="A162" s="230"/>
    </row>
    <row r="163" spans="1:1">
      <c r="A163" s="230"/>
    </row>
    <row r="164" spans="1:1">
      <c r="A164" s="230"/>
    </row>
    <row r="165" spans="1:1">
      <c r="A165" s="230"/>
    </row>
    <row r="166" spans="1:1">
      <c r="A166" s="230"/>
    </row>
    <row r="167" spans="1:1">
      <c r="A167" s="230"/>
    </row>
    <row r="168" spans="1:1">
      <c r="A168" s="230"/>
    </row>
    <row r="169" spans="1:1">
      <c r="A169" s="230"/>
    </row>
    <row r="170" spans="1:1">
      <c r="A170" s="230"/>
    </row>
    <row r="171" spans="1:1">
      <c r="A171" s="230"/>
    </row>
    <row r="172" spans="1:1">
      <c r="A172" s="230"/>
    </row>
    <row r="173" spans="1:1">
      <c r="A173" s="230"/>
    </row>
    <row r="174" spans="1:1">
      <c r="A174" s="230"/>
    </row>
    <row r="175" spans="1:1">
      <c r="A175" s="230"/>
    </row>
    <row r="176" spans="1:1">
      <c r="A176" s="230"/>
    </row>
    <row r="177" spans="1:1">
      <c r="A177" s="230"/>
    </row>
    <row r="178" spans="1:1">
      <c r="A178" s="230"/>
    </row>
    <row r="179" spans="1:1">
      <c r="A179" s="230"/>
    </row>
    <row r="180" spans="1:1">
      <c r="A180" s="230"/>
    </row>
    <row r="181" spans="1:1">
      <c r="A181" s="230"/>
    </row>
    <row r="182" spans="1:1">
      <c r="A182" s="230"/>
    </row>
    <row r="183" spans="1:1">
      <c r="A183" s="230"/>
    </row>
    <row r="184" spans="1:1">
      <c r="A184" s="230"/>
    </row>
    <row r="185" spans="1:1">
      <c r="A185" s="230"/>
    </row>
    <row r="186" spans="1:1">
      <c r="A186" s="230"/>
    </row>
    <row r="187" spans="1:1">
      <c r="A187" s="230"/>
    </row>
    <row r="188" spans="1:1">
      <c r="A188" s="230"/>
    </row>
    <row r="189" spans="1:1">
      <c r="A189" s="230"/>
    </row>
    <row r="190" spans="1:1">
      <c r="A190" s="230"/>
    </row>
    <row r="191" spans="1:1">
      <c r="A191" s="230"/>
    </row>
    <row r="192" spans="1:1">
      <c r="A192" s="230"/>
    </row>
    <row r="193" spans="1:1">
      <c r="A193" s="230"/>
    </row>
    <row r="194" spans="1:1">
      <c r="A194" s="230"/>
    </row>
    <row r="195" spans="1:1">
      <c r="A195" s="230"/>
    </row>
    <row r="196" spans="1:1">
      <c r="A196" s="230"/>
    </row>
    <row r="197" spans="1:1">
      <c r="A197" s="230"/>
    </row>
    <row r="198" spans="1:1">
      <c r="A198" s="230"/>
    </row>
    <row r="199" spans="1:1">
      <c r="A199" s="230"/>
    </row>
    <row r="200" spans="1:1">
      <c r="A200" s="230"/>
    </row>
    <row r="201" spans="1:1">
      <c r="A201" s="230"/>
    </row>
    <row r="202" spans="1:1">
      <c r="A202" s="230"/>
    </row>
    <row r="203" spans="1:1">
      <c r="A203" s="230"/>
    </row>
    <row r="204" spans="1:1">
      <c r="A204" s="230"/>
    </row>
    <row r="205" spans="1:1">
      <c r="A205" s="230"/>
    </row>
    <row r="206" spans="1:1">
      <c r="A206" s="230"/>
    </row>
    <row r="207" spans="1:1">
      <c r="A207" s="230"/>
    </row>
    <row r="208" spans="1:1">
      <c r="A208" s="230"/>
    </row>
    <row r="209" spans="1:1">
      <c r="A209" s="230"/>
    </row>
    <row r="210" spans="1:1">
      <c r="A210" s="230"/>
    </row>
    <row r="211" spans="1:1">
      <c r="A211" s="230"/>
    </row>
    <row r="212" spans="1:1">
      <c r="A212" s="230"/>
    </row>
    <row r="213" spans="1:1">
      <c r="A213" s="230"/>
    </row>
    <row r="214" spans="1:1">
      <c r="A214" s="230"/>
    </row>
    <row r="215" spans="1:1">
      <c r="A215" s="230"/>
    </row>
    <row r="216" spans="1:1">
      <c r="A216" s="230"/>
    </row>
    <row r="217" spans="1:1">
      <c r="A217" s="230"/>
    </row>
    <row r="218" spans="1:1">
      <c r="A218" s="230"/>
    </row>
    <row r="219" spans="1:1">
      <c r="A219" s="230"/>
    </row>
    <row r="220" spans="1:1">
      <c r="A220" s="230"/>
    </row>
    <row r="221" spans="1:1">
      <c r="A221" s="230"/>
    </row>
    <row r="222" spans="1:1">
      <c r="A222" s="230"/>
    </row>
    <row r="223" spans="1:1">
      <c r="A223" s="230"/>
    </row>
    <row r="224" spans="1:1">
      <c r="A224" s="230"/>
    </row>
    <row r="225" spans="1:1">
      <c r="A225" s="230"/>
    </row>
    <row r="226" spans="1:1">
      <c r="A226" s="230"/>
    </row>
    <row r="227" spans="1:1">
      <c r="A227" s="230"/>
    </row>
    <row r="228" spans="1:1">
      <c r="A228" s="230"/>
    </row>
    <row r="229" spans="1:1">
      <c r="A229" s="230"/>
    </row>
    <row r="230" spans="1:1">
      <c r="A230" s="230"/>
    </row>
    <row r="231" spans="1:1">
      <c r="A231" s="230"/>
    </row>
    <row r="232" spans="1:1">
      <c r="A232" s="230"/>
    </row>
    <row r="233" spans="1:1">
      <c r="A233" s="230"/>
    </row>
    <row r="234" spans="1:1">
      <c r="A234" s="230"/>
    </row>
    <row r="235" spans="1:1">
      <c r="A235" s="230"/>
    </row>
    <row r="236" spans="1:1">
      <c r="A236" s="230"/>
    </row>
    <row r="237" spans="1:1">
      <c r="A237" s="230"/>
    </row>
    <row r="238" spans="1:1">
      <c r="A238" s="230"/>
    </row>
    <row r="239" spans="1:1">
      <c r="A239" s="230"/>
    </row>
    <row r="240" spans="1:1">
      <c r="A240" s="230"/>
    </row>
    <row r="241" spans="1:1">
      <c r="A241" s="230"/>
    </row>
    <row r="242" spans="1:1">
      <c r="A242" s="230"/>
    </row>
    <row r="243" spans="1:1">
      <c r="A243" s="230"/>
    </row>
    <row r="244" spans="1:1">
      <c r="A244" s="230"/>
    </row>
    <row r="245" spans="1:1">
      <c r="A245" s="230"/>
    </row>
    <row r="246" spans="1:1">
      <c r="A246" s="230"/>
    </row>
    <row r="247" spans="1:1">
      <c r="A247" s="230"/>
    </row>
    <row r="248" spans="1:1">
      <c r="A248" s="230"/>
    </row>
    <row r="249" spans="1:1">
      <c r="A249" s="230"/>
    </row>
    <row r="250" spans="1:1">
      <c r="A250" s="230"/>
    </row>
    <row r="251" spans="1:1">
      <c r="A251" s="230"/>
    </row>
    <row r="252" spans="1:1">
      <c r="A252" s="230"/>
    </row>
    <row r="253" spans="1:1">
      <c r="A253" s="230"/>
    </row>
    <row r="254" spans="1:1">
      <c r="A254" s="230"/>
    </row>
    <row r="255" spans="1:1">
      <c r="A255" s="230"/>
    </row>
    <row r="256" spans="1:1">
      <c r="A256" s="230"/>
    </row>
    <row r="257" spans="1:1">
      <c r="A257" s="230"/>
    </row>
    <row r="258" spans="1:1">
      <c r="A258" s="230"/>
    </row>
    <row r="259" spans="1:1">
      <c r="A259" s="230"/>
    </row>
    <row r="260" spans="1:1">
      <c r="A260" s="230"/>
    </row>
    <row r="261" spans="1:1">
      <c r="A261" s="230"/>
    </row>
    <row r="262" spans="1:1">
      <c r="A262" s="230"/>
    </row>
    <row r="263" spans="1:1">
      <c r="A263" s="230"/>
    </row>
    <row r="264" spans="1:1">
      <c r="A264" s="230"/>
    </row>
    <row r="265" spans="1:1">
      <c r="A265" s="230"/>
    </row>
    <row r="266" spans="1:1">
      <c r="A266" s="230"/>
    </row>
    <row r="267" spans="1:1">
      <c r="A267" s="230"/>
    </row>
    <row r="268" spans="1:1">
      <c r="A268" s="230"/>
    </row>
    <row r="269" spans="1:1">
      <c r="A269" s="230"/>
    </row>
    <row r="270" spans="1:1">
      <c r="A270" s="230"/>
    </row>
    <row r="271" spans="1:1">
      <c r="A271" s="230"/>
    </row>
    <row r="272" spans="1:1">
      <c r="A272" s="230"/>
    </row>
    <row r="273" spans="1:1">
      <c r="A273" s="230"/>
    </row>
    <row r="274" spans="1:1">
      <c r="A274" s="230"/>
    </row>
    <row r="275" spans="1:1">
      <c r="A275" s="230"/>
    </row>
    <row r="276" spans="1:1">
      <c r="A276" s="230"/>
    </row>
    <row r="277" spans="1:1">
      <c r="A277" s="230"/>
    </row>
    <row r="278" spans="1:1">
      <c r="A278" s="230"/>
    </row>
    <row r="279" spans="1:1">
      <c r="A279" s="230"/>
    </row>
    <row r="280" spans="1:1">
      <c r="A280" s="230"/>
    </row>
    <row r="281" spans="1:1">
      <c r="A281" s="230"/>
    </row>
    <row r="282" spans="1:1">
      <c r="A282" s="230"/>
    </row>
    <row r="283" spans="1:1">
      <c r="A283" s="230"/>
    </row>
    <row r="284" spans="1:1">
      <c r="A284" s="230"/>
    </row>
    <row r="285" spans="1:1">
      <c r="A285" s="230"/>
    </row>
    <row r="286" spans="1:1">
      <c r="A286" s="230"/>
    </row>
    <row r="287" spans="1:1">
      <c r="A287" s="230"/>
    </row>
    <row r="288" spans="1:1">
      <c r="A288" s="230"/>
    </row>
    <row r="289" spans="1:1">
      <c r="A289" s="230"/>
    </row>
    <row r="290" spans="1:1">
      <c r="A290" s="230"/>
    </row>
    <row r="291" spans="1:1">
      <c r="A291" s="230"/>
    </row>
    <row r="292" spans="1:1">
      <c r="A292" s="230"/>
    </row>
    <row r="293" spans="1:1">
      <c r="A293" s="230"/>
    </row>
    <row r="294" spans="1:1">
      <c r="A294" s="230"/>
    </row>
    <row r="295" spans="1:1">
      <c r="A295" s="230"/>
    </row>
    <row r="296" spans="1:1">
      <c r="A296" s="230"/>
    </row>
    <row r="297" spans="1:1">
      <c r="A297" s="230"/>
    </row>
    <row r="298" spans="1:1">
      <c r="A298" s="230"/>
    </row>
    <row r="299" spans="1:1">
      <c r="A299" s="230"/>
    </row>
    <row r="300" spans="1:1">
      <c r="A300" s="230"/>
    </row>
    <row r="301" spans="1:1">
      <c r="A301" s="230"/>
    </row>
    <row r="302" spans="1:1">
      <c r="A302" s="230"/>
    </row>
    <row r="303" spans="1:1">
      <c r="A303" s="230"/>
    </row>
    <row r="304" spans="1:1">
      <c r="A304" s="230"/>
    </row>
    <row r="305" spans="1:1">
      <c r="A305" s="230"/>
    </row>
    <row r="306" spans="1:1">
      <c r="A306" s="230"/>
    </row>
    <row r="307" spans="1:1">
      <c r="A307" s="230"/>
    </row>
    <row r="308" spans="1:1">
      <c r="A308" s="230"/>
    </row>
    <row r="309" spans="1:1">
      <c r="A309" s="230"/>
    </row>
    <row r="310" spans="1:1">
      <c r="A310" s="230"/>
    </row>
    <row r="311" spans="1:1">
      <c r="A311" s="230"/>
    </row>
    <row r="312" spans="1:1">
      <c r="A312" s="230"/>
    </row>
    <row r="313" spans="1:1">
      <c r="A313" s="230"/>
    </row>
    <row r="314" spans="1:1">
      <c r="A314" s="230"/>
    </row>
    <row r="315" spans="1:1">
      <c r="A315" s="230"/>
    </row>
    <row r="316" spans="1:1">
      <c r="A316" s="230"/>
    </row>
    <row r="317" spans="1:1">
      <c r="A317" s="230"/>
    </row>
    <row r="318" spans="1:1">
      <c r="A318" s="230"/>
    </row>
    <row r="319" spans="1:1">
      <c r="A319" s="230"/>
    </row>
    <row r="320" spans="1:1">
      <c r="A320" s="230"/>
    </row>
    <row r="321" spans="1:1">
      <c r="A321" s="230"/>
    </row>
    <row r="322" spans="1:1">
      <c r="A322" s="230"/>
    </row>
    <row r="323" spans="1:1">
      <c r="A323" s="230"/>
    </row>
    <row r="324" spans="1:1">
      <c r="A324" s="230"/>
    </row>
    <row r="325" spans="1:1">
      <c r="A325" s="230"/>
    </row>
    <row r="326" spans="1:1">
      <c r="A326" s="230"/>
    </row>
    <row r="327" spans="1:1">
      <c r="A327" s="230"/>
    </row>
    <row r="328" spans="1:1">
      <c r="A328" s="230"/>
    </row>
    <row r="329" spans="1:1">
      <c r="A329" s="230"/>
    </row>
    <row r="330" spans="1:1">
      <c r="A330" s="230"/>
    </row>
    <row r="331" spans="1:1">
      <c r="A331" s="230"/>
    </row>
    <row r="332" spans="1:1">
      <c r="A332" s="230"/>
    </row>
    <row r="333" spans="1:1">
      <c r="A333" s="230"/>
    </row>
    <row r="334" spans="1:1">
      <c r="A334" s="230"/>
    </row>
    <row r="335" spans="1:1">
      <c r="A335" s="230"/>
    </row>
    <row r="336" spans="1:1">
      <c r="A336" s="230"/>
    </row>
    <row r="337" spans="1:1">
      <c r="A337" s="230"/>
    </row>
    <row r="338" spans="1:1">
      <c r="A338" s="230"/>
    </row>
    <row r="339" spans="1:1">
      <c r="A339" s="230"/>
    </row>
    <row r="340" spans="1:1">
      <c r="A340" s="230"/>
    </row>
    <row r="341" spans="1:1">
      <c r="A341" s="230"/>
    </row>
    <row r="342" spans="1:1">
      <c r="A342" s="230"/>
    </row>
    <row r="343" spans="1:1">
      <c r="A343" s="230"/>
    </row>
    <row r="344" spans="1:1">
      <c r="A344" s="230"/>
    </row>
    <row r="345" spans="1:1">
      <c r="A345" s="230"/>
    </row>
    <row r="346" spans="1:1">
      <c r="A346" s="230"/>
    </row>
    <row r="347" spans="1:1">
      <c r="A347" s="230"/>
    </row>
    <row r="348" spans="1:1">
      <c r="A348" s="230"/>
    </row>
    <row r="349" spans="1:1">
      <c r="A349" s="230"/>
    </row>
    <row r="350" spans="1:1">
      <c r="A350" s="230"/>
    </row>
    <row r="351" spans="1:1">
      <c r="A351" s="230"/>
    </row>
    <row r="352" spans="1:1">
      <c r="A352" s="230"/>
    </row>
    <row r="353" spans="1:1">
      <c r="A353" s="230"/>
    </row>
    <row r="354" spans="1:1">
      <c r="A354" s="230"/>
    </row>
    <row r="355" spans="1:1">
      <c r="A355" s="230"/>
    </row>
    <row r="356" spans="1:1">
      <c r="A356" s="230"/>
    </row>
    <row r="357" spans="1:1">
      <c r="A357" s="230"/>
    </row>
    <row r="358" spans="1:1">
      <c r="A358" s="230"/>
    </row>
    <row r="359" spans="1:1">
      <c r="A359" s="230"/>
    </row>
    <row r="360" spans="1:1">
      <c r="A360" s="230"/>
    </row>
    <row r="361" spans="1:1">
      <c r="A361" s="230"/>
    </row>
    <row r="362" spans="1:1">
      <c r="A362" s="230"/>
    </row>
    <row r="363" spans="1:1">
      <c r="A363" s="230"/>
    </row>
    <row r="364" spans="1:1">
      <c r="A364" s="230"/>
    </row>
    <row r="365" spans="1:1">
      <c r="A365" s="230"/>
    </row>
    <row r="366" spans="1:1">
      <c r="A366" s="230"/>
    </row>
    <row r="367" spans="1:1">
      <c r="A367" s="230"/>
    </row>
    <row r="368" spans="1:1">
      <c r="A368" s="230"/>
    </row>
    <row r="369" spans="1:1">
      <c r="A369" s="230"/>
    </row>
    <row r="370" spans="1:1">
      <c r="A370" s="230"/>
    </row>
    <row r="371" spans="1:1">
      <c r="A371" s="230"/>
    </row>
    <row r="372" spans="1:1">
      <c r="A372" s="230"/>
    </row>
    <row r="373" spans="1:1">
      <c r="A373" s="230"/>
    </row>
    <row r="374" spans="1:1">
      <c r="A374" s="230"/>
    </row>
    <row r="375" spans="1:1">
      <c r="A375" s="230"/>
    </row>
    <row r="376" spans="1:1">
      <c r="A376" s="230"/>
    </row>
    <row r="377" spans="1:1">
      <c r="A377" s="230"/>
    </row>
    <row r="378" spans="1:1">
      <c r="A378" s="230"/>
    </row>
    <row r="379" spans="1:1">
      <c r="A379" s="230"/>
    </row>
    <row r="380" spans="1:1">
      <c r="A380" s="230"/>
    </row>
    <row r="381" spans="1:1">
      <c r="A381" s="230"/>
    </row>
    <row r="382" spans="1:1">
      <c r="A382" s="230"/>
    </row>
    <row r="383" spans="1:1">
      <c r="A383" s="230"/>
    </row>
    <row r="384" spans="1:1">
      <c r="A384" s="230"/>
    </row>
    <row r="385" spans="1:1">
      <c r="A385" s="230"/>
    </row>
    <row r="386" spans="1:1">
      <c r="A386" s="230"/>
    </row>
    <row r="387" spans="1:1">
      <c r="A387" s="230"/>
    </row>
    <row r="388" spans="1:1">
      <c r="A388" s="230"/>
    </row>
    <row r="389" spans="1:1">
      <c r="A389" s="230"/>
    </row>
    <row r="390" spans="1:1">
      <c r="A390" s="230"/>
    </row>
    <row r="391" spans="1:1">
      <c r="A391" s="230"/>
    </row>
    <row r="392" spans="1:1">
      <c r="A392" s="230"/>
    </row>
    <row r="393" spans="1:1">
      <c r="A393" s="230"/>
    </row>
    <row r="394" spans="1:1">
      <c r="A394" s="230"/>
    </row>
    <row r="395" spans="1:1">
      <c r="A395" s="230"/>
    </row>
    <row r="396" spans="1:1">
      <c r="A396" s="230"/>
    </row>
    <row r="397" spans="1:1">
      <c r="A397" s="230"/>
    </row>
    <row r="398" spans="1:1">
      <c r="A398" s="230"/>
    </row>
    <row r="399" spans="1:1">
      <c r="A399" s="230"/>
    </row>
    <row r="400" spans="1:1">
      <c r="A400" s="230"/>
    </row>
    <row r="401" spans="1:1">
      <c r="A401" s="230"/>
    </row>
    <row r="402" spans="1:1">
      <c r="A402" s="230"/>
    </row>
    <row r="403" spans="1:1">
      <c r="A403" s="230"/>
    </row>
    <row r="404" spans="1:1">
      <c r="A404" s="230"/>
    </row>
    <row r="405" spans="1:1">
      <c r="A405" s="230"/>
    </row>
    <row r="406" spans="1:1">
      <c r="A406" s="230"/>
    </row>
    <row r="407" spans="1:1">
      <c r="A407" s="230"/>
    </row>
    <row r="408" spans="1:1">
      <c r="A408" s="230"/>
    </row>
    <row r="409" spans="1:1">
      <c r="A409" s="230"/>
    </row>
    <row r="410" spans="1:1">
      <c r="A410" s="230"/>
    </row>
    <row r="411" spans="1:1">
      <c r="A411" s="230"/>
    </row>
    <row r="412" spans="1:1">
      <c r="A412" s="230"/>
    </row>
    <row r="413" spans="1:1">
      <c r="A413" s="230"/>
    </row>
    <row r="414" spans="1:1">
      <c r="A414" s="230"/>
    </row>
    <row r="415" spans="1:1">
      <c r="A415" s="230"/>
    </row>
    <row r="416" spans="1:1">
      <c r="A416" s="230"/>
    </row>
    <row r="417" spans="1:1">
      <c r="A417" s="230"/>
    </row>
    <row r="418" spans="1:1">
      <c r="A418" s="230"/>
    </row>
    <row r="419" spans="1:1">
      <c r="A419" s="230"/>
    </row>
    <row r="420" spans="1:1">
      <c r="A420" s="230"/>
    </row>
    <row r="421" spans="1:1">
      <c r="A421" s="230"/>
    </row>
    <row r="422" spans="1:1">
      <c r="A422" s="230"/>
    </row>
    <row r="423" spans="1:1">
      <c r="A423" s="230"/>
    </row>
    <row r="424" spans="1:1">
      <c r="A424" s="230"/>
    </row>
    <row r="425" spans="1:1">
      <c r="A425" s="230"/>
    </row>
    <row r="426" spans="1:1">
      <c r="A426" s="230"/>
    </row>
    <row r="427" spans="1:1">
      <c r="A427" s="230"/>
    </row>
    <row r="428" spans="1:1">
      <c r="A428" s="230"/>
    </row>
    <row r="429" spans="1:1">
      <c r="A429" s="230"/>
    </row>
    <row r="430" spans="1:1">
      <c r="A430" s="230"/>
    </row>
    <row r="431" spans="1:1">
      <c r="A431" s="230"/>
    </row>
    <row r="432" spans="1:1">
      <c r="A432" s="230"/>
    </row>
    <row r="433" spans="1:1">
      <c r="A433" s="230"/>
    </row>
    <row r="434" spans="1:1">
      <c r="A434" s="230"/>
    </row>
    <row r="435" spans="1:1">
      <c r="A435" s="230"/>
    </row>
    <row r="436" spans="1:1">
      <c r="A436" s="230"/>
    </row>
    <row r="437" spans="1:1">
      <c r="A437" s="230"/>
    </row>
    <row r="438" spans="1:1">
      <c r="A438" s="230"/>
    </row>
    <row r="439" spans="1:1">
      <c r="A439" s="230"/>
    </row>
    <row r="440" spans="1:1">
      <c r="A440" s="230"/>
    </row>
    <row r="441" spans="1:1">
      <c r="A441" s="230"/>
    </row>
    <row r="442" spans="1:1">
      <c r="A442" s="230"/>
    </row>
    <row r="443" spans="1:1">
      <c r="A443" s="230"/>
    </row>
    <row r="444" spans="1:1">
      <c r="A444" s="230"/>
    </row>
    <row r="445" spans="1:1">
      <c r="A445" s="230"/>
    </row>
    <row r="446" spans="1:1">
      <c r="A446" s="230"/>
    </row>
    <row r="447" spans="1:1">
      <c r="A447" s="230"/>
    </row>
    <row r="448" spans="1:1">
      <c r="A448" s="230"/>
    </row>
    <row r="449" spans="1:1">
      <c r="A449" s="230"/>
    </row>
    <row r="450" spans="1:1">
      <c r="A450" s="230"/>
    </row>
    <row r="451" spans="1:1">
      <c r="A451" s="230"/>
    </row>
    <row r="452" spans="1:1">
      <c r="A452" s="230"/>
    </row>
    <row r="453" spans="1:1">
      <c r="A453" s="230"/>
    </row>
    <row r="454" spans="1:1">
      <c r="A454" s="230"/>
    </row>
    <row r="455" spans="1:1">
      <c r="A455" s="230"/>
    </row>
    <row r="456" spans="1:1">
      <c r="A456" s="230"/>
    </row>
    <row r="457" spans="1:1">
      <c r="A457" s="230"/>
    </row>
    <row r="458" spans="1:1">
      <c r="A458" s="230"/>
    </row>
    <row r="459" spans="1:1">
      <c r="A459" s="230"/>
    </row>
    <row r="460" spans="1:1">
      <c r="A460" s="230"/>
    </row>
    <row r="461" spans="1:1">
      <c r="A461" s="230"/>
    </row>
    <row r="462" spans="1:1">
      <c r="A462" s="230"/>
    </row>
    <row r="463" spans="1:1">
      <c r="A463" s="230"/>
    </row>
    <row r="464" spans="1:1">
      <c r="A464" s="230"/>
    </row>
    <row r="465" spans="1:1">
      <c r="A465" s="230"/>
    </row>
    <row r="466" spans="1:1">
      <c r="A466" s="230"/>
    </row>
    <row r="467" spans="1:1">
      <c r="A467" s="230"/>
    </row>
    <row r="468" spans="1:1">
      <c r="A468" s="230"/>
    </row>
    <row r="469" spans="1:1">
      <c r="A469" s="230"/>
    </row>
    <row r="470" spans="1:1">
      <c r="A470" s="230"/>
    </row>
    <row r="471" spans="1:1">
      <c r="A471" s="230"/>
    </row>
    <row r="472" spans="1:1">
      <c r="A472" s="230"/>
    </row>
    <row r="473" spans="1:1">
      <c r="A473" s="230"/>
    </row>
    <row r="474" spans="1:1">
      <c r="A474" s="230"/>
    </row>
    <row r="475" spans="1:1">
      <c r="A475" s="230"/>
    </row>
    <row r="476" spans="1:1">
      <c r="A476" s="230"/>
    </row>
    <row r="477" spans="1:1">
      <c r="A477" s="230"/>
    </row>
    <row r="478" spans="1:1">
      <c r="A478" s="230"/>
    </row>
    <row r="479" spans="1:1">
      <c r="A479" s="230"/>
    </row>
    <row r="480" spans="1:1">
      <c r="A480" s="230"/>
    </row>
    <row r="481" spans="1:1">
      <c r="A481" s="230"/>
    </row>
    <row r="482" spans="1:1">
      <c r="A482" s="230"/>
    </row>
    <row r="483" spans="1:1">
      <c r="A483" s="230"/>
    </row>
    <row r="484" spans="1:1">
      <c r="A484" s="230"/>
    </row>
    <row r="485" spans="1:1">
      <c r="A485" s="230"/>
    </row>
    <row r="486" spans="1:1">
      <c r="A486" s="230"/>
    </row>
    <row r="487" spans="1:1">
      <c r="A487" s="230"/>
    </row>
    <row r="488" spans="1:1">
      <c r="A488" s="230"/>
    </row>
    <row r="489" spans="1:1">
      <c r="A489" s="230"/>
    </row>
    <row r="490" spans="1:1">
      <c r="A490" s="230"/>
    </row>
    <row r="491" spans="1:1">
      <c r="A491" s="230"/>
    </row>
    <row r="492" spans="1:1">
      <c r="A492" s="230"/>
    </row>
    <row r="493" spans="1:1">
      <c r="A493" s="230"/>
    </row>
    <row r="494" spans="1:1">
      <c r="A494" s="230"/>
    </row>
    <row r="495" spans="1:1">
      <c r="A495" s="230"/>
    </row>
    <row r="496" spans="1:1">
      <c r="A496" s="230"/>
    </row>
    <row r="497" spans="1:1">
      <c r="A497" s="230"/>
    </row>
    <row r="498" spans="1:1">
      <c r="A498" s="230"/>
    </row>
    <row r="499" spans="1:1">
      <c r="A499" s="230"/>
    </row>
    <row r="500" spans="1:1">
      <c r="A500" s="230"/>
    </row>
    <row r="501" spans="1:1">
      <c r="A501" s="230"/>
    </row>
    <row r="502" spans="1:1">
      <c r="A502" s="230"/>
    </row>
    <row r="503" spans="1:1">
      <c r="A503" s="230"/>
    </row>
    <row r="504" spans="1:1">
      <c r="A504" s="230"/>
    </row>
    <row r="505" spans="1:1">
      <c r="A505" s="230"/>
    </row>
    <row r="506" spans="1:1">
      <c r="A506" s="230"/>
    </row>
    <row r="507" spans="1:1">
      <c r="A507" s="230"/>
    </row>
    <row r="508" spans="1:1">
      <c r="A508" s="230"/>
    </row>
    <row r="509" spans="1:1">
      <c r="A509" s="230"/>
    </row>
    <row r="510" spans="1:1">
      <c r="A510" s="230"/>
    </row>
    <row r="511" spans="1:1">
      <c r="A511" s="230"/>
    </row>
    <row r="512" spans="1:1">
      <c r="A512" s="230"/>
    </row>
    <row r="513" spans="1:1">
      <c r="A513" s="230"/>
    </row>
    <row r="514" spans="1:1">
      <c r="A514" s="230"/>
    </row>
    <row r="515" spans="1:1">
      <c r="A515" s="230"/>
    </row>
    <row r="516" spans="1:1">
      <c r="A516" s="230"/>
    </row>
    <row r="517" spans="1:1">
      <c r="A517" s="230"/>
    </row>
    <row r="518" spans="1:1">
      <c r="A518" s="230"/>
    </row>
    <row r="519" spans="1:1">
      <c r="A519" s="230"/>
    </row>
    <row r="520" spans="1:1">
      <c r="A520" s="230"/>
    </row>
    <row r="521" spans="1:1">
      <c r="A521" s="230"/>
    </row>
    <row r="522" spans="1:1">
      <c r="A522" s="230"/>
    </row>
    <row r="523" spans="1:1">
      <c r="A523" s="230"/>
    </row>
    <row r="524" spans="1:1">
      <c r="A524" s="230"/>
    </row>
    <row r="525" spans="1:1">
      <c r="A525" s="230"/>
    </row>
    <row r="526" spans="1:1">
      <c r="A526" s="230"/>
    </row>
    <row r="527" spans="1:1">
      <c r="A527" s="230"/>
    </row>
    <row r="528" spans="1:1">
      <c r="A528" s="230"/>
    </row>
    <row r="529" spans="1:1">
      <c r="A529" s="230"/>
    </row>
    <row r="530" spans="1:1">
      <c r="A530" s="230"/>
    </row>
    <row r="531" spans="1:1">
      <c r="A531" s="230"/>
    </row>
    <row r="532" spans="1:1">
      <c r="A532" s="230"/>
    </row>
    <row r="533" spans="1:1">
      <c r="A533" s="230"/>
    </row>
    <row r="534" spans="1:1">
      <c r="A534" s="230"/>
    </row>
    <row r="535" spans="1:1">
      <c r="A535" s="230"/>
    </row>
    <row r="536" spans="1:1">
      <c r="A536" s="230"/>
    </row>
    <row r="537" spans="1:1">
      <c r="A537" s="230"/>
    </row>
    <row r="538" spans="1:1">
      <c r="A538" s="230"/>
    </row>
    <row r="539" spans="1:1">
      <c r="A539" s="230"/>
    </row>
    <row r="540" spans="1:1">
      <c r="A540" s="230"/>
    </row>
    <row r="541" spans="1:1">
      <c r="A541" s="230"/>
    </row>
    <row r="542" spans="1:1">
      <c r="A542" s="230"/>
    </row>
    <row r="543" spans="1:1">
      <c r="A543" s="230"/>
    </row>
    <row r="544" spans="1:1">
      <c r="A544" s="230"/>
    </row>
    <row r="545" spans="1:1">
      <c r="A545" s="230"/>
    </row>
    <row r="546" spans="1:1">
      <c r="A546" s="230"/>
    </row>
    <row r="547" spans="1:1">
      <c r="A547" s="230"/>
    </row>
    <row r="548" spans="1:1">
      <c r="A548" s="230"/>
    </row>
    <row r="549" spans="1:1">
      <c r="A549" s="230"/>
    </row>
    <row r="550" spans="1:1">
      <c r="A550" s="230"/>
    </row>
    <row r="551" spans="1:1">
      <c r="A551" s="230"/>
    </row>
    <row r="552" spans="1:1">
      <c r="A552" s="230"/>
    </row>
    <row r="553" spans="1:1">
      <c r="A553" s="230"/>
    </row>
    <row r="554" spans="1:1">
      <c r="A554" s="230"/>
    </row>
    <row r="555" spans="1:1">
      <c r="A555" s="230"/>
    </row>
    <row r="556" spans="1:1">
      <c r="A556" s="230"/>
    </row>
    <row r="557" spans="1:1">
      <c r="A557" s="230"/>
    </row>
    <row r="558" spans="1:1">
      <c r="A558" s="230"/>
    </row>
    <row r="559" spans="1:1">
      <c r="A559" s="230"/>
    </row>
    <row r="560" spans="1:1">
      <c r="A560" s="230"/>
    </row>
    <row r="561" spans="1:1">
      <c r="A561" s="230"/>
    </row>
    <row r="562" spans="1:1">
      <c r="A562" s="230"/>
    </row>
    <row r="563" spans="1:1">
      <c r="A563" s="230"/>
    </row>
    <row r="564" spans="1:1">
      <c r="A564" s="230"/>
    </row>
    <row r="565" spans="1:1">
      <c r="A565" s="230"/>
    </row>
    <row r="566" spans="1:1">
      <c r="A566" s="230"/>
    </row>
    <row r="567" spans="1:1">
      <c r="A567" s="230"/>
    </row>
    <row r="568" spans="1:1">
      <c r="A568" s="230"/>
    </row>
    <row r="569" spans="1:1">
      <c r="A569" s="230"/>
    </row>
    <row r="570" spans="1:1">
      <c r="A570" s="230"/>
    </row>
    <row r="571" spans="1:1">
      <c r="A571" s="230"/>
    </row>
    <row r="572" spans="1:1">
      <c r="A572" s="230"/>
    </row>
    <row r="573" spans="1:1">
      <c r="A573" s="230"/>
    </row>
    <row r="574" spans="1:1">
      <c r="A574" s="230"/>
    </row>
    <row r="575" spans="1:1">
      <c r="A575" s="230"/>
    </row>
    <row r="576" spans="1:1">
      <c r="A576" s="230"/>
    </row>
    <row r="577" spans="1:1">
      <c r="A577" s="230"/>
    </row>
    <row r="578" spans="1:1">
      <c r="A578" s="230"/>
    </row>
    <row r="579" spans="1:1">
      <c r="A579" s="230"/>
    </row>
    <row r="580" spans="1:1">
      <c r="A580" s="230"/>
    </row>
    <row r="581" spans="1:1">
      <c r="A581" s="230"/>
    </row>
    <row r="582" spans="1:1">
      <c r="A582" s="230"/>
    </row>
    <row r="583" spans="1:1">
      <c r="A583" s="230"/>
    </row>
    <row r="584" spans="1:1">
      <c r="A584" s="230"/>
    </row>
    <row r="585" spans="1:1">
      <c r="A585" s="230"/>
    </row>
    <row r="586" spans="1:1">
      <c r="A586" s="230"/>
    </row>
    <row r="587" spans="1:1">
      <c r="A587" s="230"/>
    </row>
    <row r="588" spans="1:1">
      <c r="A588" s="230"/>
    </row>
    <row r="589" spans="1:1">
      <c r="A589" s="230"/>
    </row>
    <row r="590" spans="1:1">
      <c r="A590" s="230"/>
    </row>
    <row r="591" spans="1:1">
      <c r="A591" s="230"/>
    </row>
    <row r="592" spans="1:1">
      <c r="A592" s="230"/>
    </row>
    <row r="593" spans="1:1">
      <c r="A593" s="230"/>
    </row>
    <row r="594" spans="1:1">
      <c r="A594" s="230"/>
    </row>
    <row r="595" spans="1:1">
      <c r="A595" s="230"/>
    </row>
    <row r="596" spans="1:1">
      <c r="A596" s="230"/>
    </row>
    <row r="597" spans="1:1">
      <c r="A597" s="230"/>
    </row>
    <row r="598" spans="1:1">
      <c r="A598" s="230"/>
    </row>
    <row r="599" spans="1:1">
      <c r="A599" s="230"/>
    </row>
    <row r="600" spans="1:1">
      <c r="A600" s="230"/>
    </row>
    <row r="601" spans="1:1">
      <c r="A601" s="230"/>
    </row>
    <row r="602" spans="1:1">
      <c r="A602" s="230"/>
    </row>
    <row r="603" spans="1:1">
      <c r="A603" s="230"/>
    </row>
    <row r="604" spans="1:1">
      <c r="A604" s="230"/>
    </row>
    <row r="605" spans="1:1">
      <c r="A605" s="230"/>
    </row>
    <row r="606" spans="1:1">
      <c r="A606" s="230"/>
    </row>
    <row r="607" spans="1:1">
      <c r="A607" s="230"/>
    </row>
    <row r="608" spans="1:1">
      <c r="A608" s="230"/>
    </row>
    <row r="609" spans="1:1">
      <c r="A609" s="230"/>
    </row>
    <row r="610" spans="1:1">
      <c r="A610" s="230"/>
    </row>
    <row r="611" spans="1:1">
      <c r="A611" s="230"/>
    </row>
    <row r="612" spans="1:1">
      <c r="A612" s="230"/>
    </row>
    <row r="613" spans="1:1">
      <c r="A613" s="230"/>
    </row>
    <row r="614" spans="1:1">
      <c r="A614" s="230"/>
    </row>
    <row r="615" spans="1:1">
      <c r="A615" s="230"/>
    </row>
    <row r="616" spans="1:1">
      <c r="A616" s="230"/>
    </row>
    <row r="617" spans="1:1">
      <c r="A617" s="230"/>
    </row>
    <row r="618" spans="1:1">
      <c r="A618" s="230"/>
    </row>
    <row r="619" spans="1:1">
      <c r="A619" s="230"/>
    </row>
    <row r="620" spans="1:1">
      <c r="A620" s="230"/>
    </row>
    <row r="621" spans="1:1">
      <c r="A621" s="230"/>
    </row>
    <row r="622" spans="1:1">
      <c r="A622" s="230"/>
    </row>
    <row r="623" spans="1:1">
      <c r="A623" s="230"/>
    </row>
    <row r="624" spans="1:1">
      <c r="A624" s="230"/>
    </row>
    <row r="625" spans="1:1">
      <c r="A625" s="230"/>
    </row>
    <row r="626" spans="1:1">
      <c r="A626" s="230"/>
    </row>
    <row r="627" spans="1:1">
      <c r="A627" s="230"/>
    </row>
    <row r="628" spans="1:1">
      <c r="A628" s="230"/>
    </row>
    <row r="629" spans="1:1">
      <c r="A629" s="230"/>
    </row>
    <row r="630" spans="1:1">
      <c r="A630" s="230"/>
    </row>
    <row r="631" spans="1:1">
      <c r="A631" s="230"/>
    </row>
    <row r="632" spans="1:1">
      <c r="A632" s="230"/>
    </row>
    <row r="633" spans="1:1">
      <c r="A633" s="230"/>
    </row>
    <row r="634" spans="1:1">
      <c r="A634" s="230"/>
    </row>
    <row r="635" spans="1:1">
      <c r="A635" s="230"/>
    </row>
    <row r="636" spans="1:1">
      <c r="A636" s="230"/>
    </row>
    <row r="637" spans="1:1">
      <c r="A637" s="230"/>
    </row>
    <row r="638" spans="1:1">
      <c r="A638" s="230"/>
    </row>
    <row r="639" spans="1:1">
      <c r="A639" s="230"/>
    </row>
    <row r="640" spans="1:1">
      <c r="A640" s="230"/>
    </row>
    <row r="641" spans="1:1">
      <c r="A641" s="230"/>
    </row>
    <row r="642" spans="1:1">
      <c r="A642" s="230"/>
    </row>
    <row r="643" spans="1:1">
      <c r="A643" s="230"/>
    </row>
    <row r="644" spans="1:1">
      <c r="A644" s="230"/>
    </row>
    <row r="645" spans="1:1">
      <c r="A645" s="230"/>
    </row>
    <row r="646" spans="1:1">
      <c r="A646" s="230"/>
    </row>
    <row r="647" spans="1:1">
      <c r="A647" s="230"/>
    </row>
    <row r="648" spans="1:1">
      <c r="A648" s="230"/>
    </row>
    <row r="649" spans="1:1">
      <c r="A649" s="230"/>
    </row>
    <row r="650" spans="1:1">
      <c r="A650" s="230"/>
    </row>
    <row r="651" spans="1:1">
      <c r="A651" s="230"/>
    </row>
    <row r="652" spans="1:1">
      <c r="A652" s="230"/>
    </row>
    <row r="653" spans="1:1">
      <c r="A653" s="230"/>
    </row>
    <row r="654" spans="1:1">
      <c r="A654" s="230"/>
    </row>
    <row r="655" spans="1:1">
      <c r="A655" s="230"/>
    </row>
    <row r="656" spans="1:1">
      <c r="A656" s="230"/>
    </row>
    <row r="657" spans="1:1">
      <c r="A657" s="230"/>
    </row>
    <row r="658" spans="1:1">
      <c r="A658" s="230"/>
    </row>
    <row r="659" spans="1:1">
      <c r="A659" s="230"/>
    </row>
    <row r="660" spans="1:1">
      <c r="A660" s="230"/>
    </row>
    <row r="661" spans="1:1">
      <c r="A661" s="230"/>
    </row>
    <row r="662" spans="1:1">
      <c r="A662" s="230"/>
    </row>
    <row r="663" spans="1:1">
      <c r="A663" s="230"/>
    </row>
    <row r="664" spans="1:1">
      <c r="A664" s="230"/>
    </row>
    <row r="665" spans="1:1">
      <c r="A665" s="230"/>
    </row>
    <row r="666" spans="1:1">
      <c r="A666" s="230"/>
    </row>
    <row r="667" spans="1:1">
      <c r="A667" s="230"/>
    </row>
    <row r="668" spans="1:1">
      <c r="A668" s="230"/>
    </row>
    <row r="669" spans="1:1">
      <c r="A669" s="230"/>
    </row>
    <row r="670" spans="1:1">
      <c r="A670" s="230"/>
    </row>
    <row r="671" spans="1:1">
      <c r="A671" s="230"/>
    </row>
    <row r="672" spans="1:1">
      <c r="A672" s="230"/>
    </row>
    <row r="673" spans="1:1">
      <c r="A673" s="230"/>
    </row>
    <row r="674" spans="1:1">
      <c r="A674" s="230"/>
    </row>
    <row r="675" spans="1:1">
      <c r="A675" s="230"/>
    </row>
    <row r="676" spans="1:1">
      <c r="A676" s="225"/>
    </row>
    <row r="677" spans="1:1">
      <c r="A677" s="225"/>
    </row>
    <row r="678" spans="1:1">
      <c r="A678" s="225"/>
    </row>
    <row r="679" spans="1:1">
      <c r="A679" s="225"/>
    </row>
    <row r="680" spans="1:1">
      <c r="A680" s="225"/>
    </row>
    <row r="681" spans="1:1">
      <c r="A681" s="225"/>
    </row>
    <row r="682" spans="1:1">
      <c r="A682" s="225"/>
    </row>
    <row r="683" spans="1:1">
      <c r="A683" s="225"/>
    </row>
  </sheetData>
  <sheetProtection selectLockedCells="1" selectUnlockedCells="1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Z680"/>
  <sheetViews>
    <sheetView view="pageBreakPreview" zoomScaleNormal="100" zoomScaleSheetLayoutView="100" workbookViewId="0">
      <pane ySplit="4" topLeftCell="A44" activePane="bottomLeft" state="frozen"/>
      <selection activeCell="B14" sqref="B14"/>
      <selection pane="bottomLeft" activeCell="I50" sqref="I50"/>
    </sheetView>
  </sheetViews>
  <sheetFormatPr defaultRowHeight="12.75" customHeight="1"/>
  <cols>
    <col min="1" max="1" width="5.7109375" style="1" customWidth="1"/>
    <col min="2" max="2" width="45.7109375" style="186" customWidth="1"/>
    <col min="3" max="3" width="5.7109375" style="53" customWidth="1"/>
    <col min="4" max="4" width="8.7109375" style="1" customWidth="1"/>
    <col min="5" max="6" width="10.7109375" style="32" customWidth="1"/>
    <col min="7" max="7" width="9.140625" style="39"/>
    <col min="8" max="8" width="9.140625" style="272"/>
    <col min="9" max="9" width="14.7109375" style="272" customWidth="1"/>
    <col min="10" max="10" width="15.85546875" style="278" customWidth="1"/>
    <col min="11" max="12" width="9.140625" style="272"/>
    <col min="13" max="16384" width="9.140625" style="1"/>
  </cols>
  <sheetData>
    <row r="1" spans="1:29" ht="15.95" customHeight="1">
      <c r="A1" s="25" t="s">
        <v>19</v>
      </c>
      <c r="B1" s="178"/>
      <c r="C1" s="49"/>
      <c r="D1" s="7"/>
      <c r="E1" s="92"/>
      <c r="F1" s="4" t="s">
        <v>32</v>
      </c>
      <c r="G1" s="33"/>
      <c r="H1" s="269"/>
      <c r="I1" s="269"/>
      <c r="K1" s="269"/>
      <c r="L1" s="269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20.100000000000001" customHeight="1">
      <c r="A2" s="24" t="s">
        <v>0</v>
      </c>
      <c r="B2" s="178"/>
      <c r="C2" s="49"/>
      <c r="D2" s="7"/>
      <c r="E2" s="92"/>
      <c r="F2" s="4"/>
      <c r="G2" s="33"/>
      <c r="H2" s="269"/>
      <c r="I2" s="269"/>
      <c r="K2" s="269"/>
      <c r="L2" s="269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7.100000000000001" customHeight="1">
      <c r="A3" s="54" t="s">
        <v>229</v>
      </c>
      <c r="B3" s="178"/>
      <c r="C3" s="49"/>
      <c r="D3" s="7"/>
      <c r="E3" s="92"/>
      <c r="F3" s="4"/>
      <c r="G3" s="33"/>
      <c r="H3" s="269"/>
      <c r="I3" s="269"/>
      <c r="K3" s="269"/>
      <c r="L3" s="269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6" customFormat="1" ht="17.100000000000001" customHeight="1">
      <c r="A4" s="9" t="s">
        <v>2</v>
      </c>
      <c r="B4" s="179" t="s">
        <v>3</v>
      </c>
      <c r="C4" s="48" t="s">
        <v>4</v>
      </c>
      <c r="D4" s="16" t="s">
        <v>5</v>
      </c>
      <c r="E4" s="16" t="s">
        <v>6</v>
      </c>
      <c r="F4" s="17" t="s">
        <v>7</v>
      </c>
      <c r="G4" s="35"/>
      <c r="H4" s="287"/>
      <c r="I4" s="375"/>
      <c r="J4" s="377"/>
      <c r="K4" s="287"/>
      <c r="L4" s="287"/>
    </row>
    <row r="5" spans="1:29" s="5" customFormat="1" ht="12.75" customHeight="1">
      <c r="A5" s="226">
        <v>1</v>
      </c>
      <c r="B5" s="180" t="s">
        <v>8</v>
      </c>
      <c r="C5" s="50"/>
      <c r="D5" s="10"/>
      <c r="E5" s="93"/>
      <c r="F5" s="94"/>
      <c r="G5" s="36"/>
      <c r="H5" s="312"/>
      <c r="I5" s="312"/>
      <c r="J5" s="313"/>
      <c r="K5" s="312"/>
      <c r="L5" s="312"/>
      <c r="M5" s="207"/>
      <c r="N5" s="207"/>
    </row>
    <row r="6" spans="1:29" s="5" customFormat="1" ht="25.5">
      <c r="A6" s="231">
        <v>1</v>
      </c>
      <c r="B6" s="181" t="s">
        <v>230</v>
      </c>
      <c r="C6" s="223" t="s">
        <v>9</v>
      </c>
      <c r="D6" s="175">
        <v>40</v>
      </c>
      <c r="E6" s="175"/>
      <c r="F6" s="176">
        <f t="shared" ref="F6:F10" si="0">+D6*E6</f>
        <v>0</v>
      </c>
      <c r="G6" s="38"/>
      <c r="H6" s="270"/>
      <c r="I6" s="331"/>
      <c r="J6" s="278"/>
      <c r="K6" s="270"/>
      <c r="L6" s="270"/>
    </row>
    <row r="7" spans="1:29" s="5" customFormat="1">
      <c r="A7" s="231">
        <f>+A6+1</f>
        <v>2</v>
      </c>
      <c r="B7" s="181" t="s">
        <v>231</v>
      </c>
      <c r="C7" s="223" t="s">
        <v>9</v>
      </c>
      <c r="D7" s="175">
        <v>40</v>
      </c>
      <c r="E7" s="175"/>
      <c r="F7" s="176">
        <f t="shared" si="0"/>
        <v>0</v>
      </c>
      <c r="G7" s="38"/>
      <c r="H7" s="270"/>
      <c r="I7" s="331"/>
      <c r="J7" s="278"/>
      <c r="K7" s="270"/>
      <c r="L7" s="270"/>
    </row>
    <row r="8" spans="1:29" s="5" customFormat="1">
      <c r="A8" s="231">
        <f t="shared" ref="A8:A11" si="1">+A7+1</f>
        <v>3</v>
      </c>
      <c r="B8" s="354" t="s">
        <v>43</v>
      </c>
      <c r="C8" s="223"/>
      <c r="D8" s="175"/>
      <c r="E8" s="175"/>
      <c r="F8" s="176"/>
      <c r="G8" s="38"/>
      <c r="H8" s="270"/>
      <c r="I8" s="331"/>
      <c r="J8" s="278"/>
      <c r="K8" s="270"/>
      <c r="L8" s="270"/>
    </row>
    <row r="9" spans="1:29" s="5" customFormat="1" ht="25.5">
      <c r="A9" s="231">
        <f t="shared" si="1"/>
        <v>4</v>
      </c>
      <c r="B9" s="181" t="s">
        <v>232</v>
      </c>
      <c r="C9" s="223" t="s">
        <v>1</v>
      </c>
      <c r="D9" s="175">
        <v>24</v>
      </c>
      <c r="E9" s="175"/>
      <c r="F9" s="176">
        <f t="shared" si="0"/>
        <v>0</v>
      </c>
      <c r="G9" s="38"/>
      <c r="H9" s="270"/>
      <c r="I9" s="331"/>
      <c r="J9" s="278"/>
      <c r="K9" s="270"/>
      <c r="L9" s="270"/>
    </row>
    <row r="10" spans="1:29" s="5" customFormat="1">
      <c r="A10" s="231">
        <f t="shared" si="1"/>
        <v>5</v>
      </c>
      <c r="B10" s="208" t="s">
        <v>237</v>
      </c>
      <c r="C10" s="223" t="s">
        <v>238</v>
      </c>
      <c r="D10" s="175">
        <v>52</v>
      </c>
      <c r="E10" s="175"/>
      <c r="F10" s="176">
        <f t="shared" si="0"/>
        <v>0</v>
      </c>
      <c r="G10" s="38"/>
      <c r="H10" s="270"/>
      <c r="I10" s="331"/>
      <c r="J10" s="278"/>
      <c r="K10" s="270"/>
      <c r="L10" s="270"/>
    </row>
    <row r="11" spans="1:29" s="5" customFormat="1" ht="25.5">
      <c r="A11" s="231">
        <f t="shared" si="1"/>
        <v>6</v>
      </c>
      <c r="B11" s="181" t="s">
        <v>233</v>
      </c>
      <c r="C11" s="223" t="s">
        <v>11</v>
      </c>
      <c r="D11" s="175">
        <v>28</v>
      </c>
      <c r="E11" s="175"/>
      <c r="F11" s="176">
        <f t="shared" ref="F11" si="2">+D11*E11</f>
        <v>0</v>
      </c>
      <c r="G11" s="38"/>
      <c r="H11" s="270"/>
      <c r="I11" s="331"/>
      <c r="J11" s="278"/>
      <c r="K11" s="270"/>
      <c r="L11" s="270"/>
    </row>
    <row r="12" spans="1:29" s="5" customFormat="1" ht="14.85" customHeight="1">
      <c r="A12" s="226">
        <f>A5</f>
        <v>1</v>
      </c>
      <c r="B12" s="180" t="str">
        <f>B5&amp;" - skupaj"</f>
        <v>PREDDELA - skupaj</v>
      </c>
      <c r="C12" s="50"/>
      <c r="D12" s="10"/>
      <c r="E12" s="93"/>
      <c r="F12" s="98">
        <f>SUM(F6:F11)</f>
        <v>0</v>
      </c>
      <c r="G12" s="38"/>
      <c r="H12" s="270"/>
      <c r="I12" s="270"/>
      <c r="J12" s="278"/>
      <c r="K12" s="270"/>
      <c r="L12" s="270"/>
    </row>
    <row r="13" spans="1:29" s="5" customFormat="1" ht="14.85" customHeight="1">
      <c r="A13" s="226">
        <f>+A12+1</f>
        <v>2</v>
      </c>
      <c r="B13" s="180" t="s">
        <v>12</v>
      </c>
      <c r="C13" s="50"/>
      <c r="D13" s="10"/>
      <c r="E13" s="93"/>
      <c r="F13" s="94"/>
      <c r="G13" s="38"/>
      <c r="H13" s="270"/>
      <c r="I13" s="270"/>
      <c r="J13" s="278"/>
      <c r="K13" s="270"/>
      <c r="L13" s="270"/>
    </row>
    <row r="14" spans="1:29" s="5" customFormat="1" ht="14.85" customHeight="1">
      <c r="A14" s="231">
        <v>1</v>
      </c>
      <c r="B14" s="183" t="s">
        <v>13</v>
      </c>
      <c r="C14" s="47"/>
      <c r="D14" s="13"/>
      <c r="E14" s="97"/>
      <c r="F14" s="95"/>
      <c r="G14" s="38"/>
      <c r="H14" s="312"/>
      <c r="I14" s="312"/>
      <c r="J14" s="278"/>
      <c r="K14" s="312"/>
      <c r="L14" s="312"/>
      <c r="M14" s="207"/>
      <c r="N14" s="207"/>
    </row>
    <row r="15" spans="1:29" s="5" customFormat="1" ht="25.5">
      <c r="A15" s="231">
        <f>+A14+1</f>
        <v>2</v>
      </c>
      <c r="B15" s="12" t="s">
        <v>278</v>
      </c>
      <c r="C15" s="47" t="s">
        <v>11</v>
      </c>
      <c r="D15" s="13">
        <v>24.8</v>
      </c>
      <c r="E15" s="13"/>
      <c r="F15" s="95">
        <f t="shared" ref="F15:F20" si="3">E15*D15</f>
        <v>0</v>
      </c>
      <c r="G15" s="38"/>
      <c r="H15" s="312"/>
      <c r="I15" s="376"/>
      <c r="J15" s="278"/>
      <c r="K15" s="312"/>
      <c r="L15" s="312"/>
      <c r="M15" s="207"/>
      <c r="N15" s="207"/>
    </row>
    <row r="16" spans="1:29" s="5" customFormat="1" ht="38.25">
      <c r="A16" s="411">
        <f t="shared" ref="A16" si="4">+A15+1</f>
        <v>3</v>
      </c>
      <c r="B16" s="184" t="s">
        <v>274</v>
      </c>
      <c r="C16" s="47" t="s">
        <v>11</v>
      </c>
      <c r="D16" s="13">
        <v>135.30000000000001</v>
      </c>
      <c r="E16" s="97"/>
      <c r="F16" s="95">
        <f t="shared" si="3"/>
        <v>0</v>
      </c>
      <c r="G16" s="38"/>
      <c r="H16" s="270"/>
      <c r="I16" s="376"/>
      <c r="J16" s="278"/>
      <c r="K16" s="270"/>
      <c r="L16" s="270"/>
    </row>
    <row r="17" spans="1:12" s="5" customFormat="1" ht="38.25">
      <c r="A17" s="411">
        <f>+A16+1</f>
        <v>4</v>
      </c>
      <c r="B17" s="184" t="s">
        <v>275</v>
      </c>
      <c r="C17" s="47" t="s">
        <v>11</v>
      </c>
      <c r="D17" s="13">
        <v>8</v>
      </c>
      <c r="E17" s="97"/>
      <c r="F17" s="95">
        <f t="shared" si="3"/>
        <v>0</v>
      </c>
      <c r="G17" s="38"/>
      <c r="H17" s="270"/>
      <c r="I17" s="376"/>
      <c r="J17" s="278"/>
      <c r="K17" s="270"/>
      <c r="L17" s="270"/>
    </row>
    <row r="18" spans="1:12" s="5" customFormat="1" ht="38.25">
      <c r="A18" s="411">
        <f>+A17+1</f>
        <v>5</v>
      </c>
      <c r="B18" s="184" t="s">
        <v>16</v>
      </c>
      <c r="C18" s="47" t="s">
        <v>11</v>
      </c>
      <c r="D18" s="13">
        <v>8</v>
      </c>
      <c r="E18" s="97"/>
      <c r="F18" s="95">
        <f t="shared" si="3"/>
        <v>0</v>
      </c>
      <c r="G18" s="38"/>
      <c r="H18" s="270"/>
      <c r="I18" s="376"/>
      <c r="J18" s="278"/>
      <c r="K18" s="270"/>
      <c r="L18" s="270"/>
    </row>
    <row r="19" spans="1:12" s="5" customFormat="1" ht="25.5">
      <c r="A19" s="411">
        <f>+A18+1</f>
        <v>6</v>
      </c>
      <c r="B19" s="184" t="s">
        <v>235</v>
      </c>
      <c r="C19" s="47" t="s">
        <v>11</v>
      </c>
      <c r="D19" s="13">
        <v>54.5</v>
      </c>
      <c r="E19" s="97"/>
      <c r="F19" s="95">
        <f t="shared" si="3"/>
        <v>0</v>
      </c>
      <c r="G19" s="38"/>
      <c r="H19" s="270"/>
      <c r="I19" s="376"/>
      <c r="J19" s="278"/>
      <c r="K19" s="270"/>
      <c r="L19" s="270"/>
    </row>
    <row r="20" spans="1:12" s="5" customFormat="1">
      <c r="A20" s="411">
        <f t="shared" ref="A20:A22" si="5">1+A19</f>
        <v>7</v>
      </c>
      <c r="B20" s="184" t="s">
        <v>236</v>
      </c>
      <c r="C20" s="47" t="s">
        <v>9</v>
      </c>
      <c r="D20" s="13">
        <v>70</v>
      </c>
      <c r="E20" s="97"/>
      <c r="F20" s="95">
        <f t="shared" si="3"/>
        <v>0</v>
      </c>
      <c r="G20" s="38"/>
      <c r="H20" s="270"/>
      <c r="I20" s="376"/>
      <c r="J20" s="278"/>
      <c r="K20" s="270"/>
      <c r="L20" s="270"/>
    </row>
    <row r="21" spans="1:12" s="5" customFormat="1" ht="14.85" customHeight="1">
      <c r="A21" s="411">
        <f t="shared" si="5"/>
        <v>8</v>
      </c>
      <c r="B21" s="184" t="s">
        <v>15</v>
      </c>
      <c r="C21" s="47"/>
      <c r="D21" s="13"/>
      <c r="E21" s="97"/>
      <c r="F21" s="95"/>
      <c r="G21" s="38"/>
      <c r="H21" s="270"/>
      <c r="I21" s="376"/>
      <c r="J21" s="278"/>
      <c r="K21" s="270"/>
      <c r="L21" s="270"/>
    </row>
    <row r="22" spans="1:12" s="5" customFormat="1" ht="38.25">
      <c r="A22" s="411">
        <f t="shared" si="5"/>
        <v>9</v>
      </c>
      <c r="B22" s="144" t="s">
        <v>276</v>
      </c>
      <c r="C22" s="47" t="s">
        <v>11</v>
      </c>
      <c r="D22" s="13">
        <v>20</v>
      </c>
      <c r="E22" s="97"/>
      <c r="F22" s="95">
        <f>E22*D22</f>
        <v>0</v>
      </c>
      <c r="G22" s="38"/>
      <c r="H22" s="270"/>
      <c r="I22" s="376"/>
      <c r="J22" s="278"/>
      <c r="K22" s="270"/>
      <c r="L22" s="270"/>
    </row>
    <row r="23" spans="1:12" s="5" customFormat="1">
      <c r="A23" s="411">
        <f>1+A22</f>
        <v>10</v>
      </c>
      <c r="B23" s="184" t="s">
        <v>23</v>
      </c>
      <c r="C23" s="47" t="s">
        <v>11</v>
      </c>
      <c r="D23" s="13">
        <v>167</v>
      </c>
      <c r="E23" s="97"/>
      <c r="F23" s="95">
        <f>E23*D23</f>
        <v>0</v>
      </c>
      <c r="G23" s="38"/>
      <c r="H23" s="270"/>
      <c r="I23" s="376"/>
      <c r="J23" s="278"/>
      <c r="K23" s="270"/>
      <c r="L23" s="270"/>
    </row>
    <row r="24" spans="1:12" s="5" customFormat="1">
      <c r="A24" s="411">
        <f t="shared" ref="A24:A25" si="6">1+A23</f>
        <v>11</v>
      </c>
      <c r="B24" s="12" t="s">
        <v>277</v>
      </c>
      <c r="C24" s="47" t="s">
        <v>9</v>
      </c>
      <c r="D24" s="13">
        <v>175</v>
      </c>
      <c r="E24" s="13"/>
      <c r="F24" s="95">
        <f t="shared" ref="F24:F25" si="7">E24*D24</f>
        <v>0</v>
      </c>
      <c r="G24" s="38"/>
      <c r="H24" s="270"/>
      <c r="I24" s="376"/>
      <c r="J24" s="278"/>
      <c r="K24" s="270"/>
      <c r="L24" s="270"/>
    </row>
    <row r="25" spans="1:12" s="5" customFormat="1">
      <c r="A25" s="411">
        <f t="shared" si="6"/>
        <v>12</v>
      </c>
      <c r="B25" s="12" t="s">
        <v>57</v>
      </c>
      <c r="C25" s="47" t="s">
        <v>9</v>
      </c>
      <c r="D25" s="13">
        <f>+D24</f>
        <v>175</v>
      </c>
      <c r="E25" s="13"/>
      <c r="F25" s="95">
        <f t="shared" si="7"/>
        <v>0</v>
      </c>
      <c r="G25" s="38"/>
      <c r="H25" s="270"/>
      <c r="I25" s="376"/>
      <c r="J25" s="278"/>
      <c r="K25" s="270"/>
      <c r="L25" s="270"/>
    </row>
    <row r="26" spans="1:12" s="5" customFormat="1" ht="14.85" customHeight="1">
      <c r="A26" s="226">
        <f>A13</f>
        <v>2</v>
      </c>
      <c r="B26" s="180" t="str">
        <f>B13&amp;" - skupaj"</f>
        <v>ZEMELJSKA DELA - skupaj</v>
      </c>
      <c r="C26" s="50"/>
      <c r="D26" s="10"/>
      <c r="E26" s="93"/>
      <c r="F26" s="98">
        <f>SUM(F14:F25)</f>
        <v>0</v>
      </c>
      <c r="G26" s="38"/>
      <c r="H26" s="270"/>
      <c r="I26" s="376"/>
      <c r="J26" s="278"/>
      <c r="K26" s="270"/>
      <c r="L26" s="270"/>
    </row>
    <row r="27" spans="1:12" s="5" customFormat="1" ht="14.85" customHeight="1">
      <c r="A27" s="226">
        <f>1+A26</f>
        <v>3</v>
      </c>
      <c r="B27" s="180" t="s">
        <v>24</v>
      </c>
      <c r="C27" s="50"/>
      <c r="D27" s="10"/>
      <c r="E27" s="93"/>
      <c r="F27" s="98"/>
      <c r="G27" s="38"/>
      <c r="H27" s="270"/>
      <c r="I27" s="376"/>
      <c r="J27" s="278"/>
      <c r="K27" s="270"/>
      <c r="L27" s="270"/>
    </row>
    <row r="28" spans="1:12" s="5" customFormat="1" ht="25.5">
      <c r="A28" s="231">
        <v>1</v>
      </c>
      <c r="B28" s="208" t="s">
        <v>244</v>
      </c>
      <c r="C28" s="47" t="s">
        <v>1</v>
      </c>
      <c r="D28" s="13">
        <v>18</v>
      </c>
      <c r="E28" s="97"/>
      <c r="F28" s="95">
        <f t="shared" ref="F28:F30" si="8">E28*D28</f>
        <v>0</v>
      </c>
      <c r="G28" s="38"/>
      <c r="H28" s="270"/>
      <c r="I28" s="376"/>
      <c r="J28" s="278"/>
      <c r="K28" s="270"/>
      <c r="L28" s="270"/>
    </row>
    <row r="29" spans="1:12" s="5" customFormat="1" ht="25.5">
      <c r="A29" s="231">
        <f>+A28+1</f>
        <v>2</v>
      </c>
      <c r="B29" s="208" t="s">
        <v>245</v>
      </c>
      <c r="C29" s="47" t="s">
        <v>10</v>
      </c>
      <c r="D29" s="13">
        <v>52</v>
      </c>
      <c r="E29" s="97"/>
      <c r="F29" s="95">
        <f t="shared" si="8"/>
        <v>0</v>
      </c>
      <c r="G29" s="38"/>
      <c r="H29" s="270"/>
      <c r="I29" s="376"/>
      <c r="J29" s="278"/>
      <c r="K29" s="270"/>
      <c r="L29" s="270"/>
    </row>
    <row r="30" spans="1:12" s="5" customFormat="1">
      <c r="A30" s="411">
        <f t="shared" ref="A30:A31" si="9">+A29+1</f>
        <v>3</v>
      </c>
      <c r="B30" s="208" t="s">
        <v>246</v>
      </c>
      <c r="C30" s="51" t="s">
        <v>11</v>
      </c>
      <c r="D30" s="27">
        <v>6</v>
      </c>
      <c r="E30" s="100"/>
      <c r="F30" s="95">
        <f t="shared" si="8"/>
        <v>0</v>
      </c>
      <c r="G30" s="38"/>
      <c r="H30" s="270"/>
      <c r="I30" s="332"/>
      <c r="J30" s="278"/>
      <c r="K30" s="270"/>
      <c r="L30" s="270"/>
    </row>
    <row r="31" spans="1:12" s="5" customFormat="1" ht="25.5">
      <c r="A31" s="411">
        <f t="shared" si="9"/>
        <v>4</v>
      </c>
      <c r="B31" s="184" t="s">
        <v>279</v>
      </c>
      <c r="C31" s="47" t="s">
        <v>9</v>
      </c>
      <c r="D31" s="13">
        <v>124</v>
      </c>
      <c r="E31" s="97"/>
      <c r="F31" s="95">
        <f>E31*D31</f>
        <v>0</v>
      </c>
      <c r="G31" s="38"/>
      <c r="H31" s="270"/>
      <c r="I31" s="376"/>
      <c r="J31" s="278"/>
      <c r="K31" s="270"/>
      <c r="L31" s="270"/>
    </row>
    <row r="32" spans="1:12" s="5" customFormat="1" ht="14.85" customHeight="1">
      <c r="A32" s="226">
        <f>A27</f>
        <v>3</v>
      </c>
      <c r="B32" s="180" t="str">
        <f>B27&amp;" - skupaj"</f>
        <v>ODVODNJAVANJE - skupaj</v>
      </c>
      <c r="C32" s="50"/>
      <c r="D32" s="10"/>
      <c r="E32" s="93"/>
      <c r="F32" s="98">
        <f>SUM(F28:F31)</f>
        <v>0</v>
      </c>
      <c r="G32" s="38"/>
      <c r="H32" s="270"/>
      <c r="I32" s="270"/>
      <c r="J32" s="278"/>
      <c r="K32" s="270"/>
      <c r="L32" s="270"/>
    </row>
    <row r="33" spans="1:78" s="5" customFormat="1" ht="14.85" customHeight="1">
      <c r="A33" s="226">
        <f>1+A32</f>
        <v>4</v>
      </c>
      <c r="B33" s="180" t="s">
        <v>18</v>
      </c>
      <c r="C33" s="50"/>
      <c r="D33" s="10"/>
      <c r="E33" s="93"/>
      <c r="F33" s="98"/>
      <c r="G33" s="38"/>
      <c r="H33" s="270"/>
      <c r="I33" s="270"/>
      <c r="J33" s="278"/>
      <c r="K33" s="270"/>
      <c r="L33" s="270"/>
    </row>
    <row r="34" spans="1:78" s="5" customFormat="1">
      <c r="A34" s="231">
        <v>1</v>
      </c>
      <c r="B34" s="182" t="s">
        <v>25</v>
      </c>
      <c r="C34" s="51"/>
      <c r="D34" s="13"/>
      <c r="E34" s="15"/>
      <c r="F34" s="95"/>
      <c r="G34" s="38"/>
      <c r="H34" s="270"/>
      <c r="I34" s="270"/>
      <c r="J34" s="278"/>
      <c r="K34" s="270"/>
      <c r="L34" s="270"/>
    </row>
    <row r="35" spans="1:78" s="5" customFormat="1" ht="38.25">
      <c r="A35" s="231">
        <f>+A34+1</f>
        <v>2</v>
      </c>
      <c r="B35" s="182" t="s">
        <v>234</v>
      </c>
      <c r="C35" s="51" t="s">
        <v>11</v>
      </c>
      <c r="D35" s="13">
        <v>57</v>
      </c>
      <c r="E35" s="15"/>
      <c r="F35" s="95">
        <f t="shared" ref="F35:F38" si="10">E35*D35</f>
        <v>0</v>
      </c>
      <c r="G35" s="38"/>
      <c r="H35" s="270"/>
      <c r="I35" s="376"/>
      <c r="J35" s="278"/>
      <c r="K35" s="270"/>
      <c r="L35" s="270"/>
    </row>
    <row r="36" spans="1:78" s="5" customFormat="1">
      <c r="A36" s="411">
        <f>+A35+1</f>
        <v>3</v>
      </c>
      <c r="B36" s="182" t="s">
        <v>26</v>
      </c>
      <c r="C36" s="51"/>
      <c r="D36" s="13"/>
      <c r="E36" s="15"/>
      <c r="F36" s="95"/>
      <c r="G36" s="38"/>
      <c r="H36" s="270"/>
      <c r="I36" s="376"/>
      <c r="J36" s="278"/>
      <c r="K36" s="270"/>
      <c r="L36" s="270"/>
    </row>
    <row r="37" spans="1:78" s="5" customFormat="1">
      <c r="A37" s="411">
        <f t="shared" ref="A37:A50" si="11">1+A36</f>
        <v>4</v>
      </c>
      <c r="B37" s="209" t="s">
        <v>264</v>
      </c>
      <c r="C37" s="51" t="s">
        <v>9</v>
      </c>
      <c r="D37" s="13">
        <v>73.5</v>
      </c>
      <c r="E37" s="15"/>
      <c r="F37" s="95">
        <f t="shared" si="10"/>
        <v>0</v>
      </c>
      <c r="G37" s="38"/>
      <c r="H37" s="270"/>
      <c r="I37" s="376"/>
      <c r="J37" s="278"/>
      <c r="K37" s="270"/>
      <c r="L37" s="270"/>
    </row>
    <row r="38" spans="1:78" s="5" customFormat="1" ht="38.25">
      <c r="A38" s="411">
        <f t="shared" si="11"/>
        <v>5</v>
      </c>
      <c r="B38" s="209" t="s">
        <v>265</v>
      </c>
      <c r="C38" s="51" t="s">
        <v>9</v>
      </c>
      <c r="D38" s="13">
        <v>160</v>
      </c>
      <c r="E38" s="15"/>
      <c r="F38" s="95">
        <f t="shared" si="10"/>
        <v>0</v>
      </c>
      <c r="G38" s="38"/>
      <c r="H38" s="270"/>
      <c r="I38" s="376"/>
      <c r="J38" s="278"/>
      <c r="K38" s="270"/>
      <c r="L38" s="270"/>
    </row>
    <row r="39" spans="1:78" s="215" customFormat="1" ht="27.75" customHeight="1">
      <c r="A39" s="412">
        <f t="shared" ref="A39:A40" si="12">+A38+1</f>
        <v>6</v>
      </c>
      <c r="B39" s="209" t="s">
        <v>266</v>
      </c>
      <c r="C39" s="224" t="s">
        <v>10</v>
      </c>
      <c r="D39" s="210">
        <v>70</v>
      </c>
      <c r="E39" s="211"/>
      <c r="F39" s="212">
        <f t="shared" ref="F39" si="13">D39*E39</f>
        <v>0</v>
      </c>
      <c r="G39" s="374"/>
      <c r="H39" s="378"/>
      <c r="I39" s="332"/>
      <c r="J39" s="278"/>
      <c r="K39" s="378"/>
      <c r="L39" s="378"/>
      <c r="M39" s="373"/>
      <c r="N39" s="373"/>
      <c r="O39" s="373"/>
      <c r="P39" s="373"/>
      <c r="Q39" s="373"/>
      <c r="R39" s="373"/>
      <c r="S39" s="373"/>
      <c r="T39" s="373"/>
      <c r="U39" s="37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</row>
    <row r="40" spans="1:78" s="5" customFormat="1">
      <c r="A40" s="412">
        <f t="shared" si="12"/>
        <v>7</v>
      </c>
      <c r="B40" s="182" t="s">
        <v>27</v>
      </c>
      <c r="C40" s="51"/>
      <c r="D40" s="13"/>
      <c r="E40" s="15"/>
      <c r="F40" s="95"/>
      <c r="G40" s="38"/>
      <c r="H40" s="270"/>
      <c r="I40" s="376"/>
      <c r="J40" s="278"/>
      <c r="K40" s="270"/>
      <c r="L40" s="270"/>
    </row>
    <row r="41" spans="1:78" s="5" customFormat="1">
      <c r="A41" s="411">
        <f t="shared" si="11"/>
        <v>8</v>
      </c>
      <c r="B41" s="185" t="s">
        <v>262</v>
      </c>
      <c r="C41" s="51" t="s">
        <v>20</v>
      </c>
      <c r="D41" s="27">
        <v>6584</v>
      </c>
      <c r="E41" s="100"/>
      <c r="F41" s="95">
        <f t="shared" ref="F41:F42" si="14">E41*D41</f>
        <v>0</v>
      </c>
      <c r="G41" s="38"/>
      <c r="H41" s="270"/>
      <c r="I41" s="332"/>
      <c r="J41" s="278"/>
      <c r="K41" s="270"/>
      <c r="L41" s="270"/>
    </row>
    <row r="42" spans="1:78" s="5" customFormat="1">
      <c r="A42" s="411">
        <f t="shared" si="11"/>
        <v>9</v>
      </c>
      <c r="B42" s="185" t="s">
        <v>263</v>
      </c>
      <c r="C42" s="51" t="s">
        <v>20</v>
      </c>
      <c r="D42" s="27">
        <v>4389</v>
      </c>
      <c r="E42" s="100"/>
      <c r="F42" s="95">
        <f t="shared" si="14"/>
        <v>0</v>
      </c>
      <c r="G42" s="38"/>
      <c r="H42" s="270"/>
      <c r="I42" s="332"/>
      <c r="J42" s="278"/>
      <c r="K42" s="270"/>
      <c r="L42" s="270"/>
    </row>
    <row r="43" spans="1:78" s="5" customFormat="1">
      <c r="A43" s="411">
        <f t="shared" si="11"/>
        <v>10</v>
      </c>
      <c r="B43" s="182" t="s">
        <v>28</v>
      </c>
      <c r="C43" s="51"/>
      <c r="D43" s="13"/>
      <c r="E43" s="15"/>
      <c r="F43" s="95"/>
      <c r="G43" s="38"/>
      <c r="H43" s="270"/>
      <c r="I43" s="376"/>
      <c r="J43" s="278"/>
      <c r="K43" s="270"/>
      <c r="L43" s="270"/>
    </row>
    <row r="44" spans="1:78" s="5" customFormat="1" ht="38.25">
      <c r="A44" s="411">
        <f t="shared" si="11"/>
        <v>11</v>
      </c>
      <c r="B44" s="209" t="s">
        <v>267</v>
      </c>
      <c r="C44" s="224" t="s">
        <v>11</v>
      </c>
      <c r="D44" s="216">
        <v>5.5</v>
      </c>
      <c r="E44" s="211"/>
      <c r="F44" s="95">
        <f t="shared" ref="F44:F49" si="15">E44*D44</f>
        <v>0</v>
      </c>
      <c r="G44" s="38"/>
      <c r="H44" s="270"/>
      <c r="I44" s="333"/>
      <c r="J44" s="278"/>
      <c r="K44" s="270"/>
      <c r="L44" s="270"/>
    </row>
    <row r="45" spans="1:78" s="5" customFormat="1" ht="51">
      <c r="A45" s="411">
        <f t="shared" si="11"/>
        <v>12</v>
      </c>
      <c r="B45" s="209" t="s">
        <v>268</v>
      </c>
      <c r="C45" s="224" t="s">
        <v>11</v>
      </c>
      <c r="D45" s="216">
        <v>24</v>
      </c>
      <c r="E45" s="211"/>
      <c r="F45" s="95">
        <f t="shared" si="15"/>
        <v>0</v>
      </c>
      <c r="G45" s="38"/>
      <c r="H45" s="270"/>
      <c r="I45" s="333"/>
      <c r="J45" s="278"/>
      <c r="K45" s="270"/>
      <c r="L45" s="270"/>
    </row>
    <row r="46" spans="1:78" s="5" customFormat="1" ht="51">
      <c r="A46" s="413">
        <f t="shared" si="11"/>
        <v>13</v>
      </c>
      <c r="B46" s="217" t="s">
        <v>269</v>
      </c>
      <c r="C46" s="218" t="s">
        <v>11</v>
      </c>
      <c r="D46" s="219">
        <v>42.3</v>
      </c>
      <c r="E46" s="220"/>
      <c r="F46" s="221">
        <f t="shared" si="15"/>
        <v>0</v>
      </c>
      <c r="G46" s="38"/>
      <c r="H46" s="270"/>
      <c r="I46" s="376"/>
      <c r="J46" s="278"/>
      <c r="K46" s="270"/>
      <c r="L46" s="270"/>
    </row>
    <row r="47" spans="1:78" s="5" customFormat="1">
      <c r="A47" s="413">
        <f t="shared" si="11"/>
        <v>14</v>
      </c>
      <c r="B47" s="208" t="s">
        <v>270</v>
      </c>
      <c r="C47" s="223"/>
      <c r="D47" s="222"/>
      <c r="E47" s="15"/>
      <c r="F47" s="95"/>
      <c r="G47" s="38"/>
      <c r="H47" s="270"/>
      <c r="I47" s="331"/>
      <c r="J47" s="278"/>
      <c r="K47" s="270"/>
      <c r="L47" s="270"/>
    </row>
    <row r="48" spans="1:78" s="5" customFormat="1">
      <c r="A48" s="413">
        <f t="shared" si="11"/>
        <v>15</v>
      </c>
      <c r="B48" s="208" t="s">
        <v>271</v>
      </c>
      <c r="C48" s="223" t="s">
        <v>9</v>
      </c>
      <c r="D48" s="222">
        <v>148.5</v>
      </c>
      <c r="E48" s="222"/>
      <c r="F48" s="221">
        <f t="shared" si="15"/>
        <v>0</v>
      </c>
      <c r="G48" s="38"/>
      <c r="H48" s="270"/>
      <c r="I48" s="331"/>
      <c r="J48" s="278"/>
      <c r="K48" s="270"/>
      <c r="L48" s="270"/>
    </row>
    <row r="49" spans="1:12" s="5" customFormat="1" ht="63.75">
      <c r="A49" s="413">
        <f t="shared" si="11"/>
        <v>16</v>
      </c>
      <c r="B49" s="208" t="s">
        <v>272</v>
      </c>
      <c r="C49" s="223" t="s">
        <v>11</v>
      </c>
      <c r="D49" s="222">
        <v>21</v>
      </c>
      <c r="E49" s="222"/>
      <c r="F49" s="221">
        <f t="shared" si="15"/>
        <v>0</v>
      </c>
      <c r="G49" s="38"/>
      <c r="H49" s="270"/>
      <c r="I49" s="331"/>
      <c r="J49" s="278"/>
      <c r="K49" s="270"/>
      <c r="L49" s="270"/>
    </row>
    <row r="50" spans="1:12" s="5" customFormat="1" ht="63.75">
      <c r="A50" s="413">
        <f t="shared" si="11"/>
        <v>17</v>
      </c>
      <c r="B50" s="208" t="s">
        <v>273</v>
      </c>
      <c r="C50" s="223" t="s">
        <v>11</v>
      </c>
      <c r="D50" s="222">
        <v>24.8</v>
      </c>
      <c r="E50" s="222"/>
      <c r="F50" s="221">
        <f t="shared" ref="F50" si="16">E50*D50</f>
        <v>0</v>
      </c>
      <c r="G50" s="38"/>
      <c r="H50" s="270"/>
      <c r="I50" s="331"/>
      <c r="J50" s="278"/>
      <c r="K50" s="270"/>
      <c r="L50" s="270"/>
    </row>
    <row r="51" spans="1:12" s="5" customFormat="1" ht="14.85" customHeight="1">
      <c r="A51" s="226">
        <f>A33</f>
        <v>4</v>
      </c>
      <c r="B51" s="180" t="str">
        <f>B33&amp;" - skupaj"</f>
        <v>GRADBENA DELA - skupaj</v>
      </c>
      <c r="C51" s="50"/>
      <c r="D51" s="10"/>
      <c r="E51" s="93"/>
      <c r="F51" s="98">
        <f>SUM(F34:F50)</f>
        <v>0</v>
      </c>
      <c r="G51" s="38"/>
      <c r="H51" s="270"/>
      <c r="I51" s="270"/>
      <c r="J51" s="278"/>
      <c r="K51" s="270"/>
      <c r="L51" s="270"/>
    </row>
    <row r="52" spans="1:12" s="5" customFormat="1">
      <c r="A52" s="226">
        <f>A51+1</f>
        <v>5</v>
      </c>
      <c r="B52" s="180" t="s">
        <v>191</v>
      </c>
      <c r="C52" s="50"/>
      <c r="D52" s="10"/>
      <c r="E52" s="93"/>
      <c r="F52" s="98"/>
      <c r="G52" s="38"/>
      <c r="H52" s="270"/>
      <c r="I52" s="270"/>
      <c r="J52" s="278"/>
      <c r="K52" s="270"/>
      <c r="L52" s="270"/>
    </row>
    <row r="53" spans="1:12" s="150" customFormat="1" ht="38.25">
      <c r="A53" s="232">
        <v>1</v>
      </c>
      <c r="B53" s="177" t="str">
        <f>"Ostala dodatna in nepredvidena dela. Obračun po dejanskih stroških porabe časa in materiala po vpisu v gradbeni dnevnik. Ocena stroškov "&amp;D53*100&amp;"% od vrednosti del."</f>
        <v>Ostala dodatna in nepredvidena dela. Obračun po dejanskih stroških porabe časa in materiala po vpisu v gradbeni dnevnik. Ocena stroškov 10% od vrednosti del.</v>
      </c>
      <c r="C53" s="89" t="s">
        <v>34</v>
      </c>
      <c r="D53" s="143">
        <v>0.1</v>
      </c>
      <c r="E53" s="90">
        <f>SUM(F58:F61)</f>
        <v>0</v>
      </c>
      <c r="F53" s="91">
        <f>+D53*E53</f>
        <v>0</v>
      </c>
      <c r="G53" s="38"/>
      <c r="J53" s="379"/>
    </row>
    <row r="54" spans="1:12" s="5" customFormat="1">
      <c r="A54" s="226">
        <f>A52</f>
        <v>5</v>
      </c>
      <c r="B54" s="180" t="str">
        <f>B52&amp;" - skupaj"</f>
        <v>OSTALO - skupaj</v>
      </c>
      <c r="C54" s="50"/>
      <c r="D54" s="10"/>
      <c r="E54" s="93"/>
      <c r="F54" s="98">
        <f>SUM(F53:F53)</f>
        <v>0</v>
      </c>
      <c r="G54" s="38"/>
      <c r="H54" s="270"/>
      <c r="I54" s="270"/>
      <c r="J54" s="278"/>
      <c r="K54" s="270"/>
      <c r="L54" s="270"/>
    </row>
    <row r="55" spans="1:12" ht="12.75" customHeight="1">
      <c r="A55" s="227"/>
      <c r="B55" s="182"/>
      <c r="C55" s="51"/>
      <c r="D55" s="13"/>
      <c r="E55" s="15"/>
      <c r="F55" s="95"/>
    </row>
    <row r="56" spans="1:12" ht="12.75" customHeight="1">
      <c r="A56" s="227"/>
      <c r="B56" s="182"/>
      <c r="C56" s="51"/>
      <c r="D56" s="13"/>
      <c r="E56" s="15"/>
      <c r="F56" s="95"/>
    </row>
    <row r="57" spans="1:12" s="5" customFormat="1">
      <c r="A57" s="226"/>
      <c r="B57" s="180" t="s">
        <v>148</v>
      </c>
      <c r="C57" s="50"/>
      <c r="D57" s="10"/>
      <c r="E57" s="93"/>
      <c r="F57" s="98"/>
      <c r="G57" s="36"/>
      <c r="H57" s="270"/>
      <c r="I57" s="270"/>
      <c r="J57" s="278"/>
      <c r="K57" s="270"/>
      <c r="L57" s="270"/>
    </row>
    <row r="58" spans="1:12" ht="12.75" customHeight="1">
      <c r="A58" s="227">
        <f>A12</f>
        <v>1</v>
      </c>
      <c r="B58" s="182" t="str">
        <f>B12</f>
        <v>PREDDELA - skupaj</v>
      </c>
      <c r="C58" s="51"/>
      <c r="D58" s="13"/>
      <c r="E58" s="15"/>
      <c r="F58" s="95">
        <f>F12</f>
        <v>0</v>
      </c>
    </row>
    <row r="59" spans="1:12" ht="12.75" customHeight="1">
      <c r="A59" s="227">
        <f>A26</f>
        <v>2</v>
      </c>
      <c r="B59" s="182" t="str">
        <f>B26</f>
        <v>ZEMELJSKA DELA - skupaj</v>
      </c>
      <c r="C59" s="51"/>
      <c r="D59" s="13"/>
      <c r="E59" s="15"/>
      <c r="F59" s="95">
        <f>F26</f>
        <v>0</v>
      </c>
    </row>
    <row r="60" spans="1:12" ht="12.75" customHeight="1">
      <c r="A60" s="227">
        <f>A32</f>
        <v>3</v>
      </c>
      <c r="B60" s="182" t="str">
        <f>B32</f>
        <v>ODVODNJAVANJE - skupaj</v>
      </c>
      <c r="C60" s="51"/>
      <c r="D60" s="13"/>
      <c r="E60" s="15"/>
      <c r="F60" s="95">
        <f>F32</f>
        <v>0</v>
      </c>
    </row>
    <row r="61" spans="1:12" ht="12.75" customHeight="1">
      <c r="A61" s="227">
        <f>A51</f>
        <v>4</v>
      </c>
      <c r="B61" s="182" t="str">
        <f>B51</f>
        <v>GRADBENA DELA - skupaj</v>
      </c>
      <c r="C61" s="51"/>
      <c r="D61" s="13"/>
      <c r="E61" s="15"/>
      <c r="F61" s="95">
        <f>F51</f>
        <v>0</v>
      </c>
    </row>
    <row r="62" spans="1:12" ht="12.75" customHeight="1">
      <c r="A62" s="227">
        <f>A54</f>
        <v>5</v>
      </c>
      <c r="B62" s="182" t="str">
        <f>B54</f>
        <v>OSTALO - skupaj</v>
      </c>
      <c r="C62" s="51"/>
      <c r="D62" s="13"/>
      <c r="E62" s="15"/>
      <c r="F62" s="95">
        <f>F54</f>
        <v>0</v>
      </c>
    </row>
    <row r="63" spans="1:12" ht="12.75" customHeight="1">
      <c r="A63" s="227"/>
      <c r="B63" s="182"/>
      <c r="C63" s="51"/>
      <c r="D63" s="13"/>
      <c r="E63" s="15"/>
      <c r="F63" s="95"/>
    </row>
    <row r="64" spans="1:12" s="20" customFormat="1" ht="12.75" customHeight="1">
      <c r="A64" s="237"/>
      <c r="B64" s="239" t="s">
        <v>14</v>
      </c>
      <c r="C64" s="52"/>
      <c r="D64" s="22"/>
      <c r="E64" s="23"/>
      <c r="F64" s="99">
        <f>SUM(F58:F62)</f>
        <v>0</v>
      </c>
      <c r="G64" s="39"/>
      <c r="H64" s="273"/>
      <c r="I64" s="273"/>
      <c r="J64" s="380"/>
      <c r="K64" s="273"/>
      <c r="L64" s="273"/>
    </row>
    <row r="65" spans="1:6" ht="12.75" customHeight="1">
      <c r="A65" s="238"/>
      <c r="B65" s="240" t="s">
        <v>21</v>
      </c>
      <c r="C65" s="51"/>
      <c r="D65" s="13"/>
      <c r="E65" s="15"/>
      <c r="F65" s="95">
        <f>+F64*0.22</f>
        <v>0</v>
      </c>
    </row>
    <row r="66" spans="1:6" ht="12.75" customHeight="1">
      <c r="A66" s="238"/>
      <c r="B66" s="239" t="s">
        <v>22</v>
      </c>
      <c r="C66" s="52"/>
      <c r="D66" s="22"/>
      <c r="E66" s="23"/>
      <c r="F66" s="99">
        <f>+F64+F65</f>
        <v>0</v>
      </c>
    </row>
    <row r="67" spans="1:6" ht="12.75" customHeight="1">
      <c r="A67" s="230"/>
    </row>
    <row r="68" spans="1:6" ht="12.75" customHeight="1">
      <c r="A68" s="230"/>
    </row>
    <row r="69" spans="1:6" ht="12.75" customHeight="1">
      <c r="A69" s="230"/>
    </row>
    <row r="70" spans="1:6" ht="12.75" customHeight="1">
      <c r="A70" s="230"/>
    </row>
    <row r="71" spans="1:6" ht="12.75" customHeight="1">
      <c r="A71" s="230"/>
    </row>
    <row r="72" spans="1:6" ht="12.75" customHeight="1">
      <c r="A72" s="230"/>
    </row>
    <row r="73" spans="1:6" ht="12.75" customHeight="1">
      <c r="A73" s="230"/>
    </row>
    <row r="74" spans="1:6" ht="12.75" customHeight="1">
      <c r="A74" s="230"/>
    </row>
    <row r="75" spans="1:6" ht="12.75" customHeight="1">
      <c r="A75" s="230"/>
    </row>
    <row r="76" spans="1:6" ht="12.75" customHeight="1">
      <c r="A76" s="230"/>
    </row>
    <row r="77" spans="1:6" ht="12.75" customHeight="1">
      <c r="A77" s="230"/>
    </row>
    <row r="78" spans="1:6" ht="12.75" customHeight="1">
      <c r="A78" s="230"/>
    </row>
    <row r="79" spans="1:6" ht="12.75" customHeight="1">
      <c r="A79" s="230"/>
    </row>
    <row r="80" spans="1:6" ht="12.75" customHeight="1">
      <c r="A80" s="230"/>
    </row>
    <row r="81" spans="1:1" ht="12.75" customHeight="1">
      <c r="A81" s="230"/>
    </row>
    <row r="82" spans="1:1" ht="12.75" customHeight="1">
      <c r="A82" s="230"/>
    </row>
    <row r="83" spans="1:1" ht="12.75" customHeight="1">
      <c r="A83" s="230"/>
    </row>
    <row r="84" spans="1:1" ht="12.75" customHeight="1">
      <c r="A84" s="230"/>
    </row>
    <row r="85" spans="1:1" ht="12.75" customHeight="1">
      <c r="A85" s="230"/>
    </row>
    <row r="86" spans="1:1" ht="12.75" customHeight="1">
      <c r="A86" s="230"/>
    </row>
    <row r="87" spans="1:1" ht="12.75" customHeight="1">
      <c r="A87" s="230"/>
    </row>
    <row r="88" spans="1:1" ht="12.75" customHeight="1">
      <c r="A88" s="230"/>
    </row>
    <row r="89" spans="1:1" ht="12.75" customHeight="1">
      <c r="A89" s="230"/>
    </row>
    <row r="90" spans="1:1" ht="12.75" customHeight="1">
      <c r="A90" s="230"/>
    </row>
    <row r="91" spans="1:1" ht="12.75" customHeight="1">
      <c r="A91" s="230"/>
    </row>
    <row r="92" spans="1:1" ht="12.75" customHeight="1">
      <c r="A92" s="230"/>
    </row>
    <row r="93" spans="1:1" ht="12.75" customHeight="1">
      <c r="A93" s="230"/>
    </row>
    <row r="94" spans="1:1" ht="12.75" customHeight="1">
      <c r="A94" s="230"/>
    </row>
    <row r="95" spans="1:1" ht="12.75" customHeight="1">
      <c r="A95" s="230"/>
    </row>
    <row r="96" spans="1:1" ht="12.75" customHeight="1">
      <c r="A96" s="230"/>
    </row>
    <row r="97" spans="1:1" ht="12.75" customHeight="1">
      <c r="A97" s="230"/>
    </row>
    <row r="98" spans="1:1" ht="12.75" customHeight="1">
      <c r="A98" s="230"/>
    </row>
    <row r="99" spans="1:1" ht="12.75" customHeight="1">
      <c r="A99" s="230"/>
    </row>
    <row r="100" spans="1:1" ht="12.75" customHeight="1">
      <c r="A100" s="230"/>
    </row>
    <row r="101" spans="1:1" ht="12.75" customHeight="1">
      <c r="A101" s="230"/>
    </row>
    <row r="102" spans="1:1" ht="12.75" customHeight="1">
      <c r="A102" s="230"/>
    </row>
    <row r="103" spans="1:1" ht="12.75" customHeight="1">
      <c r="A103" s="230"/>
    </row>
    <row r="104" spans="1:1" ht="12.75" customHeight="1">
      <c r="A104" s="230"/>
    </row>
    <row r="105" spans="1:1" ht="12.75" customHeight="1">
      <c r="A105" s="230"/>
    </row>
    <row r="106" spans="1:1" ht="12.75" customHeight="1">
      <c r="A106" s="230"/>
    </row>
    <row r="107" spans="1:1" ht="12.75" customHeight="1">
      <c r="A107" s="230"/>
    </row>
    <row r="108" spans="1:1" ht="12.75" customHeight="1">
      <c r="A108" s="230"/>
    </row>
    <row r="109" spans="1:1" ht="12.75" customHeight="1">
      <c r="A109" s="230"/>
    </row>
    <row r="110" spans="1:1" ht="12.75" customHeight="1">
      <c r="A110" s="230"/>
    </row>
    <row r="111" spans="1:1" ht="12.75" customHeight="1">
      <c r="A111" s="230"/>
    </row>
    <row r="112" spans="1:1" ht="12.75" customHeight="1">
      <c r="A112" s="230"/>
    </row>
    <row r="113" spans="1:1" ht="12.75" customHeight="1">
      <c r="A113" s="230"/>
    </row>
    <row r="114" spans="1:1" ht="12.75" customHeight="1">
      <c r="A114" s="230"/>
    </row>
    <row r="115" spans="1:1" ht="12.75" customHeight="1">
      <c r="A115" s="230"/>
    </row>
    <row r="116" spans="1:1" ht="12.75" customHeight="1">
      <c r="A116" s="230"/>
    </row>
    <row r="117" spans="1:1" ht="12.75" customHeight="1">
      <c r="A117" s="230"/>
    </row>
    <row r="118" spans="1:1" ht="12.75" customHeight="1">
      <c r="A118" s="230"/>
    </row>
    <row r="119" spans="1:1" ht="12.75" customHeight="1">
      <c r="A119" s="230"/>
    </row>
    <row r="120" spans="1:1" ht="12.75" customHeight="1">
      <c r="A120" s="230"/>
    </row>
    <row r="121" spans="1:1" ht="12.75" customHeight="1">
      <c r="A121" s="230"/>
    </row>
    <row r="122" spans="1:1" ht="12.75" customHeight="1">
      <c r="A122" s="230"/>
    </row>
    <row r="123" spans="1:1" ht="12.75" customHeight="1">
      <c r="A123" s="230"/>
    </row>
    <row r="124" spans="1:1" ht="12.75" customHeight="1">
      <c r="A124" s="230"/>
    </row>
    <row r="125" spans="1:1" ht="12.75" customHeight="1">
      <c r="A125" s="230"/>
    </row>
    <row r="126" spans="1:1" ht="12.75" customHeight="1">
      <c r="A126" s="230"/>
    </row>
    <row r="127" spans="1:1" ht="12.75" customHeight="1">
      <c r="A127" s="230"/>
    </row>
    <row r="128" spans="1:1" ht="12.75" customHeight="1">
      <c r="A128" s="230"/>
    </row>
    <row r="129" spans="1:1" ht="12.75" customHeight="1">
      <c r="A129" s="230"/>
    </row>
    <row r="130" spans="1:1" ht="12.75" customHeight="1">
      <c r="A130" s="230"/>
    </row>
    <row r="131" spans="1:1" ht="12.75" customHeight="1">
      <c r="A131" s="230"/>
    </row>
    <row r="132" spans="1:1" ht="12.75" customHeight="1">
      <c r="A132" s="230"/>
    </row>
    <row r="133" spans="1:1" ht="12.75" customHeight="1">
      <c r="A133" s="230"/>
    </row>
    <row r="134" spans="1:1" ht="12.75" customHeight="1">
      <c r="A134" s="230"/>
    </row>
    <row r="135" spans="1:1" ht="12.75" customHeight="1">
      <c r="A135" s="230"/>
    </row>
    <row r="136" spans="1:1" ht="12.75" customHeight="1">
      <c r="A136" s="230"/>
    </row>
    <row r="137" spans="1:1" ht="12.75" customHeight="1">
      <c r="A137" s="230"/>
    </row>
    <row r="138" spans="1:1" ht="12.75" customHeight="1">
      <c r="A138" s="230"/>
    </row>
    <row r="139" spans="1:1" ht="12.75" customHeight="1">
      <c r="A139" s="230"/>
    </row>
    <row r="140" spans="1:1" ht="12.75" customHeight="1">
      <c r="A140" s="230"/>
    </row>
    <row r="141" spans="1:1" ht="12.75" customHeight="1">
      <c r="A141" s="230"/>
    </row>
    <row r="142" spans="1:1" ht="12.75" customHeight="1">
      <c r="A142" s="230"/>
    </row>
    <row r="143" spans="1:1" ht="12.75" customHeight="1">
      <c r="A143" s="230"/>
    </row>
    <row r="144" spans="1:1" ht="12.75" customHeight="1">
      <c r="A144" s="230"/>
    </row>
    <row r="145" spans="1:1" ht="12.75" customHeight="1">
      <c r="A145" s="230"/>
    </row>
    <row r="146" spans="1:1" ht="12.75" customHeight="1">
      <c r="A146" s="230"/>
    </row>
    <row r="147" spans="1:1" ht="12.75" customHeight="1">
      <c r="A147" s="230"/>
    </row>
    <row r="148" spans="1:1" ht="12.75" customHeight="1">
      <c r="A148" s="230"/>
    </row>
    <row r="149" spans="1:1" ht="12.75" customHeight="1">
      <c r="A149" s="230"/>
    </row>
    <row r="150" spans="1:1" ht="12.75" customHeight="1">
      <c r="A150" s="230"/>
    </row>
    <row r="151" spans="1:1" ht="12.75" customHeight="1">
      <c r="A151" s="230"/>
    </row>
    <row r="152" spans="1:1" ht="12.75" customHeight="1">
      <c r="A152" s="230"/>
    </row>
    <row r="153" spans="1:1" ht="12.75" customHeight="1">
      <c r="A153" s="230"/>
    </row>
    <row r="154" spans="1:1" ht="12.75" customHeight="1">
      <c r="A154" s="230"/>
    </row>
    <row r="155" spans="1:1" ht="12.75" customHeight="1">
      <c r="A155" s="230"/>
    </row>
    <row r="156" spans="1:1" ht="12.75" customHeight="1">
      <c r="A156" s="230"/>
    </row>
    <row r="157" spans="1:1" ht="12.75" customHeight="1">
      <c r="A157" s="230"/>
    </row>
    <row r="158" spans="1:1" ht="12.75" customHeight="1">
      <c r="A158" s="230"/>
    </row>
    <row r="159" spans="1:1" ht="12.75" customHeight="1">
      <c r="A159" s="230"/>
    </row>
    <row r="160" spans="1:1" ht="12.75" customHeight="1">
      <c r="A160" s="230"/>
    </row>
    <row r="161" spans="1:1" ht="12.75" customHeight="1">
      <c r="A161" s="230"/>
    </row>
    <row r="162" spans="1:1" ht="12.75" customHeight="1">
      <c r="A162" s="230"/>
    </row>
    <row r="163" spans="1:1" ht="12.75" customHeight="1">
      <c r="A163" s="230"/>
    </row>
    <row r="164" spans="1:1" ht="12.75" customHeight="1">
      <c r="A164" s="230"/>
    </row>
    <row r="165" spans="1:1" ht="12.75" customHeight="1">
      <c r="A165" s="230"/>
    </row>
    <row r="166" spans="1:1" ht="12.75" customHeight="1">
      <c r="A166" s="230"/>
    </row>
    <row r="167" spans="1:1" ht="12.75" customHeight="1">
      <c r="A167" s="230"/>
    </row>
    <row r="168" spans="1:1" ht="12.75" customHeight="1">
      <c r="A168" s="230"/>
    </row>
    <row r="169" spans="1:1" ht="12.75" customHeight="1">
      <c r="A169" s="230"/>
    </row>
    <row r="170" spans="1:1" ht="12.75" customHeight="1">
      <c r="A170" s="230"/>
    </row>
    <row r="171" spans="1:1" ht="12.75" customHeight="1">
      <c r="A171" s="230"/>
    </row>
    <row r="172" spans="1:1" ht="12.75" customHeight="1">
      <c r="A172" s="230"/>
    </row>
    <row r="173" spans="1:1" ht="12.75" customHeight="1">
      <c r="A173" s="230"/>
    </row>
    <row r="174" spans="1:1" ht="12.75" customHeight="1">
      <c r="A174" s="230"/>
    </row>
    <row r="175" spans="1:1" ht="12.75" customHeight="1">
      <c r="A175" s="230"/>
    </row>
    <row r="176" spans="1:1" ht="12.75" customHeight="1">
      <c r="A176" s="230"/>
    </row>
    <row r="177" spans="1:1" ht="12.75" customHeight="1">
      <c r="A177" s="230"/>
    </row>
    <row r="178" spans="1:1" ht="12.75" customHeight="1">
      <c r="A178" s="230"/>
    </row>
    <row r="179" spans="1:1" ht="12.75" customHeight="1">
      <c r="A179" s="230"/>
    </row>
    <row r="180" spans="1:1" ht="12.75" customHeight="1">
      <c r="A180" s="230"/>
    </row>
    <row r="181" spans="1:1" ht="12.75" customHeight="1">
      <c r="A181" s="230"/>
    </row>
    <row r="182" spans="1:1" ht="12.75" customHeight="1">
      <c r="A182" s="230"/>
    </row>
    <row r="183" spans="1:1" ht="12.75" customHeight="1">
      <c r="A183" s="230"/>
    </row>
    <row r="184" spans="1:1" ht="12.75" customHeight="1">
      <c r="A184" s="230"/>
    </row>
    <row r="185" spans="1:1" ht="12.75" customHeight="1">
      <c r="A185" s="230"/>
    </row>
    <row r="186" spans="1:1" ht="12.75" customHeight="1">
      <c r="A186" s="230"/>
    </row>
    <row r="187" spans="1:1" ht="12.75" customHeight="1">
      <c r="A187" s="230"/>
    </row>
    <row r="188" spans="1:1" ht="12.75" customHeight="1">
      <c r="A188" s="230"/>
    </row>
    <row r="189" spans="1:1" ht="12.75" customHeight="1">
      <c r="A189" s="230"/>
    </row>
    <row r="190" spans="1:1" ht="12.75" customHeight="1">
      <c r="A190" s="230"/>
    </row>
    <row r="191" spans="1:1" ht="12.75" customHeight="1">
      <c r="A191" s="230"/>
    </row>
    <row r="192" spans="1:1" ht="12.75" customHeight="1">
      <c r="A192" s="230"/>
    </row>
    <row r="193" spans="1:1" ht="12.75" customHeight="1">
      <c r="A193" s="230"/>
    </row>
    <row r="194" spans="1:1" ht="12.75" customHeight="1">
      <c r="A194" s="230"/>
    </row>
    <row r="195" spans="1:1" ht="12.75" customHeight="1">
      <c r="A195" s="230"/>
    </row>
    <row r="196" spans="1:1" ht="12.75" customHeight="1">
      <c r="A196" s="230"/>
    </row>
    <row r="197" spans="1:1" ht="12.75" customHeight="1">
      <c r="A197" s="230"/>
    </row>
    <row r="198" spans="1:1" ht="12.75" customHeight="1">
      <c r="A198" s="230"/>
    </row>
    <row r="199" spans="1:1" ht="12.75" customHeight="1">
      <c r="A199" s="230"/>
    </row>
    <row r="200" spans="1:1" ht="12.75" customHeight="1">
      <c r="A200" s="230"/>
    </row>
    <row r="201" spans="1:1" ht="12.75" customHeight="1">
      <c r="A201" s="230"/>
    </row>
    <row r="202" spans="1:1" ht="12.75" customHeight="1">
      <c r="A202" s="230"/>
    </row>
    <row r="203" spans="1:1" ht="12.75" customHeight="1">
      <c r="A203" s="230"/>
    </row>
    <row r="204" spans="1:1" ht="12.75" customHeight="1">
      <c r="A204" s="230"/>
    </row>
    <row r="205" spans="1:1" ht="12.75" customHeight="1">
      <c r="A205" s="230"/>
    </row>
    <row r="206" spans="1:1" ht="12.75" customHeight="1">
      <c r="A206" s="230"/>
    </row>
    <row r="207" spans="1:1" ht="12.75" customHeight="1">
      <c r="A207" s="230"/>
    </row>
    <row r="208" spans="1:1" ht="12.75" customHeight="1">
      <c r="A208" s="230"/>
    </row>
    <row r="209" spans="1:1" ht="12.75" customHeight="1">
      <c r="A209" s="230"/>
    </row>
    <row r="210" spans="1:1" ht="12.75" customHeight="1">
      <c r="A210" s="230"/>
    </row>
    <row r="211" spans="1:1" ht="12.75" customHeight="1">
      <c r="A211" s="230"/>
    </row>
    <row r="212" spans="1:1" ht="12.75" customHeight="1">
      <c r="A212" s="230"/>
    </row>
    <row r="213" spans="1:1" ht="12.75" customHeight="1">
      <c r="A213" s="230"/>
    </row>
    <row r="214" spans="1:1" ht="12.75" customHeight="1">
      <c r="A214" s="230"/>
    </row>
    <row r="215" spans="1:1" ht="12.75" customHeight="1">
      <c r="A215" s="230"/>
    </row>
    <row r="216" spans="1:1" ht="12.75" customHeight="1">
      <c r="A216" s="230"/>
    </row>
    <row r="217" spans="1:1" ht="12.75" customHeight="1">
      <c r="A217" s="230"/>
    </row>
    <row r="218" spans="1:1" ht="12.75" customHeight="1">
      <c r="A218" s="230"/>
    </row>
    <row r="219" spans="1:1" ht="12.75" customHeight="1">
      <c r="A219" s="230"/>
    </row>
    <row r="220" spans="1:1" ht="12.75" customHeight="1">
      <c r="A220" s="230"/>
    </row>
    <row r="221" spans="1:1" ht="12.75" customHeight="1">
      <c r="A221" s="230"/>
    </row>
    <row r="222" spans="1:1" ht="12.75" customHeight="1">
      <c r="A222" s="230"/>
    </row>
    <row r="223" spans="1:1" ht="12.75" customHeight="1">
      <c r="A223" s="230"/>
    </row>
    <row r="224" spans="1:1" ht="12.75" customHeight="1">
      <c r="A224" s="230"/>
    </row>
    <row r="225" spans="1:1" ht="12.75" customHeight="1">
      <c r="A225" s="230"/>
    </row>
    <row r="226" spans="1:1" ht="12.75" customHeight="1">
      <c r="A226" s="230"/>
    </row>
    <row r="227" spans="1:1" ht="12.75" customHeight="1">
      <c r="A227" s="230"/>
    </row>
    <row r="228" spans="1:1" ht="12.75" customHeight="1">
      <c r="A228" s="230"/>
    </row>
    <row r="229" spans="1:1" ht="12.75" customHeight="1">
      <c r="A229" s="230"/>
    </row>
    <row r="230" spans="1:1" ht="12.75" customHeight="1">
      <c r="A230" s="230"/>
    </row>
    <row r="231" spans="1:1" ht="12.75" customHeight="1">
      <c r="A231" s="230"/>
    </row>
    <row r="232" spans="1:1" ht="12.75" customHeight="1">
      <c r="A232" s="230"/>
    </row>
    <row r="233" spans="1:1" ht="12.75" customHeight="1">
      <c r="A233" s="230"/>
    </row>
    <row r="234" spans="1:1" ht="12.75" customHeight="1">
      <c r="A234" s="230"/>
    </row>
    <row r="235" spans="1:1" ht="12.75" customHeight="1">
      <c r="A235" s="230"/>
    </row>
    <row r="236" spans="1:1" ht="12.75" customHeight="1">
      <c r="A236" s="230"/>
    </row>
    <row r="237" spans="1:1" ht="12.75" customHeight="1">
      <c r="A237" s="230"/>
    </row>
    <row r="238" spans="1:1" ht="12.75" customHeight="1">
      <c r="A238" s="230"/>
    </row>
    <row r="239" spans="1:1" ht="12.75" customHeight="1">
      <c r="A239" s="230"/>
    </row>
    <row r="240" spans="1:1" ht="12.75" customHeight="1">
      <c r="A240" s="230"/>
    </row>
    <row r="241" spans="1:1" ht="12.75" customHeight="1">
      <c r="A241" s="230"/>
    </row>
    <row r="242" spans="1:1" ht="12.75" customHeight="1">
      <c r="A242" s="230"/>
    </row>
    <row r="243" spans="1:1" ht="12.75" customHeight="1">
      <c r="A243" s="230"/>
    </row>
    <row r="244" spans="1:1" ht="12.75" customHeight="1">
      <c r="A244" s="230"/>
    </row>
    <row r="245" spans="1:1" ht="12.75" customHeight="1">
      <c r="A245" s="230"/>
    </row>
    <row r="246" spans="1:1" ht="12.75" customHeight="1">
      <c r="A246" s="230"/>
    </row>
    <row r="247" spans="1:1" ht="12.75" customHeight="1">
      <c r="A247" s="230"/>
    </row>
    <row r="248" spans="1:1" ht="12.75" customHeight="1">
      <c r="A248" s="230"/>
    </row>
    <row r="249" spans="1:1" ht="12.75" customHeight="1">
      <c r="A249" s="230"/>
    </row>
    <row r="250" spans="1:1" ht="12.75" customHeight="1">
      <c r="A250" s="230"/>
    </row>
    <row r="251" spans="1:1" ht="12.75" customHeight="1">
      <c r="A251" s="230"/>
    </row>
    <row r="252" spans="1:1" ht="12.75" customHeight="1">
      <c r="A252" s="230"/>
    </row>
    <row r="253" spans="1:1" ht="12.75" customHeight="1">
      <c r="A253" s="230"/>
    </row>
    <row r="254" spans="1:1" ht="12.75" customHeight="1">
      <c r="A254" s="230"/>
    </row>
    <row r="255" spans="1:1" ht="12.75" customHeight="1">
      <c r="A255" s="230"/>
    </row>
    <row r="256" spans="1:1" ht="12.75" customHeight="1">
      <c r="A256" s="230"/>
    </row>
    <row r="257" spans="1:1" ht="12.75" customHeight="1">
      <c r="A257" s="230"/>
    </row>
    <row r="258" spans="1:1" ht="12.75" customHeight="1">
      <c r="A258" s="230"/>
    </row>
    <row r="259" spans="1:1" ht="12.75" customHeight="1">
      <c r="A259" s="230"/>
    </row>
    <row r="260" spans="1:1" ht="12.75" customHeight="1">
      <c r="A260" s="230"/>
    </row>
    <row r="261" spans="1:1" ht="12.75" customHeight="1">
      <c r="A261" s="230"/>
    </row>
    <row r="262" spans="1:1" ht="12.75" customHeight="1">
      <c r="A262" s="230"/>
    </row>
    <row r="263" spans="1:1" ht="12.75" customHeight="1">
      <c r="A263" s="230"/>
    </row>
    <row r="264" spans="1:1" ht="12.75" customHeight="1">
      <c r="A264" s="230"/>
    </row>
    <row r="265" spans="1:1" ht="12.75" customHeight="1">
      <c r="A265" s="230"/>
    </row>
    <row r="266" spans="1:1" ht="12.75" customHeight="1">
      <c r="A266" s="230"/>
    </row>
    <row r="267" spans="1:1" ht="12.75" customHeight="1">
      <c r="A267" s="230"/>
    </row>
    <row r="268" spans="1:1" ht="12.75" customHeight="1">
      <c r="A268" s="230"/>
    </row>
    <row r="269" spans="1:1" ht="12.75" customHeight="1">
      <c r="A269" s="230"/>
    </row>
    <row r="270" spans="1:1" ht="12.75" customHeight="1">
      <c r="A270" s="230"/>
    </row>
    <row r="271" spans="1:1" ht="12.75" customHeight="1">
      <c r="A271" s="230"/>
    </row>
    <row r="272" spans="1:1" ht="12.75" customHeight="1">
      <c r="A272" s="230"/>
    </row>
    <row r="273" spans="1:1" ht="12.75" customHeight="1">
      <c r="A273" s="230"/>
    </row>
    <row r="274" spans="1:1" ht="12.75" customHeight="1">
      <c r="A274" s="230"/>
    </row>
    <row r="275" spans="1:1" ht="12.75" customHeight="1">
      <c r="A275" s="230"/>
    </row>
    <row r="276" spans="1:1" ht="12.75" customHeight="1">
      <c r="A276" s="230"/>
    </row>
    <row r="277" spans="1:1" ht="12.75" customHeight="1">
      <c r="A277" s="230"/>
    </row>
    <row r="278" spans="1:1" ht="12.75" customHeight="1">
      <c r="A278" s="230"/>
    </row>
    <row r="279" spans="1:1" ht="12.75" customHeight="1">
      <c r="A279" s="230"/>
    </row>
    <row r="280" spans="1:1" ht="12.75" customHeight="1">
      <c r="A280" s="230"/>
    </row>
    <row r="281" spans="1:1" ht="12.75" customHeight="1">
      <c r="A281" s="230"/>
    </row>
    <row r="282" spans="1:1" ht="12.75" customHeight="1">
      <c r="A282" s="230"/>
    </row>
    <row r="283" spans="1:1" ht="12.75" customHeight="1">
      <c r="A283" s="230"/>
    </row>
    <row r="284" spans="1:1" ht="12.75" customHeight="1">
      <c r="A284" s="230"/>
    </row>
    <row r="285" spans="1:1" ht="12.75" customHeight="1">
      <c r="A285" s="230"/>
    </row>
    <row r="286" spans="1:1" ht="12.75" customHeight="1">
      <c r="A286" s="230"/>
    </row>
    <row r="287" spans="1:1" ht="12.75" customHeight="1">
      <c r="A287" s="230"/>
    </row>
    <row r="288" spans="1:1" ht="12.75" customHeight="1">
      <c r="A288" s="230"/>
    </row>
    <row r="289" spans="1:1" ht="12.75" customHeight="1">
      <c r="A289" s="230"/>
    </row>
    <row r="290" spans="1:1" ht="12.75" customHeight="1">
      <c r="A290" s="230"/>
    </row>
    <row r="291" spans="1:1" ht="12.75" customHeight="1">
      <c r="A291" s="230"/>
    </row>
    <row r="292" spans="1:1" ht="12.75" customHeight="1">
      <c r="A292" s="230"/>
    </row>
    <row r="293" spans="1:1" ht="12.75" customHeight="1">
      <c r="A293" s="230"/>
    </row>
    <row r="294" spans="1:1" ht="12.75" customHeight="1">
      <c r="A294" s="230"/>
    </row>
    <row r="295" spans="1:1" ht="12.75" customHeight="1">
      <c r="A295" s="230"/>
    </row>
    <row r="296" spans="1:1" ht="12.75" customHeight="1">
      <c r="A296" s="230"/>
    </row>
    <row r="297" spans="1:1" ht="12.75" customHeight="1">
      <c r="A297" s="230"/>
    </row>
    <row r="298" spans="1:1" ht="12.75" customHeight="1">
      <c r="A298" s="230"/>
    </row>
    <row r="299" spans="1:1" ht="12.75" customHeight="1">
      <c r="A299" s="230"/>
    </row>
    <row r="300" spans="1:1" ht="12.75" customHeight="1">
      <c r="A300" s="230"/>
    </row>
    <row r="301" spans="1:1" ht="12.75" customHeight="1">
      <c r="A301" s="230"/>
    </row>
    <row r="302" spans="1:1" ht="12.75" customHeight="1">
      <c r="A302" s="230"/>
    </row>
    <row r="303" spans="1:1" ht="12.75" customHeight="1">
      <c r="A303" s="230"/>
    </row>
    <row r="304" spans="1:1" ht="12.75" customHeight="1">
      <c r="A304" s="230"/>
    </row>
    <row r="305" spans="1:1" ht="12.75" customHeight="1">
      <c r="A305" s="230"/>
    </row>
    <row r="306" spans="1:1" ht="12.75" customHeight="1">
      <c r="A306" s="230"/>
    </row>
    <row r="307" spans="1:1" ht="12.75" customHeight="1">
      <c r="A307" s="230"/>
    </row>
    <row r="308" spans="1:1" ht="12.75" customHeight="1">
      <c r="A308" s="230"/>
    </row>
    <row r="309" spans="1:1" ht="12.75" customHeight="1">
      <c r="A309" s="230"/>
    </row>
    <row r="310" spans="1:1" ht="12.75" customHeight="1">
      <c r="A310" s="230"/>
    </row>
    <row r="311" spans="1:1" ht="12.75" customHeight="1">
      <c r="A311" s="230"/>
    </row>
    <row r="312" spans="1:1" ht="12.75" customHeight="1">
      <c r="A312" s="230"/>
    </row>
    <row r="313" spans="1:1" ht="12.75" customHeight="1">
      <c r="A313" s="230"/>
    </row>
    <row r="314" spans="1:1" ht="12.75" customHeight="1">
      <c r="A314" s="230"/>
    </row>
    <row r="315" spans="1:1" ht="12.75" customHeight="1">
      <c r="A315" s="230"/>
    </row>
    <row r="316" spans="1:1" ht="12.75" customHeight="1">
      <c r="A316" s="230"/>
    </row>
    <row r="317" spans="1:1" ht="12.75" customHeight="1">
      <c r="A317" s="230"/>
    </row>
    <row r="318" spans="1:1" ht="12.75" customHeight="1">
      <c r="A318" s="230"/>
    </row>
    <row r="319" spans="1:1" ht="12.75" customHeight="1">
      <c r="A319" s="230"/>
    </row>
    <row r="320" spans="1:1" ht="12.75" customHeight="1">
      <c r="A320" s="230"/>
    </row>
    <row r="321" spans="1:1" ht="12.75" customHeight="1">
      <c r="A321" s="230"/>
    </row>
    <row r="322" spans="1:1" ht="12.75" customHeight="1">
      <c r="A322" s="230"/>
    </row>
    <row r="323" spans="1:1" ht="12.75" customHeight="1">
      <c r="A323" s="230"/>
    </row>
    <row r="324" spans="1:1" ht="12.75" customHeight="1">
      <c r="A324" s="230"/>
    </row>
    <row r="325" spans="1:1" ht="12.75" customHeight="1">
      <c r="A325" s="230"/>
    </row>
    <row r="326" spans="1:1" ht="12.75" customHeight="1">
      <c r="A326" s="230"/>
    </row>
    <row r="327" spans="1:1" ht="12.75" customHeight="1">
      <c r="A327" s="230"/>
    </row>
    <row r="328" spans="1:1" ht="12.75" customHeight="1">
      <c r="A328" s="230"/>
    </row>
    <row r="329" spans="1:1" ht="12.75" customHeight="1">
      <c r="A329" s="230"/>
    </row>
    <row r="330" spans="1:1" ht="12.75" customHeight="1">
      <c r="A330" s="230"/>
    </row>
    <row r="331" spans="1:1" ht="12.75" customHeight="1">
      <c r="A331" s="230"/>
    </row>
    <row r="332" spans="1:1" ht="12.75" customHeight="1">
      <c r="A332" s="230"/>
    </row>
    <row r="333" spans="1:1" ht="12.75" customHeight="1">
      <c r="A333" s="230"/>
    </row>
    <row r="334" spans="1:1" ht="12.75" customHeight="1">
      <c r="A334" s="230"/>
    </row>
    <row r="335" spans="1:1" ht="12.75" customHeight="1">
      <c r="A335" s="230"/>
    </row>
    <row r="336" spans="1:1" ht="12.75" customHeight="1">
      <c r="A336" s="230"/>
    </row>
    <row r="337" spans="1:1" ht="12.75" customHeight="1">
      <c r="A337" s="230"/>
    </row>
    <row r="338" spans="1:1" ht="12.75" customHeight="1">
      <c r="A338" s="230"/>
    </row>
    <row r="339" spans="1:1" ht="12.75" customHeight="1">
      <c r="A339" s="230"/>
    </row>
    <row r="340" spans="1:1" ht="12.75" customHeight="1">
      <c r="A340" s="230"/>
    </row>
    <row r="341" spans="1:1" ht="12.75" customHeight="1">
      <c r="A341" s="230"/>
    </row>
    <row r="342" spans="1:1" ht="12.75" customHeight="1">
      <c r="A342" s="230"/>
    </row>
    <row r="343" spans="1:1" ht="12.75" customHeight="1">
      <c r="A343" s="230"/>
    </row>
    <row r="344" spans="1:1" ht="12.75" customHeight="1">
      <c r="A344" s="230"/>
    </row>
    <row r="345" spans="1:1" ht="12.75" customHeight="1">
      <c r="A345" s="230"/>
    </row>
    <row r="346" spans="1:1" ht="12.75" customHeight="1">
      <c r="A346" s="230"/>
    </row>
    <row r="347" spans="1:1" ht="12.75" customHeight="1">
      <c r="A347" s="230"/>
    </row>
    <row r="348" spans="1:1" ht="12.75" customHeight="1">
      <c r="A348" s="230"/>
    </row>
    <row r="349" spans="1:1" ht="12.75" customHeight="1">
      <c r="A349" s="230"/>
    </row>
    <row r="350" spans="1:1" ht="12.75" customHeight="1">
      <c r="A350" s="230"/>
    </row>
    <row r="351" spans="1:1" ht="12.75" customHeight="1">
      <c r="A351" s="230"/>
    </row>
    <row r="352" spans="1:1" ht="12.75" customHeight="1">
      <c r="A352" s="230"/>
    </row>
    <row r="353" spans="1:1" ht="12.75" customHeight="1">
      <c r="A353" s="230"/>
    </row>
    <row r="354" spans="1:1" ht="12.75" customHeight="1">
      <c r="A354" s="230"/>
    </row>
    <row r="355" spans="1:1" ht="12.75" customHeight="1">
      <c r="A355" s="230"/>
    </row>
    <row r="356" spans="1:1" ht="12.75" customHeight="1">
      <c r="A356" s="230"/>
    </row>
    <row r="357" spans="1:1" ht="12.75" customHeight="1">
      <c r="A357" s="230"/>
    </row>
    <row r="358" spans="1:1" ht="12.75" customHeight="1">
      <c r="A358" s="230"/>
    </row>
    <row r="359" spans="1:1" ht="12.75" customHeight="1">
      <c r="A359" s="230"/>
    </row>
    <row r="360" spans="1:1" ht="12.75" customHeight="1">
      <c r="A360" s="230"/>
    </row>
    <row r="361" spans="1:1" ht="12.75" customHeight="1">
      <c r="A361" s="230"/>
    </row>
    <row r="362" spans="1:1" ht="12.75" customHeight="1">
      <c r="A362" s="230"/>
    </row>
    <row r="363" spans="1:1" ht="12.75" customHeight="1">
      <c r="A363" s="230"/>
    </row>
    <row r="364" spans="1:1" ht="12.75" customHeight="1">
      <c r="A364" s="230"/>
    </row>
    <row r="365" spans="1:1" ht="12.75" customHeight="1">
      <c r="A365" s="230"/>
    </row>
    <row r="366" spans="1:1" ht="12.75" customHeight="1">
      <c r="A366" s="230"/>
    </row>
    <row r="367" spans="1:1" ht="12.75" customHeight="1">
      <c r="A367" s="230"/>
    </row>
    <row r="368" spans="1:1" ht="12.75" customHeight="1">
      <c r="A368" s="230"/>
    </row>
    <row r="369" spans="1:1" ht="12.75" customHeight="1">
      <c r="A369" s="230"/>
    </row>
    <row r="370" spans="1:1" ht="12.75" customHeight="1">
      <c r="A370" s="230"/>
    </row>
    <row r="371" spans="1:1" ht="12.75" customHeight="1">
      <c r="A371" s="230"/>
    </row>
    <row r="372" spans="1:1" ht="12.75" customHeight="1">
      <c r="A372" s="230"/>
    </row>
    <row r="373" spans="1:1" ht="12.75" customHeight="1">
      <c r="A373" s="230"/>
    </row>
    <row r="374" spans="1:1" ht="12.75" customHeight="1">
      <c r="A374" s="230"/>
    </row>
    <row r="375" spans="1:1" ht="12.75" customHeight="1">
      <c r="A375" s="230"/>
    </row>
    <row r="376" spans="1:1" ht="12.75" customHeight="1">
      <c r="A376" s="230"/>
    </row>
    <row r="377" spans="1:1" ht="12.75" customHeight="1">
      <c r="A377" s="230"/>
    </row>
    <row r="378" spans="1:1" ht="12.75" customHeight="1">
      <c r="A378" s="230"/>
    </row>
    <row r="379" spans="1:1" ht="12.75" customHeight="1">
      <c r="A379" s="230"/>
    </row>
    <row r="380" spans="1:1" ht="12.75" customHeight="1">
      <c r="A380" s="230"/>
    </row>
    <row r="381" spans="1:1" ht="12.75" customHeight="1">
      <c r="A381" s="230"/>
    </row>
    <row r="382" spans="1:1" ht="12.75" customHeight="1">
      <c r="A382" s="230"/>
    </row>
    <row r="383" spans="1:1" ht="12.75" customHeight="1">
      <c r="A383" s="230"/>
    </row>
    <row r="384" spans="1:1" ht="12.75" customHeight="1">
      <c r="A384" s="230"/>
    </row>
    <row r="385" spans="1:1" ht="12.75" customHeight="1">
      <c r="A385" s="230"/>
    </row>
    <row r="386" spans="1:1" ht="12.75" customHeight="1">
      <c r="A386" s="230"/>
    </row>
    <row r="387" spans="1:1" ht="12.75" customHeight="1">
      <c r="A387" s="230"/>
    </row>
    <row r="388" spans="1:1" ht="12.75" customHeight="1">
      <c r="A388" s="230"/>
    </row>
    <row r="389" spans="1:1" ht="12.75" customHeight="1">
      <c r="A389" s="230"/>
    </row>
    <row r="390" spans="1:1" ht="12.75" customHeight="1">
      <c r="A390" s="230"/>
    </row>
    <row r="391" spans="1:1" ht="12.75" customHeight="1">
      <c r="A391" s="230"/>
    </row>
    <row r="392" spans="1:1" ht="12.75" customHeight="1">
      <c r="A392" s="230"/>
    </row>
    <row r="393" spans="1:1" ht="12.75" customHeight="1">
      <c r="A393" s="230"/>
    </row>
    <row r="394" spans="1:1" ht="12.75" customHeight="1">
      <c r="A394" s="230"/>
    </row>
    <row r="395" spans="1:1" ht="12.75" customHeight="1">
      <c r="A395" s="230"/>
    </row>
    <row r="396" spans="1:1" ht="12.75" customHeight="1">
      <c r="A396" s="230"/>
    </row>
    <row r="397" spans="1:1" ht="12.75" customHeight="1">
      <c r="A397" s="230"/>
    </row>
    <row r="398" spans="1:1" ht="12.75" customHeight="1">
      <c r="A398" s="230"/>
    </row>
    <row r="399" spans="1:1" ht="12.75" customHeight="1">
      <c r="A399" s="230"/>
    </row>
    <row r="400" spans="1:1" ht="12.75" customHeight="1">
      <c r="A400" s="230"/>
    </row>
    <row r="401" spans="1:1" ht="12.75" customHeight="1">
      <c r="A401" s="230"/>
    </row>
    <row r="402" spans="1:1" ht="12.75" customHeight="1">
      <c r="A402" s="230"/>
    </row>
    <row r="403" spans="1:1" ht="12.75" customHeight="1">
      <c r="A403" s="230"/>
    </row>
    <row r="404" spans="1:1" ht="12.75" customHeight="1">
      <c r="A404" s="230"/>
    </row>
    <row r="405" spans="1:1" ht="12.75" customHeight="1">
      <c r="A405" s="230"/>
    </row>
    <row r="406" spans="1:1" ht="12.75" customHeight="1">
      <c r="A406" s="230"/>
    </row>
    <row r="407" spans="1:1" ht="12.75" customHeight="1">
      <c r="A407" s="230"/>
    </row>
    <row r="408" spans="1:1" ht="12.75" customHeight="1">
      <c r="A408" s="230"/>
    </row>
    <row r="409" spans="1:1" ht="12.75" customHeight="1">
      <c r="A409" s="230"/>
    </row>
    <row r="410" spans="1:1" ht="12.75" customHeight="1">
      <c r="A410" s="230"/>
    </row>
    <row r="411" spans="1:1" ht="12.75" customHeight="1">
      <c r="A411" s="230"/>
    </row>
    <row r="412" spans="1:1" ht="12.75" customHeight="1">
      <c r="A412" s="230"/>
    </row>
    <row r="413" spans="1:1" ht="12.75" customHeight="1">
      <c r="A413" s="230"/>
    </row>
    <row r="414" spans="1:1" ht="12.75" customHeight="1">
      <c r="A414" s="230"/>
    </row>
    <row r="415" spans="1:1" ht="12.75" customHeight="1">
      <c r="A415" s="230"/>
    </row>
    <row r="416" spans="1:1" ht="12.75" customHeight="1">
      <c r="A416" s="230"/>
    </row>
    <row r="417" spans="1:1" ht="12.75" customHeight="1">
      <c r="A417" s="230"/>
    </row>
    <row r="418" spans="1:1" ht="12.75" customHeight="1">
      <c r="A418" s="230"/>
    </row>
    <row r="419" spans="1:1" ht="12.75" customHeight="1">
      <c r="A419" s="230"/>
    </row>
    <row r="420" spans="1:1" ht="12.75" customHeight="1">
      <c r="A420" s="230"/>
    </row>
    <row r="421" spans="1:1" ht="12.75" customHeight="1">
      <c r="A421" s="230"/>
    </row>
    <row r="422" spans="1:1" ht="12.75" customHeight="1">
      <c r="A422" s="230"/>
    </row>
    <row r="423" spans="1:1" ht="12.75" customHeight="1">
      <c r="A423" s="230"/>
    </row>
    <row r="424" spans="1:1" ht="12.75" customHeight="1">
      <c r="A424" s="230"/>
    </row>
    <row r="425" spans="1:1" ht="12.75" customHeight="1">
      <c r="A425" s="230"/>
    </row>
    <row r="426" spans="1:1" ht="12.75" customHeight="1">
      <c r="A426" s="230"/>
    </row>
    <row r="427" spans="1:1" ht="12.75" customHeight="1">
      <c r="A427" s="230"/>
    </row>
    <row r="428" spans="1:1" ht="12.75" customHeight="1">
      <c r="A428" s="230"/>
    </row>
    <row r="429" spans="1:1" ht="12.75" customHeight="1">
      <c r="A429" s="230"/>
    </row>
    <row r="430" spans="1:1" ht="12.75" customHeight="1">
      <c r="A430" s="230"/>
    </row>
    <row r="431" spans="1:1" ht="12.75" customHeight="1">
      <c r="A431" s="230"/>
    </row>
    <row r="432" spans="1:1" ht="12.75" customHeight="1">
      <c r="A432" s="230"/>
    </row>
    <row r="433" spans="1:1" ht="12.75" customHeight="1">
      <c r="A433" s="230"/>
    </row>
    <row r="434" spans="1:1" ht="12.75" customHeight="1">
      <c r="A434" s="230"/>
    </row>
    <row r="435" spans="1:1" ht="12.75" customHeight="1">
      <c r="A435" s="230"/>
    </row>
    <row r="436" spans="1:1" ht="12.75" customHeight="1">
      <c r="A436" s="230"/>
    </row>
    <row r="437" spans="1:1" ht="12.75" customHeight="1">
      <c r="A437" s="230"/>
    </row>
    <row r="438" spans="1:1" ht="12.75" customHeight="1">
      <c r="A438" s="230"/>
    </row>
    <row r="439" spans="1:1" ht="12.75" customHeight="1">
      <c r="A439" s="230"/>
    </row>
    <row r="440" spans="1:1" ht="12.75" customHeight="1">
      <c r="A440" s="230"/>
    </row>
    <row r="441" spans="1:1" ht="12.75" customHeight="1">
      <c r="A441" s="230"/>
    </row>
    <row r="442" spans="1:1" ht="12.75" customHeight="1">
      <c r="A442" s="230"/>
    </row>
    <row r="443" spans="1:1" ht="12.75" customHeight="1">
      <c r="A443" s="230"/>
    </row>
    <row r="444" spans="1:1" ht="12.75" customHeight="1">
      <c r="A444" s="230"/>
    </row>
    <row r="445" spans="1:1" ht="12.75" customHeight="1">
      <c r="A445" s="230"/>
    </row>
    <row r="446" spans="1:1" ht="12.75" customHeight="1">
      <c r="A446" s="230"/>
    </row>
    <row r="447" spans="1:1" ht="12.75" customHeight="1">
      <c r="A447" s="230"/>
    </row>
    <row r="448" spans="1:1" ht="12.75" customHeight="1">
      <c r="A448" s="230"/>
    </row>
    <row r="449" spans="1:1" ht="12.75" customHeight="1">
      <c r="A449" s="230"/>
    </row>
    <row r="450" spans="1:1" ht="12.75" customHeight="1">
      <c r="A450" s="230"/>
    </row>
    <row r="451" spans="1:1" ht="12.75" customHeight="1">
      <c r="A451" s="230"/>
    </row>
    <row r="452" spans="1:1" ht="12.75" customHeight="1">
      <c r="A452" s="230"/>
    </row>
    <row r="453" spans="1:1" ht="12.75" customHeight="1">
      <c r="A453" s="230"/>
    </row>
    <row r="454" spans="1:1" ht="12.75" customHeight="1">
      <c r="A454" s="230"/>
    </row>
    <row r="455" spans="1:1" ht="12.75" customHeight="1">
      <c r="A455" s="230"/>
    </row>
    <row r="456" spans="1:1" ht="12.75" customHeight="1">
      <c r="A456" s="230"/>
    </row>
    <row r="457" spans="1:1" ht="12.75" customHeight="1">
      <c r="A457" s="230"/>
    </row>
    <row r="458" spans="1:1" ht="12.75" customHeight="1">
      <c r="A458" s="230"/>
    </row>
    <row r="459" spans="1:1" ht="12.75" customHeight="1">
      <c r="A459" s="230"/>
    </row>
    <row r="460" spans="1:1" ht="12.75" customHeight="1">
      <c r="A460" s="230"/>
    </row>
    <row r="461" spans="1:1" ht="12.75" customHeight="1">
      <c r="A461" s="230"/>
    </row>
    <row r="462" spans="1:1" ht="12.75" customHeight="1">
      <c r="A462" s="230"/>
    </row>
    <row r="463" spans="1:1" ht="12.75" customHeight="1">
      <c r="A463" s="230"/>
    </row>
    <row r="464" spans="1:1" ht="12.75" customHeight="1">
      <c r="A464" s="230"/>
    </row>
    <row r="465" spans="1:1" ht="12.75" customHeight="1">
      <c r="A465" s="230"/>
    </row>
    <row r="466" spans="1:1" ht="12.75" customHeight="1">
      <c r="A466" s="230"/>
    </row>
    <row r="467" spans="1:1" ht="12.75" customHeight="1">
      <c r="A467" s="230"/>
    </row>
    <row r="468" spans="1:1" ht="12.75" customHeight="1">
      <c r="A468" s="230"/>
    </row>
    <row r="469" spans="1:1" ht="12.75" customHeight="1">
      <c r="A469" s="230"/>
    </row>
    <row r="470" spans="1:1" ht="12.75" customHeight="1">
      <c r="A470" s="230"/>
    </row>
    <row r="471" spans="1:1" ht="12.75" customHeight="1">
      <c r="A471" s="230"/>
    </row>
    <row r="472" spans="1:1" ht="12.75" customHeight="1">
      <c r="A472" s="230"/>
    </row>
    <row r="473" spans="1:1" ht="12.75" customHeight="1">
      <c r="A473" s="230"/>
    </row>
    <row r="474" spans="1:1" ht="12.75" customHeight="1">
      <c r="A474" s="230"/>
    </row>
    <row r="475" spans="1:1" ht="12.75" customHeight="1">
      <c r="A475" s="230"/>
    </row>
    <row r="476" spans="1:1" ht="12.75" customHeight="1">
      <c r="A476" s="230"/>
    </row>
    <row r="477" spans="1:1" ht="12.75" customHeight="1">
      <c r="A477" s="230"/>
    </row>
    <row r="478" spans="1:1" ht="12.75" customHeight="1">
      <c r="A478" s="230"/>
    </row>
    <row r="479" spans="1:1" ht="12.75" customHeight="1">
      <c r="A479" s="230"/>
    </row>
    <row r="480" spans="1:1" ht="12.75" customHeight="1">
      <c r="A480" s="230"/>
    </row>
    <row r="481" spans="1:1" ht="12.75" customHeight="1">
      <c r="A481" s="230"/>
    </row>
    <row r="482" spans="1:1" ht="12.75" customHeight="1">
      <c r="A482" s="230"/>
    </row>
    <row r="483" spans="1:1" ht="12.75" customHeight="1">
      <c r="A483" s="230"/>
    </row>
    <row r="484" spans="1:1" ht="12.75" customHeight="1">
      <c r="A484" s="230"/>
    </row>
    <row r="485" spans="1:1" ht="12.75" customHeight="1">
      <c r="A485" s="230"/>
    </row>
    <row r="486" spans="1:1" ht="12.75" customHeight="1">
      <c r="A486" s="230"/>
    </row>
    <row r="487" spans="1:1" ht="12.75" customHeight="1">
      <c r="A487" s="230"/>
    </row>
    <row r="488" spans="1:1" ht="12.75" customHeight="1">
      <c r="A488" s="230"/>
    </row>
    <row r="489" spans="1:1" ht="12.75" customHeight="1">
      <c r="A489" s="230"/>
    </row>
    <row r="490" spans="1:1" ht="12.75" customHeight="1">
      <c r="A490" s="230"/>
    </row>
    <row r="491" spans="1:1" ht="12.75" customHeight="1">
      <c r="A491" s="230"/>
    </row>
    <row r="492" spans="1:1" ht="12.75" customHeight="1">
      <c r="A492" s="230"/>
    </row>
    <row r="493" spans="1:1" ht="12.75" customHeight="1">
      <c r="A493" s="230"/>
    </row>
    <row r="494" spans="1:1" ht="12.75" customHeight="1">
      <c r="A494" s="230"/>
    </row>
    <row r="495" spans="1:1" ht="12.75" customHeight="1">
      <c r="A495" s="230"/>
    </row>
    <row r="496" spans="1:1" ht="12.75" customHeight="1">
      <c r="A496" s="230"/>
    </row>
    <row r="497" spans="1:1" ht="12.75" customHeight="1">
      <c r="A497" s="230"/>
    </row>
    <row r="498" spans="1:1" ht="12.75" customHeight="1">
      <c r="A498" s="230"/>
    </row>
    <row r="499" spans="1:1" ht="12.75" customHeight="1">
      <c r="A499" s="230"/>
    </row>
    <row r="500" spans="1:1" ht="12.75" customHeight="1">
      <c r="A500" s="230"/>
    </row>
    <row r="501" spans="1:1" ht="12.75" customHeight="1">
      <c r="A501" s="230"/>
    </row>
    <row r="502" spans="1:1" ht="12.75" customHeight="1">
      <c r="A502" s="230"/>
    </row>
    <row r="503" spans="1:1" ht="12.75" customHeight="1">
      <c r="A503" s="230"/>
    </row>
    <row r="504" spans="1:1" ht="12.75" customHeight="1">
      <c r="A504" s="230"/>
    </row>
    <row r="505" spans="1:1" ht="12.75" customHeight="1">
      <c r="A505" s="230"/>
    </row>
    <row r="506" spans="1:1" ht="12.75" customHeight="1">
      <c r="A506" s="230"/>
    </row>
    <row r="507" spans="1:1" ht="12.75" customHeight="1">
      <c r="A507" s="230"/>
    </row>
    <row r="508" spans="1:1" ht="12.75" customHeight="1">
      <c r="A508" s="230"/>
    </row>
    <row r="509" spans="1:1" ht="12.75" customHeight="1">
      <c r="A509" s="230"/>
    </row>
    <row r="510" spans="1:1" ht="12.75" customHeight="1">
      <c r="A510" s="230"/>
    </row>
    <row r="511" spans="1:1" ht="12.75" customHeight="1">
      <c r="A511" s="230"/>
    </row>
    <row r="512" spans="1:1" ht="12.75" customHeight="1">
      <c r="A512" s="230"/>
    </row>
    <row r="513" spans="1:1" ht="12.75" customHeight="1">
      <c r="A513" s="230"/>
    </row>
    <row r="514" spans="1:1" ht="12.75" customHeight="1">
      <c r="A514" s="230"/>
    </row>
    <row r="515" spans="1:1" ht="12.75" customHeight="1">
      <c r="A515" s="230"/>
    </row>
    <row r="516" spans="1:1" ht="12.75" customHeight="1">
      <c r="A516" s="230"/>
    </row>
    <row r="517" spans="1:1" ht="12.75" customHeight="1">
      <c r="A517" s="230"/>
    </row>
    <row r="518" spans="1:1" ht="12.75" customHeight="1">
      <c r="A518" s="230"/>
    </row>
    <row r="519" spans="1:1" ht="12.75" customHeight="1">
      <c r="A519" s="230"/>
    </row>
    <row r="520" spans="1:1" ht="12.75" customHeight="1">
      <c r="A520" s="230"/>
    </row>
    <row r="521" spans="1:1" ht="12.75" customHeight="1">
      <c r="A521" s="230"/>
    </row>
    <row r="522" spans="1:1" ht="12.75" customHeight="1">
      <c r="A522" s="230"/>
    </row>
    <row r="523" spans="1:1" ht="12.75" customHeight="1">
      <c r="A523" s="230"/>
    </row>
    <row r="524" spans="1:1" ht="12.75" customHeight="1">
      <c r="A524" s="230"/>
    </row>
    <row r="525" spans="1:1" ht="12.75" customHeight="1">
      <c r="A525" s="230"/>
    </row>
    <row r="526" spans="1:1" ht="12.75" customHeight="1">
      <c r="A526" s="230"/>
    </row>
    <row r="527" spans="1:1" ht="12.75" customHeight="1">
      <c r="A527" s="230"/>
    </row>
    <row r="528" spans="1:1" ht="12.75" customHeight="1">
      <c r="A528" s="230"/>
    </row>
    <row r="529" spans="1:1" ht="12.75" customHeight="1">
      <c r="A529" s="230"/>
    </row>
    <row r="530" spans="1:1" ht="12.75" customHeight="1">
      <c r="A530" s="230"/>
    </row>
    <row r="531" spans="1:1" ht="12.75" customHeight="1">
      <c r="A531" s="230"/>
    </row>
    <row r="532" spans="1:1" ht="12.75" customHeight="1">
      <c r="A532" s="230"/>
    </row>
    <row r="533" spans="1:1" ht="12.75" customHeight="1">
      <c r="A533" s="230"/>
    </row>
    <row r="534" spans="1:1" ht="12.75" customHeight="1">
      <c r="A534" s="230"/>
    </row>
    <row r="535" spans="1:1" ht="12.75" customHeight="1">
      <c r="A535" s="230"/>
    </row>
    <row r="536" spans="1:1" ht="12.75" customHeight="1">
      <c r="A536" s="230"/>
    </row>
    <row r="537" spans="1:1" ht="12.75" customHeight="1">
      <c r="A537" s="230"/>
    </row>
    <row r="538" spans="1:1" ht="12.75" customHeight="1">
      <c r="A538" s="230"/>
    </row>
    <row r="539" spans="1:1" ht="12.75" customHeight="1">
      <c r="A539" s="230"/>
    </row>
    <row r="540" spans="1:1" ht="12.75" customHeight="1">
      <c r="A540" s="230"/>
    </row>
    <row r="541" spans="1:1" ht="12.75" customHeight="1">
      <c r="A541" s="230"/>
    </row>
    <row r="542" spans="1:1" ht="12.75" customHeight="1">
      <c r="A542" s="230"/>
    </row>
    <row r="543" spans="1:1" ht="12.75" customHeight="1">
      <c r="A543" s="230"/>
    </row>
    <row r="544" spans="1:1" ht="12.75" customHeight="1">
      <c r="A544" s="230"/>
    </row>
    <row r="545" spans="1:1" ht="12.75" customHeight="1">
      <c r="A545" s="230"/>
    </row>
    <row r="546" spans="1:1" ht="12.75" customHeight="1">
      <c r="A546" s="230"/>
    </row>
    <row r="547" spans="1:1" ht="12.75" customHeight="1">
      <c r="A547" s="230"/>
    </row>
    <row r="548" spans="1:1" ht="12.75" customHeight="1">
      <c r="A548" s="230"/>
    </row>
    <row r="549" spans="1:1" ht="12.75" customHeight="1">
      <c r="A549" s="230"/>
    </row>
    <row r="550" spans="1:1" ht="12.75" customHeight="1">
      <c r="A550" s="230"/>
    </row>
    <row r="551" spans="1:1" ht="12.75" customHeight="1">
      <c r="A551" s="230"/>
    </row>
    <row r="552" spans="1:1" ht="12.75" customHeight="1">
      <c r="A552" s="230"/>
    </row>
    <row r="553" spans="1:1" ht="12.75" customHeight="1">
      <c r="A553" s="230"/>
    </row>
    <row r="554" spans="1:1" ht="12.75" customHeight="1">
      <c r="A554" s="230"/>
    </row>
    <row r="555" spans="1:1" ht="12.75" customHeight="1">
      <c r="A555" s="230"/>
    </row>
    <row r="556" spans="1:1" ht="12.75" customHeight="1">
      <c r="A556" s="230"/>
    </row>
    <row r="557" spans="1:1" ht="12.75" customHeight="1">
      <c r="A557" s="230"/>
    </row>
    <row r="558" spans="1:1" ht="12.75" customHeight="1">
      <c r="A558" s="230"/>
    </row>
    <row r="559" spans="1:1" ht="12.75" customHeight="1">
      <c r="A559" s="230"/>
    </row>
    <row r="560" spans="1:1" ht="12.75" customHeight="1">
      <c r="A560" s="230"/>
    </row>
    <row r="561" spans="1:1" ht="12.75" customHeight="1">
      <c r="A561" s="230"/>
    </row>
    <row r="562" spans="1:1" ht="12.75" customHeight="1">
      <c r="A562" s="230"/>
    </row>
    <row r="563" spans="1:1" ht="12.75" customHeight="1">
      <c r="A563" s="230"/>
    </row>
    <row r="564" spans="1:1" ht="12.75" customHeight="1">
      <c r="A564" s="230"/>
    </row>
    <row r="565" spans="1:1" ht="12.75" customHeight="1">
      <c r="A565" s="230"/>
    </row>
    <row r="566" spans="1:1" ht="12.75" customHeight="1">
      <c r="A566" s="230"/>
    </row>
    <row r="567" spans="1:1" ht="12.75" customHeight="1">
      <c r="A567" s="230"/>
    </row>
    <row r="568" spans="1:1" ht="12.75" customHeight="1">
      <c r="A568" s="230"/>
    </row>
    <row r="569" spans="1:1" ht="12.75" customHeight="1">
      <c r="A569" s="230"/>
    </row>
    <row r="570" spans="1:1" ht="12.75" customHeight="1">
      <c r="A570" s="230"/>
    </row>
    <row r="571" spans="1:1" ht="12.75" customHeight="1">
      <c r="A571" s="230"/>
    </row>
    <row r="572" spans="1:1" ht="12.75" customHeight="1">
      <c r="A572" s="230"/>
    </row>
    <row r="573" spans="1:1" ht="12.75" customHeight="1">
      <c r="A573" s="230"/>
    </row>
    <row r="574" spans="1:1" ht="12.75" customHeight="1">
      <c r="A574" s="230"/>
    </row>
    <row r="575" spans="1:1" ht="12.75" customHeight="1">
      <c r="A575" s="230"/>
    </row>
    <row r="576" spans="1:1" ht="12.75" customHeight="1">
      <c r="A576" s="230"/>
    </row>
    <row r="577" spans="1:1" ht="12.75" customHeight="1">
      <c r="A577" s="230"/>
    </row>
    <row r="578" spans="1:1" ht="12.75" customHeight="1">
      <c r="A578" s="230"/>
    </row>
    <row r="579" spans="1:1" ht="12.75" customHeight="1">
      <c r="A579" s="230"/>
    </row>
    <row r="580" spans="1:1" ht="12.75" customHeight="1">
      <c r="A580" s="230"/>
    </row>
    <row r="581" spans="1:1" ht="12.75" customHeight="1">
      <c r="A581" s="230"/>
    </row>
    <row r="582" spans="1:1" ht="12.75" customHeight="1">
      <c r="A582" s="230"/>
    </row>
    <row r="583" spans="1:1" ht="12.75" customHeight="1">
      <c r="A583" s="230"/>
    </row>
    <row r="584" spans="1:1" ht="12.75" customHeight="1">
      <c r="A584" s="230"/>
    </row>
    <row r="585" spans="1:1" ht="12.75" customHeight="1">
      <c r="A585" s="230"/>
    </row>
    <row r="586" spans="1:1" ht="12.75" customHeight="1">
      <c r="A586" s="230"/>
    </row>
    <row r="587" spans="1:1" ht="12.75" customHeight="1">
      <c r="A587" s="230"/>
    </row>
    <row r="588" spans="1:1" ht="12.75" customHeight="1">
      <c r="A588" s="230"/>
    </row>
    <row r="589" spans="1:1" ht="12.75" customHeight="1">
      <c r="A589" s="230"/>
    </row>
    <row r="590" spans="1:1" ht="12.75" customHeight="1">
      <c r="A590" s="230"/>
    </row>
    <row r="591" spans="1:1" ht="12.75" customHeight="1">
      <c r="A591" s="230"/>
    </row>
    <row r="592" spans="1:1" ht="12.75" customHeight="1">
      <c r="A592" s="230"/>
    </row>
    <row r="593" spans="1:1" ht="12.75" customHeight="1">
      <c r="A593" s="230"/>
    </row>
    <row r="594" spans="1:1" ht="12.75" customHeight="1">
      <c r="A594" s="230"/>
    </row>
    <row r="595" spans="1:1" ht="12.75" customHeight="1">
      <c r="A595" s="230"/>
    </row>
    <row r="596" spans="1:1" ht="12.75" customHeight="1">
      <c r="A596" s="230"/>
    </row>
    <row r="597" spans="1:1" ht="12.75" customHeight="1">
      <c r="A597" s="230"/>
    </row>
    <row r="598" spans="1:1" ht="12.75" customHeight="1">
      <c r="A598" s="230"/>
    </row>
    <row r="599" spans="1:1" ht="12.75" customHeight="1">
      <c r="A599" s="230"/>
    </row>
    <row r="600" spans="1:1" ht="12.75" customHeight="1">
      <c r="A600" s="230"/>
    </row>
    <row r="601" spans="1:1" ht="12.75" customHeight="1">
      <c r="A601" s="230"/>
    </row>
    <row r="602" spans="1:1" ht="12.75" customHeight="1">
      <c r="A602" s="230"/>
    </row>
    <row r="603" spans="1:1" ht="12.75" customHeight="1">
      <c r="A603" s="230"/>
    </row>
    <row r="604" spans="1:1" ht="12.75" customHeight="1">
      <c r="A604" s="230"/>
    </row>
    <row r="605" spans="1:1" ht="12.75" customHeight="1">
      <c r="A605" s="230"/>
    </row>
    <row r="606" spans="1:1" ht="12.75" customHeight="1">
      <c r="A606" s="230"/>
    </row>
    <row r="607" spans="1:1" ht="12.75" customHeight="1">
      <c r="A607" s="230"/>
    </row>
    <row r="608" spans="1:1" ht="12.75" customHeight="1">
      <c r="A608" s="230"/>
    </row>
    <row r="609" spans="1:1" ht="12.75" customHeight="1">
      <c r="A609" s="230"/>
    </row>
    <row r="610" spans="1:1" ht="12.75" customHeight="1">
      <c r="A610" s="230"/>
    </row>
    <row r="611" spans="1:1" ht="12.75" customHeight="1">
      <c r="A611" s="230"/>
    </row>
    <row r="612" spans="1:1" ht="12.75" customHeight="1">
      <c r="A612" s="230"/>
    </row>
    <row r="613" spans="1:1" ht="12.75" customHeight="1">
      <c r="A613" s="230"/>
    </row>
    <row r="614" spans="1:1" ht="12.75" customHeight="1">
      <c r="A614" s="230"/>
    </row>
    <row r="615" spans="1:1" ht="12.75" customHeight="1">
      <c r="A615" s="230"/>
    </row>
    <row r="616" spans="1:1" ht="12.75" customHeight="1">
      <c r="A616" s="230"/>
    </row>
    <row r="617" spans="1:1" ht="12.75" customHeight="1">
      <c r="A617" s="230"/>
    </row>
    <row r="618" spans="1:1" ht="12.75" customHeight="1">
      <c r="A618" s="230"/>
    </row>
    <row r="619" spans="1:1" ht="12.75" customHeight="1">
      <c r="A619" s="230"/>
    </row>
    <row r="620" spans="1:1" ht="12.75" customHeight="1">
      <c r="A620" s="230"/>
    </row>
    <row r="621" spans="1:1" ht="12.75" customHeight="1">
      <c r="A621" s="230"/>
    </row>
    <row r="622" spans="1:1" ht="12.75" customHeight="1">
      <c r="A622" s="230"/>
    </row>
    <row r="623" spans="1:1" ht="12.75" customHeight="1">
      <c r="A623" s="230"/>
    </row>
    <row r="624" spans="1:1" ht="12.75" customHeight="1">
      <c r="A624" s="230"/>
    </row>
    <row r="625" spans="1:1" ht="12.75" customHeight="1">
      <c r="A625" s="230"/>
    </row>
    <row r="626" spans="1:1" ht="12.75" customHeight="1">
      <c r="A626" s="230"/>
    </row>
    <row r="627" spans="1:1" ht="12.75" customHeight="1">
      <c r="A627" s="230"/>
    </row>
    <row r="628" spans="1:1" ht="12.75" customHeight="1">
      <c r="A628" s="230"/>
    </row>
    <row r="629" spans="1:1" ht="12.75" customHeight="1">
      <c r="A629" s="230"/>
    </row>
    <row r="630" spans="1:1" ht="12.75" customHeight="1">
      <c r="A630" s="230"/>
    </row>
    <row r="631" spans="1:1" ht="12.75" customHeight="1">
      <c r="A631" s="230"/>
    </row>
    <row r="632" spans="1:1" ht="12.75" customHeight="1">
      <c r="A632" s="230"/>
    </row>
    <row r="633" spans="1:1" ht="12.75" customHeight="1">
      <c r="A633" s="230"/>
    </row>
    <row r="634" spans="1:1" ht="12.75" customHeight="1">
      <c r="A634" s="230"/>
    </row>
    <row r="635" spans="1:1" ht="12.75" customHeight="1">
      <c r="A635" s="230"/>
    </row>
    <row r="636" spans="1:1" ht="12.75" customHeight="1">
      <c r="A636" s="230"/>
    </row>
    <row r="637" spans="1:1" ht="12.75" customHeight="1">
      <c r="A637" s="230"/>
    </row>
    <row r="638" spans="1:1" ht="12.75" customHeight="1">
      <c r="A638" s="230"/>
    </row>
    <row r="639" spans="1:1" ht="12.75" customHeight="1">
      <c r="A639" s="230"/>
    </row>
    <row r="640" spans="1:1" ht="12.75" customHeight="1">
      <c r="A640" s="230"/>
    </row>
    <row r="641" spans="1:1" ht="12.75" customHeight="1">
      <c r="A641" s="230"/>
    </row>
    <row r="642" spans="1:1" ht="12.75" customHeight="1">
      <c r="A642" s="230"/>
    </row>
    <row r="643" spans="1:1" ht="12.75" customHeight="1">
      <c r="A643" s="230"/>
    </row>
    <row r="644" spans="1:1" ht="12.75" customHeight="1">
      <c r="A644" s="230"/>
    </row>
    <row r="645" spans="1:1" ht="12.75" customHeight="1">
      <c r="A645" s="230"/>
    </row>
    <row r="646" spans="1:1" ht="12.75" customHeight="1">
      <c r="A646" s="230"/>
    </row>
    <row r="647" spans="1:1" ht="12.75" customHeight="1">
      <c r="A647" s="230"/>
    </row>
    <row r="648" spans="1:1" ht="12.75" customHeight="1">
      <c r="A648" s="230"/>
    </row>
    <row r="649" spans="1:1" ht="12.75" customHeight="1">
      <c r="A649" s="230"/>
    </row>
    <row r="650" spans="1:1" ht="12.75" customHeight="1">
      <c r="A650" s="230"/>
    </row>
    <row r="651" spans="1:1" ht="12.75" customHeight="1">
      <c r="A651" s="230"/>
    </row>
    <row r="652" spans="1:1" ht="12.75" customHeight="1">
      <c r="A652" s="230"/>
    </row>
    <row r="653" spans="1:1" ht="12.75" customHeight="1">
      <c r="A653" s="230"/>
    </row>
    <row r="654" spans="1:1" ht="12.75" customHeight="1">
      <c r="A654" s="230"/>
    </row>
    <row r="655" spans="1:1" ht="12.75" customHeight="1">
      <c r="A655" s="230"/>
    </row>
    <row r="656" spans="1:1" ht="12.75" customHeight="1">
      <c r="A656" s="230"/>
    </row>
    <row r="657" spans="1:1" ht="12.75" customHeight="1">
      <c r="A657" s="230"/>
    </row>
    <row r="658" spans="1:1" ht="12.75" customHeight="1">
      <c r="A658" s="230"/>
    </row>
    <row r="659" spans="1:1" ht="12.75" customHeight="1">
      <c r="A659" s="230"/>
    </row>
    <row r="660" spans="1:1" ht="12.75" customHeight="1">
      <c r="A660" s="230"/>
    </row>
    <row r="661" spans="1:1" ht="12.75" customHeight="1">
      <c r="A661" s="230"/>
    </row>
    <row r="662" spans="1:1" ht="12.75" customHeight="1">
      <c r="A662" s="230"/>
    </row>
    <row r="663" spans="1:1" ht="12.75" customHeight="1">
      <c r="A663" s="230"/>
    </row>
    <row r="664" spans="1:1" ht="12.75" customHeight="1">
      <c r="A664" s="230"/>
    </row>
    <row r="665" spans="1:1" ht="12.75" customHeight="1">
      <c r="A665" s="230"/>
    </row>
    <row r="666" spans="1:1" ht="12.75" customHeight="1">
      <c r="A666" s="230"/>
    </row>
    <row r="667" spans="1:1" ht="12.75" customHeight="1">
      <c r="A667" s="230"/>
    </row>
    <row r="668" spans="1:1" ht="12.75" customHeight="1">
      <c r="A668" s="230"/>
    </row>
    <row r="669" spans="1:1" ht="12.75" customHeight="1">
      <c r="A669" s="230"/>
    </row>
    <row r="670" spans="1:1" ht="12.75" customHeight="1">
      <c r="A670" s="230"/>
    </row>
    <row r="671" spans="1:1" ht="12.75" customHeight="1">
      <c r="A671" s="230"/>
    </row>
    <row r="672" spans="1:1" ht="12.75" customHeight="1">
      <c r="A672" s="230"/>
    </row>
    <row r="673" spans="1:1" ht="12.75" customHeight="1">
      <c r="A673" s="225"/>
    </row>
    <row r="674" spans="1:1" ht="12.75" customHeight="1">
      <c r="A674" s="225"/>
    </row>
    <row r="675" spans="1:1" ht="12.75" customHeight="1">
      <c r="A675" s="225"/>
    </row>
    <row r="676" spans="1:1" ht="12.75" customHeight="1">
      <c r="A676" s="225"/>
    </row>
    <row r="677" spans="1:1" ht="12.75" customHeight="1">
      <c r="A677" s="225"/>
    </row>
    <row r="678" spans="1:1" ht="12.75" customHeight="1">
      <c r="A678" s="225"/>
    </row>
    <row r="679" spans="1:1" ht="12.75" customHeight="1">
      <c r="A679" s="225"/>
    </row>
    <row r="680" spans="1:1" ht="12.75" customHeight="1">
      <c r="A680" s="225"/>
    </row>
  </sheetData>
  <sheetProtection selectLockedCells="1" selectUnlockedCells="1"/>
  <pageMargins left="0.98425196850393704" right="0.19685039370078741" top="0.39370078740157483" bottom="0.59055118110236227" header="0" footer="0.19685039370078741"/>
  <pageSetup paperSize="9" firstPageNumber="0" fitToHeight="0" orientation="portrait" r:id="rId1"/>
  <headerFooter alignWithMargins="0">
    <oddFooter>&amp;L&amp;8&amp;F | &amp;A&amp;R&amp;8&amp;P | &amp;N</oddFooter>
  </headerFooter>
  <ignoredErrors>
    <ignoredError sqref="A12 A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15</vt:i4>
      </vt:variant>
    </vt:vector>
  </HeadingPairs>
  <TitlesOfParts>
    <vt:vector size="23" baseType="lpstr">
      <vt:lpstr>0_Rekapitulacija</vt:lpstr>
      <vt:lpstr>A1_Preddela</vt:lpstr>
      <vt:lpstr>A2_Kanali</vt:lpstr>
      <vt:lpstr>A3_HP</vt:lpstr>
      <vt:lpstr>A4_ČN</vt:lpstr>
      <vt:lpstr>A5_Jarek</vt:lpstr>
      <vt:lpstr>A5_Cesta</vt:lpstr>
      <vt:lpstr>A6_Zidovi</vt:lpstr>
      <vt:lpstr>'0_Rekapitulacija'!Področje_tiskanja</vt:lpstr>
      <vt:lpstr>A2_Kanali!Področje_tiskanja</vt:lpstr>
      <vt:lpstr>A3_HP!Področje_tiskanja</vt:lpstr>
      <vt:lpstr>A4_ČN!Področje_tiskanja</vt:lpstr>
      <vt:lpstr>A5_Cesta!Področje_tiskanja</vt:lpstr>
      <vt:lpstr>A5_Jarek!Področje_tiskanja</vt:lpstr>
      <vt:lpstr>A6_Zidovi!Področje_tiskanja</vt:lpstr>
      <vt:lpstr>'0_Rekapitulacija'!Tiskanje_naslovov</vt:lpstr>
      <vt:lpstr>A1_Preddela!Tiskanje_naslovov</vt:lpstr>
      <vt:lpstr>A2_Kanali!Tiskanje_naslovov</vt:lpstr>
      <vt:lpstr>A3_HP!Tiskanje_naslovov</vt:lpstr>
      <vt:lpstr>A4_ČN!Tiskanje_naslovov</vt:lpstr>
      <vt:lpstr>A5_Cesta!Tiskanje_naslovov</vt:lpstr>
      <vt:lpstr>A5_Jarek!Tiskanje_naslovov</vt:lpstr>
      <vt:lpstr>A6_Zidovi!Tiskanje_naslovov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MatejB</dc:creator>
  <cp:lastModifiedBy>Mitja Božič</cp:lastModifiedBy>
  <cp:lastPrinted>2015-02-24T07:55:08Z</cp:lastPrinted>
  <dcterms:created xsi:type="dcterms:W3CDTF">2013-10-14T08:36:17Z</dcterms:created>
  <dcterms:modified xsi:type="dcterms:W3CDTF">2021-04-20T05:55:02Z</dcterms:modified>
</cp:coreProperties>
</file>