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78099C56-0D1E-4BBE-B178-DC616C703B5B}" xr6:coauthVersionLast="46" xr6:coauthVersionMax="46" xr10:uidLastSave="{00000000-0000-0000-0000-000000000000}"/>
  <bookViews>
    <workbookView xWindow="-120" yWindow="-120" windowWidth="24240" windowHeight="17640" tabRatio="920" activeTab="2" xr2:uid="{00000000-000D-0000-FFFF-FFFF00000000}"/>
  </bookViews>
  <sheets>
    <sheet name="Rekapitulacija" sheetId="37" r:id="rId1"/>
    <sheet name="TL" sheetId="43" r:id="rId2"/>
    <sheet name="F-34-1" sheetId="40" r:id="rId3"/>
    <sheet name="F-34-2" sheetId="41" r:id="rId4"/>
  </sheets>
  <definedNames>
    <definedName name="Page1">#REF!</definedName>
    <definedName name="_xlnm.Print_Area" localSheetId="2">'F-34-1'!$A$1:$G$232</definedName>
    <definedName name="_xlnm.Print_Area" localSheetId="0">Rekapitulacija!$A$1:$F$21</definedName>
    <definedName name="_xlnm.Print_Area" localSheetId="1">TL!$A$1:$F$48</definedName>
    <definedName name="_xlnm.Print_Area">#REF!</definedName>
    <definedName name="Print_Area_1" localSheetId="1">#REF!</definedName>
    <definedName name="Print_Area_1">#REF!</definedName>
    <definedName name="Print_Area_10" localSheetId="1">#REF!</definedName>
    <definedName name="Print_Area_10">#REF!</definedName>
    <definedName name="Print_Area_101" localSheetId="1">#REF!</definedName>
    <definedName name="Print_Area_101">#REF!</definedName>
    <definedName name="Print_Area_11" localSheetId="1">#REF!</definedName>
    <definedName name="Print_Area_11">#REF!</definedName>
    <definedName name="Print_Area_12" localSheetId="1">#REF!</definedName>
    <definedName name="Print_Area_12">#REF!</definedName>
    <definedName name="Print_Area_12ZV" localSheetId="1">#REF!</definedName>
    <definedName name="Print_Area_12ZV">#REF!</definedName>
    <definedName name="Print_Area_13" localSheetId="1">#REF!</definedName>
    <definedName name="Print_Area_13">#REF!</definedName>
    <definedName name="Print_Area_14">#REF!</definedName>
    <definedName name="Print_Area_15" localSheetId="1">#REF!</definedName>
    <definedName name="Print_Area_15">#REF!</definedName>
    <definedName name="Print_Area_16" localSheetId="1">#REF!</definedName>
    <definedName name="Print_Area_16">#REF!</definedName>
    <definedName name="Print_Area_17" localSheetId="1">#REF!</definedName>
    <definedName name="Print_Area_17">#REF!</definedName>
    <definedName name="Print_Area_18" localSheetId="1">#REF!</definedName>
    <definedName name="Print_Area_18">#REF!</definedName>
    <definedName name="Print_Area_19" localSheetId="1">#REF!</definedName>
    <definedName name="Print_Area_19">#REF!</definedName>
    <definedName name="Print_Area_2" localSheetId="1">#REF!</definedName>
    <definedName name="Print_Area_2">#REF!</definedName>
    <definedName name="Print_Area_20" localSheetId="1">#REF!</definedName>
    <definedName name="Print_Area_20">#REF!</definedName>
    <definedName name="Print_Area_21" localSheetId="1">#REF!</definedName>
    <definedName name="Print_Area_21">#REF!</definedName>
    <definedName name="Print_Area_22" localSheetId="1">#REF!</definedName>
    <definedName name="Print_Area_22">#REF!</definedName>
    <definedName name="Print_Area_23" localSheetId="1">#REF!</definedName>
    <definedName name="Print_Area_23">#REF!</definedName>
    <definedName name="Print_Area_24" localSheetId="1">#REF!</definedName>
    <definedName name="Print_Area_24">#REF!</definedName>
    <definedName name="Print_Area_3" localSheetId="1">#REF!</definedName>
    <definedName name="Print_Area_3">#REF!</definedName>
    <definedName name="Print_Area_4" localSheetId="1">#REF!</definedName>
    <definedName name="Print_Area_4">#REF!</definedName>
    <definedName name="Print_Area_5" localSheetId="1">#REF!</definedName>
    <definedName name="Print_Area_5">#REF!</definedName>
    <definedName name="Print_Area_6" localSheetId="1">#REF!</definedName>
    <definedName name="Print_Area_6">#REF!</definedName>
    <definedName name="Print_Area_7" localSheetId="1">#REF!</definedName>
    <definedName name="Print_Area_7">#REF!</definedName>
    <definedName name="Print_Area_8" localSheetId="1">#REF!</definedName>
    <definedName name="Print_Area_8">#REF!</definedName>
    <definedName name="Print_Area_9" localSheetId="1">#REF!</definedName>
    <definedName name="Print_Area_9">#REF!</definedName>
  </definedNames>
  <calcPr calcId="181029"/>
</workbook>
</file>

<file path=xl/calcChain.xml><?xml version="1.0" encoding="utf-8"?>
<calcChain xmlns="http://schemas.openxmlformats.org/spreadsheetml/2006/main">
  <c r="F40" i="40" l="1"/>
  <c r="F39" i="40"/>
  <c r="F35" i="41"/>
  <c r="F34" i="41"/>
  <c r="F58" i="41"/>
  <c r="F56" i="41"/>
  <c r="F52" i="41"/>
  <c r="F63" i="40"/>
  <c r="F61" i="40"/>
  <c r="F57" i="40"/>
  <c r="G34" i="40"/>
  <c r="G43" i="41" l="1"/>
  <c r="G48" i="40"/>
  <c r="D211" i="41" l="1"/>
  <c r="D215" i="40"/>
  <c r="F178" i="40"/>
  <c r="F180" i="40"/>
  <c r="F172" i="40"/>
  <c r="F202" i="41" l="1"/>
  <c r="F204" i="41"/>
  <c r="F194" i="41"/>
  <c r="F196" i="41"/>
  <c r="F192" i="41"/>
  <c r="F185" i="41"/>
  <c r="F175" i="41"/>
  <c r="F164" i="41"/>
  <c r="F152" i="41"/>
  <c r="F140" i="41" l="1"/>
  <c r="F144" i="41"/>
  <c r="F145" i="41"/>
  <c r="F146" i="41"/>
  <c r="D105" i="41"/>
  <c r="D110" i="40"/>
  <c r="F65" i="40"/>
  <c r="F213" i="40" l="1"/>
  <c r="F213" i="41"/>
  <c r="F209" i="41"/>
  <c r="F207" i="41"/>
  <c r="F203" i="41"/>
  <c r="F205" i="41"/>
  <c r="F200" i="41"/>
  <c r="F191" i="41"/>
  <c r="F183" i="41"/>
  <c r="F181" i="41"/>
  <c r="F179" i="41"/>
  <c r="F177" i="41"/>
  <c r="F174" i="41"/>
  <c r="F172" i="41"/>
  <c r="F170" i="41"/>
  <c r="F168" i="41"/>
  <c r="F166" i="41"/>
  <c r="F162" i="41"/>
  <c r="F160" i="41"/>
  <c r="F159" i="41"/>
  <c r="F158" i="41"/>
  <c r="F156" i="41"/>
  <c r="F155" i="41"/>
  <c r="F153" i="41"/>
  <c r="F143" i="41"/>
  <c r="F141" i="41"/>
  <c r="F125" i="41"/>
  <c r="F123" i="41"/>
  <c r="F121" i="41"/>
  <c r="F119" i="41"/>
  <c r="F117" i="41"/>
  <c r="F107" i="41"/>
  <c r="F105" i="41"/>
  <c r="D103" i="41"/>
  <c r="F103" i="41" s="1"/>
  <c r="F101" i="41"/>
  <c r="F99" i="41"/>
  <c r="F95" i="41"/>
  <c r="F93" i="41"/>
  <c r="F91" i="41"/>
  <c r="F89" i="41"/>
  <c r="F73" i="41"/>
  <c r="F71" i="41"/>
  <c r="F62" i="41"/>
  <c r="F60" i="41"/>
  <c r="F54" i="41"/>
  <c r="F41" i="41"/>
  <c r="F39" i="41"/>
  <c r="G37" i="41"/>
  <c r="G31" i="41"/>
  <c r="G29" i="41"/>
  <c r="D217" i="40"/>
  <c r="F217" i="40" s="1"/>
  <c r="F211" i="40"/>
  <c r="F207" i="40"/>
  <c r="F208" i="40"/>
  <c r="F209" i="40"/>
  <c r="F205" i="40"/>
  <c r="F201" i="40"/>
  <c r="F199" i="40"/>
  <c r="F196" i="40"/>
  <c r="F197" i="40"/>
  <c r="F190" i="40"/>
  <c r="F188" i="40"/>
  <c r="F186" i="40"/>
  <c r="F184" i="40"/>
  <c r="F182" i="40"/>
  <c r="F179" i="40"/>
  <c r="F176" i="40"/>
  <c r="F174" i="40"/>
  <c r="F170" i="40"/>
  <c r="F168" i="40"/>
  <c r="F166" i="40"/>
  <c r="F162" i="40"/>
  <c r="F164" i="40"/>
  <c r="F160" i="40"/>
  <c r="F159" i="40"/>
  <c r="F157" i="40"/>
  <c r="F155" i="40"/>
  <c r="F154" i="40"/>
  <c r="F148" i="40"/>
  <c r="F146" i="40"/>
  <c r="F131" i="40"/>
  <c r="F129" i="40"/>
  <c r="F127" i="40"/>
  <c r="F125" i="40"/>
  <c r="F123" i="40"/>
  <c r="F112" i="40"/>
  <c r="F110" i="40"/>
  <c r="D108" i="40"/>
  <c r="F108" i="40" s="1"/>
  <c r="F106" i="40"/>
  <c r="F104" i="40"/>
  <c r="F100" i="40"/>
  <c r="F98" i="40"/>
  <c r="F96" i="40"/>
  <c r="F78" i="40"/>
  <c r="F76" i="40"/>
  <c r="F67" i="40"/>
  <c r="F59" i="40"/>
  <c r="F46" i="40"/>
  <c r="G44" i="40"/>
  <c r="G42" i="40"/>
  <c r="G36" i="40"/>
  <c r="F87" i="41"/>
  <c r="F82" i="40"/>
  <c r="F77" i="41"/>
  <c r="G45" i="41" l="1"/>
  <c r="G8" i="41" s="1"/>
  <c r="G20" i="41" s="1"/>
  <c r="I14" i="37" s="1"/>
  <c r="F45" i="41"/>
  <c r="F8" i="41" s="1"/>
  <c r="G50" i="40"/>
  <c r="G13" i="40" s="1"/>
  <c r="F224" i="41"/>
  <c r="F127" i="41"/>
  <c r="F14" i="41" s="1"/>
  <c r="F50" i="40"/>
  <c r="F92" i="40"/>
  <c r="F83" i="41"/>
  <c r="F86" i="40"/>
  <c r="F80" i="40"/>
  <c r="F88" i="40"/>
  <c r="F79" i="41"/>
  <c r="F75" i="41"/>
  <c r="F94" i="40"/>
  <c r="F84" i="40"/>
  <c r="F81" i="41"/>
  <c r="G25" i="40" l="1"/>
  <c r="I12" i="37" s="1"/>
  <c r="I16" i="37" s="1"/>
  <c r="I18" i="37" s="1"/>
  <c r="F13" i="40"/>
  <c r="D226" i="41"/>
  <c r="F226" i="41" s="1"/>
  <c r="F228" i="41" s="1"/>
  <c r="F18" i="41" s="1"/>
  <c r="F133" i="40"/>
  <c r="F19" i="40" s="1"/>
  <c r="F228" i="40"/>
  <c r="D230" i="40"/>
  <c r="F230" i="40" s="1"/>
  <c r="F90" i="40"/>
  <c r="F102" i="40"/>
  <c r="F97" i="41"/>
  <c r="F85" i="41"/>
  <c r="F64" i="41"/>
  <c r="F69" i="40"/>
  <c r="D215" i="41"/>
  <c r="F215" i="41" s="1"/>
  <c r="F211" i="41"/>
  <c r="D219" i="40"/>
  <c r="F219" i="40" s="1"/>
  <c r="F215" i="40"/>
  <c r="I19" i="37" l="1"/>
  <c r="F109" i="41"/>
  <c r="F12" i="41" s="1"/>
  <c r="F10" i="41"/>
  <c r="F15" i="40"/>
  <c r="F114" i="40" l="1"/>
  <c r="F232" i="40"/>
  <c r="F23" i="40" s="1"/>
  <c r="F217" i="41"/>
  <c r="F221" i="40"/>
  <c r="F17" i="40" l="1"/>
  <c r="F21" i="40"/>
  <c r="F16" i="41"/>
  <c r="F25" i="40" l="1"/>
  <c r="F12" i="37" s="1"/>
  <c r="H12" i="37" s="1"/>
  <c r="F20" i="41"/>
  <c r="F14" i="37" s="1"/>
  <c r="H14" i="37" l="1"/>
  <c r="F16" i="37"/>
  <c r="H16" i="37" l="1"/>
  <c r="F18" i="37"/>
  <c r="F19" i="37" s="1"/>
  <c r="H19" i="37" s="1"/>
</calcChain>
</file>

<file path=xl/sharedStrings.xml><?xml version="1.0" encoding="utf-8"?>
<sst xmlns="http://schemas.openxmlformats.org/spreadsheetml/2006/main" count="682" uniqueCount="328">
  <si>
    <t>REKAPITULACIJA</t>
  </si>
  <si>
    <t>Opis</t>
  </si>
  <si>
    <t>Skupaj brez DDV</t>
  </si>
  <si>
    <t>SKUPAJ</t>
  </si>
  <si>
    <t>Cene v popisu ne vsebujejo DDV!</t>
  </si>
  <si>
    <t>Zap. št.</t>
  </si>
  <si>
    <t>SKUPNA DELA ZA VODOVODNI ODSEK</t>
  </si>
  <si>
    <t>PREDDELA IN RUŠITVENA DELA</t>
  </si>
  <si>
    <t>ZEMELJSKA DELA</t>
  </si>
  <si>
    <t>GRADBENA DELA</t>
  </si>
  <si>
    <t>VODOVODNA DELA</t>
  </si>
  <si>
    <t>ZAČASNI VODOVOD</t>
  </si>
  <si>
    <t>Opis / EM</t>
  </si>
  <si>
    <t>Količina</t>
  </si>
  <si>
    <t>Cena</t>
  </si>
  <si>
    <t>1.1</t>
  </si>
  <si>
    <t>kom</t>
  </si>
  <si>
    <t>1.2</t>
  </si>
  <si>
    <t>Izdelava PID-a v skladu z ZGO-1b in zahtevami bodočega upravljalca (2x v projektni obliki, 1x v elektronski obliki).</t>
  </si>
  <si>
    <t>1.3</t>
  </si>
  <si>
    <t>1.4</t>
  </si>
  <si>
    <t>Opravljanje gradbenega in kvalitativnega nadzora gradnje s strani upravljalca komunalnih vodov (TK vodi, javna razsvetljava, plinovod, elektro vodi,...).</t>
  </si>
  <si>
    <t>kos</t>
  </si>
  <si>
    <t>1.5</t>
  </si>
  <si>
    <t>Opravljanje geomehanskega nadzora gradnje.</t>
  </si>
  <si>
    <t>1.6</t>
  </si>
  <si>
    <t>SKUPNA DELA ZA VODOVODNI ODSEK SKUPAJ:</t>
  </si>
  <si>
    <t>(brez DDV)</t>
  </si>
  <si>
    <t>2.1</t>
  </si>
  <si>
    <t>Zakoličenje osi cevovoda, z zavarovanjem osi, oznako horizontalnih in vertikalnih lomov, oznako vozlišč, odcepov in zakoličba mesta prevezave na obstoječi cevovod.</t>
  </si>
  <si>
    <t>2.2</t>
  </si>
  <si>
    <t>Postavitev gradbenih profilov na traso cevovoda, ter določitev nivoja za merjenje globine izkopa in polaganje cevovoda.</t>
  </si>
  <si>
    <t>2.3</t>
  </si>
  <si>
    <t>Zakoličba obstoječih komunalnih vodov (elektrika, kanal, TK kabel, plin, javna razsvetljava).</t>
  </si>
  <si>
    <t>2.4</t>
  </si>
  <si>
    <t>2.5</t>
  </si>
  <si>
    <t>Rezanje asfaltnih plasti, globine do 15 cm.</t>
  </si>
  <si>
    <t>m1</t>
  </si>
  <si>
    <t>2.6</t>
  </si>
  <si>
    <t>Rušenje asfaltnega cestišča debeline do 15 cm, z odvozom na ustrezno deponijo.</t>
  </si>
  <si>
    <t>m2</t>
  </si>
  <si>
    <t/>
  </si>
  <si>
    <t>SKUPAJ PREDDELA IN RUŠITVENA DELA:</t>
  </si>
  <si>
    <t>Strojni odkop humusa v debelini 20 cm, z odvozom na začasno deponijo, oddaljeno do 5 km, za kasnejše humuziranje.</t>
  </si>
  <si>
    <t>m3</t>
  </si>
  <si>
    <t>Strojni izkop za jarke, kanale, revizijske jaške in vodovodne priključke, v terenu III. kat. z nakladanjem materiala na kamion. Brežine se izvajajo v naklonu 75°.</t>
  </si>
  <si>
    <t>Strojni izkop za jarke, kanale, revizijske jaške in vodovodne priključke, v terenu IV. kat. z nakladanjem materiala na kamion. Brežine se izvajajo v naklonu 75°.</t>
  </si>
  <si>
    <t>Strojni izkop za jarke, kanale, revizijske jaške in vodovodne priključke, v terenu V. kat. z nakladanjem materiala na kamion. Brežine se izvajajo v naklonu 75°.</t>
  </si>
  <si>
    <t>Odvoz odkopanega materiala s kamionom kiperjem v predelavo gradbenih odpadkov, za ponovno vgradnjo v zasip jarka.</t>
  </si>
  <si>
    <t>Ročno planiranje dna jarka v projektiranem padcu.</t>
  </si>
  <si>
    <t>Nabava, dobava in vgradnja peščenega materiala granulacije 0-4 mm in izdelava nasipa 30 cm nad temenom vodovodne cevi. Na peščeno posteljico se izvede 3-5 cm deb. ležišče cevi. Obsip cevi se izvaja v slojih po 15 cm, istočasno na obeh straneh cevi z utrjevanjem po standardnem Proktorjevem postopku.</t>
  </si>
  <si>
    <t>Nabava, dobava in vgradnja drobljenca granulacije 0-64, vgrajevane drobljenca v slojih deb. 20 cm, z utrjevanjem do skupne predpisane nosilnosti Evd=&gt;50 Mpa.</t>
  </si>
  <si>
    <t>Dobava in vgradnja materiala iz izkopa, ustrezno predelanega za ponovno vgradnjo, granulacije 0-64, vgrajevane v slojih deb. 20 cm, z utrjevanjem do skupne predpisane nosilnosti Evd=&gt;50 Mpa.</t>
  </si>
  <si>
    <t>Asfaltiranje cestišča z dvoslojnim asfaltom; obrabnonosilni sloj debeline 4 cm; bitumenski beton AC 11 surf B50/70 A3. 
Izvedba po zahtevi upravljalca ceste.</t>
  </si>
  <si>
    <t>SKUPAJ ZEMELJSKA DELA:</t>
  </si>
  <si>
    <t>Obbetoniranje odcepov, hidrantov, odzračevalnih garnitur, lokov in podbetoniranje NL elementov v jaških, s porabo betona do 0.15-0.40 m3/kos.</t>
  </si>
  <si>
    <t>Obsip hidrantov z gramoznim materialom (cca 2 m3/ kos) ali vgradnja ustreznega drenažnega elementa za podtalne hidrante (primer Hawle 490Z).</t>
  </si>
  <si>
    <t>SKUPAJ GRADBENA DELA:</t>
  </si>
  <si>
    <t>Ves izbran material mora biti predhodno, pred pričetkom izvajanja na gradbišču, potrjen s strani upravljalca vodovoda.</t>
  </si>
  <si>
    <t>Vodovodne cevi iz nodularne litine</t>
  </si>
  <si>
    <t>Nabava, dobava in vgradnja vodovodnih cevi in vmesnih kosov, izdelanih na obojko v skladu s SIST EN 545:2007, z odgovarjajočimi spoji za različne primere vgradnje (STD, STD Vi). Cevi morajo biti na zunanji strani zaščitene z aktivno galvansko zaščito, ki omogoča vgradnjo cevi tudi v agresivnejšo zemljo (z zlitino Zn + Al minimalne debeline 400 g/m2) in premazane z modrim epoksijem, na notranji strani pa s cementno oblogo.</t>
  </si>
  <si>
    <t>NL fazonski kosi, prirobnični in obojični spoj</t>
  </si>
  <si>
    <t>Nabava, dobava in vgradnja fazonskih kosov, izdelanih iz nodularne litine v skladu z EN 545:2002, z zunanjo in notranjo epoksi zaščito min. debeline 70 mikronov. Opremljeni morajo biti z odgovarjajočimi tesnili v skladu z EN 681-1. Prirobnični fazonski kosi standardne izvedbe morajo imeti vrtljivo prirobnico, obojčni fazonski kosi morajo imeti STD, STD Vi, STD Ve ali UNI Ve spoj. Prirobnična tesnila morajo biti iz EPDM elastomerne gume s kovinsko ojačitvijo.</t>
  </si>
  <si>
    <t>Vodovodne armature</t>
  </si>
  <si>
    <t>Nabava, dobava in vgradnja vodovodnih armatur, izdelani iz litine GGG400, z epoksi zaščito minimalne debeline 250 mikronov!
Zaščita vitalnih delov z EPDM elastomerno gumo. Vgrajeni elementi izdelani iz nerjavnega jekla. 
Tesnenje elementov s tesnili iz NBR.</t>
  </si>
  <si>
    <t>Spojni material z vijačnim in tesnilnim materialom</t>
  </si>
  <si>
    <t>Nabava, dobava in vgradnja opozorilnega traku z vgrajeno induktivno nitko, modre barve, z napisom vodovod, vgrajenim cca 50 cm nad vodovodno cevjo.</t>
  </si>
  <si>
    <t>Tlačni preizkus izvedenega vodovoda v skladu z določili PSIST EN 805, poglavje 10. Izvedba tlačnega preizkusa v skladu z zahtevami upravljalca vodovoda.</t>
  </si>
  <si>
    <t>Preizkus hidrantov na izvedenem vodovodu v skladu z določili PSIST EN 805, poglavje 10. Izvedba preizkusa v skladu z zahtevami upravljalca vodovoda.</t>
  </si>
  <si>
    <t>Dezinfekcija cevovoda pred izvedbo prevezav in vključitvijo v obratovanje. Postavka vključuje izpiranje novega cevovoda in pridobitev atesta ustreznosti kvalitete vode.</t>
  </si>
  <si>
    <t>SKUPAJ VODOVODNA DELA</t>
  </si>
  <si>
    <t>SKUPAJ ZAČASNI VODOVOD:</t>
  </si>
  <si>
    <t>Nabava, dobava in vgradnja univerzalne spojke;
Ultraquick, DN 80, PN 16.
Obračun za 1 kos.</t>
  </si>
  <si>
    <t>Nabava, dobava in vgradnja kompleta za spajanje prirobnic;
- DN 350; tesnilo iz EPDM elastomerne gume s kovinsko ojačitvijo in 12x vijak z matico M24x110/82</t>
  </si>
  <si>
    <t>Nabava, dobava in vgradnja kompleta za spajanje prirobnic;
- DN 150; tesnilo iz EPDM elastomerne gume s kovinsko ojačitvijo in 12x vijak z matico M24x110/83</t>
  </si>
  <si>
    <t>Nosilnost pokrovov jaškov so na voznih površinah D400, na ostalih površinah se uporabi pokrove z nosilnostjo C250. 
Pokrovi postavljeni na voznih površinah morajo imeti protihrupni vložek iz polietilena ter prostor za vzvod, s katerim dvignemo zaklenjen pokrov. Pokrov je pobarvan s antikorozijsko zaščito. Smer vožnje preko pokrova poteka vzdolžno v smeri od tečaja proti zaklepu pokrova. Izdelek je narejen v skladu s standardom SIST EN 124 in napisom VODOVOD.</t>
  </si>
  <si>
    <t>E/m</t>
  </si>
  <si>
    <t>1</t>
  </si>
  <si>
    <t>2</t>
  </si>
  <si>
    <t>1.1.1</t>
  </si>
  <si>
    <t>1.1.2</t>
  </si>
  <si>
    <t>1.1.3</t>
  </si>
  <si>
    <t>1.1.4</t>
  </si>
  <si>
    <t>1.1.5</t>
  </si>
  <si>
    <t>1.1.6</t>
  </si>
  <si>
    <t>1.2.1</t>
  </si>
  <si>
    <t>1.2.2</t>
  </si>
  <si>
    <t>1.2.3</t>
  </si>
  <si>
    <t>1.2.4</t>
  </si>
  <si>
    <t>1.2.5</t>
  </si>
  <si>
    <t>1.2.6</t>
  </si>
  <si>
    <t>1.3.1</t>
  </si>
  <si>
    <t>1.3.2</t>
  </si>
  <si>
    <t>1.3.3</t>
  </si>
  <si>
    <t>1.3.4</t>
  </si>
  <si>
    <t>1.3.5</t>
  </si>
  <si>
    <t>1.3.6</t>
  </si>
  <si>
    <t>1.3.7</t>
  </si>
  <si>
    <t>1.3.8</t>
  </si>
  <si>
    <t>1.3.9</t>
  </si>
  <si>
    <t>1.3.10</t>
  </si>
  <si>
    <t>1.3.11</t>
  </si>
  <si>
    <t>1.3.12</t>
  </si>
  <si>
    <t>1.3.13</t>
  </si>
  <si>
    <t>1.3.14</t>
  </si>
  <si>
    <t>1.3.15</t>
  </si>
  <si>
    <t>1.3.16</t>
  </si>
  <si>
    <t>1.3.17</t>
  </si>
  <si>
    <t>1.3.18</t>
  </si>
  <si>
    <t>1.3.19</t>
  </si>
  <si>
    <t>1.4.1</t>
  </si>
  <si>
    <t>1.4.2</t>
  </si>
  <si>
    <t>1.4.3</t>
  </si>
  <si>
    <t>1.4.4</t>
  </si>
  <si>
    <t>1.4.5</t>
  </si>
  <si>
    <t>1.5.1</t>
  </si>
  <si>
    <t>1.5.2</t>
  </si>
  <si>
    <t>1.5.3</t>
  </si>
  <si>
    <t>1.5.4</t>
  </si>
  <si>
    <t>1.5.5</t>
  </si>
  <si>
    <t>1.5.6</t>
  </si>
  <si>
    <t>1.5.7</t>
  </si>
  <si>
    <t>1.5.8</t>
  </si>
  <si>
    <t>1.5.9</t>
  </si>
  <si>
    <t>1.5.10</t>
  </si>
  <si>
    <t>1.5.11</t>
  </si>
  <si>
    <t>1.5.12</t>
  </si>
  <si>
    <t>1.5.13</t>
  </si>
  <si>
    <t>1.5.14</t>
  </si>
  <si>
    <t>1.5.15</t>
  </si>
  <si>
    <t>1.5.16</t>
  </si>
  <si>
    <t>1.5.17</t>
  </si>
  <si>
    <t>1.5.18</t>
  </si>
  <si>
    <t>1.5.20</t>
  </si>
  <si>
    <t>1.5.21</t>
  </si>
  <si>
    <t>1.5.22</t>
  </si>
  <si>
    <t>1.5.23</t>
  </si>
  <si>
    <t>1.5.24</t>
  </si>
  <si>
    <t>1.5.26</t>
  </si>
  <si>
    <t>1.5.27</t>
  </si>
  <si>
    <t>1.5.28</t>
  </si>
  <si>
    <t>1.5.29</t>
  </si>
  <si>
    <t>1.5.31</t>
  </si>
  <si>
    <t>1.5.32</t>
  </si>
  <si>
    <t>1.5.33</t>
  </si>
  <si>
    <t>1.5.34</t>
  </si>
  <si>
    <t>1.5.35</t>
  </si>
  <si>
    <t>1.5.36</t>
  </si>
  <si>
    <t>1.5.37</t>
  </si>
  <si>
    <t>1.6.1</t>
  </si>
  <si>
    <t>1.6.2</t>
  </si>
  <si>
    <t>2.1.1</t>
  </si>
  <si>
    <t>2.1.2</t>
  </si>
  <si>
    <t>2.1.3</t>
  </si>
  <si>
    <t>2.1.4</t>
  </si>
  <si>
    <t>2.1.5</t>
  </si>
  <si>
    <t>2.1.6</t>
  </si>
  <si>
    <t>2.2.1</t>
  </si>
  <si>
    <t>2.2.2</t>
  </si>
  <si>
    <t>2.2.3</t>
  </si>
  <si>
    <t>2.2.4</t>
  </si>
  <si>
    <t>2.2.5</t>
  </si>
  <si>
    <t>2.2.6</t>
  </si>
  <si>
    <t>2.3.1</t>
  </si>
  <si>
    <t>2.3.2</t>
  </si>
  <si>
    <t>2.3.3</t>
  </si>
  <si>
    <t>2.3.4</t>
  </si>
  <si>
    <t>2.3.5</t>
  </si>
  <si>
    <t>2.3.6</t>
  </si>
  <si>
    <t>2.3.7</t>
  </si>
  <si>
    <t>2.3.8</t>
  </si>
  <si>
    <t>2.3.9</t>
  </si>
  <si>
    <t>2.3.10</t>
  </si>
  <si>
    <t>2.3.11</t>
  </si>
  <si>
    <t>2.3.12</t>
  </si>
  <si>
    <t>2.3.13</t>
  </si>
  <si>
    <t>2.3.14</t>
  </si>
  <si>
    <t>2.3.15</t>
  </si>
  <si>
    <t>2.3.16</t>
  </si>
  <si>
    <t>2.3.17</t>
  </si>
  <si>
    <t>2.3.18</t>
  </si>
  <si>
    <t>2.3.19</t>
  </si>
  <si>
    <t>2.4.1</t>
  </si>
  <si>
    <t>2.4.2</t>
  </si>
  <si>
    <t>2.4.3</t>
  </si>
  <si>
    <t>2.4.4</t>
  </si>
  <si>
    <t>2.4.5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</si>
  <si>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</si>
  <si>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</si>
  <si>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</si>
  <si>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</si>
  <si>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</si>
  <si>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</si>
  <si>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</si>
  <si>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</si>
  <si>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</si>
  <si>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</si>
  <si>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</si>
  <si>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</si>
  <si>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</si>
  <si>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</si>
  <si>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</si>
  <si>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</si>
  <si>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</si>
  <si>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</si>
  <si>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</si>
  <si>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</si>
  <si>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</si>
  <si>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</si>
  <si>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</si>
  <si>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</si>
  <si>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</si>
  <si>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</si>
  <si>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</si>
  <si>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</si>
  <si>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</si>
  <si>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</si>
  <si>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</si>
  <si>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</si>
  <si>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2.5.36</t>
  </si>
  <si>
    <t>2.5.37</t>
  </si>
  <si>
    <t>2.5.38</t>
  </si>
  <si>
    <t>2.5.39</t>
  </si>
  <si>
    <t>2.6.1</t>
  </si>
  <si>
    <t>2.6.2</t>
  </si>
  <si>
    <t>Vodovod F-34-1, Zemonska Vaga</t>
  </si>
  <si>
    <t>Vodovod F-34-2, Dolnji Zemon</t>
  </si>
  <si>
    <t>F-34-1      Nov povezovalni cevovod za vodooskrbo naselja Zemonska Vaga NL 150 mm</t>
  </si>
  <si>
    <t>F-34-2      Nov povezovalni cevovod za vodooskrbo naselja Dolnji Zemon NL 150 mm</t>
  </si>
  <si>
    <t>E kos, STD Vi spoj, NL DN 80, PN 16.</t>
  </si>
  <si>
    <t>FFK kos, z vrtljivo prirobnico, 22,5°, NL DN 80, PN 16.</t>
  </si>
  <si>
    <t>MMK kos 90°, STD Vi spoj, DN 150.</t>
  </si>
  <si>
    <t>MMK kos 45°, STD Vi spoj, DN 150.</t>
  </si>
  <si>
    <t>MMK kos 22,50°, STD Vi spoj, DN 150.</t>
  </si>
  <si>
    <t>FFK kos, z vrtljivo prirobnico, 45°, NL DN 150, PN 16.</t>
  </si>
  <si>
    <t>FFR kos, z vrtljivo prirobnico, NL DN 150/100, PN 16.</t>
  </si>
  <si>
    <t>N kos, z vrtljivo prirobnico, NL DN 80, 90° PN 16.</t>
  </si>
  <si>
    <t>T kos, z vrtljivo prirobnico, NL DN 80/80, PN 16.</t>
  </si>
  <si>
    <t>T kos, z vrtljivo prirobnico, NL DN 150/80, PN 16.</t>
  </si>
  <si>
    <t>MMK kos 11,25°, STD Vi spoj, DN 150.</t>
  </si>
  <si>
    <t>E kos, STD Vi spoj, NL DN 150, PN 16.</t>
  </si>
  <si>
    <t>F kos, NL DN 80, PN 16.</t>
  </si>
  <si>
    <t>F kos, NL DN 150, PN 16.</t>
  </si>
  <si>
    <t>FF kos, z vrtljivo prirobnico, NL DN 80, PN 16, L=250.</t>
  </si>
  <si>
    <t>FF kos, z vrtljivo prirobnico, NL DN 80, PN 16, L=500.</t>
  </si>
  <si>
    <t>FF kos, z vrtljivo prirobnico, NL DN 80, PN 16, L=1000.</t>
  </si>
  <si>
    <t>FF-F kos, z vrtljivo prirobnico, NL DN 150, PN 16, L=600.</t>
  </si>
  <si>
    <t>Vodovodna cev s STD Vi tesnili, l=6.00 m, DN 150.</t>
  </si>
  <si>
    <t>Vodovodna cev s STD Vi tesnili, l=6.00 m, DN 80.</t>
  </si>
  <si>
    <t>Vmesni kos, l=1,0m, DN 150.</t>
  </si>
  <si>
    <t>Vmesni kos, l=1,5m, DN 150.</t>
  </si>
  <si>
    <t>Vmesni kos, l=2,5m, DN 150.</t>
  </si>
  <si>
    <t>Vmesni kos, l=4,0m, DN 150.</t>
  </si>
  <si>
    <t>Zračnik tip 611, PN 16, DN 50.</t>
  </si>
  <si>
    <t>Nadtalni hidrant, DN 80. Vgradna dolžina hidranta Hvgr=1.00m, lomljive izvedbe.</t>
  </si>
  <si>
    <t>T kos, z vrtljivo prirobnico, NL DN 150/50, PN 16.</t>
  </si>
  <si>
    <t>E kos, STD Vi spoj, NL DN 350, PN 16.</t>
  </si>
  <si>
    <t>FF kos, z vrtljivo prirobnico, NL DN 150, PN 16, L=500.</t>
  </si>
  <si>
    <t>FFK kos, z vrtljivo prirobnico, 11.25°, NL DN 150, PN 16.</t>
  </si>
  <si>
    <t>FFK kos, z vrtljivo prirobnico, 22.5°, NL DN 150, PN 16.</t>
  </si>
  <si>
    <t>FFK kos, z vrtljivo prirobnico, 90°, NL DN 150, PN 16.</t>
  </si>
  <si>
    <t>FFK kos, z vrtljivo prirobnico, 45°, NL DN 80, PN 16.</t>
  </si>
  <si>
    <t>FFR kos, z vrtljivo prirobnico, NL DN 150/80, PN 16.</t>
  </si>
  <si>
    <t>T kos, z vrtljivo prirobnico, NL DN 150/150, PN 16.</t>
  </si>
  <si>
    <t>Zasun EURO 20 tip 21, PN 10-16, DN 80, vključno s cestno kapo (DN 200, samozaporno), ustrezno nosilno podložno ploščo in teleskopsko vgradno garnituro, h = 1,00-1,50m.</t>
  </si>
  <si>
    <t>1.5.25</t>
  </si>
  <si>
    <t>1.5.30</t>
  </si>
  <si>
    <t>Izdelava proviziranih dostopov do objektov, preko izkopanih jarkov iz plohov deb. 5 cm z ograjo, v času gradnje.</t>
  </si>
  <si>
    <t>Nabava in dobava tamponskega drobljenca frakcije 0/32 in izdelava spodnjega ustroja asfaltnega cestišča v deb. 30 cm, z utrjevanjem do skupne predpisane nosilnosti Evd=&gt;80 Mpa.</t>
  </si>
  <si>
    <t>MMA kos, STD Vi spoj, DN 150/80.</t>
  </si>
  <si>
    <t>Zasun EURO 20 tip 21, PN 10-16, DN 150, vključno s cestno kapo (DN 200, samozaporno), ustrezno nosilno podložno ploščo in teleskopsko vgradno garnituro, h = 1,00-1,50m.</t>
  </si>
  <si>
    <t>Nabava, dobava in vgradnja kompleta za spajanje prirobnic;
- DN 80; tesnilo iz EPDM elastomerne gume s kovinsko ojačitvijo in 8x vijak z matico M16x85/57</t>
  </si>
  <si>
    <t>Nabava, dobava in montaža univerzalnega navrtnega zasuna (NL DN 150) za pitno vodo, PN10, iz nodularne litine, z notranjo in zunanjo epoksi zaščito, prašno barvano. Vključno z vrtljivivim kolenom (360°) za spajanje z navrtalnim zasunom kot hitra spojka za spajanje s PE cevjo, za pitno vodo, PN10, z notranjo in zunanjo epoksi zaščito, prašno barvano, teleskopska vgradna garnitura, cestna kapa - mala (DN115, samozaporna) z ustrezno nosilno podložno ploščo.
Obračun za 1 kom.</t>
  </si>
  <si>
    <t>Nabava, dobava in vgradnja kompleta za spajanje prirobnic;
- DN 50; tesnilo iz EPDM elastomerne gume s kovinsko ojačitvijo in 4x vijak z matico M16x85/57</t>
  </si>
  <si>
    <t>Nabava, dobava in vgradnja kompleta za spajanje prirobnic;
- DN 100; tesnilo iz EPDM elastomerne gume s kovinsko ojačitvijo in 8x vijak z matico M16x90/62</t>
  </si>
  <si>
    <t>Pridobitev dovoljenja za cestno zaporo, z ureditvijo cest. režima v času gradnje z obvestili, zavarovanjem gradbišča s predpisano prometno signalizacijo, kot so letve, opozorilne vrvice, znaki, svetlobna telesa,... Po končanih delih odstranitev le-te.</t>
  </si>
  <si>
    <t>Odvoz odkopanega materiala s kamionom kiperjem v predelavo gradbenih odpadkov, vključno s plačilom takse za trajno odlaganje gradbenih odpadkov.</t>
  </si>
  <si>
    <t>Zemeljska dela za izvedbo prevezav obstoječih hišnih priključkov na novi vodovod; Strojni in ročni izkop širine dna 60 cm in povprečne globine 1.10 m; izvedba peščenega nasipa za izravnavo dna jarka debeline 15 cm in nasutje nad cevjo v višini 30 cm z 2 x sejanim peskom 0-4mm ter strojno zasutje z ustreznim materialom z utrjevanjem po slojih debeline 20 cm ter vzpostavitev prvotnega stanja (polovica trase v asfaltni površini, polovica makadam, vrtovi, zelenice). Obračun za 1 m1.</t>
  </si>
  <si>
    <t>Strojno razgrinjanje in grobo planiranje pred gradnjo odstranjenega humusa v povprečni deb. 20 cm, vključno z ročnim planiranjem humuziranih površin in ponovna zatravitev.</t>
  </si>
  <si>
    <t>Čiščenje gradbišča po končani gradnji. Izračun upoštevane površine za čiščenje - dolžina trase v širini 3,00 m.</t>
  </si>
  <si>
    <t>Nosilnost pokrovov jaškov so na voznih površinah D400, na ostalih površinah se uporabi pokrove z nosilnostjo C250. 
Pokrovi postavljeni na voznih površinah morajo imeti protihrupni vložek iz polietilena ter prostor za vzvod, s katerim dvignemo zaklenjen pokrov. Pokrov je pobarvan z antikorozijsko zaščito. Smer vožnje preko pokrova poteka vzdolžno v smeri od tečaja proti zaklepu pokrova. Izdelek je narejen v skladu s standardom SIST EN 124 in napisom VODOVOD.</t>
  </si>
  <si>
    <t>Zavarovanje nastavkov za zasune, odzračevalne garniture in hidrante z betonom C 8/10, ter namestitev cestnih kap na končno niveleto terena ali cestišča.</t>
  </si>
  <si>
    <t>Dobava in vgradnja montažnega AB jaška in betona C 25/30, notranjih dimenzij 1,50x1,50 m ter svetle višine 2,00 m, stene jaška debeline 20 cm, komplet s krovno ploščo z vstopnim nastavkom višine 30 cm. Vgradnja betona marke C25/30, kateri vsebuje hidroizolacijski materijal z lastnostmi kristalizacije in penitracije v betonu (npr.kot Xypex Admix C serije). Vključno z vgradnjo opreme jaška; LTŽ pokrov D400 600/600 mm z napisom "vodovod", vstopne lestve z varovalnim nastavkom iz nerjavnega jekla ter nerjavne rešetke 500/500mm nad poglobitvijo v jašku.</t>
  </si>
  <si>
    <t>Zasun EURO 20 tip 21, PN 10-16, DN 80, vključno s cestno kapo (DN 200, samozaporno), ustrezno nosilno podložno ploščo in teleskopsko vgradno garnituro, h = 1,00-1,50 m.
Obračun za komplet.</t>
  </si>
  <si>
    <t>Zasun EURO 20 tip 21, PN 10-16, DN 100, vključno s cestno kapo (DN 200, samozaporno), ustrezno nosilno podložno ploščo in teleskopsko vgradno garnituro, h = 1,00-1,50 m.</t>
  </si>
  <si>
    <t>Nabava, dobava in montaža univerzalnega navrtnega zasuna (NL DN 150) za pitno vodo, PN10, iz nodularne litine, z notranjo in zunanjo epoksi zaščito, prašno barvano. Vključno z vrtljivim kolenom (360°) za spajanje z navrtalnim zasunom kot hitra spojka za spajanje s PE cevjo, za pitno vodo, PN10, z notranjo in zunanjo epoksi zaščito, prašno barvano, teleskopska vgradna garnitura, cestna kapa - mala (DN115, samozaporna) z ustrezno nosilno podložno ploščo.
Obračun za 1 kom.</t>
  </si>
  <si>
    <t>Zemeljska in gradbena dela za izvedbo začasnega vodovoda za čas gradnje novega vodovoda NL DN 150. Upoštevano z kompletnimi gradbenimi deli in vkopom začasnega vodovoda na globino min. 0,50 m. Z upoštevanjem strojnega in ročnega izkopa gradbene jame širine cca 1,00x1,00 m in povprečne globine 1,50 m za izvedbo prereza obstoječeva vodovoda. Vključno z zasipom s peskom 0-16 v območju vodovodne cevi (nasutje nad cevjo v višini 20 cm) ter strojno zasutje z izkopanim materialom z utrjevanjem po slojih debeline 20 cm. Vključno z naknadno odstranitev začasnega vodovoda ter vzpostavitev prvotno stanje.
Upoštevana kompletna dela za izvedbo začasnega vodovoda.</t>
  </si>
  <si>
    <t>Nabava, dobava in montaža začasnega vodovoda PE d160 za čas gradnje novega vodovoda NL DN 150, vključno s polaganjem začasne vodovodne cevi ter navezave obstoječih vodovodnih priključkov na začasni vodovod. Vključno z izvedbo prereza obstoječeva vodovoda ter montažo ustreznih fazonskih kosov za navezavo na začasni vodovod.
Vključno z demontažo začasnega vodovoda ob odstranitvi.</t>
  </si>
  <si>
    <t>Izdelava geodetskega posnetka novega izvedenega stanja v elektronski obliki, geodetskega načrta in pridobitev potrdila o vrisu v kataster, za potrebe dokumentacije PID. 
Dolžina trase vodovoda L= 795 m</t>
  </si>
  <si>
    <t>Izdelava geodetskega posnetka novega izvedenega stanja v elektronski obliki, geodetskega načrta in pridobitev potrdila o vrisu v kataster, za potrebe dokumentacije PID. 
Dolžina trase vodovoda L= 1490 m</t>
  </si>
  <si>
    <t>Obnova horizontalne in vertikalne prometne signalizacije.</t>
  </si>
  <si>
    <t>Zakoličenje osi cevovoda, z zavarovanjem osi, oznako horizontalnih in vertikalnih lomov, oznako vozlišč, odcepov in zakoličba mesta prevezave na obstoječi cevovod.
Trasa vodovoda dolžine L=1490 m</t>
  </si>
  <si>
    <t>Ročni izkop jarka v okolici komunalnih vodov, z odlaganjem na rob jarka (upoštevano 5 % celotnega izkopa).</t>
  </si>
  <si>
    <t>Nabava, dobava in vgradnja peščenega materiala granulacije 0-4 mm in izdelava posteljice v debelini 15 cm, s planiranjem in utrjevanjem po standardnem Proktorjevem postopku.</t>
  </si>
  <si>
    <t>Razna dodatna in nepredvidena dela. Obračun se bo vršil na podlagi dejansko porabljenega časa in materiala evidentiranega v gradbenem dnevniku in potrjenega od nadzornega organa (ocenjeno 10% sklopa 9)</t>
  </si>
  <si>
    <t>Izdelava PID-a v skladu z GZin zahtevami bodočega upravljalca (2x v projektni obliki, 1x v elektronski obliki).</t>
  </si>
  <si>
    <t>1.1.7</t>
  </si>
  <si>
    <t>Izdelava elaborata za vpis v evidenco gospodarske javne infrastrukture (GJI)</t>
  </si>
  <si>
    <t>V priloženem popisu vključeni vodovodni elementi morajo zadostovati pripadajočimi opisom:</t>
  </si>
  <si>
    <t xml:space="preserve">Jeklene, pocinkane navojne cevi morajo ustrezati standardu DIN 2440. </t>
  </si>
  <si>
    <t>PE cevi za vodo morajo biti v skladu z ISO 4427, za PN 12,5 bar (DN 63 –DN125).</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</si>
  <si>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</si>
  <si>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Vsi fazonski kosi in vsa dela vključujejo nabavo, dobavo, transport, montažo, vgradnjo in polaganje ter nerjavni spojni in tesnilni material.</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</si>
  <si>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</si>
  <si>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</si>
  <si>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 xml:space="preserve">Pri vseh utrditvenih zemeljskih delih se spdnji ustroj utrdi na 95% (kamnita greda, zasipni material) po SPP in zgornji ustroj (tampon) na 98% po SPP. </t>
  </si>
  <si>
    <t>SKLOP 9  Napajalni cevovod  Zemonska Vaga in Dolnji Zemon NL 150 mm</t>
  </si>
  <si>
    <t>NEUPRAVIČENO</t>
  </si>
  <si>
    <r>
      <t xml:space="preserve">Prečkanja vodovoda z ostalimi komunalnimi vodi. Na mestih križanj </t>
    </r>
    <r>
      <rPr>
        <b/>
        <sz val="11"/>
        <rFont val="Arial"/>
        <family val="2"/>
        <charset val="238"/>
      </rPr>
      <t xml:space="preserve">nad </t>
    </r>
    <r>
      <rPr>
        <sz val="11"/>
        <rFont val="Arial"/>
        <family val="2"/>
        <charset val="238"/>
      </rPr>
      <t>in</t>
    </r>
    <r>
      <rPr>
        <b/>
        <sz val="11"/>
        <rFont val="Arial"/>
        <family val="2"/>
        <charset val="238"/>
      </rPr>
      <t xml:space="preserve"> pod </t>
    </r>
    <r>
      <rPr>
        <sz val="11"/>
        <rFont val="Arial"/>
        <family val="2"/>
        <charset val="238"/>
      </rPr>
      <t>obstoječim komunalnim vodom je potrebno vodovodno cev položiti v ustrezno zaščitno cev DN 350. Del izkopa ob kanalu se izvrši ročno.</t>
    </r>
  </si>
  <si>
    <t>Projektantski nadzor nad izvajanjem del vključno z nadzorom odgovornega vodje projekta v skladu z GZ in ZAID. Upoštevati ceno 38€/h.</t>
  </si>
  <si>
    <t>ur</t>
  </si>
  <si>
    <t xml:space="preserve">Izdelava nosilne plasti bituminizirane zmesi AC 22 base B 50/70 A2 v debelini 6 cm (31 542)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</si>
  <si>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</si>
  <si>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</si>
  <si>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</si>
  <si>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</si>
  <si>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</si>
  <si>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	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</si>
  <si>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</si>
  <si>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</si>
  <si>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</si>
  <si>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</si>
  <si>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</si>
  <si>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</si>
  <si>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</si>
  <si>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6</t>
  </si>
  <si>
    <t xml:space="preserve">horizontalna </t>
  </si>
  <si>
    <t>prometni znaki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</si>
</sst>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 _€_-;_-@_-"/>
    <numFmt numFmtId="165" formatCode="#,##0.00\ [$EUR]"/>
  </numFmts>
  <fonts count="29" x14ac:knownFonts="1">
    <font>
      <sz val="11"/>
      <color rgb="FF000000"/>
      <name val="Calibri"/>
      <family val="2"/>
      <charset val="238"/>
    </font>
    <font>
      <sz val="11"/>
      <color rgb="FF000000"/>
      <name val="Calibri"/>
      <family val="2"/>
      <charset val="238"/>
    </font>
    <font>
      <sz val="10"/>
      <name val="Arial CE"/>
      <charset val="238"/>
    </font>
    <font>
      <sz val="8"/>
      <name val="Calibri"/>
      <family val="2"/>
      <charset val="238"/>
      <scheme val="minor"/>
    </font>
    <font>
      <sz val="8"/>
      <color rgb="FF000000"/>
      <name val="Calibri"/>
      <family val="2"/>
      <charset val="238"/>
      <scheme val="minor"/>
    </font>
    <font>
      <i/>
      <sz val="8"/>
      <color rgb="FF000000"/>
      <name val="Calibri"/>
      <family val="2"/>
      <charset val="238"/>
      <scheme val="minor"/>
    </font>
    <font>
      <b/>
      <sz val="8"/>
      <color rgb="FF000000"/>
      <name val="Calibri"/>
      <family val="2"/>
      <charset val="238"/>
      <scheme val="minor"/>
    </font>
    <font>
      <sz val="11"/>
      <color rgb="FF000000"/>
      <name val="Calibri"/>
      <family val="2"/>
      <charset val="238"/>
      <scheme val="minor"/>
    </font>
    <font>
      <sz val="6"/>
      <color rgb="FF000000"/>
      <name val="Calibri"/>
      <family val="2"/>
      <charset val="238"/>
      <scheme val="minor"/>
    </font>
    <font>
      <sz val="6"/>
      <name val="Calibri"/>
      <family val="2"/>
      <charset val="238"/>
      <scheme val="minor"/>
    </font>
    <font>
      <i/>
      <sz val="6"/>
      <color rgb="FF000000"/>
      <name val="Calibri"/>
      <family val="2"/>
      <charset val="238"/>
      <scheme val="minor"/>
    </font>
    <font>
      <sz val="6"/>
      <name val="Verdana"/>
      <family val="2"/>
      <charset val="238"/>
    </font>
    <font>
      <b/>
      <sz val="6"/>
      <color rgb="FF000000"/>
      <name val="Calibri"/>
      <family val="2"/>
      <charset val="238"/>
      <scheme val="minor"/>
    </font>
    <font>
      <sz val="8"/>
      <color rgb="FF000000"/>
      <name val="Calibri"/>
      <family val="2"/>
      <charset val="238"/>
    </font>
    <font>
      <sz val="10"/>
      <name val="Calibri"/>
      <family val="2"/>
      <charset val="238"/>
      <scheme val="minor"/>
    </font>
    <font>
      <sz val="10"/>
      <color rgb="FF000000"/>
      <name val="Calibri"/>
      <family val="2"/>
      <charset val="238"/>
      <scheme val="minor"/>
    </font>
    <font>
      <sz val="8"/>
      <name val="Arial CE"/>
      <family val="2"/>
      <charset val="238"/>
    </font>
    <font>
      <sz val="8"/>
      <color rgb="FF000000"/>
      <name val="Arial"/>
      <family val="2"/>
      <charset val="238"/>
    </font>
    <font>
      <sz val="8"/>
      <name val="Arial"/>
      <family val="2"/>
      <charset val="238"/>
    </font>
    <font>
      <b/>
      <sz val="8"/>
      <name val="Arial"/>
      <family val="2"/>
      <charset val="238"/>
    </font>
    <font>
      <sz val="11"/>
      <name val="Arial"/>
      <family val="2"/>
      <charset val="238"/>
    </font>
    <font>
      <sz val="11"/>
      <color rgb="FF000000"/>
      <name val="Arial"/>
      <family val="2"/>
      <charset val="238"/>
    </font>
    <font>
      <b/>
      <sz val="11"/>
      <name val="Arial"/>
      <family val="2"/>
      <charset val="238"/>
    </font>
    <font>
      <b/>
      <sz val="11"/>
      <color rgb="FF000000"/>
      <name val="Arial"/>
      <family val="2"/>
      <charset val="238"/>
    </font>
    <font>
      <b/>
      <sz val="12"/>
      <name val="Arial"/>
      <family val="2"/>
      <charset val="238"/>
    </font>
    <font>
      <sz val="12"/>
      <name val="Arial"/>
      <family val="2"/>
      <charset val="238"/>
    </font>
    <font>
      <b/>
      <sz val="14"/>
      <name val="Arial"/>
      <family val="2"/>
      <charset val="238"/>
    </font>
    <font>
      <sz val="10"/>
      <name val="Arial"/>
      <family val="2"/>
      <charset val="238"/>
    </font>
    <font>
      <sz val="11"/>
      <color rgb="FF00B050"/>
      <name val="Arial"/>
      <family val="2"/>
      <charset val="238"/>
    </font>
  </fonts>
  <fills count="4">
    <fill>
      <patternFill patternType="none"/>
    </fill>
    <fill>
      <patternFill patternType="gray125"/>
    </fill>
    <fill>
      <patternFill patternType="solid">
        <fgColor rgb="FFFFFF00"/>
        <bgColor rgb="FFFFFF00"/>
      </patternFill>
    </fill>
    <fill>
      <patternFill patternType="solid">
        <fgColor rgb="FFFFFFCC"/>
        <bgColor indexed="64"/>
      </patternFill>
    </fill>
  </fills>
  <borders count="10">
    <border>
      <left/>
      <right/>
      <top/>
      <bottom/>
      <diagonal/>
    </border>
    <border>
      <left/>
      <right/>
      <top style="thin">
        <color auto="1"/>
      </top>
      <bottom style="thin">
        <color auto="1"/>
      </bottom>
      <diagonal/>
    </border>
    <border>
      <left/>
      <right/>
      <top style="thin">
        <color auto="1"/>
      </top>
      <bottom style="double">
        <color auto="1"/>
      </bottom>
      <diagonal/>
    </border>
    <border>
      <left/>
      <right/>
      <top/>
      <bottom style="dotted">
        <color rgb="FF808080"/>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xf numFmtId="0" fontId="1" fillId="0" borderId="0"/>
    <xf numFmtId="0" fontId="2" fillId="0" borderId="0"/>
  </cellStyleXfs>
  <cellXfs count="321">
    <xf numFmtId="0" fontId="0" fillId="0" borderId="0" xfId="0"/>
    <xf numFmtId="4"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3" fontId="4" fillId="0" borderId="0" xfId="0" applyNumberFormat="1" applyFont="1" applyBorder="1" applyAlignment="1" applyProtection="1">
      <alignment horizontal="center" vertical="center"/>
    </xf>
    <xf numFmtId="0" fontId="3" fillId="0" borderId="0" xfId="0" applyFont="1" applyBorder="1" applyAlignment="1" applyProtection="1">
      <alignment horizontal="justify" vertical="center"/>
    </xf>
    <xf numFmtId="4" fontId="5" fillId="0" borderId="0" xfId="0" applyNumberFormat="1" applyFont="1" applyBorder="1" applyAlignment="1" applyProtection="1">
      <alignment horizontal="justify" vertical="center"/>
    </xf>
    <xf numFmtId="0" fontId="5" fillId="0" borderId="0" xfId="0" applyFont="1" applyBorder="1" applyAlignment="1" applyProtection="1">
      <alignment horizontal="justify" vertical="center"/>
    </xf>
    <xf numFmtId="3" fontId="5" fillId="0" borderId="0" xfId="0" applyNumberFormat="1" applyFont="1" applyBorder="1" applyAlignment="1" applyProtection="1">
      <alignment horizontal="justify" vertical="center"/>
    </xf>
    <xf numFmtId="4" fontId="6" fillId="0" borderId="0" xfId="0" applyNumberFormat="1" applyFont="1" applyBorder="1" applyAlignment="1" applyProtection="1">
      <alignment horizontal="justify" vertical="center"/>
    </xf>
    <xf numFmtId="0" fontId="6" fillId="0" borderId="0" xfId="0" applyFont="1" applyBorder="1" applyAlignment="1" applyProtection="1">
      <alignment horizontal="justify" vertical="center"/>
    </xf>
    <xf numFmtId="0" fontId="6" fillId="0" borderId="0" xfId="0" applyFont="1" applyBorder="1" applyAlignment="1" applyProtection="1">
      <alignment horizontal="left" vertical="center"/>
    </xf>
    <xf numFmtId="3" fontId="6" fillId="0" borderId="0" xfId="0" applyNumberFormat="1" applyFont="1" applyBorder="1" applyAlignment="1" applyProtection="1">
      <alignment horizontal="justify" vertical="center"/>
    </xf>
    <xf numFmtId="4" fontId="4" fillId="0" borderId="0" xfId="0" applyNumberFormat="1" applyFont="1" applyBorder="1" applyAlignment="1" applyProtection="1">
      <alignment horizontal="justify" vertical="center"/>
    </xf>
    <xf numFmtId="0" fontId="4" fillId="0" borderId="0" xfId="0" applyFont="1" applyBorder="1" applyAlignment="1" applyProtection="1">
      <alignment horizontal="justify" vertical="center"/>
    </xf>
    <xf numFmtId="3" fontId="4" fillId="0" borderId="0" xfId="0" applyNumberFormat="1" applyFont="1" applyBorder="1" applyAlignment="1" applyProtection="1">
      <alignment horizontal="justify" vertical="center"/>
    </xf>
    <xf numFmtId="0" fontId="3" fillId="0" borderId="0" xfId="0" applyFont="1" applyBorder="1" applyAlignment="1" applyProtection="1">
      <alignment horizontal="justify" vertical="top"/>
    </xf>
    <xf numFmtId="0" fontId="7" fillId="0" borderId="0" xfId="0" applyFont="1"/>
    <xf numFmtId="0" fontId="3" fillId="0" borderId="0" xfId="0" applyFont="1" applyBorder="1" applyAlignment="1" applyProtection="1"/>
    <xf numFmtId="0" fontId="4" fillId="0" borderId="0" xfId="0" applyFont="1" applyAlignment="1">
      <alignment vertical="center"/>
    </xf>
    <xf numFmtId="0" fontId="4" fillId="0" borderId="0" xfId="0" applyFont="1"/>
    <xf numFmtId="4" fontId="8" fillId="0" borderId="0" xfId="0" applyNumberFormat="1" applyFont="1" applyBorder="1" applyAlignment="1" applyProtection="1">
      <alignment horizontal="center" vertical="center"/>
    </xf>
    <xf numFmtId="4" fontId="10" fillId="0" borderId="0" xfId="0" applyNumberFormat="1" applyFont="1" applyBorder="1" applyAlignment="1" applyProtection="1">
      <alignment horizontal="justify" vertical="center"/>
    </xf>
    <xf numFmtId="0" fontId="9" fillId="0" borderId="0" xfId="0" applyFont="1" applyBorder="1" applyAlignment="1" applyProtection="1">
      <alignment horizontal="justify" vertical="center"/>
    </xf>
    <xf numFmtId="0" fontId="9" fillId="0" borderId="0" xfId="0" applyFont="1" applyBorder="1" applyAlignment="1" applyProtection="1">
      <alignment horizontal="justify" vertical="top"/>
    </xf>
    <xf numFmtId="0" fontId="9" fillId="0" borderId="0" xfId="0" applyFont="1" applyBorder="1" applyAlignment="1" applyProtection="1"/>
    <xf numFmtId="49" fontId="11" fillId="0" borderId="0" xfId="0" applyNumberFormat="1" applyFont="1" applyAlignment="1">
      <alignment vertical="top"/>
    </xf>
    <xf numFmtId="0" fontId="8" fillId="0" borderId="0" xfId="0" applyFont="1" applyBorder="1" applyAlignment="1" applyProtection="1">
      <alignment horizontal="center" vertical="center"/>
    </xf>
    <xf numFmtId="0" fontId="10" fillId="0" borderId="0" xfId="0" applyFont="1" applyBorder="1" applyAlignment="1" applyProtection="1">
      <alignment vertical="center"/>
    </xf>
    <xf numFmtId="4" fontId="10" fillId="0" borderId="0" xfId="0" applyNumberFormat="1" applyFont="1" applyBorder="1" applyAlignment="1" applyProtection="1">
      <alignment vertical="center"/>
    </xf>
    <xf numFmtId="4" fontId="12" fillId="0" borderId="0" xfId="0" applyNumberFormat="1" applyFont="1" applyBorder="1" applyAlignment="1" applyProtection="1">
      <alignment horizontal="justify" vertical="center"/>
    </xf>
    <xf numFmtId="0" fontId="9" fillId="0" borderId="0" xfId="0" applyFont="1" applyBorder="1" applyAlignment="1" applyProtection="1">
      <alignment horizontal="justify"/>
    </xf>
    <xf numFmtId="9" fontId="9" fillId="0" borderId="0" xfId="0" applyNumberFormat="1" applyFont="1" applyBorder="1" applyAlignment="1" applyProtection="1">
      <alignment horizontal="justify"/>
    </xf>
    <xf numFmtId="4" fontId="9" fillId="0" borderId="0" xfId="0" applyNumberFormat="1" applyFont="1" applyBorder="1" applyAlignment="1" applyProtection="1">
      <alignment horizontal="justify"/>
    </xf>
    <xf numFmtId="4" fontId="9" fillId="0" borderId="0" xfId="0" applyNumberFormat="1" applyFont="1" applyBorder="1" applyAlignment="1" applyProtection="1"/>
    <xf numFmtId="0" fontId="3" fillId="0" borderId="0" xfId="0" applyFont="1" applyAlignment="1">
      <alignment vertical="center"/>
    </xf>
    <xf numFmtId="0" fontId="14" fillId="0" borderId="0" xfId="0" applyFont="1" applyBorder="1" applyAlignment="1" applyProtection="1">
      <alignment horizontal="justify" vertical="center"/>
    </xf>
    <xf numFmtId="0" fontId="15" fillId="0" borderId="0" xfId="0" applyFont="1" applyAlignment="1">
      <alignment vertical="center"/>
    </xf>
    <xf numFmtId="4" fontId="5" fillId="0" borderId="0" xfId="0" applyNumberFormat="1" applyFont="1" applyBorder="1" applyAlignment="1" applyProtection="1">
      <alignment vertical="center"/>
    </xf>
    <xf numFmtId="0" fontId="3" fillId="0" borderId="0" xfId="0" applyFont="1" applyBorder="1" applyAlignment="1" applyProtection="1">
      <alignment horizontal="justify"/>
    </xf>
    <xf numFmtId="0" fontId="3" fillId="0" borderId="0" xfId="0" applyFont="1" applyAlignment="1">
      <alignment horizontal="justify" vertical="top"/>
    </xf>
    <xf numFmtId="4"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right" vertical="top"/>
    </xf>
    <xf numFmtId="49" fontId="3" fillId="0" borderId="0" xfId="0" applyNumberFormat="1" applyFont="1" applyAlignment="1">
      <alignment horizontal="right" vertical="top" wrapText="1"/>
    </xf>
    <xf numFmtId="4" fontId="3" fillId="0" borderId="0" xfId="0" applyNumberFormat="1" applyFont="1" applyAlignment="1">
      <alignment horizontal="right" vertical="top" wrapText="1"/>
    </xf>
    <xf numFmtId="4" fontId="3" fillId="0" borderId="0" xfId="0" applyNumberFormat="1" applyFont="1" applyAlignment="1" applyProtection="1">
      <alignment horizontal="right"/>
      <protection locked="0"/>
    </xf>
    <xf numFmtId="0" fontId="17" fillId="0" borderId="0" xfId="0" applyFont="1" applyAlignment="1">
      <alignment vertical="center"/>
    </xf>
    <xf numFmtId="0" fontId="18" fillId="0" borderId="0" xfId="0" applyFont="1" applyBorder="1" applyAlignment="1" applyProtection="1">
      <alignment horizontal="justify" vertical="top"/>
    </xf>
    <xf numFmtId="49" fontId="20" fillId="0" borderId="0" xfId="2" applyNumberFormat="1" applyFont="1" applyAlignment="1" applyProtection="1">
      <alignment horizontal="left" vertical="center"/>
    </xf>
    <xf numFmtId="0" fontId="21" fillId="0" borderId="0" xfId="0" applyFont="1" applyAlignment="1">
      <alignment horizontal="left"/>
    </xf>
    <xf numFmtId="4" fontId="20" fillId="0" borderId="0" xfId="1" applyNumberFormat="1" applyFont="1" applyBorder="1" applyAlignment="1" applyProtection="1">
      <alignment horizontal="left" vertical="center"/>
    </xf>
    <xf numFmtId="0" fontId="20" fillId="0" borderId="0" xfId="2" applyFont="1" applyAlignment="1" applyProtection="1">
      <alignment horizontal="right" vertical="center"/>
    </xf>
    <xf numFmtId="0" fontId="20" fillId="0" borderId="0" xfId="0" applyFont="1" applyBorder="1" applyAlignment="1" applyProtection="1">
      <alignment horizontal="right" vertical="center"/>
    </xf>
    <xf numFmtId="0" fontId="20" fillId="0" borderId="0" xfId="0" applyFont="1" applyBorder="1" applyAlignment="1" applyProtection="1">
      <alignment horizontal="justify" vertical="center"/>
    </xf>
    <xf numFmtId="4" fontId="20" fillId="0" borderId="0" xfId="2" applyNumberFormat="1" applyFont="1" applyAlignment="1" applyProtection="1">
      <alignment vertical="center"/>
    </xf>
    <xf numFmtId="4" fontId="20" fillId="0" borderId="0" xfId="2" applyNumberFormat="1" applyFont="1" applyAlignment="1" applyProtection="1">
      <alignment horizontal="left" vertical="center"/>
    </xf>
    <xf numFmtId="4" fontId="20" fillId="0" borderId="0" xfId="2" applyNumberFormat="1" applyFont="1" applyAlignment="1" applyProtection="1">
      <alignment horizontal="right" vertical="center"/>
    </xf>
    <xf numFmtId="4" fontId="20" fillId="0" borderId="0" xfId="1" applyNumberFormat="1" applyFont="1" applyBorder="1" applyAlignment="1" applyProtection="1">
      <alignment horizontal="right" vertical="center"/>
    </xf>
    <xf numFmtId="49" fontId="20" fillId="0" borderId="1" xfId="2" applyNumberFormat="1" applyFont="1" applyBorder="1" applyAlignment="1" applyProtection="1">
      <alignment horizontal="left" vertical="center"/>
    </xf>
    <xf numFmtId="4" fontId="22" fillId="0" borderId="1" xfId="2" applyNumberFormat="1" applyFont="1" applyBorder="1" applyAlignment="1" applyProtection="1">
      <alignment horizontal="center" vertical="center"/>
    </xf>
    <xf numFmtId="4" fontId="22" fillId="0" borderId="1" xfId="2" applyNumberFormat="1" applyFont="1" applyBorder="1" applyAlignment="1" applyProtection="1">
      <alignment horizontal="left" vertical="center"/>
    </xf>
    <xf numFmtId="4" fontId="20" fillId="0" borderId="1" xfId="2" applyNumberFormat="1" applyFont="1" applyBorder="1" applyAlignment="1" applyProtection="1">
      <alignment horizontal="right" vertical="center"/>
    </xf>
    <xf numFmtId="4" fontId="20" fillId="0" borderId="1" xfId="1" applyNumberFormat="1" applyFont="1" applyBorder="1" applyAlignment="1" applyProtection="1">
      <alignment horizontal="right" vertical="center"/>
    </xf>
    <xf numFmtId="0" fontId="20" fillId="0" borderId="1" xfId="0" applyFont="1" applyBorder="1" applyAlignment="1" applyProtection="1">
      <alignment horizontal="right" vertical="center"/>
    </xf>
    <xf numFmtId="49" fontId="20" fillId="2" borderId="0" xfId="2" applyNumberFormat="1" applyFont="1" applyFill="1" applyAlignment="1" applyProtection="1">
      <alignment horizontal="left" vertical="center"/>
    </xf>
    <xf numFmtId="4" fontId="20" fillId="2" borderId="0" xfId="2" applyNumberFormat="1" applyFont="1" applyFill="1" applyAlignment="1" applyProtection="1">
      <alignment vertical="center"/>
    </xf>
    <xf numFmtId="4" fontId="20" fillId="2" borderId="0" xfId="2" applyNumberFormat="1" applyFont="1" applyFill="1" applyAlignment="1" applyProtection="1">
      <alignment horizontal="left" vertical="center"/>
    </xf>
    <xf numFmtId="4" fontId="20" fillId="2" borderId="0" xfId="2" applyNumberFormat="1" applyFont="1" applyFill="1" applyAlignment="1" applyProtection="1">
      <alignment horizontal="right" vertical="center"/>
    </xf>
    <xf numFmtId="4" fontId="20" fillId="2" borderId="0" xfId="1" applyNumberFormat="1" applyFont="1" applyFill="1" applyBorder="1" applyAlignment="1" applyProtection="1">
      <alignment horizontal="right" vertical="center"/>
    </xf>
    <xf numFmtId="49" fontId="22" fillId="0" borderId="0" xfId="2" applyNumberFormat="1" applyFont="1" applyAlignment="1" applyProtection="1">
      <alignment horizontal="left" vertical="center"/>
    </xf>
    <xf numFmtId="4" fontId="22" fillId="0" borderId="0" xfId="2" applyNumberFormat="1" applyFont="1" applyAlignment="1" applyProtection="1">
      <alignment vertical="center"/>
    </xf>
    <xf numFmtId="4" fontId="22" fillId="0" borderId="0" xfId="2" applyNumberFormat="1" applyFont="1" applyAlignment="1" applyProtection="1">
      <alignment horizontal="left" vertical="center"/>
    </xf>
    <xf numFmtId="165" fontId="20" fillId="0" borderId="3" xfId="2" applyNumberFormat="1" applyFont="1" applyBorder="1" applyAlignment="1" applyProtection="1">
      <alignment horizontal="right" vertical="center"/>
    </xf>
    <xf numFmtId="49" fontId="22" fillId="0" borderId="0" xfId="2" applyNumberFormat="1" applyFont="1" applyAlignment="1" applyProtection="1">
      <alignment horizontal="justify" vertical="center"/>
    </xf>
    <xf numFmtId="0" fontId="22" fillId="0" borderId="0" xfId="0" applyFont="1" applyBorder="1" applyAlignment="1" applyProtection="1">
      <alignment vertical="center"/>
    </xf>
    <xf numFmtId="165" fontId="20" fillId="0" borderId="0" xfId="2" applyNumberFormat="1" applyFont="1" applyBorder="1" applyAlignment="1" applyProtection="1">
      <alignment horizontal="right" vertical="center"/>
    </xf>
    <xf numFmtId="49" fontId="22" fillId="0" borderId="0" xfId="0" applyNumberFormat="1" applyFont="1" applyBorder="1" applyAlignment="1" applyProtection="1">
      <alignment horizontal="justify" vertical="center"/>
    </xf>
    <xf numFmtId="49" fontId="22" fillId="0" borderId="0" xfId="0" applyNumberFormat="1" applyFont="1" applyBorder="1" applyAlignment="1" applyProtection="1">
      <alignment horizontal="left" vertical="center"/>
    </xf>
    <xf numFmtId="4" fontId="22" fillId="0" borderId="0" xfId="2" applyNumberFormat="1" applyFont="1" applyAlignment="1" applyProtection="1">
      <alignment horizontal="left" vertical="center" wrapText="1"/>
    </xf>
    <xf numFmtId="49" fontId="20" fillId="0" borderId="0" xfId="2" applyNumberFormat="1" applyFont="1" applyBorder="1" applyAlignment="1" applyProtection="1">
      <alignment horizontal="left" vertical="center"/>
    </xf>
    <xf numFmtId="4" fontId="20" fillId="0" borderId="0" xfId="2" applyNumberFormat="1" applyFont="1" applyBorder="1" applyAlignment="1" applyProtection="1">
      <alignment vertical="center"/>
    </xf>
    <xf numFmtId="4" fontId="20" fillId="0" borderId="0" xfId="2" applyNumberFormat="1" applyFont="1" applyBorder="1" applyAlignment="1" applyProtection="1">
      <alignment horizontal="left" vertical="center"/>
    </xf>
    <xf numFmtId="165" fontId="20" fillId="0" borderId="0" xfId="1" applyNumberFormat="1" applyFont="1" applyBorder="1" applyAlignment="1" applyProtection="1">
      <alignment horizontal="right" vertical="center"/>
    </xf>
    <xf numFmtId="49" fontId="22" fillId="0" borderId="2" xfId="2" applyNumberFormat="1" applyFont="1" applyBorder="1" applyAlignment="1" applyProtection="1">
      <alignment horizontal="left" vertical="center"/>
    </xf>
    <xf numFmtId="4" fontId="22" fillId="0" borderId="2" xfId="2" applyNumberFormat="1" applyFont="1" applyBorder="1" applyAlignment="1" applyProtection="1">
      <alignment horizontal="left" vertical="center" wrapText="1"/>
    </xf>
    <xf numFmtId="4" fontId="22" fillId="0" borderId="2" xfId="2" applyNumberFormat="1" applyFont="1" applyBorder="1" applyAlignment="1" applyProtection="1">
      <alignment horizontal="left" vertical="center"/>
    </xf>
    <xf numFmtId="165" fontId="22" fillId="0" borderId="2" xfId="2" applyNumberFormat="1" applyFont="1" applyBorder="1" applyAlignment="1" applyProtection="1">
      <alignment horizontal="right" vertical="center"/>
    </xf>
    <xf numFmtId="49" fontId="20" fillId="0" borderId="0" xfId="2" applyNumberFormat="1" applyFont="1" applyAlignment="1" applyProtection="1">
      <alignment horizontal="left" vertical="top"/>
    </xf>
    <xf numFmtId="4" fontId="20" fillId="0" borderId="0" xfId="2" applyNumberFormat="1" applyFont="1" applyAlignment="1" applyProtection="1">
      <alignment vertical="top"/>
    </xf>
    <xf numFmtId="4" fontId="20" fillId="0" borderId="0" xfId="2" applyNumberFormat="1" applyFont="1" applyAlignment="1" applyProtection="1">
      <alignment horizontal="left"/>
    </xf>
    <xf numFmtId="165" fontId="20" fillId="0" borderId="0" xfId="1" applyNumberFormat="1" applyFont="1" applyBorder="1" applyAlignment="1" applyProtection="1">
      <alignment horizontal="right"/>
    </xf>
    <xf numFmtId="165" fontId="20" fillId="0" borderId="0" xfId="2" applyNumberFormat="1" applyFont="1" applyAlignment="1" applyProtection="1">
      <alignment horizontal="right"/>
    </xf>
    <xf numFmtId="4" fontId="22" fillId="0" borderId="0" xfId="0" applyNumberFormat="1" applyFont="1" applyBorder="1" applyAlignment="1" applyProtection="1">
      <alignment horizontal="right"/>
    </xf>
    <xf numFmtId="0" fontId="22" fillId="0" borderId="0" xfId="0" applyFont="1" applyBorder="1" applyAlignment="1" applyProtection="1"/>
    <xf numFmtId="0" fontId="20" fillId="0" borderId="0" xfId="0" applyFont="1" applyBorder="1" applyAlignment="1" applyProtection="1">
      <alignment horizontal="justify"/>
    </xf>
    <xf numFmtId="49" fontId="20" fillId="0" borderId="0" xfId="2" applyNumberFormat="1" applyFont="1" applyBorder="1" applyAlignment="1" applyProtection="1">
      <alignment horizontal="justify" vertical="top"/>
    </xf>
    <xf numFmtId="0" fontId="20" fillId="0" borderId="0" xfId="2" applyFont="1" applyBorder="1" applyAlignment="1" applyProtection="1">
      <alignment horizontal="justify" vertical="top"/>
    </xf>
    <xf numFmtId="0" fontId="20" fillId="0" borderId="0" xfId="2" applyFont="1" applyBorder="1" applyAlignment="1" applyProtection="1">
      <alignment horizontal="left"/>
    </xf>
    <xf numFmtId="0" fontId="20" fillId="0" borderId="0" xfId="2" applyFont="1" applyBorder="1" applyAlignment="1" applyProtection="1">
      <alignment horizontal="right"/>
    </xf>
    <xf numFmtId="49" fontId="20" fillId="0" borderId="0" xfId="0" applyNumberFormat="1" applyFont="1" applyBorder="1" applyAlignment="1" applyProtection="1"/>
    <xf numFmtId="4" fontId="20" fillId="0" borderId="0" xfId="0" applyNumberFormat="1" applyFont="1" applyBorder="1" applyAlignment="1" applyProtection="1"/>
    <xf numFmtId="4" fontId="20" fillId="0" borderId="0" xfId="0" applyNumberFormat="1" applyFont="1" applyBorder="1" applyAlignment="1" applyProtection="1">
      <alignment horizontal="left"/>
    </xf>
    <xf numFmtId="4" fontId="20" fillId="0" borderId="0" xfId="0" applyNumberFormat="1" applyFont="1" applyBorder="1" applyAlignment="1" applyProtection="1">
      <alignment horizontal="right"/>
    </xf>
    <xf numFmtId="0" fontId="20" fillId="0" borderId="0" xfId="0" applyFont="1" applyBorder="1" applyAlignment="1" applyProtection="1"/>
    <xf numFmtId="49" fontId="22" fillId="0" borderId="0" xfId="2" applyNumberFormat="1" applyFont="1" applyBorder="1" applyAlignment="1" applyProtection="1">
      <alignment horizontal="left" vertical="top"/>
    </xf>
    <xf numFmtId="4" fontId="22" fillId="0" borderId="0" xfId="2" applyNumberFormat="1" applyFont="1" applyBorder="1" applyAlignment="1" applyProtection="1">
      <alignment horizontal="justify" vertical="top"/>
    </xf>
    <xf numFmtId="4" fontId="22" fillId="0" borderId="0" xfId="2" applyNumberFormat="1" applyFont="1" applyBorder="1" applyAlignment="1" applyProtection="1">
      <alignment horizontal="left"/>
    </xf>
    <xf numFmtId="4" fontId="22" fillId="0" borderId="0" xfId="2" applyNumberFormat="1" applyFont="1" applyBorder="1" applyAlignment="1" applyProtection="1">
      <alignment horizontal="right"/>
    </xf>
    <xf numFmtId="4" fontId="22" fillId="0" borderId="0" xfId="1" applyNumberFormat="1" applyFont="1" applyBorder="1" applyAlignment="1" applyProtection="1">
      <alignment horizontal="right"/>
    </xf>
    <xf numFmtId="49" fontId="22" fillId="0" borderId="0" xfId="2" applyNumberFormat="1" applyFont="1" applyBorder="1" applyAlignment="1" applyProtection="1"/>
    <xf numFmtId="0" fontId="22" fillId="0" borderId="0" xfId="2" applyFont="1" applyBorder="1" applyAlignment="1" applyProtection="1">
      <alignment horizontal="justify" vertical="top" wrapText="1"/>
    </xf>
    <xf numFmtId="0" fontId="22" fillId="0" borderId="0" xfId="2" applyFont="1" applyBorder="1" applyAlignment="1" applyProtection="1">
      <alignment horizontal="left"/>
    </xf>
    <xf numFmtId="0" fontId="22" fillId="0" borderId="0" xfId="2" applyFont="1" applyBorder="1" applyAlignment="1" applyProtection="1">
      <alignment horizontal="right"/>
    </xf>
    <xf numFmtId="0" fontId="20" fillId="0" borderId="0" xfId="2" applyFont="1" applyProtection="1"/>
    <xf numFmtId="0" fontId="20" fillId="0" borderId="0" xfId="2" applyFont="1" applyAlignment="1" applyProtection="1">
      <alignment horizontal="justify" vertical="top" wrapText="1"/>
    </xf>
    <xf numFmtId="0" fontId="20" fillId="0" borderId="0" xfId="2" applyFont="1" applyAlignment="1" applyProtection="1">
      <alignment horizontal="left"/>
    </xf>
    <xf numFmtId="0" fontId="20" fillId="0" borderId="0" xfId="2" applyFont="1" applyAlignment="1" applyProtection="1">
      <alignment horizontal="right"/>
    </xf>
    <xf numFmtId="49" fontId="20" fillId="2" borderId="4" xfId="2" applyNumberFormat="1" applyFont="1" applyFill="1" applyBorder="1" applyAlignment="1" applyProtection="1">
      <alignment horizontal="left" vertical="top"/>
    </xf>
    <xf numFmtId="4" fontId="20" fillId="2" borderId="5" xfId="2" applyNumberFormat="1" applyFont="1" applyFill="1" applyBorder="1" applyAlignment="1" applyProtection="1">
      <alignment horizontal="left" vertical="top" indent="2"/>
    </xf>
    <xf numFmtId="4" fontId="20" fillId="2" borderId="5" xfId="2" applyNumberFormat="1" applyFont="1" applyFill="1" applyBorder="1" applyAlignment="1" applyProtection="1">
      <alignment horizontal="left"/>
    </xf>
    <xf numFmtId="4" fontId="20" fillId="2" borderId="5" xfId="2" applyNumberFormat="1" applyFont="1" applyFill="1" applyBorder="1" applyAlignment="1" applyProtection="1">
      <alignment horizontal="right"/>
    </xf>
    <xf numFmtId="4" fontId="20" fillId="2" borderId="5" xfId="1" applyNumberFormat="1" applyFont="1" applyFill="1" applyBorder="1" applyAlignment="1" applyProtection="1">
      <alignment horizontal="right"/>
    </xf>
    <xf numFmtId="4" fontId="20" fillId="2" borderId="6" xfId="1" applyNumberFormat="1" applyFont="1" applyFill="1" applyBorder="1" applyAlignment="1" applyProtection="1">
      <alignment horizontal="right"/>
    </xf>
    <xf numFmtId="0" fontId="20" fillId="0" borderId="4" xfId="2" applyFont="1" applyBorder="1" applyProtection="1"/>
    <xf numFmtId="0" fontId="20" fillId="0" borderId="5" xfId="2" applyFont="1" applyBorder="1" applyAlignment="1" applyProtection="1">
      <alignment horizontal="justify" vertical="top" wrapText="1"/>
    </xf>
    <xf numFmtId="0" fontId="20" fillId="0" borderId="5" xfId="2" applyFont="1" applyBorder="1" applyAlignment="1" applyProtection="1">
      <alignment horizontal="left"/>
    </xf>
    <xf numFmtId="0" fontId="20" fillId="0" borderId="5" xfId="2" applyFont="1" applyBorder="1" applyAlignment="1" applyProtection="1">
      <alignment horizontal="right"/>
    </xf>
    <xf numFmtId="0" fontId="20" fillId="0" borderId="6" xfId="2" applyFont="1" applyBorder="1" applyAlignment="1" applyProtection="1">
      <alignment horizontal="right"/>
    </xf>
    <xf numFmtId="49" fontId="20" fillId="0" borderId="4" xfId="2" applyNumberFormat="1" applyFont="1" applyBorder="1" applyAlignment="1" applyProtection="1">
      <alignment horizontal="left" vertical="top"/>
    </xf>
    <xf numFmtId="4" fontId="20" fillId="0" borderId="5" xfId="2" applyNumberFormat="1" applyFont="1" applyBorder="1" applyAlignment="1" applyProtection="1">
      <alignment horizontal="right"/>
    </xf>
    <xf numFmtId="4" fontId="20" fillId="0" borderId="5" xfId="2" applyNumberFormat="1" applyFont="1" applyBorder="1" applyAlignment="1" applyProtection="1">
      <alignment horizontal="right"/>
      <protection locked="0"/>
    </xf>
    <xf numFmtId="4" fontId="20" fillId="0" borderId="6" xfId="2" applyNumberFormat="1" applyFont="1" applyBorder="1" applyAlignment="1" applyProtection="1">
      <alignment horizontal="right"/>
    </xf>
    <xf numFmtId="49" fontId="20" fillId="0" borderId="0" xfId="2" applyNumberFormat="1" applyFont="1" applyBorder="1" applyAlignment="1" applyProtection="1">
      <alignment horizontal="left" vertical="top"/>
    </xf>
    <xf numFmtId="0" fontId="20" fillId="0" borderId="0" xfId="2" applyFont="1" applyBorder="1" applyAlignment="1" applyProtection="1">
      <alignment horizontal="justify" vertical="top" wrapText="1"/>
    </xf>
    <xf numFmtId="4" fontId="20" fillId="0" borderId="0" xfId="2" applyNumberFormat="1" applyFont="1" applyBorder="1" applyAlignment="1" applyProtection="1">
      <alignment horizontal="right"/>
    </xf>
    <xf numFmtId="4" fontId="20" fillId="0" borderId="0" xfId="2" applyNumberFormat="1" applyFont="1" applyBorder="1" applyAlignment="1" applyProtection="1">
      <alignment horizontal="right"/>
      <protection locked="0"/>
    </xf>
    <xf numFmtId="10" fontId="20" fillId="0" borderId="0" xfId="2" applyNumberFormat="1" applyFont="1" applyAlignment="1" applyProtection="1">
      <alignment horizontal="right"/>
    </xf>
    <xf numFmtId="4" fontId="20" fillId="0" borderId="0" xfId="2" applyNumberFormat="1" applyFont="1" applyAlignment="1" applyProtection="1">
      <alignment horizontal="right"/>
    </xf>
    <xf numFmtId="49" fontId="20" fillId="0" borderId="2" xfId="2" applyNumberFormat="1" applyFont="1" applyBorder="1" applyAlignment="1" applyProtection="1">
      <alignment horizontal="left" vertical="top"/>
    </xf>
    <xf numFmtId="0" fontId="22" fillId="0" borderId="2" xfId="2" applyFont="1" applyBorder="1" applyAlignment="1" applyProtection="1">
      <alignment vertical="top" wrapText="1"/>
    </xf>
    <xf numFmtId="0" fontId="22" fillId="0" borderId="2" xfId="2" applyFont="1" applyBorder="1" applyAlignment="1" applyProtection="1">
      <alignment horizontal="left"/>
    </xf>
    <xf numFmtId="0" fontId="22" fillId="0" borderId="2" xfId="2" applyFont="1" applyBorder="1" applyAlignment="1" applyProtection="1">
      <alignment horizontal="right"/>
    </xf>
    <xf numFmtId="0" fontId="20" fillId="0" borderId="2" xfId="2" applyFont="1" applyBorder="1" applyAlignment="1" applyProtection="1">
      <alignment horizontal="right"/>
    </xf>
    <xf numFmtId="4" fontId="22" fillId="0" borderId="2" xfId="2" applyNumberFormat="1" applyFont="1" applyBorder="1" applyAlignment="1" applyProtection="1">
      <alignment horizontal="right"/>
    </xf>
    <xf numFmtId="49" fontId="20" fillId="0" borderId="0" xfId="0" applyNumberFormat="1" applyFont="1" applyBorder="1" applyAlignment="1" applyProtection="1">
      <alignment horizontal="left" vertical="top"/>
    </xf>
    <xf numFmtId="4" fontId="20" fillId="0" borderId="0" xfId="0" applyNumberFormat="1" applyFont="1" applyBorder="1" applyAlignment="1" applyProtection="1">
      <alignment horizontal="justify" vertical="top" wrapText="1"/>
    </xf>
    <xf numFmtId="0" fontId="20" fillId="0" borderId="0" xfId="0" applyFont="1" applyBorder="1" applyAlignment="1" applyProtection="1">
      <alignment horizontal="justify" vertical="top"/>
    </xf>
    <xf numFmtId="49" fontId="22" fillId="0" borderId="0" xfId="2" applyNumberFormat="1" applyFont="1" applyAlignment="1" applyProtection="1">
      <alignment vertical="top"/>
    </xf>
    <xf numFmtId="49" fontId="22" fillId="0" borderId="0" xfId="2" applyNumberFormat="1" applyFont="1" applyAlignment="1" applyProtection="1">
      <alignment horizontal="justify" vertical="top"/>
    </xf>
    <xf numFmtId="49" fontId="22" fillId="0" borderId="0" xfId="2" applyNumberFormat="1" applyFont="1" applyAlignment="1" applyProtection="1">
      <alignment horizontal="left"/>
    </xf>
    <xf numFmtId="4" fontId="20" fillId="0" borderId="0" xfId="1" applyNumberFormat="1" applyFont="1" applyBorder="1" applyAlignment="1" applyProtection="1">
      <alignment horizontal="right"/>
    </xf>
    <xf numFmtId="4" fontId="20" fillId="0" borderId="0" xfId="2" applyNumberFormat="1" applyFont="1" applyAlignment="1" applyProtection="1">
      <alignment horizontal="justify" vertical="top" wrapText="1"/>
    </xf>
    <xf numFmtId="4" fontId="20" fillId="0" borderId="5" xfId="0" applyNumberFormat="1" applyFont="1" applyBorder="1" applyAlignment="1" applyProtection="1">
      <alignment horizontal="justify" vertical="top" wrapText="1"/>
    </xf>
    <xf numFmtId="4" fontId="20" fillId="0" borderId="5" xfId="0" applyNumberFormat="1" applyFont="1" applyBorder="1" applyAlignment="1" applyProtection="1">
      <alignment horizontal="right"/>
    </xf>
    <xf numFmtId="4" fontId="20" fillId="0" borderId="5" xfId="0" applyNumberFormat="1" applyFont="1" applyBorder="1" applyAlignment="1" applyProtection="1">
      <alignment horizontal="justify" vertical="top"/>
    </xf>
    <xf numFmtId="4" fontId="20" fillId="0" borderId="5" xfId="0" applyNumberFormat="1" applyFont="1" applyBorder="1" applyAlignment="1" applyProtection="1">
      <alignment horizontal="left"/>
    </xf>
    <xf numFmtId="4" fontId="20" fillId="0" borderId="6" xfId="0" applyNumberFormat="1" applyFont="1" applyBorder="1" applyAlignment="1" applyProtection="1">
      <alignment horizontal="right"/>
    </xf>
    <xf numFmtId="49" fontId="20" fillId="0" borderId="5" xfId="2" applyNumberFormat="1" applyFont="1" applyBorder="1" applyAlignment="1" applyProtection="1">
      <alignment horizontal="justify" vertical="top" wrapText="1"/>
    </xf>
    <xf numFmtId="2" fontId="20" fillId="0" borderId="5" xfId="2" applyNumberFormat="1" applyFont="1" applyBorder="1" applyAlignment="1" applyProtection="1">
      <alignment horizontal="right"/>
    </xf>
    <xf numFmtId="0" fontId="20" fillId="0" borderId="5" xfId="2" applyFont="1" applyBorder="1" applyAlignment="1" applyProtection="1">
      <alignment horizontal="justify" vertical="top"/>
    </xf>
    <xf numFmtId="4" fontId="20" fillId="0" borderId="5" xfId="0" applyNumberFormat="1" applyFont="1" applyBorder="1" applyAlignment="1" applyProtection="1">
      <alignment horizontal="right"/>
      <protection locked="0"/>
    </xf>
    <xf numFmtId="4" fontId="20" fillId="0" borderId="5" xfId="0" applyNumberFormat="1" applyFont="1" applyBorder="1" applyAlignment="1" applyProtection="1">
      <alignment horizontal="left" vertical="top" wrapText="1"/>
    </xf>
    <xf numFmtId="49" fontId="20" fillId="0" borderId="0" xfId="2" applyNumberFormat="1" applyFont="1" applyAlignment="1" applyProtection="1">
      <alignment vertical="top"/>
    </xf>
    <xf numFmtId="49" fontId="20" fillId="0" borderId="0" xfId="2" applyNumberFormat="1" applyFont="1" applyAlignment="1" applyProtection="1">
      <alignment horizontal="justify" vertical="top"/>
    </xf>
    <xf numFmtId="49" fontId="20" fillId="0" borderId="0" xfId="2" applyNumberFormat="1" applyFont="1" applyAlignment="1" applyProtection="1">
      <alignment horizontal="left"/>
    </xf>
    <xf numFmtId="49" fontId="20" fillId="0" borderId="2" xfId="2" applyNumberFormat="1" applyFont="1" applyBorder="1" applyAlignment="1" applyProtection="1">
      <alignment vertical="top"/>
    </xf>
    <xf numFmtId="0" fontId="22" fillId="0" borderId="2" xfId="2" applyFont="1" applyBorder="1" applyAlignment="1" applyProtection="1">
      <alignment horizontal="justify" vertical="top"/>
    </xf>
    <xf numFmtId="49" fontId="20" fillId="0" borderId="0" xfId="2" applyNumberFormat="1" applyFont="1" applyBorder="1" applyAlignment="1" applyProtection="1">
      <alignment vertical="top"/>
    </xf>
    <xf numFmtId="0" fontId="22" fillId="0" borderId="0" xfId="2" applyFont="1" applyBorder="1" applyAlignment="1" applyProtection="1">
      <alignment horizontal="justify" vertical="top"/>
    </xf>
    <xf numFmtId="49" fontId="22" fillId="0" borderId="0" xfId="0" applyNumberFormat="1" applyFont="1" applyBorder="1" applyAlignment="1" applyProtection="1">
      <alignment horizontal="left" vertical="top"/>
    </xf>
    <xf numFmtId="49" fontId="22" fillId="0" borderId="0" xfId="0" applyNumberFormat="1" applyFont="1" applyBorder="1" applyAlignment="1" applyProtection="1">
      <alignment horizontal="justify" vertical="top"/>
    </xf>
    <xf numFmtId="49" fontId="22" fillId="0" borderId="0" xfId="0" applyNumberFormat="1" applyFont="1" applyBorder="1" applyAlignment="1" applyProtection="1">
      <alignment horizontal="left"/>
    </xf>
    <xf numFmtId="4" fontId="22" fillId="0" borderId="0" xfId="0" applyNumberFormat="1" applyFont="1" applyBorder="1" applyAlignment="1" applyProtection="1">
      <alignment horizontal="justify" vertical="top" wrapText="1"/>
    </xf>
    <xf numFmtId="4" fontId="22" fillId="0" borderId="0" xfId="0" applyNumberFormat="1" applyFont="1" applyBorder="1" applyAlignment="1" applyProtection="1">
      <alignment horizontal="left"/>
    </xf>
    <xf numFmtId="49" fontId="20" fillId="0" borderId="4" xfId="0" applyNumberFormat="1" applyFont="1" applyBorder="1" applyAlignment="1" applyProtection="1">
      <alignment horizontal="left" vertical="top"/>
    </xf>
    <xf numFmtId="4" fontId="22" fillId="0" borderId="5" xfId="0" applyNumberFormat="1" applyFont="1" applyBorder="1" applyAlignment="1" applyProtection="1">
      <alignment horizontal="right"/>
    </xf>
    <xf numFmtId="4" fontId="22" fillId="0" borderId="6" xfId="0" applyNumberFormat="1" applyFont="1" applyBorder="1" applyAlignment="1" applyProtection="1">
      <alignment horizontal="right"/>
    </xf>
    <xf numFmtId="49" fontId="22" fillId="0" borderId="2" xfId="0" applyNumberFormat="1" applyFont="1" applyBorder="1" applyAlignment="1" applyProtection="1">
      <alignment horizontal="left" vertical="top"/>
    </xf>
    <xf numFmtId="4" fontId="22" fillId="0" borderId="2" xfId="0" applyNumberFormat="1" applyFont="1" applyBorder="1" applyAlignment="1" applyProtection="1">
      <alignment horizontal="justify" vertical="top" wrapText="1"/>
    </xf>
    <xf numFmtId="4" fontId="22" fillId="0" borderId="2" xfId="0" applyNumberFormat="1" applyFont="1" applyBorder="1" applyAlignment="1" applyProtection="1">
      <alignment horizontal="left"/>
    </xf>
    <xf numFmtId="4" fontId="22" fillId="0" borderId="2" xfId="0" applyNumberFormat="1" applyFont="1" applyBorder="1" applyAlignment="1" applyProtection="1">
      <alignment horizontal="right"/>
    </xf>
    <xf numFmtId="4" fontId="20" fillId="0" borderId="2" xfId="0" applyNumberFormat="1" applyFont="1" applyBorder="1" applyAlignment="1" applyProtection="1">
      <alignment horizontal="right"/>
    </xf>
    <xf numFmtId="49" fontId="22" fillId="0" borderId="4" xfId="0" applyNumberFormat="1" applyFont="1" applyBorder="1" applyAlignment="1" applyProtection="1">
      <alignment horizontal="left" vertical="top"/>
    </xf>
    <xf numFmtId="4" fontId="22" fillId="0" borderId="5" xfId="0" applyNumberFormat="1" applyFont="1" applyBorder="1" applyAlignment="1" applyProtection="1">
      <alignment horizontal="justify" vertical="top" wrapText="1"/>
    </xf>
    <xf numFmtId="4" fontId="22" fillId="0" borderId="5" xfId="0" applyNumberFormat="1" applyFont="1" applyBorder="1" applyAlignment="1" applyProtection="1">
      <alignment horizontal="left"/>
    </xf>
    <xf numFmtId="4" fontId="22" fillId="0" borderId="4" xfId="0" applyNumberFormat="1" applyFont="1" applyBorder="1" applyAlignment="1" applyProtection="1">
      <alignment vertical="top" wrapText="1"/>
    </xf>
    <xf numFmtId="4" fontId="22" fillId="0" borderId="4" xfId="0" applyNumberFormat="1" applyFont="1" applyBorder="1" applyAlignment="1" applyProtection="1">
      <alignment vertical="top"/>
    </xf>
    <xf numFmtId="4" fontId="20" fillId="0" borderId="0" xfId="0" applyNumberFormat="1" applyFont="1" applyBorder="1" applyAlignment="1" applyProtection="1">
      <alignment horizontal="justify" vertical="top"/>
    </xf>
    <xf numFmtId="4" fontId="20" fillId="0" borderId="5" xfId="0" applyNumberFormat="1" applyFont="1" applyFill="1" applyBorder="1" applyAlignment="1" applyProtection="1">
      <alignment horizontal="justify" vertical="top" wrapText="1"/>
    </xf>
    <xf numFmtId="4" fontId="20" fillId="0" borderId="5" xfId="0" applyNumberFormat="1" applyFont="1" applyFill="1" applyBorder="1" applyAlignment="1" applyProtection="1">
      <alignment horizontal="left"/>
    </xf>
    <xf numFmtId="4" fontId="20" fillId="0" borderId="5" xfId="0" applyNumberFormat="1" applyFont="1" applyFill="1" applyBorder="1" applyAlignment="1" applyProtection="1">
      <alignment horizontal="right"/>
    </xf>
    <xf numFmtId="4" fontId="20" fillId="0" borderId="0" xfId="0" applyNumberFormat="1" applyFont="1" applyBorder="1" applyAlignment="1" applyProtection="1">
      <alignment horizontal="justify"/>
    </xf>
    <xf numFmtId="0" fontId="20" fillId="0" borderId="5" xfId="0" applyFont="1" applyFill="1" applyBorder="1" applyAlignment="1" applyProtection="1">
      <alignment horizontal="justify" vertical="top"/>
    </xf>
    <xf numFmtId="0" fontId="20" fillId="0" borderId="0" xfId="0" applyFont="1" applyBorder="1" applyAlignment="1" applyProtection="1">
      <alignment horizontal="right"/>
    </xf>
    <xf numFmtId="49" fontId="20" fillId="0" borderId="4" xfId="0" applyNumberFormat="1" applyFont="1" applyBorder="1" applyAlignment="1" applyProtection="1"/>
    <xf numFmtId="4" fontId="21" fillId="0" borderId="5" xfId="0" applyNumberFormat="1" applyFont="1" applyBorder="1" applyAlignment="1" applyProtection="1">
      <alignment horizontal="justify" vertical="top" wrapText="1"/>
    </xf>
    <xf numFmtId="4" fontId="21" fillId="0" borderId="5" xfId="0" applyNumberFormat="1" applyFont="1" applyBorder="1" applyAlignment="1" applyProtection="1">
      <alignment horizontal="left"/>
    </xf>
    <xf numFmtId="49" fontId="22" fillId="0" borderId="4" xfId="0" applyNumberFormat="1" applyFont="1" applyBorder="1" applyAlignment="1" applyProtection="1">
      <alignment wrapText="1"/>
    </xf>
    <xf numFmtId="2" fontId="20" fillId="0" borderId="5" xfId="0" applyNumberFormat="1" applyFont="1" applyBorder="1" applyAlignment="1" applyProtection="1">
      <alignment horizontal="right"/>
    </xf>
    <xf numFmtId="49" fontId="22" fillId="0" borderId="0" xfId="0" applyNumberFormat="1" applyFont="1" applyBorder="1" applyAlignment="1" applyProtection="1">
      <alignment wrapText="1"/>
    </xf>
    <xf numFmtId="2" fontId="20" fillId="0" borderId="0" xfId="0" applyNumberFormat="1" applyFont="1" applyBorder="1" applyAlignment="1" applyProtection="1">
      <alignment horizontal="right"/>
    </xf>
    <xf numFmtId="4" fontId="20" fillId="0" borderId="0" xfId="0" applyNumberFormat="1" applyFont="1" applyFill="1" applyBorder="1" applyAlignment="1" applyProtection="1">
      <alignment horizontal="justify" vertical="top" wrapText="1"/>
    </xf>
    <xf numFmtId="4" fontId="20" fillId="0" borderId="0" xfId="0" applyNumberFormat="1" applyFont="1" applyFill="1" applyBorder="1" applyAlignment="1" applyProtection="1">
      <alignment horizontal="left"/>
    </xf>
    <xf numFmtId="2" fontId="20" fillId="0" borderId="0" xfId="0" applyNumberFormat="1" applyFont="1" applyFill="1" applyBorder="1" applyAlignment="1" applyProtection="1">
      <alignment horizontal="right"/>
    </xf>
    <xf numFmtId="4" fontId="20" fillId="0" borderId="0" xfId="0" applyNumberFormat="1" applyFont="1" applyBorder="1" applyAlignment="1" applyProtection="1">
      <protection locked="0"/>
    </xf>
    <xf numFmtId="2" fontId="20" fillId="0" borderId="5" xfId="0" applyNumberFormat="1" applyFont="1" applyFill="1" applyBorder="1" applyAlignment="1" applyProtection="1">
      <alignment horizontal="right"/>
    </xf>
    <xf numFmtId="4" fontId="20" fillId="0" borderId="5" xfId="0" applyNumberFormat="1" applyFont="1" applyBorder="1" applyAlignment="1" applyProtection="1">
      <protection locked="0"/>
    </xf>
    <xf numFmtId="4" fontId="20" fillId="0" borderId="6" xfId="0" applyNumberFormat="1" applyFont="1" applyBorder="1" applyAlignment="1" applyProtection="1"/>
    <xf numFmtId="4" fontId="20" fillId="0" borderId="5" xfId="0" applyNumberFormat="1" applyFont="1" applyFill="1" applyBorder="1" applyAlignment="1" applyProtection="1">
      <alignment horizontal="justify" vertical="top"/>
    </xf>
    <xf numFmtId="49" fontId="20" fillId="0" borderId="4" xfId="0" applyNumberFormat="1" applyFont="1" applyBorder="1" applyAlignment="1" applyProtection="1">
      <alignment horizontal="center" wrapText="1"/>
    </xf>
    <xf numFmtId="4" fontId="20" fillId="0" borderId="0" xfId="0" applyNumberFormat="1" applyFont="1" applyBorder="1" applyAlignment="1" applyProtection="1">
      <alignment horizontal="right"/>
      <protection locked="0"/>
    </xf>
    <xf numFmtId="0" fontId="20" fillId="0" borderId="5" xfId="0" applyFont="1" applyFill="1" applyBorder="1" applyAlignment="1" applyProtection="1">
      <alignment horizontal="right"/>
    </xf>
    <xf numFmtId="0" fontId="20" fillId="0" borderId="5" xfId="0" applyFont="1" applyBorder="1" applyAlignment="1" applyProtection="1">
      <alignment horizontal="right"/>
    </xf>
    <xf numFmtId="0" fontId="20" fillId="0" borderId="6" xfId="0" applyFont="1" applyBorder="1" applyAlignment="1" applyProtection="1">
      <alignment horizontal="right"/>
    </xf>
    <xf numFmtId="4" fontId="23" fillId="0" borderId="5" xfId="0" applyNumberFormat="1" applyFont="1" applyBorder="1" applyAlignment="1" applyProtection="1">
      <alignment horizontal="justify" vertical="top" wrapText="1"/>
    </xf>
    <xf numFmtId="4" fontId="23" fillId="0" borderId="5" xfId="0" applyNumberFormat="1" applyFont="1" applyBorder="1" applyAlignment="1" applyProtection="1">
      <alignment horizontal="left"/>
    </xf>
    <xf numFmtId="4" fontId="20" fillId="0" borderId="0" xfId="0" applyNumberFormat="1" applyFont="1" applyFill="1" applyBorder="1" applyAlignment="1" applyProtection="1">
      <alignment horizontal="right"/>
    </xf>
    <xf numFmtId="0" fontId="20" fillId="0" borderId="0" xfId="0" applyFont="1" applyFill="1" applyBorder="1" applyAlignment="1" applyProtection="1">
      <alignment horizontal="left"/>
    </xf>
    <xf numFmtId="4" fontId="20" fillId="0" borderId="0" xfId="0" applyNumberFormat="1" applyFont="1" applyFill="1" applyBorder="1" applyAlignment="1" applyProtection="1">
      <alignment horizontal="left" vertical="top" wrapText="1"/>
    </xf>
    <xf numFmtId="4" fontId="23" fillId="0" borderId="5" xfId="0" applyNumberFormat="1" applyFont="1" applyFill="1" applyBorder="1" applyAlignment="1" applyProtection="1">
      <alignment horizontal="justify" vertical="top" wrapText="1"/>
    </xf>
    <xf numFmtId="4" fontId="23" fillId="0" borderId="5" xfId="0" applyNumberFormat="1" applyFont="1" applyFill="1" applyBorder="1" applyAlignment="1" applyProtection="1">
      <alignment horizontal="left"/>
    </xf>
    <xf numFmtId="0" fontId="20" fillId="0" borderId="4" xfId="0" applyFont="1" applyBorder="1" applyAlignment="1" applyProtection="1">
      <alignment horizontal="justify" vertical="top"/>
    </xf>
    <xf numFmtId="49" fontId="20" fillId="0" borderId="0" xfId="0" applyNumberFormat="1" applyFont="1" applyBorder="1" applyAlignment="1" applyProtection="1">
      <alignment horizontal="left" vertical="center"/>
    </xf>
    <xf numFmtId="4" fontId="20" fillId="0" borderId="0" xfId="0" applyNumberFormat="1" applyFont="1" applyBorder="1" applyAlignment="1" applyProtection="1">
      <alignment horizontal="justify" vertical="center"/>
    </xf>
    <xf numFmtId="4" fontId="20" fillId="0" borderId="0" xfId="0" applyNumberFormat="1" applyFont="1" applyBorder="1" applyAlignment="1" applyProtection="1">
      <alignment horizontal="left" vertical="center"/>
    </xf>
    <xf numFmtId="4" fontId="20" fillId="0" borderId="0" xfId="0" applyNumberFormat="1" applyFont="1" applyBorder="1" applyAlignment="1" applyProtection="1">
      <alignment horizontal="right" vertical="center"/>
    </xf>
    <xf numFmtId="49" fontId="20" fillId="0" borderId="0" xfId="1" applyNumberFormat="1" applyFont="1" applyBorder="1" applyAlignment="1" applyProtection="1">
      <alignment horizontal="left" vertical="center"/>
    </xf>
    <xf numFmtId="4" fontId="22" fillId="0" borderId="0" xfId="1" applyNumberFormat="1" applyFont="1" applyBorder="1" applyAlignment="1" applyProtection="1">
      <alignment horizontal="right" vertical="center"/>
    </xf>
    <xf numFmtId="0" fontId="20" fillId="0" borderId="0" xfId="0" applyFont="1"/>
    <xf numFmtId="0" fontId="20" fillId="0" borderId="0" xfId="2" applyFont="1" applyAlignment="1" applyProtection="1">
      <alignment vertical="center"/>
    </xf>
    <xf numFmtId="0" fontId="20" fillId="0" borderId="0" xfId="2" applyFont="1" applyAlignment="1" applyProtection="1">
      <alignment horizontal="left" vertical="center"/>
    </xf>
    <xf numFmtId="16" fontId="22" fillId="0" borderId="0" xfId="2" applyNumberFormat="1" applyFont="1" applyBorder="1" applyAlignment="1" applyProtection="1"/>
    <xf numFmtId="0" fontId="20" fillId="0" borderId="5" xfId="0" applyFont="1" applyBorder="1" applyAlignment="1" applyProtection="1">
      <alignment horizontal="justify" vertical="top"/>
    </xf>
    <xf numFmtId="0" fontId="21" fillId="0" borderId="0" xfId="0" applyFont="1"/>
    <xf numFmtId="0" fontId="20" fillId="0" borderId="0" xfId="0" applyFont="1" applyBorder="1" applyAlignment="1" applyProtection="1">
      <alignment horizontal="left"/>
    </xf>
    <xf numFmtId="4" fontId="20" fillId="0" borderId="0" xfId="0" applyNumberFormat="1" applyFont="1" applyBorder="1" applyAlignment="1" applyProtection="1">
      <alignment horizontal="left" vertical="top" wrapText="1"/>
    </xf>
    <xf numFmtId="49" fontId="24" fillId="0" borderId="0" xfId="0" applyNumberFormat="1" applyFont="1" applyBorder="1" applyAlignment="1" applyProtection="1">
      <alignment horizontal="left" vertical="top"/>
    </xf>
    <xf numFmtId="4" fontId="24" fillId="0" borderId="0" xfId="0" applyNumberFormat="1" applyFont="1" applyBorder="1" applyAlignment="1" applyProtection="1">
      <alignment horizontal="justify" vertical="top"/>
    </xf>
    <xf numFmtId="4" fontId="25" fillId="0" borderId="0" xfId="0" applyNumberFormat="1" applyFont="1" applyBorder="1" applyAlignment="1" applyProtection="1">
      <alignment horizontal="left"/>
    </xf>
    <xf numFmtId="4" fontId="25" fillId="0" borderId="0" xfId="0" applyNumberFormat="1" applyFont="1" applyBorder="1" applyAlignment="1" applyProtection="1">
      <alignment horizontal="right"/>
    </xf>
    <xf numFmtId="49" fontId="25" fillId="0" borderId="0" xfId="0" applyNumberFormat="1" applyFont="1" applyBorder="1" applyAlignment="1" applyProtection="1">
      <alignment horizontal="left" vertical="top"/>
    </xf>
    <xf numFmtId="4" fontId="25" fillId="0" borderId="0" xfId="0" applyNumberFormat="1" applyFont="1" applyBorder="1" applyAlignment="1" applyProtection="1">
      <alignment horizontal="justify" vertical="top"/>
    </xf>
    <xf numFmtId="49" fontId="25" fillId="0" borderId="0" xfId="0" applyNumberFormat="1" applyFont="1" applyBorder="1" applyAlignment="1" applyProtection="1">
      <alignment horizontal="left" vertical="center"/>
    </xf>
    <xf numFmtId="4" fontId="25" fillId="0" borderId="0" xfId="0" applyNumberFormat="1" applyFont="1" applyBorder="1" applyAlignment="1" applyProtection="1">
      <alignment horizontal="justify" vertical="center"/>
    </xf>
    <xf numFmtId="4" fontId="25" fillId="0" borderId="0" xfId="0" applyNumberFormat="1" applyFont="1" applyBorder="1" applyAlignment="1" applyProtection="1">
      <alignment horizontal="left" vertical="center"/>
    </xf>
    <xf numFmtId="4" fontId="25" fillId="0" borderId="0" xfId="0" applyNumberFormat="1" applyFont="1" applyBorder="1" applyAlignment="1" applyProtection="1">
      <alignment horizontal="right" vertical="center"/>
    </xf>
    <xf numFmtId="0" fontId="18" fillId="0" borderId="0" xfId="0" applyFont="1" applyBorder="1" applyAlignment="1" applyProtection="1">
      <alignment horizontal="justify" vertical="center"/>
    </xf>
    <xf numFmtId="49" fontId="24" fillId="0" borderId="0" xfId="2" applyNumberFormat="1" applyFont="1" applyAlignment="1" applyProtection="1">
      <alignment horizontal="center" vertical="center"/>
    </xf>
    <xf numFmtId="4" fontId="25" fillId="0" borderId="0" xfId="1" applyNumberFormat="1" applyFont="1" applyBorder="1" applyAlignment="1" applyProtection="1">
      <alignment horizontal="left" vertical="center"/>
    </xf>
    <xf numFmtId="0" fontId="25" fillId="0" borderId="0" xfId="2" applyFont="1" applyAlignment="1" applyProtection="1">
      <alignment horizontal="right" vertical="center"/>
    </xf>
    <xf numFmtId="0" fontId="25" fillId="0" borderId="0" xfId="0" applyFont="1" applyBorder="1" applyAlignment="1" applyProtection="1">
      <alignment horizontal="right" vertical="center"/>
    </xf>
    <xf numFmtId="49" fontId="25" fillId="0" borderId="0" xfId="2" applyNumberFormat="1" applyFont="1" applyAlignment="1" applyProtection="1">
      <alignment horizontal="left" vertical="center"/>
    </xf>
    <xf numFmtId="4" fontId="25" fillId="0" borderId="0" xfId="2" applyNumberFormat="1" applyFont="1" applyAlignment="1" applyProtection="1">
      <alignment vertical="center"/>
    </xf>
    <xf numFmtId="4" fontId="25" fillId="0" borderId="0" xfId="2" applyNumberFormat="1" applyFont="1" applyAlignment="1" applyProtection="1">
      <alignment horizontal="left" vertical="center"/>
    </xf>
    <xf numFmtId="4" fontId="25" fillId="0" borderId="0" xfId="2" applyNumberFormat="1" applyFont="1" applyAlignment="1" applyProtection="1">
      <alignment horizontal="right" vertical="center"/>
    </xf>
    <xf numFmtId="4" fontId="25" fillId="0" borderId="0" xfId="1" applyNumberFormat="1" applyFont="1" applyBorder="1" applyAlignment="1" applyProtection="1">
      <alignment horizontal="right" vertical="center"/>
    </xf>
    <xf numFmtId="49" fontId="25" fillId="0" borderId="1" xfId="2" applyNumberFormat="1" applyFont="1" applyBorder="1" applyAlignment="1" applyProtection="1">
      <alignment horizontal="left" vertical="center"/>
    </xf>
    <xf numFmtId="4" fontId="24" fillId="0" borderId="1" xfId="2" applyNumberFormat="1" applyFont="1" applyBorder="1" applyAlignment="1" applyProtection="1">
      <alignment horizontal="center" vertical="center"/>
    </xf>
    <xf numFmtId="4" fontId="24" fillId="0" borderId="1" xfId="2" applyNumberFormat="1" applyFont="1" applyBorder="1" applyAlignment="1" applyProtection="1">
      <alignment horizontal="left" vertical="center"/>
    </xf>
    <xf numFmtId="4" fontId="25" fillId="0" borderId="1" xfId="2" applyNumberFormat="1" applyFont="1" applyBorder="1" applyAlignment="1" applyProtection="1">
      <alignment horizontal="right" vertical="center"/>
    </xf>
    <xf numFmtId="4" fontId="25" fillId="0" borderId="1" xfId="1" applyNumberFormat="1" applyFont="1" applyBorder="1" applyAlignment="1" applyProtection="1">
      <alignment horizontal="right" vertical="center"/>
    </xf>
    <xf numFmtId="0" fontId="25" fillId="0" borderId="1" xfId="0" applyFont="1" applyBorder="1" applyAlignment="1" applyProtection="1">
      <alignment horizontal="right" vertical="center"/>
    </xf>
    <xf numFmtId="49" fontId="25" fillId="2" borderId="0" xfId="2" applyNumberFormat="1" applyFont="1" applyFill="1" applyAlignment="1" applyProtection="1">
      <alignment horizontal="left" vertical="center"/>
    </xf>
    <xf numFmtId="4" fontId="25" fillId="2" borderId="0" xfId="2" applyNumberFormat="1" applyFont="1" applyFill="1" applyAlignment="1" applyProtection="1">
      <alignment vertical="center"/>
    </xf>
    <xf numFmtId="4" fontId="25" fillId="2" borderId="0" xfId="2" applyNumberFormat="1" applyFont="1" applyFill="1" applyAlignment="1" applyProtection="1">
      <alignment horizontal="left" vertical="center"/>
    </xf>
    <xf numFmtId="4" fontId="25" fillId="2" borderId="0" xfId="2" applyNumberFormat="1" applyFont="1" applyFill="1" applyAlignment="1" applyProtection="1">
      <alignment horizontal="right" vertical="center"/>
    </xf>
    <xf numFmtId="4" fontId="25" fillId="2" borderId="0" xfId="1" applyNumberFormat="1" applyFont="1" applyFill="1" applyBorder="1" applyAlignment="1" applyProtection="1">
      <alignment horizontal="right" vertical="center"/>
    </xf>
    <xf numFmtId="49" fontId="24" fillId="0" borderId="0" xfId="2" applyNumberFormat="1" applyFont="1" applyAlignment="1" applyProtection="1">
      <alignment horizontal="left" vertical="center"/>
    </xf>
    <xf numFmtId="4" fontId="24" fillId="0" borderId="0" xfId="2" applyNumberFormat="1" applyFont="1" applyAlignment="1" applyProtection="1">
      <alignment vertical="center"/>
    </xf>
    <xf numFmtId="4" fontId="24" fillId="0" borderId="0" xfId="2" applyNumberFormat="1" applyFont="1" applyAlignment="1" applyProtection="1">
      <alignment horizontal="left" vertical="center"/>
    </xf>
    <xf numFmtId="165" fontId="25" fillId="0" borderId="3" xfId="2" applyNumberFormat="1" applyFont="1" applyBorder="1" applyAlignment="1" applyProtection="1">
      <alignment horizontal="right" vertical="center"/>
    </xf>
    <xf numFmtId="165" fontId="18" fillId="0" borderId="0" xfId="0" applyNumberFormat="1" applyFont="1" applyBorder="1" applyAlignment="1" applyProtection="1">
      <alignment horizontal="justify" vertical="center"/>
    </xf>
    <xf numFmtId="49" fontId="24" fillId="0" borderId="0" xfId="2" applyNumberFormat="1" applyFont="1" applyAlignment="1" applyProtection="1">
      <alignment horizontal="justify" vertical="center"/>
    </xf>
    <xf numFmtId="0" fontId="19" fillId="0" borderId="0" xfId="0" applyFont="1" applyBorder="1" applyAlignment="1" applyProtection="1">
      <alignment vertical="center"/>
    </xf>
    <xf numFmtId="49" fontId="25" fillId="0" borderId="0" xfId="2" applyNumberFormat="1" applyFont="1" applyBorder="1" applyAlignment="1" applyProtection="1">
      <alignment horizontal="left" vertical="center"/>
    </xf>
    <xf numFmtId="4" fontId="25" fillId="0" borderId="0" xfId="2" applyNumberFormat="1" applyFont="1" applyBorder="1" applyAlignment="1" applyProtection="1">
      <alignment vertical="center"/>
    </xf>
    <xf numFmtId="4" fontId="25" fillId="0" borderId="0" xfId="2" applyNumberFormat="1" applyFont="1" applyBorder="1" applyAlignment="1" applyProtection="1">
      <alignment horizontal="left" vertical="center"/>
    </xf>
    <xf numFmtId="165" fontId="25" fillId="0" borderId="0" xfId="2" applyNumberFormat="1" applyFont="1" applyBorder="1" applyAlignment="1" applyProtection="1">
      <alignment horizontal="right" vertical="center"/>
    </xf>
    <xf numFmtId="165" fontId="25" fillId="0" borderId="0" xfId="1" applyNumberFormat="1" applyFont="1" applyBorder="1" applyAlignment="1" applyProtection="1">
      <alignment horizontal="right" vertical="center"/>
    </xf>
    <xf numFmtId="49" fontId="24" fillId="0" borderId="2" xfId="2" applyNumberFormat="1" applyFont="1" applyBorder="1" applyAlignment="1" applyProtection="1">
      <alignment horizontal="left" vertical="center"/>
    </xf>
    <xf numFmtId="4" fontId="24" fillId="0" borderId="2" xfId="2" applyNumberFormat="1" applyFont="1" applyBorder="1" applyAlignment="1" applyProtection="1">
      <alignment horizontal="left" vertical="center" wrapText="1"/>
    </xf>
    <xf numFmtId="4" fontId="24" fillId="0" borderId="2" xfId="2" applyNumberFormat="1" applyFont="1" applyBorder="1" applyAlignment="1" applyProtection="1">
      <alignment horizontal="left" vertical="center"/>
    </xf>
    <xf numFmtId="165" fontId="24" fillId="0" borderId="2" xfId="2" applyNumberFormat="1" applyFont="1" applyBorder="1" applyAlignment="1" applyProtection="1">
      <alignment horizontal="right" vertical="center"/>
    </xf>
    <xf numFmtId="49" fontId="24" fillId="0" borderId="0" xfId="2" applyNumberFormat="1" applyFont="1" applyBorder="1" applyAlignment="1" applyProtection="1">
      <alignment horizontal="left" vertical="center"/>
    </xf>
    <xf numFmtId="4" fontId="24" fillId="0" borderId="0" xfId="2" applyNumberFormat="1" applyFont="1" applyBorder="1" applyAlignment="1" applyProtection="1">
      <alignment horizontal="left" vertical="center" wrapText="1"/>
    </xf>
    <xf numFmtId="4" fontId="24" fillId="0" borderId="0" xfId="2" applyNumberFormat="1" applyFont="1" applyBorder="1" applyAlignment="1" applyProtection="1">
      <alignment horizontal="left" vertical="center"/>
    </xf>
    <xf numFmtId="165" fontId="24" fillId="0" borderId="0" xfId="2" applyNumberFormat="1" applyFont="1" applyBorder="1" applyAlignment="1" applyProtection="1">
      <alignment horizontal="right" vertical="center"/>
    </xf>
    <xf numFmtId="49" fontId="25" fillId="0" borderId="0" xfId="2" applyNumberFormat="1" applyFont="1" applyAlignment="1" applyProtection="1">
      <alignment horizontal="left" vertical="top"/>
    </xf>
    <xf numFmtId="0" fontId="20" fillId="0" borderId="0" xfId="0" applyFont="1" applyAlignment="1">
      <alignment horizontal="left" vertical="top" wrapText="1"/>
    </xf>
    <xf numFmtId="4" fontId="25" fillId="0" borderId="0" xfId="2" applyNumberFormat="1" applyFont="1" applyAlignment="1" applyProtection="1">
      <alignment horizontal="left"/>
    </xf>
    <xf numFmtId="165" fontId="25" fillId="0" borderId="0" xfId="1" applyNumberFormat="1" applyFont="1" applyBorder="1" applyAlignment="1" applyProtection="1">
      <alignment horizontal="right"/>
    </xf>
    <xf numFmtId="165" fontId="25" fillId="0" borderId="0" xfId="2" applyNumberFormat="1" applyFont="1" applyAlignment="1" applyProtection="1">
      <alignment horizontal="right"/>
    </xf>
    <xf numFmtId="4" fontId="24" fillId="0" borderId="0" xfId="0" applyNumberFormat="1" applyFont="1" applyBorder="1" applyAlignment="1" applyProtection="1">
      <alignment horizontal="right"/>
    </xf>
    <xf numFmtId="0" fontId="19" fillId="0" borderId="0" xfId="0" applyFont="1" applyBorder="1" applyAlignment="1" applyProtection="1"/>
    <xf numFmtId="49" fontId="25" fillId="0" borderId="0" xfId="2" applyNumberFormat="1" applyFont="1" applyBorder="1" applyAlignment="1" applyProtection="1">
      <alignment horizontal="justify" vertical="top"/>
    </xf>
    <xf numFmtId="0" fontId="25" fillId="0" borderId="0" xfId="2" applyFont="1" applyBorder="1" applyAlignment="1" applyProtection="1">
      <alignment horizontal="justify" vertical="top"/>
    </xf>
    <xf numFmtId="0" fontId="25" fillId="0" borderId="0" xfId="2" applyFont="1" applyBorder="1" applyAlignment="1" applyProtection="1">
      <alignment horizontal="left"/>
    </xf>
    <xf numFmtId="0" fontId="25" fillId="0" borderId="0" xfId="2" applyFont="1" applyBorder="1" applyAlignment="1" applyProtection="1">
      <alignment horizontal="right"/>
    </xf>
    <xf numFmtId="49" fontId="25" fillId="0" borderId="0" xfId="0" applyNumberFormat="1" applyFont="1" applyBorder="1" applyAlignment="1" applyProtection="1"/>
    <xf numFmtId="4" fontId="25" fillId="0" borderId="0" xfId="0" applyNumberFormat="1" applyFont="1" applyBorder="1" applyAlignment="1" applyProtection="1"/>
    <xf numFmtId="0" fontId="18" fillId="0" borderId="0" xfId="0" applyFont="1" applyBorder="1" applyAlignment="1" applyProtection="1"/>
    <xf numFmtId="0" fontId="25" fillId="0" borderId="0" xfId="0" applyFont="1" applyBorder="1" applyAlignment="1" applyProtection="1">
      <alignment horizontal="justify" vertical="center"/>
    </xf>
    <xf numFmtId="4" fontId="21" fillId="0" borderId="0" xfId="0" applyNumberFormat="1" applyFont="1" applyAlignment="1">
      <alignment vertical="center"/>
    </xf>
    <xf numFmtId="0" fontId="27" fillId="0" borderId="0" xfId="0" applyFont="1" applyBorder="1" applyAlignment="1" applyProtection="1">
      <alignment horizontal="justify" vertical="center"/>
    </xf>
    <xf numFmtId="0" fontId="16" fillId="0" borderId="0" xfId="3" applyFont="1" applyAlignment="1">
      <alignment horizontal="justify" vertical="top" wrapText="1"/>
    </xf>
    <xf numFmtId="0" fontId="13" fillId="0" borderId="0" xfId="0" applyFont="1" applyAlignment="1">
      <alignment horizontal="justify" vertical="top"/>
    </xf>
    <xf numFmtId="0" fontId="13" fillId="0" borderId="0" xfId="0" applyFont="1" applyAlignment="1">
      <alignment horizontal="justify" vertical="justify" wrapText="1"/>
    </xf>
    <xf numFmtId="0" fontId="13" fillId="0" borderId="0" xfId="0" applyFont="1" applyAlignment="1">
      <alignment horizontal="justify" vertical="justify"/>
    </xf>
    <xf numFmtId="4" fontId="28" fillId="0" borderId="5" xfId="0" applyNumberFormat="1" applyFont="1" applyBorder="1" applyAlignment="1" applyProtection="1">
      <alignment horizontal="right"/>
    </xf>
    <xf numFmtId="0" fontId="26" fillId="3" borderId="7" xfId="0" applyFont="1" applyFill="1" applyBorder="1" applyAlignment="1">
      <alignment horizontal="center" wrapText="1"/>
    </xf>
    <xf numFmtId="0" fontId="26" fillId="3" borderId="8" xfId="0" applyFont="1" applyFill="1" applyBorder="1" applyAlignment="1">
      <alignment horizontal="center" wrapText="1"/>
    </xf>
    <xf numFmtId="0" fontId="26" fillId="3" borderId="9" xfId="0" applyFont="1" applyFill="1" applyBorder="1" applyAlignment="1">
      <alignment horizontal="center" wrapText="1"/>
    </xf>
    <xf numFmtId="0" fontId="16" fillId="0" borderId="0" xfId="3" applyFont="1" applyAlignment="1">
      <alignment horizontal="justify" vertical="top" wrapText="1"/>
    </xf>
    <xf numFmtId="0" fontId="13" fillId="0" borderId="0" xfId="0" applyFont="1" applyAlignment="1">
      <alignment horizontal="justify" vertical="justify" wrapText="1"/>
    </xf>
    <xf numFmtId="0" fontId="13" fillId="0" borderId="0" xfId="0" applyFont="1" applyAlignment="1">
      <alignment horizontal="justify" vertical="justify"/>
    </xf>
    <xf numFmtId="0" fontId="13" fillId="0" borderId="0" xfId="0" applyFont="1" applyAlignment="1">
      <alignment horizontal="justify" vertical="top"/>
    </xf>
    <xf numFmtId="0" fontId="28" fillId="0" borderId="5" xfId="2" applyFont="1" applyBorder="1" applyAlignment="1" applyProtection="1">
      <alignment horizontal="justify" vertical="top" wrapText="1"/>
    </xf>
    <xf numFmtId="0" fontId="28" fillId="0" borderId="5" xfId="2" applyFont="1" applyBorder="1" applyAlignment="1" applyProtection="1">
      <alignment horizontal="left"/>
    </xf>
    <xf numFmtId="0" fontId="28" fillId="0" borderId="5" xfId="2" applyFont="1" applyBorder="1" applyAlignment="1" applyProtection="1">
      <alignment horizontal="right"/>
    </xf>
    <xf numFmtId="4" fontId="28" fillId="0" borderId="6" xfId="2" applyNumberFormat="1" applyFont="1" applyBorder="1" applyAlignment="1" applyProtection="1">
      <alignment horizontal="right"/>
    </xf>
    <xf numFmtId="4" fontId="28" fillId="0" borderId="0" xfId="2" applyNumberFormat="1" applyFont="1" applyBorder="1" applyAlignment="1" applyProtection="1">
      <alignment horizontal="right"/>
    </xf>
  </cellXfs>
  <cellStyles count="4">
    <cellStyle name="Navadno" xfId="0" builtinId="0"/>
    <cellStyle name="Navadno 2" xfId="3" xr:uid="{00000000-0005-0000-0000-000001000000}"/>
    <cellStyle name="TableStyleLight1" xfId="2" xr:uid="{00000000-0005-0000-0000-00000200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E22"/>
  <sheetViews>
    <sheetView zoomScaleNormal="100" zoomScaleSheetLayoutView="100" workbookViewId="0">
      <selection activeCell="F26" sqref="F26"/>
    </sheetView>
  </sheetViews>
  <sheetFormatPr defaultRowHeight="15.75" x14ac:dyDescent="0.25"/>
  <cols>
    <col min="1" max="1" width="5.7109375" style="240" customWidth="1"/>
    <col min="2" max="2" width="43.28515625" style="241" customWidth="1"/>
    <col min="3" max="3" width="6.7109375" style="238" customWidth="1"/>
    <col min="4" max="4" width="6.7109375" style="239" customWidth="1"/>
    <col min="5" max="5" width="3.7109375" style="239" customWidth="1"/>
    <col min="6" max="6" width="18.42578125" style="239" customWidth="1"/>
    <col min="7" max="7" width="0" style="47" hidden="1" customWidth="1"/>
    <col min="8" max="8" width="10.140625" style="47" hidden="1" customWidth="1"/>
    <col min="9" max="9" width="27.85546875" style="47" customWidth="1"/>
    <col min="10" max="10" width="9.140625" style="47"/>
    <col min="11" max="213" width="9.140625" style="15"/>
    <col min="214" max="16384" width="9.140625" style="16"/>
  </cols>
  <sheetData>
    <row r="1" spans="1:213" x14ac:dyDescent="0.25">
      <c r="A1" s="236"/>
      <c r="B1" s="237"/>
    </row>
    <row r="2" spans="1:213" ht="16.5" thickBot="1" x14ac:dyDescent="0.3"/>
    <row r="3" spans="1:213" ht="35.25" customHeight="1" thickBot="1" x14ac:dyDescent="0.3">
      <c r="B3" s="309" t="s">
        <v>306</v>
      </c>
      <c r="C3" s="310"/>
      <c r="D3" s="310"/>
      <c r="E3" s="310"/>
      <c r="F3" s="311"/>
    </row>
    <row r="4" spans="1:213" s="18" customFormat="1" ht="15" x14ac:dyDescent="0.25">
      <c r="A4" s="242"/>
      <c r="B4" s="243"/>
      <c r="C4" s="244"/>
      <c r="D4" s="245"/>
      <c r="E4" s="245"/>
      <c r="F4" s="245"/>
      <c r="G4" s="246"/>
      <c r="H4" s="246"/>
      <c r="I4" s="246"/>
      <c r="J4" s="24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row>
    <row r="5" spans="1:213" s="34" customFormat="1" x14ac:dyDescent="0.25">
      <c r="A5" s="247"/>
      <c r="B5" s="248"/>
      <c r="C5" s="248"/>
      <c r="D5" s="249"/>
      <c r="E5" s="249"/>
      <c r="F5" s="250"/>
      <c r="G5" s="246"/>
      <c r="H5" s="246"/>
      <c r="I5" s="246"/>
      <c r="J5" s="246"/>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row>
    <row r="6" spans="1:213" s="18" customFormat="1" ht="15" x14ac:dyDescent="0.25">
      <c r="A6" s="251"/>
      <c r="B6" s="46"/>
      <c r="C6" s="248"/>
      <c r="D6" s="249"/>
      <c r="E6" s="249"/>
      <c r="F6" s="250"/>
      <c r="G6" s="246"/>
      <c r="H6" s="246"/>
      <c r="I6" s="246"/>
      <c r="J6" s="246"/>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row>
    <row r="7" spans="1:213" s="18" customFormat="1" ht="15" x14ac:dyDescent="0.25">
      <c r="A7" s="251"/>
      <c r="B7" s="252"/>
      <c r="C7" s="253"/>
      <c r="D7" s="254"/>
      <c r="E7" s="255"/>
      <c r="F7" s="250"/>
      <c r="G7" s="246"/>
      <c r="H7" s="246"/>
      <c r="I7" s="246"/>
      <c r="J7" s="246"/>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row>
    <row r="8" spans="1:213" s="18" customFormat="1" x14ac:dyDescent="0.25">
      <c r="A8" s="256"/>
      <c r="B8" s="257" t="s">
        <v>0</v>
      </c>
      <c r="C8" s="258"/>
      <c r="D8" s="259"/>
      <c r="E8" s="260"/>
      <c r="F8" s="261"/>
      <c r="G8" s="246"/>
      <c r="H8" s="246"/>
      <c r="I8" s="246"/>
      <c r="J8" s="246"/>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row>
    <row r="9" spans="1:213" s="18" customFormat="1" ht="15" x14ac:dyDescent="0.25">
      <c r="A9" s="251"/>
      <c r="B9" s="252"/>
      <c r="C9" s="253"/>
      <c r="D9" s="254"/>
      <c r="E9" s="255"/>
      <c r="F9" s="250"/>
      <c r="G9" s="246"/>
      <c r="H9" s="246"/>
      <c r="I9" s="246"/>
      <c r="J9" s="246"/>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row>
    <row r="10" spans="1:213" s="18" customFormat="1" ht="15" x14ac:dyDescent="0.25">
      <c r="A10" s="262" t="s">
        <v>5</v>
      </c>
      <c r="B10" s="263" t="s">
        <v>1</v>
      </c>
      <c r="C10" s="264"/>
      <c r="D10" s="265"/>
      <c r="E10" s="266"/>
      <c r="F10" s="266" t="s">
        <v>2</v>
      </c>
      <c r="G10" s="246"/>
      <c r="H10" s="246" t="s">
        <v>76</v>
      </c>
      <c r="I10" s="246"/>
      <c r="J10" s="246"/>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row>
    <row r="11" spans="1:213" s="18" customFormat="1" ht="15" x14ac:dyDescent="0.25">
      <c r="A11" s="251"/>
      <c r="B11" s="252"/>
      <c r="C11" s="253"/>
      <c r="D11" s="250"/>
      <c r="E11" s="255"/>
      <c r="F11" s="254"/>
      <c r="G11" s="246"/>
      <c r="H11" s="246"/>
      <c r="I11" s="301" t="s">
        <v>307</v>
      </c>
      <c r="J11" s="246"/>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row>
    <row r="12" spans="1:213" s="18" customFormat="1" x14ac:dyDescent="0.25">
      <c r="A12" s="267" t="s">
        <v>77</v>
      </c>
      <c r="B12" s="268" t="s">
        <v>225</v>
      </c>
      <c r="C12" s="269"/>
      <c r="D12" s="250"/>
      <c r="E12" s="270"/>
      <c r="F12" s="270">
        <f>'F-34-1'!F25</f>
        <v>0</v>
      </c>
      <c r="G12" s="246"/>
      <c r="H12" s="271" t="e">
        <f>F12/#REF!</f>
        <v>#REF!</v>
      </c>
      <c r="I12" s="270">
        <f>'F-34-1'!G25</f>
        <v>0</v>
      </c>
      <c r="J12" s="246"/>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row>
    <row r="13" spans="1:213" s="18" customFormat="1" ht="15" x14ac:dyDescent="0.25">
      <c r="A13" s="251"/>
      <c r="B13" s="252"/>
      <c r="C13" s="253"/>
      <c r="D13" s="250"/>
      <c r="E13" s="255"/>
      <c r="F13" s="254"/>
      <c r="G13" s="246"/>
      <c r="H13" s="246"/>
      <c r="I13" s="246"/>
      <c r="J13" s="246"/>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row>
    <row r="14" spans="1:213" s="18" customFormat="1" x14ac:dyDescent="0.25">
      <c r="A14" s="267" t="s">
        <v>78</v>
      </c>
      <c r="B14" s="272" t="s">
        <v>226</v>
      </c>
      <c r="C14" s="267"/>
      <c r="D14" s="250"/>
      <c r="E14" s="270"/>
      <c r="F14" s="270">
        <f>'F-34-2'!F20</f>
        <v>0</v>
      </c>
      <c r="G14" s="273"/>
      <c r="H14" s="271" t="e">
        <f>F14/#REF!</f>
        <v>#REF!</v>
      </c>
      <c r="I14" s="270">
        <f>'F-34-2'!G20</f>
        <v>0</v>
      </c>
      <c r="J14" s="246"/>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row>
    <row r="15" spans="1:213" s="18" customFormat="1" ht="15" x14ac:dyDescent="0.25">
      <c r="A15" s="274"/>
      <c r="B15" s="275"/>
      <c r="C15" s="276"/>
      <c r="D15" s="277"/>
      <c r="E15" s="277"/>
      <c r="F15" s="278"/>
      <c r="G15" s="273"/>
      <c r="H15" s="246"/>
      <c r="I15" s="246"/>
      <c r="J15" s="246"/>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row>
    <row r="16" spans="1:213" s="18" customFormat="1" ht="16.5" thickBot="1" x14ac:dyDescent="0.3">
      <c r="A16" s="279"/>
      <c r="B16" s="280" t="s">
        <v>3</v>
      </c>
      <c r="C16" s="281"/>
      <c r="D16" s="282"/>
      <c r="E16" s="282"/>
      <c r="F16" s="282">
        <f>SUM(F11:F15)</f>
        <v>0</v>
      </c>
      <c r="G16" s="273"/>
      <c r="H16" s="271" t="e">
        <f>F16/#REF!</f>
        <v>#REF!</v>
      </c>
      <c r="I16" s="282">
        <f>SUM(I12:I14)</f>
        <v>0</v>
      </c>
      <c r="J16" s="246"/>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row>
    <row r="17" spans="1:213" s="18" customFormat="1" ht="16.5" thickTop="1" x14ac:dyDescent="0.25">
      <c r="A17" s="283"/>
      <c r="B17" s="284"/>
      <c r="C17" s="285"/>
      <c r="D17" s="286"/>
      <c r="E17" s="286"/>
      <c r="F17" s="286"/>
      <c r="G17" s="273"/>
      <c r="H17" s="271"/>
      <c r="I17" s="246"/>
      <c r="J17" s="246"/>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row>
    <row r="18" spans="1:213" s="19" customFormat="1" ht="85.5" x14ac:dyDescent="0.25">
      <c r="A18" s="287"/>
      <c r="B18" s="288" t="s">
        <v>294</v>
      </c>
      <c r="C18" s="289"/>
      <c r="D18" s="290"/>
      <c r="E18" s="291"/>
      <c r="F18" s="292">
        <f>F16*0.1</f>
        <v>0</v>
      </c>
      <c r="G18" s="293"/>
      <c r="H18" s="47"/>
      <c r="I18" s="292">
        <f>I16*0.1</f>
        <v>0</v>
      </c>
      <c r="J18" s="47"/>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row>
    <row r="19" spans="1:213" s="18" customFormat="1" ht="16.5" thickBot="1" x14ac:dyDescent="0.3">
      <c r="A19" s="279"/>
      <c r="B19" s="280" t="s">
        <v>3</v>
      </c>
      <c r="C19" s="281"/>
      <c r="D19" s="282"/>
      <c r="E19" s="282"/>
      <c r="F19" s="282">
        <f>SUM(F16:F18)</f>
        <v>0</v>
      </c>
      <c r="G19" s="273"/>
      <c r="H19" s="271" t="e">
        <f>F19/#REF!</f>
        <v>#REF!</v>
      </c>
      <c r="I19" s="282">
        <f>SUM(I16:I18)</f>
        <v>0</v>
      </c>
      <c r="J19" s="246"/>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row>
    <row r="20" spans="1:213" s="19" customFormat="1" ht="16.5" thickTop="1" x14ac:dyDescent="0.25">
      <c r="A20" s="287"/>
      <c r="B20" s="288"/>
      <c r="C20" s="289"/>
      <c r="D20" s="290"/>
      <c r="E20" s="291"/>
      <c r="F20" s="292"/>
      <c r="G20" s="293"/>
      <c r="H20" s="47"/>
      <c r="I20" s="47"/>
      <c r="J20" s="47"/>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row>
    <row r="21" spans="1:213" s="19" customFormat="1" x14ac:dyDescent="0.25">
      <c r="A21" s="294"/>
      <c r="B21" s="295" t="s">
        <v>4</v>
      </c>
      <c r="C21" s="296"/>
      <c r="D21" s="297"/>
      <c r="E21" s="297"/>
      <c r="F21" s="292"/>
      <c r="G21" s="293"/>
      <c r="H21" s="47"/>
      <c r="I21" s="47"/>
      <c r="J21" s="47"/>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row>
    <row r="22" spans="1:213" s="17" customFormat="1" ht="15" x14ac:dyDescent="0.2">
      <c r="A22" s="298"/>
      <c r="B22" s="299"/>
      <c r="C22" s="238"/>
      <c r="D22" s="239"/>
      <c r="E22" s="239"/>
      <c r="F22" s="239"/>
      <c r="G22" s="300"/>
      <c r="H22" s="300"/>
      <c r="I22" s="300"/>
      <c r="J22" s="300"/>
    </row>
  </sheetData>
  <mergeCells count="1">
    <mergeCell ref="B3:F3"/>
  </mergeCells>
  <pageMargins left="0.9055118110236221" right="0.9055118110236221" top="0.74803149606299213" bottom="0.74803149606299213" header="0.31496062992125984" footer="0.31496062992125984"/>
  <pageSetup paperSize="9" scale="97" orientation="portrait" r:id="rId1"/>
  <headerFooter>
    <oddHeader>&amp;L&amp;9&amp;F&amp;R&amp;G</oddHeader>
    <oddFooter>Stran &amp;P od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60FEA-8C6C-4C05-BDB2-B713C243D514}">
  <dimension ref="A1:IW44"/>
  <sheetViews>
    <sheetView view="pageBreakPreview" zoomScale="115" zoomScaleNormal="100" zoomScaleSheetLayoutView="115" workbookViewId="0">
      <selection activeCell="B11" sqref="B11:F11"/>
    </sheetView>
  </sheetViews>
  <sheetFormatPr defaultColWidth="9.140625" defaultRowHeight="11.25" x14ac:dyDescent="0.25"/>
  <cols>
    <col min="1" max="1" width="5.85546875" style="305" customWidth="1"/>
    <col min="2" max="6" width="16.140625" style="305" customWidth="1"/>
    <col min="7" max="16384" width="9.140625" style="305"/>
  </cols>
  <sheetData>
    <row r="1" spans="1:6" x14ac:dyDescent="0.25">
      <c r="A1" s="305">
        <v>1</v>
      </c>
      <c r="B1" s="315" t="s">
        <v>298</v>
      </c>
      <c r="C1" s="315"/>
      <c r="D1" s="315"/>
      <c r="E1" s="315"/>
      <c r="F1" s="315"/>
    </row>
    <row r="3" spans="1:6" ht="58.5" customHeight="1" x14ac:dyDescent="0.25">
      <c r="B3" s="314" t="s">
        <v>312</v>
      </c>
      <c r="C3" s="314"/>
      <c r="D3" s="314"/>
      <c r="E3" s="314"/>
      <c r="F3" s="314"/>
    </row>
    <row r="5" spans="1:6" ht="61.5" customHeight="1" x14ac:dyDescent="0.25">
      <c r="B5" s="313" t="s">
        <v>313</v>
      </c>
      <c r="C5" s="314"/>
      <c r="D5" s="314"/>
      <c r="E5" s="314"/>
      <c r="F5" s="314"/>
    </row>
    <row r="7" spans="1:6" ht="82.5" customHeight="1" x14ac:dyDescent="0.25">
      <c r="B7" s="313" t="s">
        <v>314</v>
      </c>
      <c r="C7" s="314"/>
      <c r="D7" s="314"/>
      <c r="E7" s="314"/>
      <c r="F7" s="314"/>
    </row>
    <row r="9" spans="1:6" ht="76.5" customHeight="1" x14ac:dyDescent="0.25">
      <c r="B9" s="313" t="s">
        <v>315</v>
      </c>
      <c r="C9" s="314"/>
      <c r="D9" s="314"/>
      <c r="E9" s="314"/>
      <c r="F9" s="314"/>
    </row>
    <row r="11" spans="1:6" ht="84.75" customHeight="1" x14ac:dyDescent="0.25">
      <c r="B11" s="313" t="s">
        <v>316</v>
      </c>
      <c r="C11" s="314"/>
      <c r="D11" s="314"/>
      <c r="E11" s="314"/>
      <c r="F11" s="314"/>
    </row>
    <row r="12" spans="1:6" x14ac:dyDescent="0.25">
      <c r="B12" s="306"/>
      <c r="C12" s="307"/>
      <c r="D12" s="307"/>
      <c r="E12" s="307"/>
      <c r="F12" s="307"/>
    </row>
    <row r="13" spans="1:6" ht="40.5" customHeight="1" x14ac:dyDescent="0.25">
      <c r="B13" s="313" t="s">
        <v>317</v>
      </c>
      <c r="C13" s="314"/>
      <c r="D13" s="314"/>
      <c r="E13" s="314"/>
      <c r="F13" s="314"/>
    </row>
    <row r="14" spans="1:6" x14ac:dyDescent="0.25">
      <c r="B14" s="306"/>
      <c r="C14" s="307"/>
      <c r="D14" s="307"/>
      <c r="E14" s="307"/>
      <c r="F14" s="307"/>
    </row>
    <row r="15" spans="1:6" ht="78" customHeight="1" x14ac:dyDescent="0.25">
      <c r="B15" s="313" t="s">
        <v>318</v>
      </c>
      <c r="C15" s="314"/>
      <c r="D15" s="314"/>
      <c r="E15" s="314"/>
      <c r="F15" s="314"/>
    </row>
    <row r="16" spans="1:6" x14ac:dyDescent="0.25">
      <c r="B16" s="306"/>
      <c r="C16" s="307"/>
      <c r="D16" s="307"/>
      <c r="E16" s="307"/>
      <c r="F16" s="307"/>
    </row>
    <row r="17" spans="2:6" ht="180.75" customHeight="1" x14ac:dyDescent="0.25">
      <c r="B17" s="313" t="s">
        <v>319</v>
      </c>
      <c r="C17" s="314"/>
      <c r="D17" s="314"/>
      <c r="E17" s="314"/>
      <c r="F17" s="314"/>
    </row>
    <row r="18" spans="2:6" x14ac:dyDescent="0.25">
      <c r="B18" s="306"/>
      <c r="C18" s="307"/>
      <c r="D18" s="307"/>
      <c r="E18" s="307"/>
      <c r="F18" s="307"/>
    </row>
    <row r="19" spans="2:6" ht="171.75" customHeight="1" x14ac:dyDescent="0.25">
      <c r="B19" s="313" t="s">
        <v>320</v>
      </c>
      <c r="C19" s="314"/>
      <c r="D19" s="314"/>
      <c r="E19" s="314"/>
      <c r="F19" s="314"/>
    </row>
    <row r="20" spans="2:6" x14ac:dyDescent="0.25">
      <c r="B20" s="306"/>
      <c r="C20" s="307"/>
      <c r="D20" s="307"/>
      <c r="E20" s="307"/>
      <c r="F20" s="307"/>
    </row>
    <row r="21" spans="2:6" ht="51" customHeight="1" x14ac:dyDescent="0.25">
      <c r="B21" s="313" t="s">
        <v>321</v>
      </c>
      <c r="C21" s="314"/>
      <c r="D21" s="314"/>
      <c r="E21" s="314"/>
      <c r="F21" s="314"/>
    </row>
    <row r="22" spans="2:6" x14ac:dyDescent="0.25">
      <c r="B22" s="306"/>
      <c r="C22" s="307"/>
      <c r="D22" s="307"/>
      <c r="E22" s="307"/>
      <c r="F22" s="307"/>
    </row>
    <row r="23" spans="2:6" ht="66" customHeight="1" x14ac:dyDescent="0.25">
      <c r="B23" s="313" t="s">
        <v>322</v>
      </c>
      <c r="C23" s="314"/>
      <c r="D23" s="314"/>
      <c r="E23" s="314"/>
      <c r="F23" s="314"/>
    </row>
    <row r="24" spans="2:6" x14ac:dyDescent="0.25">
      <c r="B24" s="306"/>
      <c r="C24" s="307"/>
      <c r="D24" s="307"/>
      <c r="E24" s="307"/>
      <c r="F24" s="307"/>
    </row>
    <row r="25" spans="2:6" ht="47.25" customHeight="1" x14ac:dyDescent="0.25">
      <c r="B25" s="313" t="s">
        <v>323</v>
      </c>
      <c r="C25" s="314"/>
      <c r="D25" s="314"/>
      <c r="E25" s="314"/>
      <c r="F25" s="314"/>
    </row>
    <row r="26" spans="2:6" x14ac:dyDescent="0.25">
      <c r="B26" s="306"/>
      <c r="C26" s="307"/>
      <c r="D26" s="307"/>
      <c r="E26" s="307"/>
      <c r="F26" s="307"/>
    </row>
    <row r="27" spans="2:6" x14ac:dyDescent="0.25">
      <c r="B27" s="312" t="s">
        <v>299</v>
      </c>
      <c r="C27" s="312"/>
      <c r="D27" s="312"/>
      <c r="E27" s="312"/>
      <c r="F27" s="312"/>
    </row>
    <row r="28" spans="2:6" x14ac:dyDescent="0.25">
      <c r="B28" s="304"/>
      <c r="C28" s="304"/>
      <c r="D28" s="304"/>
      <c r="E28" s="304"/>
      <c r="F28" s="304"/>
    </row>
    <row r="29" spans="2:6" x14ac:dyDescent="0.25">
      <c r="B29" s="312" t="s">
        <v>300</v>
      </c>
      <c r="C29" s="312"/>
      <c r="D29" s="312"/>
      <c r="E29" s="312"/>
      <c r="F29" s="312"/>
    </row>
    <row r="30" spans="2:6" x14ac:dyDescent="0.25">
      <c r="B30" s="304"/>
      <c r="C30" s="304"/>
      <c r="D30" s="304"/>
      <c r="E30" s="304"/>
      <c r="F30" s="304"/>
    </row>
    <row r="31" spans="2:6" x14ac:dyDescent="0.25">
      <c r="B31" s="312" t="s">
        <v>301</v>
      </c>
      <c r="C31" s="312"/>
      <c r="D31" s="312"/>
      <c r="E31" s="312"/>
      <c r="F31" s="312"/>
    </row>
    <row r="32" spans="2:6" x14ac:dyDescent="0.25">
      <c r="B32" s="312"/>
      <c r="C32" s="312"/>
      <c r="D32" s="312"/>
      <c r="E32" s="312"/>
      <c r="F32" s="312"/>
    </row>
    <row r="33" spans="1:257" x14ac:dyDescent="0.25">
      <c r="B33" s="312"/>
      <c r="C33" s="312"/>
      <c r="D33" s="312"/>
      <c r="E33" s="312"/>
      <c r="F33" s="312"/>
    </row>
    <row r="34" spans="1:257" x14ac:dyDescent="0.25">
      <c r="B34" s="304"/>
      <c r="C34" s="304"/>
      <c r="D34" s="304"/>
      <c r="E34" s="304"/>
      <c r="F34" s="304"/>
    </row>
    <row r="35" spans="1:257" ht="22.5" customHeight="1" x14ac:dyDescent="0.25">
      <c r="A35" s="305">
        <v>2</v>
      </c>
      <c r="B35" s="312" t="s">
        <v>302</v>
      </c>
      <c r="C35" s="312"/>
      <c r="D35" s="312"/>
      <c r="E35" s="312"/>
      <c r="F35" s="312"/>
    </row>
    <row r="36" spans="1:257" x14ac:dyDescent="0.25">
      <c r="B36" s="304"/>
      <c r="C36" s="304"/>
      <c r="D36" s="304"/>
      <c r="E36" s="304"/>
      <c r="F36" s="304"/>
    </row>
    <row r="37" spans="1:257" ht="12.75" customHeight="1" x14ac:dyDescent="0.25">
      <c r="A37" s="305">
        <v>3</v>
      </c>
      <c r="B37" s="312" t="s">
        <v>303</v>
      </c>
      <c r="C37" s="312"/>
      <c r="D37" s="312"/>
      <c r="E37" s="312"/>
      <c r="F37" s="312"/>
    </row>
    <row r="38" spans="1:257" ht="12.75" customHeight="1" x14ac:dyDescent="0.25">
      <c r="B38" s="312"/>
      <c r="C38" s="312"/>
      <c r="D38" s="312"/>
      <c r="E38" s="312"/>
      <c r="F38" s="312"/>
    </row>
    <row r="39" spans="1:257" ht="12.75" customHeight="1" x14ac:dyDescent="0.25">
      <c r="B39" s="312"/>
      <c r="C39" s="312"/>
      <c r="D39" s="312"/>
      <c r="E39" s="312"/>
      <c r="F39" s="312"/>
    </row>
    <row r="40" spans="1:257" ht="70.5" customHeight="1" x14ac:dyDescent="0.25">
      <c r="A40" s="305">
        <v>4</v>
      </c>
      <c r="B40" s="312" t="s">
        <v>324</v>
      </c>
      <c r="C40" s="312"/>
      <c r="D40" s="312"/>
      <c r="E40" s="312"/>
      <c r="F40" s="312"/>
    </row>
    <row r="42" spans="1:257" ht="93" customHeight="1" x14ac:dyDescent="0.25">
      <c r="A42" s="305">
        <v>5</v>
      </c>
      <c r="B42" s="312" t="s">
        <v>304</v>
      </c>
      <c r="C42" s="312"/>
      <c r="D42" s="312"/>
      <c r="E42" s="312"/>
      <c r="F42" s="312"/>
    </row>
    <row r="44" spans="1:257" s="19" customFormat="1" ht="29.25" customHeight="1" x14ac:dyDescent="0.2">
      <c r="A44" s="305" t="s">
        <v>325</v>
      </c>
      <c r="B44" s="312" t="s">
        <v>305</v>
      </c>
      <c r="C44" s="312"/>
      <c r="D44" s="312"/>
      <c r="E44" s="312"/>
      <c r="F44" s="312"/>
      <c r="G44" s="39"/>
      <c r="H44" s="39"/>
      <c r="I44" s="40"/>
      <c r="J44" s="41"/>
      <c r="K44" s="41"/>
      <c r="L44" s="41"/>
      <c r="M44" s="40"/>
      <c r="N44" s="42"/>
      <c r="O44" s="43"/>
      <c r="P44" s="44"/>
      <c r="Q44" s="40"/>
      <c r="R44" s="40"/>
      <c r="S44" s="45"/>
      <c r="T44" s="40"/>
      <c r="U44" s="42"/>
      <c r="V44" s="42"/>
      <c r="W44" s="40"/>
      <c r="X44" s="41"/>
      <c r="Y44" s="41"/>
      <c r="Z44" s="41"/>
      <c r="AA44" s="40"/>
      <c r="AB44" s="42"/>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row>
  </sheetData>
  <mergeCells count="21">
    <mergeCell ref="B23:F23"/>
    <mergeCell ref="B1:F1"/>
    <mergeCell ref="B3:F3"/>
    <mergeCell ref="B5:F5"/>
    <mergeCell ref="B7:F7"/>
    <mergeCell ref="B9:F9"/>
    <mergeCell ref="B11:F11"/>
    <mergeCell ref="B13:F13"/>
    <mergeCell ref="B15:F15"/>
    <mergeCell ref="B17:F17"/>
    <mergeCell ref="B19:F19"/>
    <mergeCell ref="B21:F21"/>
    <mergeCell ref="B40:F40"/>
    <mergeCell ref="B42:F42"/>
    <mergeCell ref="B44:F44"/>
    <mergeCell ref="B25:F25"/>
    <mergeCell ref="B27:F27"/>
    <mergeCell ref="B29:F29"/>
    <mergeCell ref="B31:F33"/>
    <mergeCell ref="B35:F35"/>
    <mergeCell ref="B37:F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M232"/>
  <sheetViews>
    <sheetView tabSelected="1" topLeftCell="A28" zoomScale="115" zoomScaleNormal="115" zoomScaleSheetLayoutView="115" workbookViewId="0">
      <selection activeCell="B38" sqref="B38"/>
    </sheetView>
  </sheetViews>
  <sheetFormatPr defaultRowHeight="14.25" x14ac:dyDescent="0.2"/>
  <cols>
    <col min="1" max="1" width="7.85546875" style="144" bestFit="1" customWidth="1"/>
    <col min="2" max="2" width="45.7109375" style="187" customWidth="1"/>
    <col min="3" max="3" width="6.7109375" style="101" customWidth="1"/>
    <col min="4" max="4" width="9.140625" style="102" bestFit="1" customWidth="1"/>
    <col min="5" max="5" width="9.7109375" style="102" customWidth="1"/>
    <col min="6" max="6" width="17.28515625" style="102" bestFit="1" customWidth="1"/>
    <col min="7" max="7" width="20.5703125" style="146" customWidth="1"/>
    <col min="8" max="10" width="6.5703125" style="30" customWidth="1"/>
    <col min="11" max="11" width="6.5703125" style="38" customWidth="1"/>
    <col min="12" max="12" width="6.5703125" style="30" customWidth="1"/>
    <col min="13" max="17" width="6.5703125" style="23" customWidth="1"/>
    <col min="18" max="18" width="12.85546875" style="15" bestFit="1" customWidth="1"/>
    <col min="19" max="19" width="9.140625" style="15"/>
    <col min="20" max="20" width="5.85546875" style="15" bestFit="1" customWidth="1"/>
    <col min="21" max="21" width="6.140625" style="15" bestFit="1" customWidth="1"/>
    <col min="22" max="22" width="6.5703125" style="15" bestFit="1" customWidth="1"/>
    <col min="23" max="23" width="3.5703125" style="15" bestFit="1" customWidth="1"/>
    <col min="24" max="24" width="4.85546875" style="15" bestFit="1" customWidth="1"/>
    <col min="25" max="25" width="9.140625" style="15"/>
    <col min="26" max="26" width="5.140625" style="15" bestFit="1" customWidth="1"/>
    <col min="27" max="27" width="3.5703125" style="15" bestFit="1" customWidth="1"/>
    <col min="28" max="28" width="6.5703125" style="15" bestFit="1" customWidth="1"/>
    <col min="29" max="247" width="9.140625" style="15"/>
    <col min="248" max="16384" width="9.140625" style="19"/>
  </cols>
  <sheetData>
    <row r="1" spans="1:247" s="18" customFormat="1" x14ac:dyDescent="0.25">
      <c r="A1" s="222"/>
      <c r="B1" s="223"/>
      <c r="C1" s="224"/>
      <c r="D1" s="225"/>
      <c r="E1" s="225"/>
      <c r="F1" s="225"/>
      <c r="G1" s="53"/>
      <c r="H1" s="26"/>
      <c r="I1" s="26"/>
      <c r="J1" s="20"/>
      <c r="K1" s="1"/>
      <c r="L1" s="20"/>
      <c r="M1" s="20"/>
      <c r="N1" s="20"/>
      <c r="O1" s="20"/>
      <c r="P1" s="20"/>
      <c r="Q1" s="20"/>
      <c r="R1" s="1"/>
      <c r="S1" s="2"/>
      <c r="T1" s="2"/>
      <c r="U1" s="2"/>
      <c r="V1" s="1"/>
      <c r="W1" s="3"/>
      <c r="X1" s="1"/>
      <c r="Y1" s="2"/>
      <c r="Z1" s="2"/>
      <c r="AA1" s="2"/>
      <c r="AB1" s="2"/>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s="18" customFormat="1" ht="15" x14ac:dyDescent="0.25">
      <c r="A2" s="48"/>
      <c r="B2" s="226"/>
      <c r="C2" s="226"/>
      <c r="D2" s="227"/>
      <c r="E2" s="227"/>
      <c r="F2" s="52"/>
      <c r="G2" s="53"/>
      <c r="H2" s="27"/>
      <c r="I2" s="27"/>
      <c r="J2" s="28"/>
      <c r="K2" s="37"/>
      <c r="L2" s="28"/>
      <c r="M2" s="21"/>
      <c r="N2" s="21"/>
      <c r="O2" s="21"/>
      <c r="P2" s="21"/>
      <c r="Q2" s="21"/>
      <c r="R2" s="5"/>
      <c r="S2" s="6"/>
      <c r="T2" s="6"/>
      <c r="U2" s="6"/>
      <c r="V2" s="5"/>
      <c r="W2" s="7"/>
      <c r="X2" s="5"/>
      <c r="Y2" s="6"/>
      <c r="Z2" s="6"/>
      <c r="AA2" s="6"/>
      <c r="AB2" s="6"/>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s="18" customFormat="1" ht="15" x14ac:dyDescent="0.2">
      <c r="A3" s="48"/>
      <c r="B3" s="228"/>
      <c r="C3" s="50"/>
      <c r="D3" s="227"/>
      <c r="E3" s="227"/>
      <c r="F3" s="52"/>
      <c r="G3" s="53"/>
      <c r="H3" s="22"/>
      <c r="I3" s="22"/>
      <c r="J3" s="22"/>
      <c r="K3" s="4"/>
      <c r="L3" s="22"/>
      <c r="M3" s="22"/>
      <c r="N3" s="22"/>
      <c r="O3" s="22"/>
      <c r="P3" s="29"/>
      <c r="Q3" s="29"/>
      <c r="R3" s="8"/>
      <c r="S3" s="9"/>
      <c r="T3" s="9"/>
      <c r="U3" s="10"/>
      <c r="V3" s="8"/>
      <c r="W3" s="11"/>
      <c r="X3" s="8"/>
      <c r="Y3" s="9"/>
      <c r="Z3" s="9"/>
      <c r="AA3" s="9"/>
      <c r="AB3" s="10"/>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18" customFormat="1" x14ac:dyDescent="0.25">
      <c r="A4" s="48"/>
      <c r="B4" s="229"/>
      <c r="C4" s="230"/>
      <c r="D4" s="51"/>
      <c r="E4" s="51"/>
      <c r="F4" s="52"/>
      <c r="G4" s="53"/>
      <c r="H4" s="22"/>
      <c r="I4" s="22"/>
      <c r="J4" s="22"/>
      <c r="K4" s="4"/>
      <c r="L4" s="22"/>
      <c r="M4" s="22"/>
      <c r="N4" s="22"/>
      <c r="O4" s="22"/>
      <c r="P4" s="29"/>
      <c r="Q4" s="29"/>
      <c r="R4" s="12"/>
      <c r="S4" s="13"/>
      <c r="T4" s="4"/>
      <c r="U4" s="13"/>
      <c r="V4" s="4"/>
      <c r="W4" s="14"/>
      <c r="X4" s="12"/>
      <c r="Y4" s="13"/>
      <c r="Z4" s="4"/>
      <c r="AA4" s="13"/>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18" customFormat="1" x14ac:dyDescent="0.25">
      <c r="A5" s="48"/>
      <c r="B5" s="229"/>
      <c r="C5" s="230"/>
      <c r="D5" s="51"/>
      <c r="E5" s="51"/>
      <c r="F5" s="52"/>
      <c r="G5" s="53"/>
      <c r="H5" s="22"/>
      <c r="I5" s="22"/>
      <c r="J5" s="22"/>
      <c r="K5" s="4"/>
      <c r="L5" s="22"/>
      <c r="M5" s="22"/>
      <c r="N5" s="22"/>
      <c r="O5" s="22"/>
      <c r="P5" s="22"/>
      <c r="Q5" s="22"/>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7" spans="1:247" s="36" customFormat="1" x14ac:dyDescent="0.2">
      <c r="A7" s="48" t="s">
        <v>77</v>
      </c>
      <c r="B7" s="49" t="s">
        <v>227</v>
      </c>
      <c r="C7" s="50"/>
      <c r="D7" s="51"/>
      <c r="E7" s="51"/>
      <c r="F7" s="52"/>
      <c r="G7" s="53"/>
      <c r="H7" s="35"/>
      <c r="I7" s="35"/>
      <c r="J7" s="35"/>
      <c r="K7" s="4"/>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row>
    <row r="8" spans="1:247" s="18" customFormat="1" x14ac:dyDescent="0.25">
      <c r="A8" s="48"/>
      <c r="B8" s="54"/>
      <c r="C8" s="55"/>
      <c r="D8" s="56"/>
      <c r="E8" s="57"/>
      <c r="F8" s="52"/>
      <c r="G8" s="53"/>
      <c r="H8" s="22"/>
      <c r="I8" s="22"/>
      <c r="J8" s="22"/>
      <c r="K8" s="4"/>
      <c r="L8" s="22"/>
      <c r="M8" s="22"/>
      <c r="N8" s="22"/>
      <c r="O8" s="22"/>
      <c r="P8" s="22"/>
      <c r="Q8" s="22"/>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18" customFormat="1" ht="15" x14ac:dyDescent="0.25">
      <c r="A9" s="58"/>
      <c r="B9" s="59" t="s">
        <v>0</v>
      </c>
      <c r="C9" s="60"/>
      <c r="D9" s="61"/>
      <c r="E9" s="62"/>
      <c r="F9" s="63"/>
      <c r="G9" s="53"/>
      <c r="H9" s="22"/>
      <c r="I9" s="22"/>
      <c r="J9" s="22"/>
      <c r="K9" s="4"/>
      <c r="L9" s="22"/>
      <c r="M9" s="22"/>
      <c r="N9" s="22"/>
      <c r="O9" s="22"/>
      <c r="P9" s="22"/>
      <c r="Q9" s="22"/>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18" customFormat="1" x14ac:dyDescent="0.25">
      <c r="A10" s="48"/>
      <c r="B10" s="54"/>
      <c r="C10" s="55"/>
      <c r="D10" s="56"/>
      <c r="E10" s="57"/>
      <c r="F10" s="52"/>
      <c r="G10" s="53"/>
      <c r="H10" s="22"/>
      <c r="I10" s="22"/>
      <c r="J10" s="22"/>
      <c r="K10" s="4"/>
      <c r="L10" s="22"/>
      <c r="M10" s="22"/>
      <c r="N10" s="22"/>
      <c r="O10" s="22"/>
      <c r="P10" s="22"/>
      <c r="Q10" s="22"/>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18" customFormat="1" x14ac:dyDescent="0.25">
      <c r="A11" s="64" t="s">
        <v>5</v>
      </c>
      <c r="B11" s="65" t="s">
        <v>1</v>
      </c>
      <c r="C11" s="66"/>
      <c r="D11" s="67"/>
      <c r="E11" s="68"/>
      <c r="F11" s="68" t="s">
        <v>2</v>
      </c>
      <c r="G11" s="53"/>
      <c r="H11" s="22"/>
      <c r="I11" s="22"/>
      <c r="J11" s="22"/>
      <c r="K11" s="4"/>
      <c r="L11" s="22"/>
      <c r="M11" s="22"/>
      <c r="N11" s="22"/>
      <c r="O11" s="22"/>
      <c r="P11" s="22"/>
      <c r="Q11" s="22"/>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18" customFormat="1" x14ac:dyDescent="0.25">
      <c r="A12" s="48"/>
      <c r="B12" s="54"/>
      <c r="C12" s="55"/>
      <c r="D12" s="52"/>
      <c r="E12" s="57"/>
      <c r="F12" s="56"/>
      <c r="G12" s="53" t="s">
        <v>307</v>
      </c>
      <c r="H12" s="22"/>
      <c r="I12" s="22"/>
      <c r="J12" s="22"/>
      <c r="K12" s="4"/>
      <c r="L12" s="22"/>
      <c r="M12" s="22"/>
      <c r="N12" s="22"/>
      <c r="O12" s="22"/>
      <c r="P12" s="22"/>
      <c r="Q12" s="22"/>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18" customFormat="1" ht="15" x14ac:dyDescent="0.25">
      <c r="A13" s="69" t="s">
        <v>15</v>
      </c>
      <c r="B13" s="70" t="s">
        <v>6</v>
      </c>
      <c r="C13" s="71"/>
      <c r="D13" s="52"/>
      <c r="E13" s="72"/>
      <c r="F13" s="302">
        <f>F50</f>
        <v>0</v>
      </c>
      <c r="G13" s="72">
        <f>G50</f>
        <v>0</v>
      </c>
      <c r="H13" s="22"/>
      <c r="I13" s="22"/>
      <c r="J13" s="22"/>
      <c r="K13" s="4"/>
      <c r="L13" s="22"/>
      <c r="M13" s="22"/>
      <c r="N13" s="22"/>
      <c r="O13" s="22"/>
      <c r="P13" s="22"/>
      <c r="Q13" s="22"/>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18" customFormat="1" x14ac:dyDescent="0.25">
      <c r="A14" s="48"/>
      <c r="B14" s="54"/>
      <c r="C14" s="55"/>
      <c r="D14" s="52"/>
      <c r="E14" s="57"/>
      <c r="F14" s="56"/>
      <c r="G14" s="53"/>
      <c r="H14" s="22"/>
      <c r="I14" s="22"/>
      <c r="J14" s="22"/>
      <c r="K14" s="4"/>
      <c r="L14" s="22"/>
      <c r="M14" s="22"/>
      <c r="N14" s="22"/>
      <c r="O14" s="22"/>
      <c r="P14" s="22"/>
      <c r="Q14" s="22"/>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18" customFormat="1" ht="15" x14ac:dyDescent="0.25">
      <c r="A15" s="69" t="s">
        <v>17</v>
      </c>
      <c r="B15" s="73" t="s">
        <v>7</v>
      </c>
      <c r="C15" s="69"/>
      <c r="D15" s="52"/>
      <c r="E15" s="72"/>
      <c r="F15" s="72">
        <f>F69</f>
        <v>0</v>
      </c>
      <c r="G15" s="74"/>
      <c r="H15" s="22"/>
      <c r="I15" s="22"/>
      <c r="J15" s="22"/>
      <c r="K15" s="4"/>
      <c r="L15" s="22"/>
      <c r="M15" s="22"/>
      <c r="N15" s="22"/>
      <c r="O15" s="22"/>
      <c r="P15" s="22"/>
      <c r="Q15" s="22"/>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18" customFormat="1" ht="15" x14ac:dyDescent="0.25">
      <c r="A16" s="48"/>
      <c r="B16" s="54"/>
      <c r="C16" s="55"/>
      <c r="D16" s="52"/>
      <c r="E16" s="75"/>
      <c r="F16" s="75"/>
      <c r="G16" s="74"/>
      <c r="H16" s="22"/>
      <c r="I16" s="22"/>
      <c r="J16" s="22"/>
      <c r="K16" s="4"/>
      <c r="L16" s="22"/>
      <c r="M16" s="22"/>
      <c r="N16" s="22"/>
      <c r="O16" s="22"/>
      <c r="P16" s="22"/>
      <c r="Q16" s="22"/>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18" customFormat="1" ht="15" x14ac:dyDescent="0.25">
      <c r="A17" s="69" t="s">
        <v>19</v>
      </c>
      <c r="B17" s="76" t="s">
        <v>8</v>
      </c>
      <c r="C17" s="77"/>
      <c r="D17" s="52"/>
      <c r="E17" s="72"/>
      <c r="F17" s="72">
        <f>F114</f>
        <v>0</v>
      </c>
      <c r="G17" s="74"/>
      <c r="H17" s="22"/>
      <c r="I17" s="22"/>
      <c r="J17" s="22"/>
      <c r="K17" s="4"/>
      <c r="L17" s="22"/>
      <c r="M17" s="22"/>
      <c r="N17" s="22"/>
      <c r="O17" s="22"/>
      <c r="P17" s="22"/>
      <c r="Q17" s="22"/>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18" customFormat="1" ht="15" x14ac:dyDescent="0.25">
      <c r="A18" s="48"/>
      <c r="B18" s="54"/>
      <c r="C18" s="55"/>
      <c r="D18" s="52"/>
      <c r="E18" s="75"/>
      <c r="F18" s="75"/>
      <c r="G18" s="74"/>
      <c r="H18" s="22"/>
      <c r="I18" s="22"/>
      <c r="J18" s="22"/>
      <c r="K18" s="4"/>
      <c r="L18" s="22"/>
      <c r="M18" s="22"/>
      <c r="N18" s="22"/>
      <c r="O18" s="22"/>
      <c r="P18" s="22"/>
      <c r="Q18" s="22"/>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18" customFormat="1" ht="15" x14ac:dyDescent="0.25">
      <c r="A19" s="69" t="s">
        <v>20</v>
      </c>
      <c r="B19" s="76" t="s">
        <v>9</v>
      </c>
      <c r="C19" s="77"/>
      <c r="D19" s="52"/>
      <c r="E19" s="72"/>
      <c r="F19" s="72">
        <f>F133</f>
        <v>0</v>
      </c>
      <c r="G19" s="74"/>
      <c r="H19" s="22"/>
      <c r="I19" s="22"/>
      <c r="J19" s="22"/>
      <c r="K19" s="4"/>
      <c r="L19" s="22"/>
      <c r="M19" s="22"/>
      <c r="N19" s="22"/>
      <c r="O19" s="22"/>
      <c r="P19" s="22"/>
      <c r="Q19" s="22"/>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18" customFormat="1" ht="15" x14ac:dyDescent="0.25">
      <c r="A20" s="48"/>
      <c r="B20" s="78"/>
      <c r="C20" s="71"/>
      <c r="D20" s="52"/>
      <c r="E20" s="75"/>
      <c r="F20" s="75"/>
      <c r="G20" s="74"/>
      <c r="H20" s="22"/>
      <c r="I20" s="22"/>
      <c r="J20" s="22"/>
      <c r="K20" s="4"/>
      <c r="L20" s="22"/>
      <c r="M20" s="22"/>
      <c r="N20" s="22"/>
      <c r="O20" s="22"/>
      <c r="P20" s="22"/>
      <c r="Q20" s="22"/>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18" customFormat="1" ht="15" x14ac:dyDescent="0.25">
      <c r="A21" s="69" t="s">
        <v>23</v>
      </c>
      <c r="B21" s="76" t="s">
        <v>10</v>
      </c>
      <c r="C21" s="77"/>
      <c r="D21" s="52"/>
      <c r="E21" s="72"/>
      <c r="F21" s="72">
        <f>F221</f>
        <v>0</v>
      </c>
      <c r="G21" s="74"/>
      <c r="H21" s="22"/>
      <c r="I21" s="22"/>
      <c r="J21" s="22"/>
      <c r="K21" s="4"/>
      <c r="L21" s="22"/>
      <c r="M21" s="22"/>
      <c r="N21" s="22"/>
      <c r="O21" s="22"/>
      <c r="P21" s="22"/>
      <c r="Q21" s="22"/>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18" customFormat="1" ht="15" x14ac:dyDescent="0.25">
      <c r="A22" s="48"/>
      <c r="B22" s="78"/>
      <c r="C22" s="71"/>
      <c r="D22" s="52"/>
      <c r="E22" s="75"/>
      <c r="F22" s="75"/>
      <c r="G22" s="74"/>
      <c r="H22" s="22"/>
      <c r="I22" s="22"/>
      <c r="J22" s="22"/>
      <c r="K22" s="4"/>
      <c r="L22" s="22"/>
      <c r="M22" s="22"/>
      <c r="N22" s="22"/>
      <c r="O22" s="22"/>
      <c r="P22" s="22"/>
      <c r="Q22" s="22"/>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18" customFormat="1" ht="15" x14ac:dyDescent="0.25">
      <c r="A23" s="69" t="s">
        <v>25</v>
      </c>
      <c r="B23" s="73" t="s">
        <v>11</v>
      </c>
      <c r="C23" s="69"/>
      <c r="D23" s="52"/>
      <c r="E23" s="72"/>
      <c r="F23" s="72">
        <f>F232</f>
        <v>0</v>
      </c>
      <c r="G23" s="74"/>
      <c r="H23" s="22"/>
      <c r="I23" s="22"/>
      <c r="J23" s="22"/>
      <c r="K23" s="4"/>
      <c r="L23" s="22"/>
      <c r="M23" s="22"/>
      <c r="N23" s="22"/>
      <c r="O23" s="22"/>
      <c r="P23" s="22"/>
      <c r="Q23" s="22"/>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18" customFormat="1" ht="15" x14ac:dyDescent="0.25">
      <c r="A24" s="79"/>
      <c r="B24" s="80"/>
      <c r="C24" s="81"/>
      <c r="D24" s="75"/>
      <c r="E24" s="75"/>
      <c r="F24" s="82"/>
      <c r="G24" s="74"/>
      <c r="H24" s="22"/>
      <c r="I24" s="22"/>
      <c r="J24" s="22"/>
      <c r="K24" s="4"/>
      <c r="L24" s="22"/>
      <c r="M24" s="22"/>
      <c r="N24" s="22"/>
      <c r="O24" s="22"/>
      <c r="P24" s="22"/>
      <c r="Q24" s="22"/>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18" customFormat="1" ht="15.75" thickBot="1" x14ac:dyDescent="0.3">
      <c r="A25" s="83"/>
      <c r="B25" s="84" t="s">
        <v>3</v>
      </c>
      <c r="C25" s="85"/>
      <c r="D25" s="86"/>
      <c r="E25" s="86"/>
      <c r="F25" s="86">
        <f>SUM(F12:F24)</f>
        <v>0</v>
      </c>
      <c r="G25" s="86">
        <f>SUM(G13:G24)</f>
        <v>0</v>
      </c>
      <c r="H25" s="22"/>
      <c r="I25" s="22"/>
      <c r="J25" s="22"/>
      <c r="K25" s="4"/>
      <c r="L25" s="22"/>
      <c r="M25" s="22"/>
      <c r="N25" s="22"/>
      <c r="O25" s="22"/>
      <c r="P25" s="22"/>
      <c r="Q25" s="22"/>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ht="15.75" thickTop="1" x14ac:dyDescent="0.25">
      <c r="A26" s="87"/>
      <c r="B26" s="88"/>
      <c r="C26" s="89"/>
      <c r="D26" s="90"/>
      <c r="E26" s="91"/>
      <c r="F26" s="92"/>
      <c r="G26" s="93"/>
    </row>
    <row r="27" spans="1:247" ht="15" x14ac:dyDescent="0.25">
      <c r="A27" s="95"/>
      <c r="B27" s="96" t="s">
        <v>4</v>
      </c>
      <c r="C27" s="97"/>
      <c r="D27" s="98"/>
      <c r="E27" s="98"/>
      <c r="F27" s="92"/>
      <c r="G27" s="93"/>
    </row>
    <row r="28" spans="1:247" s="17" customFormat="1" x14ac:dyDescent="0.2">
      <c r="A28" s="99"/>
      <c r="B28" s="100"/>
      <c r="C28" s="101"/>
      <c r="D28" s="102"/>
      <c r="E28" s="102"/>
      <c r="F28" s="102"/>
      <c r="G28" s="103"/>
      <c r="H28" s="24"/>
      <c r="I28" s="24"/>
      <c r="J28" s="24"/>
      <c r="L28" s="24"/>
      <c r="M28" s="24"/>
      <c r="N28" s="24"/>
      <c r="O28" s="24"/>
      <c r="P28" s="24"/>
      <c r="Q28" s="24"/>
    </row>
    <row r="29" spans="1:247" s="17" customFormat="1" ht="15" x14ac:dyDescent="0.25">
      <c r="A29" s="104"/>
      <c r="B29" s="105"/>
      <c r="C29" s="106"/>
      <c r="D29" s="107"/>
      <c r="E29" s="108"/>
      <c r="F29" s="107"/>
      <c r="G29" s="103"/>
      <c r="H29" s="24"/>
      <c r="I29" s="24"/>
      <c r="J29" s="24"/>
      <c r="L29" s="24"/>
      <c r="M29" s="24"/>
      <c r="N29" s="24"/>
      <c r="O29" s="24"/>
      <c r="P29" s="24"/>
      <c r="Q29" s="24"/>
    </row>
    <row r="30" spans="1:247" s="17" customFormat="1" ht="15" x14ac:dyDescent="0.25">
      <c r="A30" s="231">
        <v>40909</v>
      </c>
      <c r="B30" s="110" t="s">
        <v>6</v>
      </c>
      <c r="C30" s="111"/>
      <c r="D30" s="112"/>
      <c r="E30" s="112"/>
      <c r="F30" s="98"/>
      <c r="G30" s="103"/>
      <c r="H30" s="24"/>
      <c r="I30" s="24"/>
      <c r="J30" s="24"/>
      <c r="L30" s="24"/>
      <c r="M30" s="24"/>
      <c r="N30" s="24"/>
      <c r="O30" s="24"/>
      <c r="P30" s="24"/>
      <c r="Q30" s="24"/>
    </row>
    <row r="31" spans="1:247" s="17" customFormat="1" x14ac:dyDescent="0.2">
      <c r="A31" s="113"/>
      <c r="B31" s="114"/>
      <c r="C31" s="115"/>
      <c r="D31" s="116"/>
      <c r="E31" s="116"/>
      <c r="F31" s="116"/>
      <c r="G31" s="103"/>
      <c r="H31" s="24"/>
      <c r="I31" s="24"/>
      <c r="J31" s="24"/>
      <c r="L31" s="24"/>
      <c r="M31" s="24"/>
      <c r="N31" s="24"/>
      <c r="O31" s="24"/>
      <c r="P31" s="24"/>
      <c r="Q31" s="24"/>
    </row>
    <row r="32" spans="1:247" s="17" customFormat="1" x14ac:dyDescent="0.2">
      <c r="A32" s="117" t="s">
        <v>5</v>
      </c>
      <c r="B32" s="118" t="s">
        <v>12</v>
      </c>
      <c r="C32" s="119"/>
      <c r="D32" s="120" t="s">
        <v>13</v>
      </c>
      <c r="E32" s="121" t="s">
        <v>14</v>
      </c>
      <c r="F32" s="122" t="s">
        <v>2</v>
      </c>
      <c r="G32" s="103"/>
      <c r="H32" s="24"/>
      <c r="I32" s="24"/>
      <c r="J32" s="24"/>
      <c r="L32" s="24"/>
      <c r="M32" s="24"/>
      <c r="N32" s="24"/>
      <c r="O32" s="24"/>
      <c r="P32" s="24"/>
      <c r="Q32" s="24"/>
    </row>
    <row r="33" spans="1:17" s="17" customFormat="1" x14ac:dyDescent="0.2">
      <c r="A33" s="123"/>
      <c r="B33" s="124"/>
      <c r="C33" s="125"/>
      <c r="D33" s="126"/>
      <c r="E33" s="126"/>
      <c r="F33" s="127"/>
      <c r="G33" s="103"/>
      <c r="H33" s="24"/>
      <c r="I33" s="24"/>
      <c r="J33" s="24"/>
      <c r="L33" s="24"/>
      <c r="M33" s="24"/>
      <c r="N33" s="24"/>
      <c r="O33" s="24"/>
      <c r="P33" s="24"/>
      <c r="Q33" s="24"/>
    </row>
    <row r="34" spans="1:17" s="17" customFormat="1" ht="71.25" x14ac:dyDescent="0.2">
      <c r="A34" s="128" t="s">
        <v>79</v>
      </c>
      <c r="B34" s="124" t="s">
        <v>289</v>
      </c>
      <c r="C34" s="125" t="s">
        <v>37</v>
      </c>
      <c r="D34" s="129">
        <v>1490</v>
      </c>
      <c r="E34" s="130"/>
      <c r="G34" s="131">
        <f>D34*E34</f>
        <v>0</v>
      </c>
      <c r="H34" s="33"/>
      <c r="I34" s="24"/>
      <c r="J34" s="24"/>
      <c r="L34" s="24"/>
      <c r="M34" s="25"/>
      <c r="N34" s="24"/>
      <c r="O34" s="24"/>
      <c r="P34" s="24"/>
      <c r="Q34" s="24"/>
    </row>
    <row r="35" spans="1:17" s="17" customFormat="1" x14ac:dyDescent="0.2">
      <c r="A35" s="128"/>
      <c r="B35" s="124"/>
      <c r="C35" s="125"/>
      <c r="D35" s="129"/>
      <c r="E35" s="129"/>
      <c r="F35" s="131"/>
      <c r="G35" s="103"/>
      <c r="H35" s="24"/>
      <c r="I35" s="24"/>
      <c r="J35" s="24"/>
      <c r="L35" s="24"/>
      <c r="M35" s="25"/>
      <c r="N35" s="24"/>
      <c r="O35" s="24"/>
      <c r="P35" s="24"/>
      <c r="Q35" s="24"/>
    </row>
    <row r="36" spans="1:17" s="17" customFormat="1" ht="42.75" x14ac:dyDescent="0.2">
      <c r="A36" s="128" t="s">
        <v>80</v>
      </c>
      <c r="B36" s="124" t="s">
        <v>295</v>
      </c>
      <c r="C36" s="125" t="s">
        <v>16</v>
      </c>
      <c r="D36" s="129">
        <v>1</v>
      </c>
      <c r="E36" s="130"/>
      <c r="G36" s="131">
        <f>D36*E36</f>
        <v>0</v>
      </c>
      <c r="H36" s="24"/>
      <c r="I36" s="24"/>
      <c r="J36" s="24"/>
      <c r="L36" s="24"/>
      <c r="M36" s="25"/>
      <c r="N36" s="24"/>
      <c r="O36" s="24"/>
      <c r="P36" s="24"/>
      <c r="Q36" s="24"/>
    </row>
    <row r="37" spans="1:17" s="17" customFormat="1" x14ac:dyDescent="0.2">
      <c r="A37" s="128"/>
      <c r="B37" s="124"/>
      <c r="C37" s="125"/>
      <c r="D37" s="126"/>
      <c r="E37" s="126"/>
      <c r="F37" s="127"/>
      <c r="G37" s="103"/>
      <c r="H37" s="24"/>
      <c r="I37" s="24"/>
      <c r="J37" s="24"/>
      <c r="L37" s="24"/>
      <c r="M37" s="25"/>
      <c r="N37" s="24"/>
      <c r="O37" s="24"/>
      <c r="P37" s="24"/>
      <c r="Q37" s="24"/>
    </row>
    <row r="38" spans="1:17" s="17" customFormat="1" ht="28.5" x14ac:dyDescent="0.2">
      <c r="A38" s="128" t="s">
        <v>81</v>
      </c>
      <c r="B38" s="124" t="s">
        <v>290</v>
      </c>
      <c r="C38" s="125"/>
      <c r="D38" s="129"/>
      <c r="E38" s="130"/>
      <c r="F38" s="131"/>
      <c r="G38" s="103"/>
      <c r="H38" s="24"/>
      <c r="I38" s="24"/>
      <c r="J38" s="24"/>
      <c r="L38" s="24"/>
      <c r="M38" s="25"/>
      <c r="N38" s="24"/>
      <c r="O38" s="24"/>
      <c r="P38" s="24"/>
      <c r="Q38" s="24"/>
    </row>
    <row r="39" spans="1:17" s="17" customFormat="1" x14ac:dyDescent="0.2">
      <c r="A39" s="128"/>
      <c r="B39" s="316" t="s">
        <v>326</v>
      </c>
      <c r="C39" s="317" t="s">
        <v>40</v>
      </c>
      <c r="D39" s="318">
        <v>75</v>
      </c>
      <c r="E39" s="318"/>
      <c r="F39" s="319">
        <f>D39*E39</f>
        <v>0</v>
      </c>
      <c r="G39" s="103"/>
      <c r="H39" s="24"/>
      <c r="I39" s="24"/>
      <c r="J39" s="24"/>
      <c r="L39" s="24"/>
      <c r="M39" s="25"/>
      <c r="N39" s="24"/>
      <c r="O39" s="24"/>
      <c r="P39" s="24"/>
      <c r="Q39" s="24"/>
    </row>
    <row r="40" spans="1:17" s="17" customFormat="1" x14ac:dyDescent="0.2">
      <c r="A40" s="128"/>
      <c r="B40" s="316" t="s">
        <v>327</v>
      </c>
      <c r="C40" s="317" t="s">
        <v>22</v>
      </c>
      <c r="D40" s="318">
        <v>5</v>
      </c>
      <c r="E40" s="318"/>
      <c r="F40" s="319">
        <f>D40*E40</f>
        <v>0</v>
      </c>
      <c r="G40" s="103"/>
      <c r="H40" s="24"/>
      <c r="I40" s="24"/>
      <c r="J40" s="24"/>
      <c r="L40" s="24"/>
      <c r="M40" s="25"/>
      <c r="N40" s="24"/>
      <c r="O40" s="24"/>
      <c r="P40" s="24"/>
      <c r="Q40" s="24"/>
    </row>
    <row r="41" spans="1:17" s="17" customFormat="1" x14ac:dyDescent="0.2">
      <c r="A41" s="128"/>
      <c r="B41" s="316"/>
      <c r="C41" s="317"/>
      <c r="D41" s="318"/>
      <c r="E41" s="318"/>
      <c r="F41" s="320"/>
      <c r="G41" s="103"/>
      <c r="H41" s="24"/>
      <c r="I41" s="24"/>
      <c r="J41" s="24"/>
      <c r="L41" s="24"/>
      <c r="M41" s="25"/>
      <c r="N41" s="24"/>
      <c r="O41" s="24"/>
      <c r="P41" s="24"/>
      <c r="Q41" s="24"/>
    </row>
    <row r="42" spans="1:17" s="17" customFormat="1" ht="50.25" customHeight="1" x14ac:dyDescent="0.2">
      <c r="A42" s="128" t="s">
        <v>82</v>
      </c>
      <c r="B42" s="124" t="s">
        <v>21</v>
      </c>
      <c r="C42" s="125" t="s">
        <v>22</v>
      </c>
      <c r="D42" s="129">
        <v>1</v>
      </c>
      <c r="E42" s="130"/>
      <c r="G42" s="131">
        <f>D42*E42</f>
        <v>0</v>
      </c>
      <c r="H42" s="24"/>
      <c r="I42" s="24"/>
      <c r="J42" s="24"/>
      <c r="L42" s="24"/>
      <c r="M42" s="25"/>
      <c r="N42" s="24"/>
      <c r="O42" s="24"/>
      <c r="P42" s="24"/>
      <c r="Q42" s="24"/>
    </row>
    <row r="43" spans="1:17" s="17" customFormat="1" x14ac:dyDescent="0.2">
      <c r="A43" s="128"/>
      <c r="B43" s="124"/>
      <c r="C43" s="125"/>
      <c r="D43" s="126"/>
      <c r="E43" s="126"/>
      <c r="F43" s="127"/>
      <c r="G43" s="103"/>
      <c r="H43" s="24"/>
      <c r="I43" s="24"/>
      <c r="J43" s="24"/>
      <c r="L43" s="24"/>
      <c r="M43" s="25"/>
      <c r="N43" s="24"/>
      <c r="O43" s="24"/>
      <c r="P43" s="24"/>
      <c r="Q43" s="24"/>
    </row>
    <row r="44" spans="1:17" s="17" customFormat="1" x14ac:dyDescent="0.2">
      <c r="A44" s="128" t="s">
        <v>83</v>
      </c>
      <c r="B44" s="124" t="s">
        <v>24</v>
      </c>
      <c r="C44" s="125" t="s">
        <v>22</v>
      </c>
      <c r="D44" s="129">
        <v>1</v>
      </c>
      <c r="E44" s="130"/>
      <c r="G44" s="131">
        <f>D44*E44</f>
        <v>0</v>
      </c>
      <c r="H44" s="24"/>
      <c r="I44" s="24"/>
      <c r="J44" s="24"/>
      <c r="L44" s="24"/>
      <c r="M44" s="25"/>
      <c r="N44" s="24"/>
      <c r="O44" s="24"/>
      <c r="P44" s="24"/>
      <c r="Q44" s="24"/>
    </row>
    <row r="45" spans="1:17" s="17" customFormat="1" x14ac:dyDescent="0.2">
      <c r="A45" s="128"/>
      <c r="B45" s="124"/>
      <c r="C45" s="125"/>
      <c r="D45" s="126"/>
      <c r="E45" s="126"/>
      <c r="F45" s="127"/>
      <c r="G45" s="103"/>
      <c r="H45" s="24"/>
      <c r="I45" s="24"/>
      <c r="J45" s="24"/>
      <c r="L45" s="24"/>
      <c r="M45" s="25"/>
      <c r="N45" s="24"/>
      <c r="O45" s="24"/>
      <c r="P45" s="24"/>
      <c r="Q45" s="24"/>
    </row>
    <row r="46" spans="1:17" s="17" customFormat="1" ht="46.5" customHeight="1" x14ac:dyDescent="0.2">
      <c r="A46" s="128" t="s">
        <v>84</v>
      </c>
      <c r="B46" s="288" t="s">
        <v>309</v>
      </c>
      <c r="C46" s="125" t="s">
        <v>310</v>
      </c>
      <c r="D46" s="129">
        <v>80</v>
      </c>
      <c r="E46" s="130"/>
      <c r="F46" s="131">
        <f>D46*E46</f>
        <v>0</v>
      </c>
      <c r="G46" s="103"/>
      <c r="H46" s="24"/>
      <c r="I46" s="24"/>
      <c r="J46" s="24"/>
      <c r="L46" s="24"/>
      <c r="M46" s="25"/>
      <c r="N46" s="24"/>
      <c r="O46" s="24"/>
      <c r="P46" s="24"/>
      <c r="Q46" s="24"/>
    </row>
    <row r="47" spans="1:17" s="17" customFormat="1" x14ac:dyDescent="0.2">
      <c r="A47" s="132"/>
      <c r="B47" s="133"/>
      <c r="C47" s="97"/>
      <c r="D47" s="134"/>
      <c r="E47" s="135"/>
      <c r="F47" s="134"/>
      <c r="G47" s="103"/>
      <c r="H47" s="24"/>
      <c r="I47" s="24"/>
      <c r="J47" s="24"/>
      <c r="L47" s="24"/>
      <c r="M47" s="25"/>
      <c r="N47" s="24"/>
      <c r="O47" s="24"/>
      <c r="P47" s="24"/>
      <c r="Q47" s="24"/>
    </row>
    <row r="48" spans="1:17" s="17" customFormat="1" ht="28.5" x14ac:dyDescent="0.2">
      <c r="A48" s="128" t="s">
        <v>296</v>
      </c>
      <c r="B48" s="124" t="s">
        <v>297</v>
      </c>
      <c r="C48" s="125" t="s">
        <v>22</v>
      </c>
      <c r="D48" s="129">
        <v>1</v>
      </c>
      <c r="E48" s="130"/>
      <c r="G48" s="131">
        <f>D48*E48</f>
        <v>0</v>
      </c>
      <c r="H48" s="24"/>
      <c r="I48" s="24"/>
      <c r="J48" s="24"/>
      <c r="L48" s="24"/>
      <c r="M48" s="25"/>
      <c r="N48" s="24"/>
      <c r="O48" s="24"/>
      <c r="P48" s="24"/>
      <c r="Q48" s="24"/>
    </row>
    <row r="49" spans="1:17" s="17" customFormat="1" x14ac:dyDescent="0.2">
      <c r="A49" s="132"/>
      <c r="B49" s="114"/>
      <c r="C49" s="115"/>
      <c r="D49" s="136"/>
      <c r="E49" s="137"/>
      <c r="F49" s="137"/>
      <c r="G49" s="103"/>
      <c r="H49" s="24"/>
      <c r="I49" s="24"/>
      <c r="J49" s="24"/>
      <c r="L49" s="24"/>
      <c r="M49" s="25"/>
      <c r="N49" s="24"/>
      <c r="O49" s="24"/>
      <c r="P49" s="24"/>
      <c r="Q49" s="24"/>
    </row>
    <row r="50" spans="1:17" s="17" customFormat="1" ht="30.75" thickBot="1" x14ac:dyDescent="0.3">
      <c r="A50" s="138"/>
      <c r="B50" s="139" t="s">
        <v>26</v>
      </c>
      <c r="C50" s="140"/>
      <c r="D50" s="141"/>
      <c r="E50" s="142" t="s">
        <v>27</v>
      </c>
      <c r="F50" s="143">
        <f>ROUND(SUM(F33:F49),-1)</f>
        <v>0</v>
      </c>
      <c r="G50" s="143">
        <f>SUM(G34:G48)</f>
        <v>0</v>
      </c>
      <c r="H50" s="24"/>
      <c r="I50" s="24"/>
      <c r="J50" s="24"/>
      <c r="L50" s="24"/>
      <c r="M50" s="25"/>
      <c r="N50" s="24"/>
      <c r="O50" s="24"/>
      <c r="P50" s="24"/>
      <c r="Q50" s="24"/>
    </row>
    <row r="51" spans="1:17" s="17" customFormat="1" ht="15" thickTop="1" x14ac:dyDescent="0.2">
      <c r="A51" s="144"/>
      <c r="B51" s="145"/>
      <c r="C51" s="101"/>
      <c r="D51" s="102"/>
      <c r="E51" s="102"/>
      <c r="F51" s="102"/>
      <c r="G51" s="103"/>
      <c r="H51" s="24"/>
      <c r="I51" s="24"/>
      <c r="J51" s="24"/>
      <c r="L51" s="24"/>
      <c r="M51" s="25"/>
      <c r="N51" s="24"/>
      <c r="O51" s="24"/>
      <c r="P51" s="24"/>
      <c r="Q51" s="24"/>
    </row>
    <row r="52" spans="1:17" ht="15" x14ac:dyDescent="0.25">
      <c r="A52" s="104"/>
      <c r="B52" s="105"/>
      <c r="C52" s="106"/>
      <c r="D52" s="107"/>
      <c r="E52" s="108"/>
      <c r="F52" s="107"/>
      <c r="H52" s="24"/>
      <c r="I52" s="24"/>
      <c r="J52" s="24"/>
      <c r="K52" s="17"/>
      <c r="M52" s="25"/>
    </row>
    <row r="53" spans="1:17" ht="15" x14ac:dyDescent="0.25">
      <c r="A53" s="147" t="s">
        <v>17</v>
      </c>
      <c r="B53" s="148" t="s">
        <v>7</v>
      </c>
      <c r="C53" s="149"/>
      <c r="D53" s="150"/>
      <c r="E53" s="137"/>
      <c r="F53" s="137"/>
      <c r="H53" s="24"/>
      <c r="I53" s="24"/>
      <c r="J53" s="24"/>
      <c r="K53" s="17"/>
    </row>
    <row r="54" spans="1:17" x14ac:dyDescent="0.2">
      <c r="A54" s="87"/>
      <c r="B54" s="151"/>
      <c r="C54" s="89"/>
      <c r="D54" s="150"/>
      <c r="E54" s="137"/>
      <c r="F54" s="137"/>
      <c r="H54" s="24"/>
      <c r="I54" s="24"/>
      <c r="J54" s="24"/>
      <c r="K54" s="17"/>
    </row>
    <row r="55" spans="1:17" s="17" customFormat="1" x14ac:dyDescent="0.2">
      <c r="A55" s="117" t="s">
        <v>5</v>
      </c>
      <c r="B55" s="118" t="s">
        <v>12</v>
      </c>
      <c r="C55" s="119"/>
      <c r="D55" s="120" t="s">
        <v>13</v>
      </c>
      <c r="E55" s="121" t="s">
        <v>14</v>
      </c>
      <c r="F55" s="122" t="s">
        <v>2</v>
      </c>
      <c r="G55" s="103"/>
      <c r="H55" s="24"/>
      <c r="I55" s="24"/>
      <c r="J55" s="24"/>
      <c r="L55" s="24"/>
      <c r="M55" s="24"/>
      <c r="N55" s="24"/>
      <c r="O55" s="24"/>
      <c r="P55" s="24"/>
      <c r="Q55" s="24"/>
    </row>
    <row r="56" spans="1:17" s="17" customFormat="1" x14ac:dyDescent="0.2">
      <c r="A56" s="123"/>
      <c r="B56" s="124"/>
      <c r="C56" s="125"/>
      <c r="D56" s="126"/>
      <c r="E56" s="126"/>
      <c r="F56" s="127"/>
      <c r="G56" s="103"/>
      <c r="H56" s="24"/>
      <c r="I56" s="24"/>
      <c r="J56" s="24"/>
      <c r="L56" s="24"/>
      <c r="M56" s="24"/>
      <c r="N56" s="24"/>
      <c r="O56" s="24"/>
      <c r="P56" s="24"/>
      <c r="Q56" s="24"/>
    </row>
    <row r="57" spans="1:17" ht="71.25" x14ac:dyDescent="0.2">
      <c r="A57" s="128" t="s">
        <v>85</v>
      </c>
      <c r="B57" s="152" t="s">
        <v>291</v>
      </c>
      <c r="C57" s="125" t="s">
        <v>22</v>
      </c>
      <c r="D57" s="153">
        <v>1</v>
      </c>
      <c r="E57" s="129"/>
      <c r="F57" s="131">
        <f>D57*E57</f>
        <v>0</v>
      </c>
      <c r="H57" s="24"/>
      <c r="I57" s="24"/>
      <c r="J57" s="24"/>
      <c r="K57" s="17"/>
    </row>
    <row r="58" spans="1:17" x14ac:dyDescent="0.2">
      <c r="A58" s="128"/>
      <c r="B58" s="154"/>
      <c r="C58" s="155"/>
      <c r="D58" s="153"/>
      <c r="E58" s="153"/>
      <c r="F58" s="156"/>
      <c r="H58" s="24"/>
      <c r="I58" s="24"/>
      <c r="J58" s="24"/>
      <c r="K58" s="17"/>
    </row>
    <row r="59" spans="1:17" ht="42.75" x14ac:dyDescent="0.2">
      <c r="A59" s="128" t="s">
        <v>86</v>
      </c>
      <c r="B59" s="157" t="s">
        <v>31</v>
      </c>
      <c r="C59" s="125" t="s">
        <v>22</v>
      </c>
      <c r="D59" s="158">
        <v>45</v>
      </c>
      <c r="E59" s="130"/>
      <c r="F59" s="131">
        <f>D59*E59</f>
        <v>0</v>
      </c>
      <c r="H59" s="24"/>
      <c r="I59" s="24"/>
      <c r="J59" s="24"/>
      <c r="K59" s="17"/>
    </row>
    <row r="60" spans="1:17" x14ac:dyDescent="0.2">
      <c r="A60" s="128"/>
      <c r="B60" s="159"/>
      <c r="C60" s="125"/>
      <c r="D60" s="153"/>
      <c r="E60" s="153"/>
      <c r="F60" s="156"/>
      <c r="H60" s="24"/>
      <c r="I60" s="24"/>
      <c r="J60" s="24"/>
      <c r="K60" s="17"/>
    </row>
    <row r="61" spans="1:17" ht="42.75" x14ac:dyDescent="0.2">
      <c r="A61" s="128" t="s">
        <v>87</v>
      </c>
      <c r="B61" s="152" t="s">
        <v>33</v>
      </c>
      <c r="C61" s="125" t="s">
        <v>22</v>
      </c>
      <c r="D61" s="153">
        <v>1</v>
      </c>
      <c r="E61" s="126"/>
      <c r="F61" s="131">
        <f>D61*E61</f>
        <v>0</v>
      </c>
      <c r="H61" s="24"/>
      <c r="I61" s="24"/>
      <c r="J61" s="24"/>
      <c r="K61" s="17"/>
    </row>
    <row r="62" spans="1:17" x14ac:dyDescent="0.2">
      <c r="A62" s="128"/>
      <c r="B62" s="159"/>
      <c r="C62" s="125"/>
      <c r="D62" s="153"/>
      <c r="E62" s="153"/>
      <c r="F62" s="156"/>
      <c r="H62" s="24"/>
      <c r="I62" s="24"/>
      <c r="J62" s="24"/>
      <c r="K62" s="17"/>
    </row>
    <row r="63" spans="1:17" ht="85.5" x14ac:dyDescent="0.2">
      <c r="A63" s="128" t="s">
        <v>88</v>
      </c>
      <c r="B63" s="152" t="s">
        <v>275</v>
      </c>
      <c r="C63" s="125" t="s">
        <v>22</v>
      </c>
      <c r="D63" s="153">
        <v>1</v>
      </c>
      <c r="E63" s="126"/>
      <c r="F63" s="131">
        <f>D63*E63</f>
        <v>0</v>
      </c>
      <c r="H63" s="24"/>
      <c r="I63" s="24"/>
      <c r="J63" s="24"/>
      <c r="K63" s="17"/>
    </row>
    <row r="64" spans="1:17" x14ac:dyDescent="0.2">
      <c r="A64" s="128"/>
      <c r="B64" s="159"/>
      <c r="C64" s="125"/>
      <c r="D64" s="153"/>
      <c r="E64" s="160"/>
      <c r="F64" s="156"/>
      <c r="H64" s="24"/>
      <c r="I64" s="24"/>
      <c r="J64" s="24"/>
      <c r="K64" s="17"/>
    </row>
    <row r="65" spans="1:17" x14ac:dyDescent="0.2">
      <c r="A65" s="128" t="s">
        <v>89</v>
      </c>
      <c r="B65" s="159" t="s">
        <v>36</v>
      </c>
      <c r="C65" s="125" t="s">
        <v>37</v>
      </c>
      <c r="D65" s="153">
        <v>350</v>
      </c>
      <c r="E65" s="160"/>
      <c r="F65" s="156">
        <f>D65*E65</f>
        <v>0</v>
      </c>
      <c r="H65" s="24"/>
      <c r="I65" s="24"/>
      <c r="J65" s="24"/>
      <c r="K65" s="17"/>
    </row>
    <row r="66" spans="1:17" x14ac:dyDescent="0.2">
      <c r="A66" s="128"/>
      <c r="B66" s="159"/>
      <c r="C66" s="125"/>
      <c r="D66" s="153"/>
      <c r="E66" s="160"/>
      <c r="F66" s="156"/>
      <c r="H66" s="24"/>
      <c r="I66" s="24"/>
      <c r="J66" s="24"/>
      <c r="K66" s="17"/>
    </row>
    <row r="67" spans="1:17" ht="28.5" x14ac:dyDescent="0.2">
      <c r="A67" s="128" t="s">
        <v>90</v>
      </c>
      <c r="B67" s="161" t="s">
        <v>39</v>
      </c>
      <c r="C67" s="155" t="s">
        <v>40</v>
      </c>
      <c r="D67" s="153">
        <v>400</v>
      </c>
      <c r="E67" s="160"/>
      <c r="F67" s="156">
        <f>D67*E67</f>
        <v>0</v>
      </c>
      <c r="H67" s="24"/>
      <c r="I67" s="24"/>
      <c r="J67" s="24"/>
      <c r="K67" s="17"/>
    </row>
    <row r="68" spans="1:17" x14ac:dyDescent="0.2">
      <c r="A68" s="162"/>
      <c r="B68" s="163" t="s">
        <v>41</v>
      </c>
      <c r="C68" s="164"/>
      <c r="D68" s="116"/>
      <c r="E68" s="116"/>
      <c r="F68" s="137"/>
    </row>
    <row r="69" spans="1:17" ht="15.75" thickBot="1" x14ac:dyDescent="0.3">
      <c r="A69" s="165"/>
      <c r="B69" s="166" t="s">
        <v>42</v>
      </c>
      <c r="C69" s="140"/>
      <c r="D69" s="142"/>
      <c r="E69" s="142" t="s">
        <v>27</v>
      </c>
      <c r="F69" s="143">
        <f>(SUM(F54:F68))</f>
        <v>0</v>
      </c>
    </row>
    <row r="70" spans="1:17" ht="15.75" thickTop="1" x14ac:dyDescent="0.25">
      <c r="A70" s="167"/>
      <c r="B70" s="168"/>
      <c r="C70" s="111"/>
      <c r="D70" s="98"/>
      <c r="E70" s="98"/>
      <c r="F70" s="134"/>
    </row>
    <row r="71" spans="1:17" x14ac:dyDescent="0.2">
      <c r="A71" s="87"/>
      <c r="B71" s="151"/>
      <c r="C71" s="89"/>
      <c r="D71" s="150"/>
      <c r="E71" s="137"/>
      <c r="F71" s="137"/>
    </row>
    <row r="72" spans="1:17" ht="15" x14ac:dyDescent="0.25">
      <c r="A72" s="169" t="s">
        <v>19</v>
      </c>
      <c r="B72" s="170" t="s">
        <v>8</v>
      </c>
      <c r="C72" s="171"/>
      <c r="D72" s="92"/>
      <c r="E72" s="92"/>
      <c r="F72" s="92"/>
    </row>
    <row r="73" spans="1:17" ht="15" x14ac:dyDescent="0.25">
      <c r="A73" s="169"/>
      <c r="B73" s="172"/>
      <c r="C73" s="173"/>
      <c r="D73" s="92"/>
      <c r="E73" s="92"/>
      <c r="F73" s="92"/>
    </row>
    <row r="74" spans="1:17" s="17" customFormat="1" x14ac:dyDescent="0.2">
      <c r="A74" s="117" t="s">
        <v>5</v>
      </c>
      <c r="B74" s="118" t="s">
        <v>12</v>
      </c>
      <c r="C74" s="119"/>
      <c r="D74" s="120" t="s">
        <v>13</v>
      </c>
      <c r="E74" s="121" t="s">
        <v>14</v>
      </c>
      <c r="F74" s="122" t="s">
        <v>2</v>
      </c>
      <c r="G74" s="103"/>
      <c r="H74" s="24"/>
      <c r="I74" s="24"/>
      <c r="J74" s="24"/>
      <c r="L74" s="24"/>
      <c r="M74" s="24"/>
      <c r="N74" s="24"/>
      <c r="O74" s="24"/>
      <c r="P74" s="24"/>
      <c r="Q74" s="24"/>
    </row>
    <row r="75" spans="1:17" s="17" customFormat="1" x14ac:dyDescent="0.2">
      <c r="A75" s="123"/>
      <c r="B75" s="124"/>
      <c r="C75" s="125"/>
      <c r="D75" s="126"/>
      <c r="E75" s="126"/>
      <c r="F75" s="127"/>
      <c r="G75" s="103"/>
      <c r="H75" s="24"/>
      <c r="I75" s="24"/>
      <c r="J75" s="24"/>
      <c r="L75" s="24"/>
      <c r="M75" s="24"/>
      <c r="N75" s="24"/>
      <c r="O75" s="24"/>
      <c r="P75" s="24"/>
      <c r="Q75" s="24"/>
    </row>
    <row r="76" spans="1:17" ht="42.75" x14ac:dyDescent="0.2">
      <c r="A76" s="174" t="s">
        <v>91</v>
      </c>
      <c r="B76" s="152" t="s">
        <v>267</v>
      </c>
      <c r="C76" s="155" t="s">
        <v>22</v>
      </c>
      <c r="D76" s="153">
        <v>1</v>
      </c>
      <c r="E76" s="160"/>
      <c r="F76" s="156">
        <f>D76*E76</f>
        <v>0</v>
      </c>
    </row>
    <row r="77" spans="1:17" x14ac:dyDescent="0.2">
      <c r="A77" s="174"/>
      <c r="B77" s="152"/>
      <c r="C77" s="155"/>
      <c r="D77" s="153"/>
      <c r="E77" s="153"/>
      <c r="F77" s="156"/>
    </row>
    <row r="78" spans="1:17" ht="42.75" x14ac:dyDescent="0.2">
      <c r="A78" s="174" t="s">
        <v>92</v>
      </c>
      <c r="B78" s="152" t="s">
        <v>43</v>
      </c>
      <c r="C78" s="155" t="s">
        <v>44</v>
      </c>
      <c r="D78" s="153">
        <v>331.33</v>
      </c>
      <c r="E78" s="153"/>
      <c r="F78" s="156">
        <f>D78*E78</f>
        <v>0</v>
      </c>
    </row>
    <row r="79" spans="1:17" x14ac:dyDescent="0.2">
      <c r="A79" s="174"/>
      <c r="B79" s="152"/>
      <c r="C79" s="155"/>
      <c r="D79" s="153"/>
      <c r="E79" s="153"/>
      <c r="F79" s="156"/>
    </row>
    <row r="80" spans="1:17" ht="57" x14ac:dyDescent="0.2">
      <c r="A80" s="174" t="s">
        <v>93</v>
      </c>
      <c r="B80" s="152" t="s">
        <v>45</v>
      </c>
      <c r="C80" s="155" t="s">
        <v>44</v>
      </c>
      <c r="D80" s="153">
        <v>1329.55</v>
      </c>
      <c r="E80" s="160"/>
      <c r="F80" s="156">
        <f>D80*E80</f>
        <v>0</v>
      </c>
    </row>
    <row r="81" spans="1:6" x14ac:dyDescent="0.2">
      <c r="A81" s="174"/>
      <c r="B81" s="152"/>
      <c r="C81" s="155"/>
      <c r="D81" s="153"/>
      <c r="E81" s="153"/>
      <c r="F81" s="156"/>
    </row>
    <row r="82" spans="1:6" ht="57" x14ac:dyDescent="0.2">
      <c r="A82" s="174" t="s">
        <v>94</v>
      </c>
      <c r="B82" s="152" t="s">
        <v>46</v>
      </c>
      <c r="C82" s="155" t="s">
        <v>44</v>
      </c>
      <c r="D82" s="153">
        <v>797.73</v>
      </c>
      <c r="E82" s="160"/>
      <c r="F82" s="156">
        <f>D82*E82</f>
        <v>0</v>
      </c>
    </row>
    <row r="83" spans="1:6" x14ac:dyDescent="0.2">
      <c r="A83" s="174"/>
      <c r="B83" s="152"/>
      <c r="C83" s="155"/>
      <c r="D83" s="153"/>
      <c r="E83" s="153"/>
      <c r="F83" s="156"/>
    </row>
    <row r="84" spans="1:6" ht="57" x14ac:dyDescent="0.2">
      <c r="A84" s="174" t="s">
        <v>95</v>
      </c>
      <c r="B84" s="152" t="s">
        <v>47</v>
      </c>
      <c r="C84" s="155" t="s">
        <v>44</v>
      </c>
      <c r="D84" s="153">
        <v>199.43</v>
      </c>
      <c r="E84" s="160"/>
      <c r="F84" s="156">
        <f>D84*E84</f>
        <v>0</v>
      </c>
    </row>
    <row r="85" spans="1:6" ht="15" x14ac:dyDescent="0.25">
      <c r="A85" s="174"/>
      <c r="B85" s="152"/>
      <c r="C85" s="155"/>
      <c r="D85" s="175"/>
      <c r="E85" s="175"/>
      <c r="F85" s="176"/>
    </row>
    <row r="86" spans="1:6" ht="42.75" x14ac:dyDescent="0.2">
      <c r="A86" s="174" t="s">
        <v>96</v>
      </c>
      <c r="B86" s="152" t="s">
        <v>292</v>
      </c>
      <c r="C86" s="155" t="s">
        <v>44</v>
      </c>
      <c r="D86" s="153">
        <v>66.48</v>
      </c>
      <c r="E86" s="160"/>
      <c r="F86" s="156">
        <f>D86*E86</f>
        <v>0</v>
      </c>
    </row>
    <row r="87" spans="1:6" x14ac:dyDescent="0.2">
      <c r="A87" s="174"/>
      <c r="B87" s="152"/>
      <c r="C87" s="155"/>
      <c r="D87" s="153"/>
      <c r="E87" s="153"/>
      <c r="F87" s="156"/>
    </row>
    <row r="88" spans="1:6" ht="57" x14ac:dyDescent="0.2">
      <c r="A88" s="174" t="s">
        <v>97</v>
      </c>
      <c r="B88" s="152" t="s">
        <v>276</v>
      </c>
      <c r="C88" s="155" t="s">
        <v>44</v>
      </c>
      <c r="D88" s="153">
        <v>1057.71</v>
      </c>
      <c r="E88" s="160"/>
      <c r="F88" s="156">
        <f>D88*E88</f>
        <v>0</v>
      </c>
    </row>
    <row r="89" spans="1:6" x14ac:dyDescent="0.2">
      <c r="A89" s="174"/>
      <c r="B89" s="152"/>
      <c r="C89" s="155"/>
      <c r="D89" s="153"/>
      <c r="E89" s="153"/>
      <c r="F89" s="156"/>
    </row>
    <row r="90" spans="1:6" ht="42.75" x14ac:dyDescent="0.2">
      <c r="A90" s="174" t="s">
        <v>98</v>
      </c>
      <c r="B90" s="152" t="s">
        <v>48</v>
      </c>
      <c r="C90" s="155" t="s">
        <v>44</v>
      </c>
      <c r="D90" s="153">
        <v>320.27999999999997</v>
      </c>
      <c r="E90" s="160"/>
      <c r="F90" s="156">
        <f>D90*E90</f>
        <v>0</v>
      </c>
    </row>
    <row r="91" spans="1:6" x14ac:dyDescent="0.2">
      <c r="A91" s="174"/>
      <c r="B91" s="152"/>
      <c r="C91" s="155"/>
      <c r="D91" s="153"/>
      <c r="E91" s="153"/>
      <c r="F91" s="156"/>
    </row>
    <row r="92" spans="1:6" ht="156.75" x14ac:dyDescent="0.2">
      <c r="A92" s="174" t="s">
        <v>99</v>
      </c>
      <c r="B92" s="152" t="s">
        <v>277</v>
      </c>
      <c r="C92" s="155" t="s">
        <v>37</v>
      </c>
      <c r="D92" s="153">
        <v>81</v>
      </c>
      <c r="E92" s="160"/>
      <c r="F92" s="156">
        <f>D92*E92</f>
        <v>0</v>
      </c>
    </row>
    <row r="93" spans="1:6" x14ac:dyDescent="0.2">
      <c r="A93" s="174"/>
      <c r="B93" s="152"/>
      <c r="C93" s="155"/>
      <c r="D93" s="153"/>
      <c r="E93" s="153"/>
      <c r="F93" s="156"/>
    </row>
    <row r="94" spans="1:6" ht="28.5" x14ac:dyDescent="0.2">
      <c r="A94" s="174" t="s">
        <v>100</v>
      </c>
      <c r="B94" s="152" t="s">
        <v>49</v>
      </c>
      <c r="C94" s="155" t="s">
        <v>40</v>
      </c>
      <c r="D94" s="308">
        <v>1192</v>
      </c>
      <c r="E94" s="160"/>
      <c r="F94" s="156">
        <f>D94*E94</f>
        <v>0</v>
      </c>
    </row>
    <row r="95" spans="1:6" x14ac:dyDescent="0.2">
      <c r="A95" s="174"/>
      <c r="B95" s="152"/>
      <c r="C95" s="155"/>
      <c r="D95" s="153"/>
      <c r="E95" s="153"/>
      <c r="F95" s="156"/>
    </row>
    <row r="96" spans="1:6" ht="71.25" x14ac:dyDescent="0.2">
      <c r="A96" s="174" t="s">
        <v>101</v>
      </c>
      <c r="B96" s="152" t="s">
        <v>293</v>
      </c>
      <c r="C96" s="155" t="s">
        <v>44</v>
      </c>
      <c r="D96" s="153">
        <v>214.86</v>
      </c>
      <c r="E96" s="160"/>
      <c r="F96" s="156">
        <f>D96*E96</f>
        <v>0</v>
      </c>
    </row>
    <row r="97" spans="1:11" x14ac:dyDescent="0.2">
      <c r="A97" s="174"/>
      <c r="B97" s="152"/>
      <c r="C97" s="155"/>
      <c r="D97" s="153"/>
      <c r="E97" s="153"/>
      <c r="F97" s="156"/>
    </row>
    <row r="98" spans="1:11" ht="114" x14ac:dyDescent="0.2">
      <c r="A98" s="174" t="s">
        <v>102</v>
      </c>
      <c r="B98" s="152" t="s">
        <v>50</v>
      </c>
      <c r="C98" s="155" t="s">
        <v>44</v>
      </c>
      <c r="D98" s="153">
        <v>626.46</v>
      </c>
      <c r="E98" s="160"/>
      <c r="F98" s="156">
        <f>D98*E98</f>
        <v>0</v>
      </c>
    </row>
    <row r="99" spans="1:11" x14ac:dyDescent="0.2">
      <c r="A99" s="174"/>
      <c r="B99" s="152"/>
      <c r="C99" s="155"/>
      <c r="D99" s="153"/>
      <c r="E99" s="153"/>
      <c r="F99" s="156"/>
    </row>
    <row r="100" spans="1:11" ht="57" x14ac:dyDescent="0.2">
      <c r="A100" s="174" t="s">
        <v>103</v>
      </c>
      <c r="B100" s="152" t="s">
        <v>51</v>
      </c>
      <c r="C100" s="155" t="s">
        <v>44</v>
      </c>
      <c r="D100" s="153">
        <v>1571.58</v>
      </c>
      <c r="E100" s="160"/>
      <c r="F100" s="156">
        <f>D100*E100</f>
        <v>0</v>
      </c>
    </row>
    <row r="101" spans="1:11" x14ac:dyDescent="0.2">
      <c r="A101" s="174"/>
      <c r="B101" s="152"/>
      <c r="C101" s="155"/>
      <c r="D101" s="153"/>
      <c r="E101" s="160"/>
      <c r="F101" s="156"/>
    </row>
    <row r="102" spans="1:11" ht="59.25" customHeight="1" x14ac:dyDescent="0.2">
      <c r="A102" s="174" t="s">
        <v>104</v>
      </c>
      <c r="B102" s="152" t="s">
        <v>52</v>
      </c>
      <c r="C102" s="155" t="s">
        <v>44</v>
      </c>
      <c r="D102" s="153">
        <v>320.27999999999997</v>
      </c>
      <c r="E102" s="160"/>
      <c r="F102" s="156">
        <f>D102*E102</f>
        <v>0</v>
      </c>
    </row>
    <row r="103" spans="1:11" x14ac:dyDescent="0.2">
      <c r="A103" s="174"/>
      <c r="B103" s="161"/>
      <c r="C103" s="155"/>
      <c r="D103" s="153"/>
      <c r="E103" s="160"/>
      <c r="F103" s="156"/>
    </row>
    <row r="104" spans="1:11" ht="63.75" customHeight="1" x14ac:dyDescent="0.2">
      <c r="A104" s="174" t="s">
        <v>105</v>
      </c>
      <c r="B104" s="161" t="s">
        <v>268</v>
      </c>
      <c r="C104" s="155" t="s">
        <v>44</v>
      </c>
      <c r="D104" s="153">
        <v>216.39</v>
      </c>
      <c r="E104" s="160"/>
      <c r="F104" s="156">
        <f>D104*E104</f>
        <v>0</v>
      </c>
    </row>
    <row r="105" spans="1:11" x14ac:dyDescent="0.2">
      <c r="A105" s="174"/>
      <c r="B105" s="161"/>
      <c r="C105" s="155"/>
      <c r="D105" s="153"/>
      <c r="E105" s="160"/>
      <c r="F105" s="156"/>
    </row>
    <row r="106" spans="1:11" ht="28.5" x14ac:dyDescent="0.2">
      <c r="A106" s="174" t="s">
        <v>106</v>
      </c>
      <c r="B106" s="161" t="s">
        <v>311</v>
      </c>
      <c r="C106" s="155" t="s">
        <v>40</v>
      </c>
      <c r="D106" s="153">
        <v>1787.45</v>
      </c>
      <c r="E106" s="160"/>
      <c r="F106" s="156">
        <f>D106*E106</f>
        <v>0</v>
      </c>
    </row>
    <row r="107" spans="1:11" x14ac:dyDescent="0.2">
      <c r="A107" s="174"/>
      <c r="B107" s="161"/>
      <c r="C107" s="155"/>
      <c r="D107" s="153"/>
      <c r="E107" s="160"/>
      <c r="F107" s="156"/>
    </row>
    <row r="108" spans="1:11" ht="57" x14ac:dyDescent="0.2">
      <c r="A108" s="174" t="s">
        <v>107</v>
      </c>
      <c r="B108" s="161" t="s">
        <v>53</v>
      </c>
      <c r="C108" s="155" t="s">
        <v>40</v>
      </c>
      <c r="D108" s="153">
        <f>D106</f>
        <v>1787.45</v>
      </c>
      <c r="E108" s="160"/>
      <c r="F108" s="156">
        <f>D108*E108</f>
        <v>0</v>
      </c>
    </row>
    <row r="109" spans="1:11" x14ac:dyDescent="0.2">
      <c r="A109" s="174"/>
      <c r="B109" s="161"/>
      <c r="C109" s="155"/>
      <c r="D109" s="153"/>
      <c r="E109" s="160"/>
      <c r="F109" s="156"/>
    </row>
    <row r="110" spans="1:11" ht="57" x14ac:dyDescent="0.2">
      <c r="A110" s="174" t="s">
        <v>108</v>
      </c>
      <c r="B110" s="161" t="s">
        <v>278</v>
      </c>
      <c r="C110" s="155" t="s">
        <v>44</v>
      </c>
      <c r="D110" s="153">
        <f>D78</f>
        <v>331.33</v>
      </c>
      <c r="E110" s="160"/>
      <c r="F110" s="156">
        <f>D110*E110</f>
        <v>0</v>
      </c>
    </row>
    <row r="111" spans="1:11" x14ac:dyDescent="0.2">
      <c r="A111" s="174"/>
      <c r="B111" s="161"/>
      <c r="C111" s="155"/>
      <c r="D111" s="153"/>
      <c r="E111" s="153"/>
      <c r="F111" s="156"/>
    </row>
    <row r="112" spans="1:11" ht="42.75" x14ac:dyDescent="0.2">
      <c r="A112" s="174" t="s">
        <v>109</v>
      </c>
      <c r="B112" s="152" t="s">
        <v>279</v>
      </c>
      <c r="C112" s="155" t="s">
        <v>40</v>
      </c>
      <c r="D112" s="153">
        <v>2980</v>
      </c>
      <c r="E112" s="160"/>
      <c r="F112" s="156">
        <f>D112*E112</f>
        <v>0</v>
      </c>
      <c r="I112" s="24"/>
      <c r="J112" s="24"/>
      <c r="K112" s="17"/>
    </row>
    <row r="113" spans="1:17" ht="15" x14ac:dyDescent="0.25">
      <c r="A113" s="169"/>
      <c r="B113" s="172"/>
      <c r="C113" s="173"/>
      <c r="D113" s="92"/>
      <c r="E113" s="92"/>
      <c r="F113" s="92"/>
    </row>
    <row r="114" spans="1:17" ht="15.75" thickBot="1" x14ac:dyDescent="0.3">
      <c r="A114" s="177"/>
      <c r="B114" s="178" t="s">
        <v>54</v>
      </c>
      <c r="C114" s="179"/>
      <c r="D114" s="180"/>
      <c r="E114" s="181" t="s">
        <v>27</v>
      </c>
      <c r="F114" s="180">
        <f>(SUM(F73:F113))</f>
        <v>0</v>
      </c>
    </row>
    <row r="115" spans="1:17" ht="15" thickTop="1" x14ac:dyDescent="0.2">
      <c r="B115" s="145"/>
    </row>
    <row r="116" spans="1:17" ht="15" x14ac:dyDescent="0.25">
      <c r="A116" s="169"/>
      <c r="B116" s="172"/>
      <c r="C116" s="173"/>
      <c r="D116" s="92"/>
      <c r="E116" s="92"/>
      <c r="F116" s="92"/>
    </row>
    <row r="117" spans="1:17" ht="15" x14ac:dyDescent="0.25">
      <c r="A117" s="169" t="s">
        <v>20</v>
      </c>
      <c r="B117" s="170" t="s">
        <v>9</v>
      </c>
      <c r="C117" s="171"/>
      <c r="D117" s="92"/>
      <c r="E117" s="92"/>
      <c r="F117" s="92"/>
    </row>
    <row r="118" spans="1:17" ht="15" x14ac:dyDescent="0.25">
      <c r="A118" s="169"/>
      <c r="B118" s="172"/>
      <c r="C118" s="173"/>
      <c r="D118" s="92"/>
      <c r="E118" s="92"/>
      <c r="F118" s="92"/>
    </row>
    <row r="119" spans="1:17" s="17" customFormat="1" x14ac:dyDescent="0.2">
      <c r="A119" s="117" t="s">
        <v>5</v>
      </c>
      <c r="B119" s="118" t="s">
        <v>12</v>
      </c>
      <c r="C119" s="119"/>
      <c r="D119" s="120" t="s">
        <v>13</v>
      </c>
      <c r="E119" s="121" t="s">
        <v>14</v>
      </c>
      <c r="F119" s="122" t="s">
        <v>2</v>
      </c>
      <c r="G119" s="103"/>
      <c r="H119" s="24"/>
      <c r="I119" s="24"/>
      <c r="J119" s="24"/>
      <c r="L119" s="24"/>
      <c r="M119" s="24"/>
      <c r="N119" s="24"/>
      <c r="O119" s="24"/>
      <c r="P119" s="24"/>
      <c r="Q119" s="24"/>
    </row>
    <row r="120" spans="1:17" s="17" customFormat="1" x14ac:dyDescent="0.2">
      <c r="A120" s="123"/>
      <c r="B120" s="124"/>
      <c r="C120" s="125"/>
      <c r="D120" s="126"/>
      <c r="E120" s="126"/>
      <c r="F120" s="127"/>
      <c r="G120" s="103"/>
      <c r="H120" s="24"/>
      <c r="I120" s="24"/>
      <c r="J120" s="24"/>
      <c r="L120" s="24"/>
      <c r="M120" s="24"/>
      <c r="N120" s="24"/>
      <c r="O120" s="24"/>
      <c r="P120" s="24"/>
      <c r="Q120" s="24"/>
    </row>
    <row r="121" spans="1:17" ht="159.75" customHeight="1" x14ac:dyDescent="0.25">
      <c r="A121" s="182"/>
      <c r="B121" s="152" t="s">
        <v>75</v>
      </c>
      <c r="C121" s="155"/>
      <c r="D121" s="175"/>
      <c r="E121" s="175"/>
      <c r="F121" s="176"/>
    </row>
    <row r="122" spans="1:17" ht="15" x14ac:dyDescent="0.25">
      <c r="A122" s="182"/>
      <c r="B122" s="183"/>
      <c r="C122" s="184"/>
      <c r="D122" s="175"/>
      <c r="E122" s="175"/>
      <c r="F122" s="176"/>
    </row>
    <row r="123" spans="1:17" ht="72" x14ac:dyDescent="0.2">
      <c r="A123" s="174" t="s">
        <v>110</v>
      </c>
      <c r="B123" s="152" t="s">
        <v>308</v>
      </c>
      <c r="C123" s="155" t="s">
        <v>22</v>
      </c>
      <c r="D123" s="153">
        <v>38</v>
      </c>
      <c r="E123" s="160"/>
      <c r="F123" s="156">
        <f>D123*E123</f>
        <v>0</v>
      </c>
      <c r="I123" s="24"/>
      <c r="J123" s="24"/>
      <c r="K123" s="17"/>
    </row>
    <row r="124" spans="1:17" x14ac:dyDescent="0.2">
      <c r="A124" s="174"/>
      <c r="B124" s="152"/>
      <c r="C124" s="155"/>
      <c r="D124" s="153"/>
      <c r="E124" s="153"/>
      <c r="F124" s="156"/>
      <c r="I124" s="24"/>
      <c r="J124" s="24"/>
      <c r="K124" s="17"/>
    </row>
    <row r="125" spans="1:17" ht="57" x14ac:dyDescent="0.2">
      <c r="A125" s="174" t="s">
        <v>111</v>
      </c>
      <c r="B125" s="152" t="s">
        <v>55</v>
      </c>
      <c r="C125" s="155" t="s">
        <v>22</v>
      </c>
      <c r="D125" s="153">
        <v>19</v>
      </c>
      <c r="E125" s="160"/>
      <c r="F125" s="156">
        <f>D125*E125</f>
        <v>0</v>
      </c>
    </row>
    <row r="126" spans="1:17" x14ac:dyDescent="0.2">
      <c r="A126" s="174"/>
      <c r="B126" s="152"/>
      <c r="C126" s="155"/>
      <c r="D126" s="153"/>
      <c r="E126" s="153"/>
      <c r="F126" s="156"/>
    </row>
    <row r="127" spans="1:17" ht="57" x14ac:dyDescent="0.2">
      <c r="A127" s="174" t="s">
        <v>112</v>
      </c>
      <c r="B127" s="152" t="s">
        <v>281</v>
      </c>
      <c r="C127" s="155" t="s">
        <v>22</v>
      </c>
      <c r="D127" s="153">
        <v>19</v>
      </c>
      <c r="E127" s="160"/>
      <c r="F127" s="156">
        <f>D127*E127</f>
        <v>0</v>
      </c>
    </row>
    <row r="128" spans="1:17" ht="15" x14ac:dyDescent="0.25">
      <c r="A128" s="174"/>
      <c r="B128" s="152"/>
      <c r="C128" s="155"/>
      <c r="D128" s="175"/>
      <c r="E128" s="175"/>
      <c r="F128" s="176"/>
    </row>
    <row r="129" spans="1:17" ht="57" x14ac:dyDescent="0.2">
      <c r="A129" s="174" t="s">
        <v>113</v>
      </c>
      <c r="B129" s="152" t="s">
        <v>56</v>
      </c>
      <c r="C129" s="155" t="s">
        <v>22</v>
      </c>
      <c r="D129" s="153">
        <v>7</v>
      </c>
      <c r="E129" s="160"/>
      <c r="F129" s="156">
        <f>D129*E129</f>
        <v>0</v>
      </c>
    </row>
    <row r="130" spans="1:17" x14ac:dyDescent="0.2">
      <c r="A130" s="174"/>
      <c r="B130" s="152"/>
      <c r="C130" s="155"/>
      <c r="D130" s="153"/>
      <c r="E130" s="153"/>
      <c r="F130" s="156"/>
    </row>
    <row r="131" spans="1:17" ht="185.25" x14ac:dyDescent="0.2">
      <c r="A131" s="174" t="s">
        <v>114</v>
      </c>
      <c r="B131" s="145" t="s">
        <v>282</v>
      </c>
      <c r="C131" s="155" t="s">
        <v>22</v>
      </c>
      <c r="D131" s="153">
        <v>4</v>
      </c>
      <c r="E131" s="160"/>
      <c r="F131" s="156">
        <f>D131*E131</f>
        <v>0</v>
      </c>
    </row>
    <row r="132" spans="1:17" ht="15" x14ac:dyDescent="0.25">
      <c r="A132" s="169"/>
      <c r="B132" s="172"/>
      <c r="C132" s="173"/>
      <c r="D132" s="92"/>
      <c r="E132" s="92"/>
      <c r="F132" s="92"/>
    </row>
    <row r="133" spans="1:17" ht="15.75" thickBot="1" x14ac:dyDescent="0.3">
      <c r="A133" s="177"/>
      <c r="B133" s="178" t="s">
        <v>57</v>
      </c>
      <c r="C133" s="179"/>
      <c r="D133" s="180"/>
      <c r="E133" s="181" t="s">
        <v>27</v>
      </c>
      <c r="F133" s="180">
        <f>(SUM(F121:F132))</f>
        <v>0</v>
      </c>
      <c r="H133" s="24"/>
      <c r="I133" s="24"/>
      <c r="J133" s="24"/>
      <c r="K133" s="17"/>
    </row>
    <row r="134" spans="1:17" ht="15.75" thickTop="1" x14ac:dyDescent="0.25">
      <c r="A134" s="169"/>
      <c r="B134" s="172"/>
      <c r="C134" s="173"/>
      <c r="D134" s="92"/>
      <c r="E134" s="92"/>
      <c r="F134" s="92"/>
    </row>
    <row r="135" spans="1:17" ht="15" x14ac:dyDescent="0.25">
      <c r="A135" s="169"/>
      <c r="B135" s="172"/>
      <c r="C135" s="173"/>
      <c r="D135" s="92"/>
      <c r="E135" s="92"/>
      <c r="F135" s="92"/>
    </row>
    <row r="136" spans="1:17" ht="15" x14ac:dyDescent="0.25">
      <c r="A136" s="169" t="s">
        <v>23</v>
      </c>
      <c r="B136" s="170" t="s">
        <v>10</v>
      </c>
      <c r="C136" s="171"/>
      <c r="D136" s="92"/>
      <c r="E136" s="92"/>
      <c r="F136" s="92"/>
      <c r="H136" s="24"/>
      <c r="I136" s="24"/>
      <c r="J136" s="24"/>
      <c r="K136" s="17"/>
    </row>
    <row r="137" spans="1:17" ht="15" x14ac:dyDescent="0.25">
      <c r="A137" s="169"/>
      <c r="B137" s="172"/>
      <c r="C137" s="173"/>
      <c r="D137" s="92"/>
      <c r="E137" s="92"/>
      <c r="F137" s="92"/>
    </row>
    <row r="138" spans="1:17" s="17" customFormat="1" x14ac:dyDescent="0.2">
      <c r="A138" s="117" t="s">
        <v>5</v>
      </c>
      <c r="B138" s="118" t="s">
        <v>12</v>
      </c>
      <c r="C138" s="119"/>
      <c r="D138" s="120" t="s">
        <v>13</v>
      </c>
      <c r="E138" s="121" t="s">
        <v>14</v>
      </c>
      <c r="F138" s="122" t="s">
        <v>2</v>
      </c>
      <c r="G138" s="103"/>
      <c r="H138" s="24"/>
      <c r="I138" s="24"/>
      <c r="J138" s="24"/>
      <c r="L138" s="24"/>
      <c r="M138" s="24"/>
      <c r="N138" s="24"/>
      <c r="O138" s="24"/>
      <c r="P138" s="24"/>
      <c r="Q138" s="24"/>
    </row>
    <row r="139" spans="1:17" s="17" customFormat="1" x14ac:dyDescent="0.2">
      <c r="A139" s="123"/>
      <c r="B139" s="124"/>
      <c r="C139" s="125"/>
      <c r="D139" s="126"/>
      <c r="E139" s="126"/>
      <c r="F139" s="127"/>
      <c r="G139" s="103"/>
      <c r="H139" s="24"/>
      <c r="I139" s="24"/>
      <c r="J139" s="24"/>
      <c r="L139" s="24"/>
      <c r="M139" s="24"/>
      <c r="N139" s="24"/>
      <c r="O139" s="24"/>
      <c r="P139" s="24"/>
      <c r="Q139" s="24"/>
    </row>
    <row r="140" spans="1:17" ht="42.75" x14ac:dyDescent="0.2">
      <c r="A140" s="185"/>
      <c r="B140" s="152" t="s">
        <v>58</v>
      </c>
      <c r="C140" s="155"/>
      <c r="D140" s="153"/>
      <c r="E140" s="153"/>
      <c r="F140" s="156"/>
    </row>
    <row r="141" spans="1:17" x14ac:dyDescent="0.2">
      <c r="A141" s="174"/>
      <c r="B141" s="152"/>
      <c r="C141" s="155"/>
      <c r="D141" s="153"/>
      <c r="E141" s="153"/>
      <c r="F141" s="156"/>
    </row>
    <row r="142" spans="1:17" ht="15" x14ac:dyDescent="0.25">
      <c r="A142" s="174"/>
      <c r="B142" s="183" t="s">
        <v>59</v>
      </c>
      <c r="C142" s="184"/>
      <c r="D142" s="153" t="s">
        <v>41</v>
      </c>
      <c r="E142" s="153" t="s">
        <v>41</v>
      </c>
      <c r="F142" s="156" t="s">
        <v>41</v>
      </c>
    </row>
    <row r="143" spans="1:17" ht="15" x14ac:dyDescent="0.25">
      <c r="A143" s="174"/>
      <c r="B143" s="183"/>
      <c r="C143" s="184"/>
      <c r="D143" s="153"/>
      <c r="E143" s="153"/>
      <c r="F143" s="156"/>
    </row>
    <row r="144" spans="1:17" ht="142.5" x14ac:dyDescent="0.2">
      <c r="A144" s="186"/>
      <c r="B144" s="152" t="s">
        <v>60</v>
      </c>
      <c r="C144" s="155"/>
      <c r="D144" s="153"/>
      <c r="E144" s="153"/>
      <c r="F144" s="156"/>
      <c r="I144" s="31"/>
    </row>
    <row r="145" spans="1:12" ht="15" x14ac:dyDescent="0.25">
      <c r="A145" s="174"/>
      <c r="B145" s="183"/>
      <c r="C145" s="184"/>
      <c r="D145" s="153"/>
      <c r="E145" s="153"/>
      <c r="F145" s="156"/>
    </row>
    <row r="146" spans="1:12" ht="28.5" x14ac:dyDescent="0.2">
      <c r="A146" s="174" t="s">
        <v>115</v>
      </c>
      <c r="B146" s="152" t="s">
        <v>247</v>
      </c>
      <c r="C146" s="155" t="s">
        <v>37</v>
      </c>
      <c r="D146" s="153">
        <v>1500</v>
      </c>
      <c r="E146" s="160"/>
      <c r="F146" s="156">
        <f>D146*E146</f>
        <v>0</v>
      </c>
      <c r="H146" s="32"/>
      <c r="L146" s="32"/>
    </row>
    <row r="147" spans="1:12" x14ac:dyDescent="0.2">
      <c r="A147" s="174"/>
      <c r="B147" s="232"/>
      <c r="C147" s="155"/>
      <c r="D147" s="153"/>
      <c r="E147" s="153"/>
      <c r="F147" s="156"/>
      <c r="H147" s="32"/>
      <c r="L147" s="32"/>
    </row>
    <row r="148" spans="1:12" x14ac:dyDescent="0.2">
      <c r="A148" s="174" t="s">
        <v>116</v>
      </c>
      <c r="B148" s="152" t="s">
        <v>249</v>
      </c>
      <c r="C148" s="155" t="s">
        <v>22</v>
      </c>
      <c r="D148" s="153">
        <v>22</v>
      </c>
      <c r="E148" s="160"/>
      <c r="F148" s="156">
        <f>D148*E148</f>
        <v>0</v>
      </c>
      <c r="H148" s="32"/>
      <c r="L148" s="32"/>
    </row>
    <row r="149" spans="1:12" x14ac:dyDescent="0.2">
      <c r="B149" s="146"/>
      <c r="D149" s="193"/>
      <c r="E149" s="193"/>
      <c r="F149" s="193"/>
      <c r="H149" s="32"/>
      <c r="L149" s="32"/>
    </row>
    <row r="150" spans="1:12" ht="18" customHeight="1" x14ac:dyDescent="0.25">
      <c r="A150" s="194"/>
      <c r="B150" s="183" t="s">
        <v>61</v>
      </c>
      <c r="C150" s="184"/>
      <c r="D150" s="153"/>
      <c r="E150" s="153"/>
      <c r="F150" s="156"/>
      <c r="H150" s="32"/>
      <c r="L150" s="32"/>
    </row>
    <row r="151" spans="1:12" x14ac:dyDescent="0.2">
      <c r="A151" s="194"/>
      <c r="B151" s="195"/>
      <c r="C151" s="196"/>
      <c r="D151" s="153"/>
      <c r="E151" s="153"/>
      <c r="F151" s="156"/>
      <c r="H151" s="32"/>
      <c r="L151" s="32"/>
    </row>
    <row r="152" spans="1:12" ht="142.5" x14ac:dyDescent="0.25">
      <c r="A152" s="197"/>
      <c r="B152" s="152" t="s">
        <v>62</v>
      </c>
      <c r="C152" s="155"/>
      <c r="D152" s="198"/>
      <c r="E152" s="153"/>
      <c r="F152" s="156"/>
      <c r="H152" s="32"/>
      <c r="L152" s="32"/>
    </row>
    <row r="153" spans="1:12" ht="15" x14ac:dyDescent="0.25">
      <c r="A153" s="199"/>
      <c r="B153" s="145"/>
      <c r="D153" s="200"/>
      <c r="H153" s="32"/>
      <c r="L153" s="32"/>
    </row>
    <row r="154" spans="1:12" x14ac:dyDescent="0.2">
      <c r="A154" s="174" t="s">
        <v>118</v>
      </c>
      <c r="B154" s="152" t="s">
        <v>240</v>
      </c>
      <c r="C154" s="155" t="s">
        <v>22</v>
      </c>
      <c r="D154" s="198">
        <v>5</v>
      </c>
      <c r="E154" s="206"/>
      <c r="F154" s="207">
        <f>D154*E154</f>
        <v>0</v>
      </c>
      <c r="H154" s="32"/>
      <c r="L154" s="32"/>
    </row>
    <row r="155" spans="1:12" x14ac:dyDescent="0.2">
      <c r="A155" s="174" t="s">
        <v>117</v>
      </c>
      <c r="B155" s="152" t="s">
        <v>256</v>
      </c>
      <c r="C155" s="155" t="s">
        <v>22</v>
      </c>
      <c r="D155" s="198">
        <v>2</v>
      </c>
      <c r="E155" s="206"/>
      <c r="F155" s="207">
        <f>D155*E155</f>
        <v>0</v>
      </c>
      <c r="H155" s="32"/>
      <c r="L155" s="32"/>
    </row>
    <row r="156" spans="1:12" x14ac:dyDescent="0.2">
      <c r="A156" s="209"/>
      <c r="H156" s="32"/>
      <c r="L156" s="32"/>
    </row>
    <row r="157" spans="1:12" x14ac:dyDescent="0.2">
      <c r="A157" s="174" t="s">
        <v>119</v>
      </c>
      <c r="B157" s="152" t="s">
        <v>242</v>
      </c>
      <c r="C157" s="155" t="s">
        <v>22</v>
      </c>
      <c r="D157" s="198">
        <v>6</v>
      </c>
      <c r="E157" s="160"/>
      <c r="F157" s="156">
        <f t="shared" ref="F157" si="0">D157*E157</f>
        <v>0</v>
      </c>
      <c r="H157" s="32"/>
      <c r="L157" s="32"/>
    </row>
    <row r="158" spans="1:12" x14ac:dyDescent="0.2">
      <c r="A158" s="209"/>
      <c r="B158" s="154"/>
      <c r="C158" s="155"/>
      <c r="D158" s="198"/>
      <c r="E158" s="153"/>
      <c r="F158" s="156"/>
      <c r="H158" s="32"/>
      <c r="L158" s="32"/>
    </row>
    <row r="159" spans="1:12" ht="28.5" x14ac:dyDescent="0.2">
      <c r="A159" s="174" t="s">
        <v>120</v>
      </c>
      <c r="B159" s="152" t="s">
        <v>243</v>
      </c>
      <c r="C159" s="155" t="s">
        <v>22</v>
      </c>
      <c r="D159" s="198">
        <v>6</v>
      </c>
      <c r="E159" s="160"/>
      <c r="F159" s="156">
        <f>D159*E159</f>
        <v>0</v>
      </c>
      <c r="H159" s="32"/>
      <c r="L159" s="32"/>
    </row>
    <row r="160" spans="1:12" ht="28.5" x14ac:dyDescent="0.2">
      <c r="A160" s="174" t="s">
        <v>121</v>
      </c>
      <c r="B160" s="152" t="s">
        <v>244</v>
      </c>
      <c r="C160" s="155" t="s">
        <v>22</v>
      </c>
      <c r="D160" s="198">
        <v>14</v>
      </c>
      <c r="E160" s="160"/>
      <c r="F160" s="156">
        <f>D160*E160</f>
        <v>0</v>
      </c>
      <c r="H160" s="32"/>
      <c r="L160" s="32"/>
    </row>
    <row r="161" spans="1:12" x14ac:dyDescent="0.2">
      <c r="A161" s="209"/>
      <c r="B161" s="233"/>
      <c r="C161" s="233"/>
      <c r="D161" s="233"/>
      <c r="E161" s="233"/>
      <c r="F161" s="233"/>
      <c r="H161" s="32"/>
      <c r="L161" s="32"/>
    </row>
    <row r="162" spans="1:12" ht="28.5" x14ac:dyDescent="0.2">
      <c r="A162" s="174" t="s">
        <v>122</v>
      </c>
      <c r="B162" s="152" t="s">
        <v>257</v>
      </c>
      <c r="C162" s="155" t="s">
        <v>22</v>
      </c>
      <c r="D162" s="198">
        <v>1</v>
      </c>
      <c r="E162" s="160"/>
      <c r="F162" s="156">
        <f>D162*E162</f>
        <v>0</v>
      </c>
      <c r="H162" s="32"/>
      <c r="L162" s="32"/>
    </row>
    <row r="163" spans="1:12" x14ac:dyDescent="0.2">
      <c r="A163" s="209"/>
      <c r="B163" s="233"/>
      <c r="C163" s="233"/>
      <c r="D163" s="233"/>
      <c r="E163" s="233"/>
      <c r="F163" s="233"/>
      <c r="H163" s="32"/>
      <c r="L163" s="32"/>
    </row>
    <row r="164" spans="1:12" ht="28.5" x14ac:dyDescent="0.2">
      <c r="A164" s="174" t="s">
        <v>123</v>
      </c>
      <c r="B164" s="152" t="s">
        <v>246</v>
      </c>
      <c r="C164" s="155" t="s">
        <v>22</v>
      </c>
      <c r="D164" s="198">
        <v>9</v>
      </c>
      <c r="E164" s="160"/>
      <c r="F164" s="156">
        <f>D164*E164</f>
        <v>0</v>
      </c>
      <c r="H164" s="32"/>
      <c r="L164" s="32"/>
    </row>
    <row r="165" spans="1:12" x14ac:dyDescent="0.2">
      <c r="A165" s="209"/>
      <c r="B165" s="154"/>
      <c r="C165" s="155"/>
      <c r="D165" s="198"/>
      <c r="E165" s="153"/>
      <c r="F165" s="156"/>
      <c r="H165" s="32"/>
      <c r="L165" s="32"/>
    </row>
    <row r="166" spans="1:12" ht="28.5" x14ac:dyDescent="0.2">
      <c r="A166" s="174" t="s">
        <v>124</v>
      </c>
      <c r="B166" s="152" t="s">
        <v>258</v>
      </c>
      <c r="C166" s="155" t="s">
        <v>22</v>
      </c>
      <c r="D166" s="198">
        <v>1</v>
      </c>
      <c r="E166" s="160"/>
      <c r="F166" s="156">
        <f>D166*E166</f>
        <v>0</v>
      </c>
      <c r="H166" s="32"/>
      <c r="L166" s="32"/>
    </row>
    <row r="167" spans="1:12" x14ac:dyDescent="0.2">
      <c r="A167" s="209"/>
      <c r="B167" s="154"/>
      <c r="C167" s="155"/>
      <c r="D167" s="198"/>
      <c r="E167" s="153"/>
      <c r="F167" s="156"/>
      <c r="H167" s="32"/>
      <c r="L167" s="32"/>
    </row>
    <row r="168" spans="1:12" ht="28.5" x14ac:dyDescent="0.2">
      <c r="A168" s="174" t="s">
        <v>125</v>
      </c>
      <c r="B168" s="152" t="s">
        <v>259</v>
      </c>
      <c r="C168" s="155" t="s">
        <v>22</v>
      </c>
      <c r="D168" s="198">
        <v>2</v>
      </c>
      <c r="E168" s="160"/>
      <c r="F168" s="156">
        <f t="shared" ref="F168" si="1">D168*E168</f>
        <v>0</v>
      </c>
      <c r="H168" s="32"/>
      <c r="L168" s="32"/>
    </row>
    <row r="169" spans="1:12" x14ac:dyDescent="0.2">
      <c r="A169" s="209"/>
      <c r="B169" s="154"/>
      <c r="C169" s="155"/>
      <c r="D169" s="198"/>
      <c r="E169" s="153"/>
      <c r="F169" s="156"/>
      <c r="H169" s="32"/>
      <c r="L169" s="32"/>
    </row>
    <row r="170" spans="1:12" ht="28.5" x14ac:dyDescent="0.2">
      <c r="A170" s="174" t="s">
        <v>126</v>
      </c>
      <c r="B170" s="152" t="s">
        <v>260</v>
      </c>
      <c r="C170" s="155" t="s">
        <v>22</v>
      </c>
      <c r="D170" s="198">
        <v>1</v>
      </c>
      <c r="E170" s="160"/>
      <c r="F170" s="156">
        <f t="shared" ref="F170:F172" si="2">D170*E170</f>
        <v>0</v>
      </c>
      <c r="H170" s="32"/>
      <c r="L170" s="32"/>
    </row>
    <row r="171" spans="1:12" x14ac:dyDescent="0.2">
      <c r="A171" s="209"/>
      <c r="B171" s="154"/>
      <c r="C171" s="155"/>
      <c r="D171" s="198"/>
      <c r="E171" s="153"/>
      <c r="F171" s="156"/>
      <c r="H171" s="32"/>
      <c r="L171" s="32"/>
    </row>
    <row r="172" spans="1:12" ht="28.5" x14ac:dyDescent="0.2">
      <c r="A172" s="174" t="s">
        <v>127</v>
      </c>
      <c r="B172" s="145" t="s">
        <v>261</v>
      </c>
      <c r="C172" s="101" t="s">
        <v>22</v>
      </c>
      <c r="D172" s="200">
        <v>1</v>
      </c>
      <c r="E172" s="210"/>
      <c r="F172" s="156">
        <f t="shared" si="2"/>
        <v>0</v>
      </c>
      <c r="H172" s="32"/>
      <c r="L172" s="32"/>
    </row>
    <row r="173" spans="1:12" x14ac:dyDescent="0.2">
      <c r="A173" s="209"/>
      <c r="B173" s="154"/>
      <c r="C173" s="155"/>
      <c r="D173" s="198"/>
      <c r="E173" s="153"/>
      <c r="F173" s="156"/>
      <c r="H173" s="32"/>
      <c r="L173" s="32"/>
    </row>
    <row r="174" spans="1:12" ht="28.5" x14ac:dyDescent="0.2">
      <c r="A174" s="174" t="s">
        <v>128</v>
      </c>
      <c r="B174" s="152" t="s">
        <v>262</v>
      </c>
      <c r="C174" s="155" t="s">
        <v>22</v>
      </c>
      <c r="D174" s="198">
        <v>2</v>
      </c>
      <c r="E174" s="160"/>
      <c r="F174" s="156">
        <f t="shared" ref="F174" si="3">D174*E174</f>
        <v>0</v>
      </c>
      <c r="H174" s="32"/>
      <c r="L174" s="32"/>
    </row>
    <row r="175" spans="1:12" x14ac:dyDescent="0.2">
      <c r="A175" s="209"/>
      <c r="B175" s="154"/>
      <c r="C175" s="155"/>
      <c r="D175" s="198"/>
      <c r="E175" s="153"/>
      <c r="F175" s="156"/>
      <c r="H175" s="32"/>
      <c r="L175" s="32"/>
    </row>
    <row r="176" spans="1:12" ht="28.5" x14ac:dyDescent="0.2">
      <c r="A176" s="174" t="s">
        <v>129</v>
      </c>
      <c r="B176" s="152" t="s">
        <v>236</v>
      </c>
      <c r="C176" s="155" t="s">
        <v>22</v>
      </c>
      <c r="D176" s="198">
        <v>12</v>
      </c>
      <c r="E176" s="160"/>
      <c r="F176" s="156">
        <f>D176*E176</f>
        <v>0</v>
      </c>
      <c r="H176" s="32"/>
      <c r="L176" s="32"/>
    </row>
    <row r="177" spans="1:12" x14ac:dyDescent="0.2">
      <c r="A177" s="209"/>
      <c r="B177" s="154"/>
      <c r="C177" s="155"/>
      <c r="D177" s="212"/>
      <c r="E177" s="212"/>
      <c r="F177" s="213"/>
      <c r="H177" s="32"/>
      <c r="L177" s="32"/>
    </row>
    <row r="178" spans="1:12" ht="28.5" x14ac:dyDescent="0.2">
      <c r="A178" s="174" t="s">
        <v>130</v>
      </c>
      <c r="B178" s="152" t="s">
        <v>255</v>
      </c>
      <c r="C178" s="155" t="s">
        <v>22</v>
      </c>
      <c r="D178" s="198">
        <v>1</v>
      </c>
      <c r="E178" s="206"/>
      <c r="F178" s="207">
        <f t="shared" ref="F178" si="4">D178*E178</f>
        <v>0</v>
      </c>
      <c r="H178" s="32"/>
      <c r="L178" s="32"/>
    </row>
    <row r="179" spans="1:12" ht="28.5" x14ac:dyDescent="0.2">
      <c r="A179" s="174" t="s">
        <v>131</v>
      </c>
      <c r="B179" s="152" t="s">
        <v>238</v>
      </c>
      <c r="C179" s="155" t="s">
        <v>22</v>
      </c>
      <c r="D179" s="198">
        <v>2</v>
      </c>
      <c r="E179" s="206"/>
      <c r="F179" s="207">
        <f t="shared" ref="F179" si="5">D179*E179</f>
        <v>0</v>
      </c>
      <c r="H179" s="32"/>
      <c r="L179" s="32"/>
    </row>
    <row r="180" spans="1:12" ht="28.5" x14ac:dyDescent="0.2">
      <c r="A180" s="174" t="s">
        <v>132</v>
      </c>
      <c r="B180" s="152" t="s">
        <v>263</v>
      </c>
      <c r="C180" s="155" t="s">
        <v>22</v>
      </c>
      <c r="D180" s="198">
        <v>2</v>
      </c>
      <c r="E180" s="206"/>
      <c r="F180" s="207">
        <f t="shared" ref="F180" si="6">D180*E180</f>
        <v>0</v>
      </c>
      <c r="H180" s="32"/>
      <c r="L180" s="32"/>
    </row>
    <row r="181" spans="1:12" x14ac:dyDescent="0.2">
      <c r="A181" s="209"/>
      <c r="B181" s="154"/>
      <c r="C181" s="155"/>
      <c r="D181" s="212"/>
      <c r="E181" s="212"/>
      <c r="F181" s="213"/>
      <c r="H181" s="32"/>
      <c r="L181" s="32"/>
    </row>
    <row r="182" spans="1:12" x14ac:dyDescent="0.2">
      <c r="A182" s="174" t="s">
        <v>133</v>
      </c>
      <c r="B182" s="152" t="s">
        <v>269</v>
      </c>
      <c r="C182" s="155" t="s">
        <v>22</v>
      </c>
      <c r="D182" s="198">
        <v>8</v>
      </c>
      <c r="E182" s="206"/>
      <c r="F182" s="207">
        <f>D182*E182</f>
        <v>0</v>
      </c>
      <c r="H182" s="32"/>
      <c r="L182" s="32"/>
    </row>
    <row r="183" spans="1:12" x14ac:dyDescent="0.2">
      <c r="A183" s="209"/>
      <c r="B183" s="154"/>
      <c r="C183" s="155"/>
      <c r="D183" s="212"/>
      <c r="E183" s="212"/>
      <c r="F183" s="213"/>
      <c r="H183" s="32"/>
      <c r="L183" s="32"/>
    </row>
    <row r="184" spans="1:12" x14ac:dyDescent="0.2">
      <c r="A184" s="174" t="s">
        <v>134</v>
      </c>
      <c r="B184" s="152" t="s">
        <v>239</v>
      </c>
      <c r="C184" s="155" t="s">
        <v>22</v>
      </c>
      <c r="D184" s="198">
        <v>2</v>
      </c>
      <c r="E184" s="160"/>
      <c r="F184" s="156">
        <f>D184*E184</f>
        <v>0</v>
      </c>
      <c r="H184" s="32"/>
      <c r="L184" s="32"/>
    </row>
    <row r="185" spans="1:12" x14ac:dyDescent="0.2">
      <c r="A185" s="209"/>
      <c r="B185" s="152"/>
      <c r="C185" s="155"/>
      <c r="D185" s="198"/>
      <c r="E185" s="153"/>
      <c r="F185" s="156"/>
      <c r="H185" s="32"/>
      <c r="L185" s="32"/>
    </row>
    <row r="186" spans="1:12" x14ac:dyDescent="0.2">
      <c r="A186" s="174" t="s">
        <v>135</v>
      </c>
      <c r="B186" s="152" t="s">
        <v>233</v>
      </c>
      <c r="C186" s="155" t="s">
        <v>22</v>
      </c>
      <c r="D186" s="198">
        <v>8</v>
      </c>
      <c r="E186" s="160"/>
      <c r="F186" s="156">
        <f>D186*E186</f>
        <v>0</v>
      </c>
      <c r="H186" s="32"/>
      <c r="L186" s="32"/>
    </row>
    <row r="187" spans="1:12" x14ac:dyDescent="0.2">
      <c r="A187" s="209"/>
      <c r="B187" s="154"/>
      <c r="C187" s="155"/>
      <c r="D187" s="198"/>
      <c r="E187" s="153"/>
      <c r="F187" s="156"/>
      <c r="H187" s="32"/>
      <c r="L187" s="32"/>
    </row>
    <row r="188" spans="1:12" x14ac:dyDescent="0.2">
      <c r="A188" s="174" t="s">
        <v>136</v>
      </c>
      <c r="B188" s="152" t="s">
        <v>232</v>
      </c>
      <c r="C188" s="155" t="s">
        <v>22</v>
      </c>
      <c r="D188" s="198">
        <v>3</v>
      </c>
      <c r="E188" s="160"/>
      <c r="F188" s="156">
        <f>D188*E188</f>
        <v>0</v>
      </c>
      <c r="H188" s="32"/>
      <c r="L188" s="32"/>
    </row>
    <row r="189" spans="1:12" x14ac:dyDescent="0.2">
      <c r="A189" s="209"/>
      <c r="B189" s="154"/>
      <c r="C189" s="155"/>
      <c r="D189" s="153"/>
      <c r="E189" s="153"/>
      <c r="F189" s="156"/>
      <c r="H189" s="32"/>
      <c r="L189" s="32"/>
    </row>
    <row r="190" spans="1:12" x14ac:dyDescent="0.2">
      <c r="A190" s="174" t="s">
        <v>137</v>
      </c>
      <c r="B190" s="152" t="s">
        <v>231</v>
      </c>
      <c r="C190" s="155" t="s">
        <v>22</v>
      </c>
      <c r="D190" s="198">
        <v>2</v>
      </c>
      <c r="E190" s="160"/>
      <c r="F190" s="156">
        <f>D190*E190</f>
        <v>0</v>
      </c>
      <c r="H190" s="32"/>
      <c r="L190" s="32"/>
    </row>
    <row r="191" spans="1:12" x14ac:dyDescent="0.2">
      <c r="H191" s="32"/>
      <c r="L191" s="32"/>
    </row>
    <row r="192" spans="1:12" ht="15" x14ac:dyDescent="0.25">
      <c r="A192" s="194"/>
      <c r="B192" s="214" t="s">
        <v>63</v>
      </c>
      <c r="C192" s="215"/>
      <c r="D192" s="153"/>
      <c r="E192" s="153"/>
      <c r="F192" s="156"/>
      <c r="H192" s="32"/>
      <c r="L192" s="32"/>
    </row>
    <row r="193" spans="1:12" ht="15" x14ac:dyDescent="0.25">
      <c r="A193" s="174"/>
      <c r="B193" s="214"/>
      <c r="C193" s="215"/>
      <c r="D193" s="153"/>
      <c r="E193" s="153"/>
      <c r="F193" s="156"/>
      <c r="H193" s="32"/>
      <c r="L193" s="32"/>
    </row>
    <row r="194" spans="1:12" ht="87.75" customHeight="1" x14ac:dyDescent="0.25">
      <c r="A194" s="197"/>
      <c r="B194" s="152" t="s">
        <v>64</v>
      </c>
      <c r="C194" s="155"/>
      <c r="D194" s="153"/>
      <c r="E194" s="153"/>
      <c r="F194" s="156"/>
      <c r="H194" s="32"/>
      <c r="L194" s="32"/>
    </row>
    <row r="195" spans="1:12" x14ac:dyDescent="0.2">
      <c r="A195" s="194"/>
      <c r="B195" s="233"/>
      <c r="C195" s="233"/>
      <c r="D195" s="233"/>
      <c r="E195" s="233"/>
      <c r="F195" s="233"/>
      <c r="H195" s="32"/>
      <c r="L195" s="32"/>
    </row>
    <row r="196" spans="1:12" ht="71.25" x14ac:dyDescent="0.2">
      <c r="A196" s="174" t="s">
        <v>265</v>
      </c>
      <c r="B196" s="152" t="s">
        <v>264</v>
      </c>
      <c r="C196" s="155" t="s">
        <v>22</v>
      </c>
      <c r="D196" s="153">
        <v>10</v>
      </c>
      <c r="E196" s="160"/>
      <c r="F196" s="156">
        <f>D196*E196</f>
        <v>0</v>
      </c>
      <c r="H196" s="32"/>
      <c r="L196" s="32"/>
    </row>
    <row r="197" spans="1:12" ht="71.25" x14ac:dyDescent="0.2">
      <c r="A197" s="174" t="s">
        <v>138</v>
      </c>
      <c r="B197" s="152" t="s">
        <v>270</v>
      </c>
      <c r="C197" s="155" t="s">
        <v>22</v>
      </c>
      <c r="D197" s="153">
        <v>8</v>
      </c>
      <c r="E197" s="160"/>
      <c r="F197" s="156">
        <f>D197*E197</f>
        <v>0</v>
      </c>
      <c r="H197" s="32"/>
      <c r="L197" s="32"/>
    </row>
    <row r="198" spans="1:12" x14ac:dyDescent="0.2">
      <c r="A198" s="174"/>
      <c r="B198" s="154"/>
      <c r="C198" s="155"/>
      <c r="D198" s="153"/>
      <c r="E198" s="153"/>
      <c r="F198" s="156"/>
      <c r="H198" s="32"/>
      <c r="L198" s="32"/>
    </row>
    <row r="199" spans="1:12" ht="28.5" x14ac:dyDescent="0.2">
      <c r="A199" s="174" t="s">
        <v>139</v>
      </c>
      <c r="B199" s="145" t="s">
        <v>254</v>
      </c>
      <c r="C199" s="101" t="s">
        <v>22</v>
      </c>
      <c r="D199" s="102">
        <v>12</v>
      </c>
      <c r="E199" s="210"/>
      <c r="F199" s="156">
        <f>D199*E199</f>
        <v>0</v>
      </c>
      <c r="H199" s="32"/>
      <c r="L199" s="32"/>
    </row>
    <row r="200" spans="1:12" x14ac:dyDescent="0.2">
      <c r="A200" s="174"/>
      <c r="B200" s="145"/>
      <c r="C200" s="234"/>
      <c r="F200" s="156"/>
      <c r="H200" s="32"/>
      <c r="L200" s="32"/>
    </row>
    <row r="201" spans="1:12" x14ac:dyDescent="0.2">
      <c r="A201" s="174" t="s">
        <v>140</v>
      </c>
      <c r="B201" s="235" t="s">
        <v>253</v>
      </c>
      <c r="C201" s="101" t="s">
        <v>22</v>
      </c>
      <c r="D201" s="102">
        <v>1</v>
      </c>
      <c r="E201" s="204"/>
      <c r="F201" s="207">
        <f>D201*E201</f>
        <v>0</v>
      </c>
      <c r="H201" s="32"/>
      <c r="L201" s="32"/>
    </row>
    <row r="202" spans="1:12" x14ac:dyDescent="0.2">
      <c r="A202" s="174"/>
      <c r="B202" s="145"/>
      <c r="C202" s="234"/>
      <c r="H202" s="32"/>
      <c r="L202" s="32"/>
    </row>
    <row r="203" spans="1:12" ht="30" x14ac:dyDescent="0.25">
      <c r="A203" s="174"/>
      <c r="B203" s="214" t="s">
        <v>65</v>
      </c>
      <c r="C203" s="215"/>
      <c r="D203" s="153"/>
      <c r="E203" s="153"/>
      <c r="F203" s="156"/>
      <c r="H203" s="32"/>
      <c r="L203" s="32"/>
    </row>
    <row r="204" spans="1:12" x14ac:dyDescent="0.2">
      <c r="A204" s="221"/>
      <c r="B204" s="152"/>
      <c r="C204" s="155"/>
      <c r="D204" s="212"/>
      <c r="E204" s="212"/>
      <c r="F204" s="213"/>
      <c r="H204" s="32"/>
      <c r="L204" s="32"/>
    </row>
    <row r="205" spans="1:12" ht="42.75" x14ac:dyDescent="0.2">
      <c r="A205" s="174" t="s">
        <v>141</v>
      </c>
      <c r="B205" s="152" t="s">
        <v>72</v>
      </c>
      <c r="C205" s="155" t="s">
        <v>22</v>
      </c>
      <c r="D205" s="153">
        <v>2</v>
      </c>
      <c r="E205" s="160"/>
      <c r="F205" s="156">
        <f>D205*E205</f>
        <v>0</v>
      </c>
      <c r="H205" s="32"/>
      <c r="L205" s="32"/>
    </row>
    <row r="206" spans="1:12" x14ac:dyDescent="0.2">
      <c r="A206" s="174"/>
      <c r="B206" s="152"/>
      <c r="C206" s="155"/>
      <c r="D206" s="153"/>
      <c r="E206" s="153"/>
      <c r="F206" s="156"/>
      <c r="H206" s="32"/>
      <c r="L206" s="32"/>
    </row>
    <row r="207" spans="1:12" ht="71.25" x14ac:dyDescent="0.2">
      <c r="A207" s="174" t="s">
        <v>266</v>
      </c>
      <c r="B207" s="152" t="s">
        <v>271</v>
      </c>
      <c r="C207" s="155" t="s">
        <v>22</v>
      </c>
      <c r="D207" s="153">
        <v>54</v>
      </c>
      <c r="E207" s="160"/>
      <c r="F207" s="156">
        <f>D207*E207</f>
        <v>0</v>
      </c>
      <c r="H207" s="32"/>
      <c r="L207" s="32"/>
    </row>
    <row r="208" spans="1:12" ht="71.25" x14ac:dyDescent="0.2">
      <c r="A208" s="174" t="s">
        <v>142</v>
      </c>
      <c r="B208" s="152" t="s">
        <v>74</v>
      </c>
      <c r="C208" s="155" t="s">
        <v>22</v>
      </c>
      <c r="D208" s="153">
        <v>32</v>
      </c>
      <c r="E208" s="153"/>
      <c r="F208" s="156">
        <f>D208*E208</f>
        <v>0</v>
      </c>
      <c r="H208" s="32"/>
      <c r="L208" s="32"/>
    </row>
    <row r="209" spans="1:12" ht="71.25" x14ac:dyDescent="0.2">
      <c r="A209" s="174" t="s">
        <v>143</v>
      </c>
      <c r="B209" s="152" t="s">
        <v>73</v>
      </c>
      <c r="C209" s="155" t="s">
        <v>22</v>
      </c>
      <c r="D209" s="153">
        <v>2</v>
      </c>
      <c r="E209" s="153"/>
      <c r="F209" s="156">
        <f>D209*E209</f>
        <v>0</v>
      </c>
      <c r="H209" s="32"/>
      <c r="L209" s="32"/>
    </row>
    <row r="210" spans="1:12" x14ac:dyDescent="0.2">
      <c r="A210" s="174"/>
      <c r="B210" s="152"/>
      <c r="C210" s="155"/>
      <c r="D210" s="153"/>
      <c r="E210" s="153"/>
      <c r="F210" s="156"/>
      <c r="H210" s="32"/>
      <c r="L210" s="32"/>
    </row>
    <row r="211" spans="1:12" ht="171" x14ac:dyDescent="0.2">
      <c r="A211" s="174" t="s">
        <v>144</v>
      </c>
      <c r="B211" s="152" t="s">
        <v>272</v>
      </c>
      <c r="C211" s="155" t="s">
        <v>22</v>
      </c>
      <c r="D211" s="153">
        <v>27</v>
      </c>
      <c r="E211" s="153"/>
      <c r="F211" s="156">
        <f>D211*E211</f>
        <v>0</v>
      </c>
      <c r="H211" s="32"/>
      <c r="L211" s="32"/>
    </row>
    <row r="212" spans="1:12" x14ac:dyDescent="0.2">
      <c r="A212" s="174"/>
      <c r="B212" s="152"/>
      <c r="C212" s="155"/>
      <c r="D212" s="153"/>
      <c r="E212" s="153"/>
      <c r="F212" s="156"/>
      <c r="H212" s="32"/>
      <c r="L212" s="32"/>
    </row>
    <row r="213" spans="1:12" ht="57" x14ac:dyDescent="0.2">
      <c r="A213" s="174" t="s">
        <v>145</v>
      </c>
      <c r="B213" s="152" t="s">
        <v>66</v>
      </c>
      <c r="C213" s="155" t="s">
        <v>22</v>
      </c>
      <c r="D213" s="308">
        <v>1490</v>
      </c>
      <c r="E213" s="160"/>
      <c r="F213" s="156">
        <f>D213*E213</f>
        <v>0</v>
      </c>
      <c r="H213" s="32"/>
      <c r="L213" s="32"/>
    </row>
    <row r="214" spans="1:12" x14ac:dyDescent="0.2">
      <c r="A214" s="174"/>
      <c r="B214" s="152"/>
      <c r="C214" s="155"/>
      <c r="D214" s="212"/>
      <c r="E214" s="212"/>
      <c r="F214" s="213"/>
      <c r="H214" s="32"/>
      <c r="L214" s="32"/>
    </row>
    <row r="215" spans="1:12" ht="57" x14ac:dyDescent="0.2">
      <c r="A215" s="174" t="s">
        <v>146</v>
      </c>
      <c r="B215" s="152" t="s">
        <v>67</v>
      </c>
      <c r="C215" s="155" t="s">
        <v>37</v>
      </c>
      <c r="D215" s="308">
        <f>D213</f>
        <v>1490</v>
      </c>
      <c r="E215" s="160"/>
      <c r="F215" s="156">
        <f>D215*E215</f>
        <v>0</v>
      </c>
      <c r="H215" s="32"/>
      <c r="L215" s="32"/>
    </row>
    <row r="216" spans="1:12" x14ac:dyDescent="0.2">
      <c r="A216" s="174"/>
      <c r="B216" s="152"/>
      <c r="C216" s="155"/>
      <c r="D216" s="153"/>
      <c r="E216" s="153"/>
      <c r="F216" s="156"/>
      <c r="H216" s="32"/>
      <c r="L216" s="32"/>
    </row>
    <row r="217" spans="1:12" ht="57" x14ac:dyDescent="0.2">
      <c r="A217" s="174" t="s">
        <v>147</v>
      </c>
      <c r="B217" s="152" t="s">
        <v>68</v>
      </c>
      <c r="C217" s="155" t="s">
        <v>22</v>
      </c>
      <c r="D217" s="153">
        <f>D199</f>
        <v>12</v>
      </c>
      <c r="E217" s="160"/>
      <c r="F217" s="156">
        <f>D217*E217</f>
        <v>0</v>
      </c>
      <c r="H217" s="32"/>
      <c r="L217" s="32"/>
    </row>
    <row r="218" spans="1:12" x14ac:dyDescent="0.2">
      <c r="A218" s="174"/>
      <c r="B218" s="152"/>
      <c r="C218" s="155"/>
      <c r="D218" s="153"/>
      <c r="E218" s="153"/>
      <c r="F218" s="156"/>
      <c r="H218" s="32"/>
      <c r="L218" s="32"/>
    </row>
    <row r="219" spans="1:12" ht="57" x14ac:dyDescent="0.2">
      <c r="A219" s="174" t="s">
        <v>148</v>
      </c>
      <c r="B219" s="152" t="s">
        <v>69</v>
      </c>
      <c r="C219" s="155" t="s">
        <v>37</v>
      </c>
      <c r="D219" s="308">
        <f>D215</f>
        <v>1490</v>
      </c>
      <c r="E219" s="160"/>
      <c r="F219" s="156">
        <f>D219*E219</f>
        <v>0</v>
      </c>
      <c r="H219" s="32"/>
      <c r="L219" s="32"/>
    </row>
    <row r="220" spans="1:12" ht="15" x14ac:dyDescent="0.25">
      <c r="A220" s="169"/>
      <c r="B220" s="172"/>
      <c r="C220" s="173"/>
      <c r="D220" s="92"/>
      <c r="E220" s="92"/>
      <c r="F220" s="92"/>
      <c r="H220" s="32"/>
      <c r="L220" s="32"/>
    </row>
    <row r="221" spans="1:12" ht="15.75" thickBot="1" x14ac:dyDescent="0.3">
      <c r="A221" s="177"/>
      <c r="B221" s="178" t="s">
        <v>70</v>
      </c>
      <c r="C221" s="179"/>
      <c r="D221" s="180"/>
      <c r="E221" s="181" t="s">
        <v>27</v>
      </c>
      <c r="F221" s="180">
        <f>(SUM(F137:F220))</f>
        <v>0</v>
      </c>
      <c r="H221" s="32"/>
      <c r="L221" s="32"/>
    </row>
    <row r="222" spans="1:12" ht="15.75" thickTop="1" x14ac:dyDescent="0.25">
      <c r="A222" s="169"/>
      <c r="B222" s="172"/>
      <c r="C222" s="173"/>
      <c r="D222" s="92"/>
      <c r="E222" s="92"/>
      <c r="F222" s="92"/>
    </row>
    <row r="223" spans="1:12" x14ac:dyDescent="0.2">
      <c r="B223" s="145"/>
    </row>
    <row r="224" spans="1:12" ht="15" x14ac:dyDescent="0.25">
      <c r="A224" s="147" t="s">
        <v>25</v>
      </c>
      <c r="B224" s="148" t="s">
        <v>11</v>
      </c>
      <c r="C224" s="149"/>
      <c r="D224" s="150"/>
      <c r="E224" s="137"/>
      <c r="F224" s="137"/>
    </row>
    <row r="225" spans="1:17" x14ac:dyDescent="0.2">
      <c r="A225" s="87"/>
      <c r="B225" s="151"/>
      <c r="C225" s="89"/>
      <c r="D225" s="150"/>
      <c r="E225" s="137"/>
      <c r="F225" s="137"/>
    </row>
    <row r="226" spans="1:17" s="17" customFormat="1" x14ac:dyDescent="0.2">
      <c r="A226" s="117" t="s">
        <v>5</v>
      </c>
      <c r="B226" s="118" t="s">
        <v>12</v>
      </c>
      <c r="C226" s="119"/>
      <c r="D226" s="120" t="s">
        <v>13</v>
      </c>
      <c r="E226" s="121" t="s">
        <v>14</v>
      </c>
      <c r="F226" s="122" t="s">
        <v>2</v>
      </c>
      <c r="G226" s="103"/>
      <c r="H226" s="24"/>
      <c r="I226" s="24"/>
      <c r="J226" s="24"/>
      <c r="L226" s="24"/>
      <c r="M226" s="24"/>
      <c r="N226" s="24"/>
      <c r="O226" s="24"/>
      <c r="P226" s="24"/>
      <c r="Q226" s="24"/>
    </row>
    <row r="227" spans="1:17" s="17" customFormat="1" x14ac:dyDescent="0.2">
      <c r="A227" s="123"/>
      <c r="B227" s="124"/>
      <c r="C227" s="125"/>
      <c r="D227" s="126"/>
      <c r="E227" s="126"/>
      <c r="F227" s="127"/>
      <c r="G227" s="103"/>
      <c r="H227" s="24"/>
      <c r="I227" s="24"/>
      <c r="J227" s="24"/>
      <c r="L227" s="24"/>
      <c r="M227" s="24"/>
      <c r="N227" s="24"/>
      <c r="O227" s="24"/>
      <c r="P227" s="24"/>
      <c r="Q227" s="24"/>
    </row>
    <row r="228" spans="1:17" ht="242.25" x14ac:dyDescent="0.2">
      <c r="A228" s="128" t="s">
        <v>149</v>
      </c>
      <c r="B228" s="152" t="s">
        <v>286</v>
      </c>
      <c r="C228" s="125" t="s">
        <v>37</v>
      </c>
      <c r="D228" s="158">
        <v>135</v>
      </c>
      <c r="E228" s="130"/>
      <c r="F228" s="131">
        <f>D228*E228</f>
        <v>0</v>
      </c>
    </row>
    <row r="229" spans="1:17" x14ac:dyDescent="0.2">
      <c r="A229" s="128"/>
      <c r="B229" s="159"/>
      <c r="C229" s="125"/>
      <c r="D229" s="153"/>
      <c r="E229" s="153"/>
      <c r="F229" s="156"/>
    </row>
    <row r="230" spans="1:17" ht="156.75" x14ac:dyDescent="0.2">
      <c r="A230" s="128" t="s">
        <v>150</v>
      </c>
      <c r="B230" s="152" t="s">
        <v>287</v>
      </c>
      <c r="C230" s="125" t="s">
        <v>37</v>
      </c>
      <c r="D230" s="158">
        <f>D228</f>
        <v>135</v>
      </c>
      <c r="E230" s="130"/>
      <c r="F230" s="131">
        <f>D230*E230</f>
        <v>0</v>
      </c>
    </row>
    <row r="231" spans="1:17" x14ac:dyDescent="0.2">
      <c r="A231" s="162"/>
      <c r="B231" s="163" t="s">
        <v>41</v>
      </c>
      <c r="C231" s="164"/>
      <c r="D231" s="116"/>
      <c r="E231" s="116"/>
      <c r="F231" s="137"/>
    </row>
    <row r="232" spans="1:17" ht="15.75" thickBot="1" x14ac:dyDescent="0.3">
      <c r="A232" s="165"/>
      <c r="B232" s="166" t="s">
        <v>71</v>
      </c>
      <c r="C232" s="140"/>
      <c r="D232" s="142"/>
      <c r="E232" s="142" t="s">
        <v>27</v>
      </c>
      <c r="F232" s="143">
        <f>(SUM(F228:F231))</f>
        <v>0</v>
      </c>
    </row>
  </sheetData>
  <pageMargins left="0.98425196850393704" right="0.39370078740157483" top="0.98425196850393704" bottom="0.98425196850393704" header="0.39370078740157483" footer="0.39370078740157483"/>
  <pageSetup paperSize="9" scale="76" orientation="portrait" r:id="rId1"/>
  <headerFooter>
    <oddHeader>&amp;C&amp;N&amp;N</oddHeader>
    <oddFooter>Stran &amp;P od &amp;N</oddFooter>
  </headerFooter>
  <rowBreaks count="2" manualBreakCount="2">
    <brk id="52" max="6" man="1"/>
    <brk id="22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M229"/>
  <sheetViews>
    <sheetView topLeftCell="A22" zoomScale="115" zoomScaleNormal="115" zoomScaleSheetLayoutView="100" workbookViewId="0">
      <selection activeCell="E33" sqref="E33"/>
    </sheetView>
  </sheetViews>
  <sheetFormatPr defaultRowHeight="14.25" x14ac:dyDescent="0.2"/>
  <cols>
    <col min="1" max="1" width="7.85546875" style="144" bestFit="1" customWidth="1"/>
    <col min="2" max="2" width="45.7109375" style="187" customWidth="1"/>
    <col min="3" max="3" width="6.7109375" style="101" customWidth="1"/>
    <col min="4" max="4" width="9.140625" style="102" bestFit="1" customWidth="1"/>
    <col min="5" max="5" width="9.7109375" style="102" customWidth="1"/>
    <col min="6" max="6" width="17.28515625" style="102" bestFit="1" customWidth="1"/>
    <col min="7" max="7" width="16.28515625" style="146" customWidth="1"/>
    <col min="8" max="8" width="6.5703125" style="94" customWidth="1"/>
    <col min="9" max="12" width="6.5703125" style="30" customWidth="1"/>
    <col min="13" max="17" width="6.5703125" style="23" customWidth="1"/>
    <col min="18" max="18" width="12.85546875" style="15" bestFit="1" customWidth="1"/>
    <col min="19" max="19" width="9.140625" style="15"/>
    <col min="20" max="20" width="5.85546875" style="15" bestFit="1" customWidth="1"/>
    <col min="21" max="21" width="6.140625" style="15" bestFit="1" customWidth="1"/>
    <col min="22" max="22" width="6.5703125" style="15" bestFit="1" customWidth="1"/>
    <col min="23" max="23" width="3.5703125" style="15" bestFit="1" customWidth="1"/>
    <col min="24" max="24" width="4.85546875" style="15" bestFit="1" customWidth="1"/>
    <col min="25" max="25" width="9.140625" style="15"/>
    <col min="26" max="26" width="5.140625" style="15" bestFit="1" customWidth="1"/>
    <col min="27" max="27" width="3.5703125" style="15" bestFit="1" customWidth="1"/>
    <col min="28" max="28" width="6.5703125" style="15" bestFit="1" customWidth="1"/>
    <col min="29" max="247" width="9.140625" style="15"/>
    <col min="248" max="16384" width="9.140625" style="19"/>
  </cols>
  <sheetData>
    <row r="2" spans="1:247" s="36" customFormat="1" x14ac:dyDescent="0.2">
      <c r="A2" s="48" t="s">
        <v>78</v>
      </c>
      <c r="B2" s="49" t="s">
        <v>228</v>
      </c>
      <c r="C2" s="50"/>
      <c r="D2" s="51"/>
      <c r="E2" s="51"/>
      <c r="F2" s="52"/>
      <c r="G2" s="53"/>
      <c r="H2" s="53"/>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row>
    <row r="3" spans="1:247" s="18" customFormat="1" x14ac:dyDescent="0.25">
      <c r="A3" s="48"/>
      <c r="B3" s="54"/>
      <c r="C3" s="55"/>
      <c r="D3" s="56"/>
      <c r="E3" s="57"/>
      <c r="F3" s="52"/>
      <c r="G3" s="53"/>
      <c r="H3" s="53"/>
      <c r="I3" s="22"/>
      <c r="J3" s="22"/>
      <c r="K3" s="22"/>
      <c r="L3" s="22"/>
      <c r="M3" s="22"/>
      <c r="N3" s="22"/>
      <c r="O3" s="22"/>
      <c r="P3" s="22"/>
      <c r="Q3" s="22"/>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18" customFormat="1" ht="15" x14ac:dyDescent="0.25">
      <c r="A4" s="58"/>
      <c r="B4" s="59" t="s">
        <v>0</v>
      </c>
      <c r="C4" s="60"/>
      <c r="D4" s="61"/>
      <c r="E4" s="62"/>
      <c r="F4" s="63"/>
      <c r="G4" s="53"/>
      <c r="H4" s="53"/>
      <c r="I4" s="22"/>
      <c r="J4" s="22"/>
      <c r="K4" s="22"/>
      <c r="L4" s="22"/>
      <c r="M4" s="22"/>
      <c r="N4" s="22"/>
      <c r="O4" s="22"/>
      <c r="P4" s="22"/>
      <c r="Q4" s="2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18" customFormat="1" x14ac:dyDescent="0.25">
      <c r="A5" s="48"/>
      <c r="B5" s="54"/>
      <c r="C5" s="55"/>
      <c r="D5" s="56"/>
      <c r="E5" s="57"/>
      <c r="F5" s="52"/>
      <c r="G5" s="53"/>
      <c r="H5" s="53"/>
      <c r="I5" s="22"/>
      <c r="J5" s="22"/>
      <c r="K5" s="22"/>
      <c r="L5" s="22"/>
      <c r="M5" s="22"/>
      <c r="N5" s="22"/>
      <c r="O5" s="22"/>
      <c r="P5" s="22"/>
      <c r="Q5" s="22"/>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18" customFormat="1" x14ac:dyDescent="0.25">
      <c r="A6" s="64" t="s">
        <v>5</v>
      </c>
      <c r="B6" s="65" t="s">
        <v>1</v>
      </c>
      <c r="C6" s="66"/>
      <c r="D6" s="67"/>
      <c r="E6" s="68"/>
      <c r="F6" s="68" t="s">
        <v>2</v>
      </c>
      <c r="G6" s="53"/>
      <c r="H6" s="53"/>
      <c r="I6" s="22"/>
      <c r="J6" s="22"/>
      <c r="K6" s="22"/>
      <c r="L6" s="22"/>
      <c r="M6" s="22"/>
      <c r="N6" s="22"/>
      <c r="O6" s="22"/>
      <c r="P6" s="22"/>
      <c r="Q6" s="22"/>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18" customFormat="1" x14ac:dyDescent="0.25">
      <c r="A7" s="48"/>
      <c r="B7" s="54"/>
      <c r="C7" s="55"/>
      <c r="D7" s="52"/>
      <c r="E7" s="57"/>
      <c r="F7" s="56"/>
      <c r="G7" s="303" t="s">
        <v>307</v>
      </c>
      <c r="H7" s="53"/>
      <c r="I7" s="22"/>
      <c r="J7" s="22"/>
      <c r="K7" s="22"/>
      <c r="L7" s="22"/>
      <c r="M7" s="22"/>
      <c r="N7" s="22"/>
      <c r="O7" s="22"/>
      <c r="P7" s="22"/>
      <c r="Q7" s="22"/>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18" customFormat="1" ht="15" x14ac:dyDescent="0.25">
      <c r="A8" s="69" t="s">
        <v>28</v>
      </c>
      <c r="B8" s="70" t="s">
        <v>6</v>
      </c>
      <c r="C8" s="71"/>
      <c r="D8" s="52"/>
      <c r="E8" s="72"/>
      <c r="F8" s="72">
        <f>F45</f>
        <v>0</v>
      </c>
      <c r="G8" s="72">
        <f>G45</f>
        <v>0</v>
      </c>
      <c r="H8" s="53"/>
      <c r="I8" s="22"/>
      <c r="J8" s="22"/>
      <c r="K8" s="22"/>
      <c r="L8" s="22"/>
      <c r="M8" s="22"/>
      <c r="N8" s="22"/>
      <c r="O8" s="22"/>
      <c r="P8" s="22"/>
      <c r="Q8" s="22"/>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18" customFormat="1" x14ac:dyDescent="0.25">
      <c r="A9" s="48"/>
      <c r="B9" s="54"/>
      <c r="C9" s="55"/>
      <c r="D9" s="52"/>
      <c r="E9" s="57"/>
      <c r="F9" s="56"/>
      <c r="G9" s="53"/>
      <c r="H9" s="53"/>
      <c r="I9" s="22"/>
      <c r="J9" s="22"/>
      <c r="K9" s="22"/>
      <c r="L9" s="22"/>
      <c r="M9" s="22"/>
      <c r="N9" s="22"/>
      <c r="O9" s="22"/>
      <c r="P9" s="22"/>
      <c r="Q9" s="22"/>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18" customFormat="1" ht="15" x14ac:dyDescent="0.25">
      <c r="A10" s="69" t="s">
        <v>30</v>
      </c>
      <c r="B10" s="73" t="s">
        <v>7</v>
      </c>
      <c r="C10" s="69"/>
      <c r="D10" s="52"/>
      <c r="E10" s="72"/>
      <c r="F10" s="72">
        <f>F64</f>
        <v>0</v>
      </c>
      <c r="G10" s="74"/>
      <c r="H10" s="53"/>
      <c r="I10" s="22"/>
      <c r="J10" s="22"/>
      <c r="K10" s="22"/>
      <c r="L10" s="22"/>
      <c r="M10" s="22"/>
      <c r="N10" s="22"/>
      <c r="O10" s="22"/>
      <c r="P10" s="22"/>
      <c r="Q10" s="22"/>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18" customFormat="1" ht="15" x14ac:dyDescent="0.25">
      <c r="A11" s="48"/>
      <c r="B11" s="54"/>
      <c r="C11" s="55"/>
      <c r="D11" s="52"/>
      <c r="E11" s="75"/>
      <c r="F11" s="75"/>
      <c r="G11" s="74"/>
      <c r="H11" s="53"/>
      <c r="I11" s="22"/>
      <c r="J11" s="22"/>
      <c r="K11" s="22"/>
      <c r="L11" s="22"/>
      <c r="M11" s="22"/>
      <c r="N11" s="22"/>
      <c r="O11" s="22"/>
      <c r="P11" s="22"/>
      <c r="Q11" s="22"/>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18" customFormat="1" ht="15" x14ac:dyDescent="0.25">
      <c r="A12" s="69" t="s">
        <v>32</v>
      </c>
      <c r="B12" s="76" t="s">
        <v>8</v>
      </c>
      <c r="C12" s="77"/>
      <c r="D12" s="52"/>
      <c r="E12" s="72"/>
      <c r="F12" s="72">
        <f>F109</f>
        <v>0</v>
      </c>
      <c r="G12" s="74"/>
      <c r="H12" s="53"/>
      <c r="I12" s="22"/>
      <c r="J12" s="22"/>
      <c r="K12" s="22"/>
      <c r="L12" s="22"/>
      <c r="M12" s="22"/>
      <c r="N12" s="22"/>
      <c r="O12" s="22"/>
      <c r="P12" s="22"/>
      <c r="Q12" s="22"/>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18" customFormat="1" ht="15" x14ac:dyDescent="0.25">
      <c r="A13" s="48"/>
      <c r="B13" s="54"/>
      <c r="C13" s="55"/>
      <c r="D13" s="52"/>
      <c r="E13" s="75"/>
      <c r="F13" s="75"/>
      <c r="G13" s="74"/>
      <c r="H13" s="53"/>
      <c r="I13" s="22"/>
      <c r="J13" s="22"/>
      <c r="K13" s="22"/>
      <c r="L13" s="22"/>
      <c r="M13" s="22"/>
      <c r="N13" s="22"/>
      <c r="O13" s="22"/>
      <c r="P13" s="22"/>
      <c r="Q13" s="22"/>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18" customFormat="1" ht="15" x14ac:dyDescent="0.25">
      <c r="A14" s="69" t="s">
        <v>34</v>
      </c>
      <c r="B14" s="76" t="s">
        <v>9</v>
      </c>
      <c r="C14" s="77"/>
      <c r="D14" s="52"/>
      <c r="E14" s="72"/>
      <c r="F14" s="72">
        <f>F127</f>
        <v>0</v>
      </c>
      <c r="G14" s="74"/>
      <c r="H14" s="53"/>
      <c r="I14" s="22"/>
      <c r="J14" s="22"/>
      <c r="K14" s="22"/>
      <c r="L14" s="22"/>
      <c r="M14" s="22"/>
      <c r="N14" s="22"/>
      <c r="O14" s="22"/>
      <c r="P14" s="22"/>
      <c r="Q14" s="22"/>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18" customFormat="1" ht="15" x14ac:dyDescent="0.25">
      <c r="A15" s="48"/>
      <c r="B15" s="78"/>
      <c r="C15" s="71"/>
      <c r="D15" s="52"/>
      <c r="E15" s="75"/>
      <c r="F15" s="75"/>
      <c r="G15" s="74"/>
      <c r="H15" s="53"/>
      <c r="I15" s="22"/>
      <c r="J15" s="22"/>
      <c r="K15" s="22"/>
      <c r="L15" s="22"/>
      <c r="M15" s="22"/>
      <c r="N15" s="22"/>
      <c r="O15" s="22"/>
      <c r="P15" s="22"/>
      <c r="Q15" s="22"/>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18" customFormat="1" ht="15" x14ac:dyDescent="0.25">
      <c r="A16" s="69" t="s">
        <v>35</v>
      </c>
      <c r="B16" s="76" t="s">
        <v>10</v>
      </c>
      <c r="C16" s="77"/>
      <c r="D16" s="52"/>
      <c r="E16" s="72"/>
      <c r="F16" s="72">
        <f>F217</f>
        <v>0</v>
      </c>
      <c r="G16" s="74"/>
      <c r="H16" s="53"/>
      <c r="I16" s="22"/>
      <c r="J16" s="22"/>
      <c r="K16" s="22"/>
      <c r="L16" s="22"/>
      <c r="M16" s="22"/>
      <c r="N16" s="22"/>
      <c r="O16" s="22"/>
      <c r="P16" s="22"/>
      <c r="Q16" s="22"/>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18" customFormat="1" ht="15" x14ac:dyDescent="0.25">
      <c r="A17" s="48"/>
      <c r="B17" s="78"/>
      <c r="C17" s="71"/>
      <c r="D17" s="52"/>
      <c r="E17" s="75"/>
      <c r="F17" s="75"/>
      <c r="G17" s="74"/>
      <c r="H17" s="53"/>
      <c r="I17" s="22"/>
      <c r="J17" s="22"/>
      <c r="K17" s="22"/>
      <c r="L17" s="22"/>
      <c r="M17" s="22"/>
      <c r="N17" s="22"/>
      <c r="O17" s="22"/>
      <c r="P17" s="22"/>
      <c r="Q17" s="22"/>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18" customFormat="1" ht="15" x14ac:dyDescent="0.25">
      <c r="A18" s="69" t="s">
        <v>38</v>
      </c>
      <c r="B18" s="73" t="s">
        <v>11</v>
      </c>
      <c r="C18" s="69"/>
      <c r="D18" s="52"/>
      <c r="E18" s="72"/>
      <c r="F18" s="72">
        <f>F228</f>
        <v>0</v>
      </c>
      <c r="G18" s="74"/>
      <c r="H18" s="53"/>
      <c r="I18" s="22"/>
      <c r="J18" s="22"/>
      <c r="K18" s="22"/>
      <c r="L18" s="22"/>
      <c r="M18" s="22"/>
      <c r="N18" s="22"/>
      <c r="O18" s="22"/>
      <c r="P18" s="22"/>
      <c r="Q18" s="22"/>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18" customFormat="1" ht="15" x14ac:dyDescent="0.25">
      <c r="A19" s="79"/>
      <c r="B19" s="80"/>
      <c r="C19" s="81"/>
      <c r="D19" s="75"/>
      <c r="E19" s="75"/>
      <c r="F19" s="82"/>
      <c r="G19" s="74"/>
      <c r="H19" s="53"/>
      <c r="I19" s="22"/>
      <c r="J19" s="22"/>
      <c r="K19" s="22"/>
      <c r="L19" s="22"/>
      <c r="M19" s="22"/>
      <c r="N19" s="22"/>
      <c r="O19" s="22"/>
      <c r="P19" s="22"/>
      <c r="Q19" s="22"/>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18" customFormat="1" ht="15.75" thickBot="1" x14ac:dyDescent="0.3">
      <c r="A20" s="83"/>
      <c r="B20" s="84" t="s">
        <v>3</v>
      </c>
      <c r="C20" s="85"/>
      <c r="D20" s="86"/>
      <c r="E20" s="86"/>
      <c r="F20" s="86">
        <f>SUM(F7:F19)</f>
        <v>0</v>
      </c>
      <c r="G20" s="86">
        <f>SUM(G8:G19)</f>
        <v>0</v>
      </c>
      <c r="H20" s="53"/>
      <c r="I20" s="22"/>
      <c r="J20" s="22"/>
      <c r="K20" s="22"/>
      <c r="L20" s="22"/>
      <c r="M20" s="22"/>
      <c r="N20" s="22"/>
      <c r="O20" s="22"/>
      <c r="P20" s="22"/>
      <c r="Q20" s="22"/>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ht="15.75" thickTop="1" x14ac:dyDescent="0.25">
      <c r="A21" s="87"/>
      <c r="B21" s="88"/>
      <c r="C21" s="89"/>
      <c r="D21" s="90"/>
      <c r="E21" s="91"/>
      <c r="F21" s="92"/>
      <c r="G21" s="93"/>
    </row>
    <row r="22" spans="1:247" ht="15" x14ac:dyDescent="0.25">
      <c r="A22" s="95"/>
      <c r="B22" s="96" t="s">
        <v>4</v>
      </c>
      <c r="C22" s="97"/>
      <c r="D22" s="98"/>
      <c r="E22" s="98"/>
      <c r="F22" s="92"/>
      <c r="G22" s="93"/>
    </row>
    <row r="23" spans="1:247" s="17" customFormat="1" x14ac:dyDescent="0.2">
      <c r="A23" s="99"/>
      <c r="B23" s="100"/>
      <c r="C23" s="101"/>
      <c r="D23" s="102"/>
      <c r="E23" s="102"/>
      <c r="F23" s="102"/>
      <c r="G23" s="103"/>
      <c r="H23" s="103"/>
      <c r="I23" s="24"/>
      <c r="J23" s="24"/>
      <c r="K23" s="24"/>
      <c r="L23" s="24"/>
      <c r="M23" s="24"/>
      <c r="N23" s="24"/>
      <c r="O23" s="24"/>
      <c r="P23" s="24"/>
      <c r="Q23" s="24"/>
    </row>
    <row r="24" spans="1:247" s="17" customFormat="1" ht="15" x14ac:dyDescent="0.25">
      <c r="A24" s="104"/>
      <c r="B24" s="105"/>
      <c r="C24" s="106"/>
      <c r="D24" s="107"/>
      <c r="E24" s="108"/>
      <c r="F24" s="107"/>
      <c r="G24" s="103"/>
      <c r="H24" s="103"/>
      <c r="I24" s="24"/>
      <c r="J24" s="24"/>
      <c r="K24" s="24"/>
      <c r="L24" s="24"/>
      <c r="M24" s="24"/>
      <c r="N24" s="24"/>
      <c r="O24" s="24"/>
      <c r="P24" s="24"/>
      <c r="Q24" s="24"/>
    </row>
    <row r="25" spans="1:247" s="17" customFormat="1" ht="15" x14ac:dyDescent="0.25">
      <c r="A25" s="109" t="s">
        <v>28</v>
      </c>
      <c r="B25" s="110" t="s">
        <v>6</v>
      </c>
      <c r="C25" s="111"/>
      <c r="D25" s="112"/>
      <c r="E25" s="112"/>
      <c r="F25" s="98"/>
      <c r="G25" s="103"/>
      <c r="H25" s="103"/>
      <c r="I25" s="24"/>
      <c r="J25" s="24"/>
      <c r="K25" s="24"/>
      <c r="L25" s="24"/>
      <c r="M25" s="24"/>
      <c r="N25" s="24"/>
      <c r="O25" s="24"/>
      <c r="P25" s="24"/>
      <c r="Q25" s="24"/>
    </row>
    <row r="26" spans="1:247" s="17" customFormat="1" x14ac:dyDescent="0.2">
      <c r="A26" s="113"/>
      <c r="B26" s="114"/>
      <c r="C26" s="115"/>
      <c r="D26" s="116"/>
      <c r="E26" s="116"/>
      <c r="F26" s="116"/>
      <c r="G26" s="103"/>
      <c r="H26" s="103"/>
      <c r="I26" s="24"/>
      <c r="J26" s="24"/>
      <c r="K26" s="24"/>
      <c r="L26" s="24"/>
      <c r="M26" s="24"/>
      <c r="N26" s="24"/>
      <c r="O26" s="24"/>
      <c r="P26" s="24"/>
      <c r="Q26" s="24"/>
    </row>
    <row r="27" spans="1:247" s="17" customFormat="1" x14ac:dyDescent="0.2">
      <c r="A27" s="117" t="s">
        <v>5</v>
      </c>
      <c r="B27" s="118" t="s">
        <v>12</v>
      </c>
      <c r="C27" s="119"/>
      <c r="D27" s="120" t="s">
        <v>13</v>
      </c>
      <c r="E27" s="121" t="s">
        <v>14</v>
      </c>
      <c r="F27" s="122" t="s">
        <v>2</v>
      </c>
      <c r="G27" s="103"/>
      <c r="H27" s="103"/>
      <c r="I27" s="24"/>
      <c r="J27" s="24"/>
      <c r="K27" s="24"/>
      <c r="L27" s="24"/>
      <c r="M27" s="24"/>
      <c r="N27" s="24"/>
      <c r="O27" s="24"/>
      <c r="P27" s="24"/>
      <c r="Q27" s="24"/>
    </row>
    <row r="28" spans="1:247" s="17" customFormat="1" x14ac:dyDescent="0.2">
      <c r="A28" s="123"/>
      <c r="B28" s="124"/>
      <c r="C28" s="125"/>
      <c r="D28" s="126"/>
      <c r="E28" s="126"/>
      <c r="F28" s="127"/>
      <c r="G28" s="103"/>
      <c r="H28" s="103"/>
      <c r="I28" s="24"/>
      <c r="J28" s="24"/>
      <c r="K28" s="24"/>
      <c r="L28" s="24"/>
      <c r="M28" s="24"/>
      <c r="N28" s="24"/>
      <c r="O28" s="24"/>
      <c r="P28" s="24"/>
      <c r="Q28" s="24"/>
    </row>
    <row r="29" spans="1:247" s="17" customFormat="1" ht="71.25" x14ac:dyDescent="0.2">
      <c r="A29" s="128" t="s">
        <v>151</v>
      </c>
      <c r="B29" s="124" t="s">
        <v>288</v>
      </c>
      <c r="C29" s="125" t="s">
        <v>37</v>
      </c>
      <c r="D29" s="129">
        <v>795</v>
      </c>
      <c r="E29" s="130"/>
      <c r="G29" s="131">
        <f>D29*E29</f>
        <v>0</v>
      </c>
      <c r="H29" s="100"/>
      <c r="I29" s="24"/>
      <c r="J29" s="24"/>
      <c r="K29" s="24"/>
      <c r="L29" s="24"/>
      <c r="M29" s="25"/>
      <c r="N29" s="24"/>
      <c r="O29" s="24"/>
      <c r="P29" s="24"/>
      <c r="Q29" s="24"/>
    </row>
    <row r="30" spans="1:247" s="17" customFormat="1" x14ac:dyDescent="0.2">
      <c r="A30" s="128"/>
      <c r="B30" s="124"/>
      <c r="C30" s="125"/>
      <c r="D30" s="129"/>
      <c r="E30" s="129"/>
      <c r="F30" s="131"/>
      <c r="G30" s="103"/>
      <c r="H30" s="103"/>
      <c r="I30" s="24"/>
      <c r="J30" s="24"/>
      <c r="K30" s="24"/>
      <c r="L30" s="24"/>
      <c r="M30" s="25"/>
      <c r="N30" s="24"/>
      <c r="O30" s="24"/>
      <c r="P30" s="24"/>
      <c r="Q30" s="24"/>
    </row>
    <row r="31" spans="1:247" s="17" customFormat="1" ht="42.75" x14ac:dyDescent="0.2">
      <c r="A31" s="128" t="s">
        <v>152</v>
      </c>
      <c r="B31" s="124" t="s">
        <v>18</v>
      </c>
      <c r="C31" s="125" t="s">
        <v>16</v>
      </c>
      <c r="D31" s="129">
        <v>1</v>
      </c>
      <c r="E31" s="130"/>
      <c r="G31" s="131">
        <f>D31*E31</f>
        <v>0</v>
      </c>
      <c r="H31" s="103"/>
      <c r="I31" s="24"/>
      <c r="J31" s="24"/>
      <c r="K31" s="24"/>
      <c r="L31" s="24"/>
      <c r="M31" s="25"/>
      <c r="N31" s="24"/>
      <c r="O31" s="24"/>
      <c r="P31" s="24"/>
      <c r="Q31" s="24"/>
    </row>
    <row r="32" spans="1:247" s="17" customFormat="1" x14ac:dyDescent="0.2">
      <c r="A32" s="128"/>
      <c r="B32" s="124"/>
      <c r="C32" s="125"/>
      <c r="D32" s="126"/>
      <c r="E32" s="126"/>
      <c r="F32" s="127"/>
      <c r="G32" s="103"/>
      <c r="H32" s="103"/>
      <c r="I32" s="24"/>
      <c r="J32" s="24"/>
      <c r="K32" s="24"/>
      <c r="L32" s="24"/>
      <c r="M32" s="25"/>
      <c r="N32" s="24"/>
      <c r="O32" s="24"/>
      <c r="P32" s="24"/>
      <c r="Q32" s="24"/>
    </row>
    <row r="33" spans="1:17" s="17" customFormat="1" ht="28.5" x14ac:dyDescent="0.2">
      <c r="A33" s="128" t="s">
        <v>153</v>
      </c>
      <c r="B33" s="124" t="s">
        <v>290</v>
      </c>
      <c r="C33" s="125"/>
      <c r="D33" s="129"/>
      <c r="E33" s="130"/>
      <c r="F33" s="131"/>
      <c r="G33" s="103"/>
      <c r="H33" s="103"/>
      <c r="I33" s="24"/>
      <c r="J33" s="24"/>
      <c r="K33" s="24"/>
      <c r="L33" s="24"/>
      <c r="M33" s="25"/>
      <c r="N33" s="24"/>
      <c r="O33" s="24"/>
      <c r="P33" s="24"/>
      <c r="Q33" s="24"/>
    </row>
    <row r="34" spans="1:17" s="17" customFormat="1" x14ac:dyDescent="0.2">
      <c r="A34" s="128"/>
      <c r="B34" s="316" t="s">
        <v>326</v>
      </c>
      <c r="C34" s="317" t="s">
        <v>40</v>
      </c>
      <c r="D34" s="318">
        <v>55</v>
      </c>
      <c r="E34" s="318"/>
      <c r="F34" s="319">
        <f>D34*E34</f>
        <v>0</v>
      </c>
      <c r="G34" s="103"/>
      <c r="H34" s="24"/>
      <c r="I34" s="24"/>
      <c r="J34" s="24"/>
      <c r="L34" s="24"/>
      <c r="M34" s="25"/>
      <c r="N34" s="24"/>
      <c r="O34" s="24"/>
      <c r="P34" s="24"/>
      <c r="Q34" s="24"/>
    </row>
    <row r="35" spans="1:17" s="17" customFormat="1" x14ac:dyDescent="0.2">
      <c r="A35" s="128"/>
      <c r="B35" s="316" t="s">
        <v>327</v>
      </c>
      <c r="C35" s="317" t="s">
        <v>22</v>
      </c>
      <c r="D35" s="318">
        <v>3</v>
      </c>
      <c r="E35" s="318"/>
      <c r="F35" s="319">
        <f>D35*E35</f>
        <v>0</v>
      </c>
      <c r="G35" s="103"/>
      <c r="H35" s="24"/>
      <c r="I35" s="24"/>
      <c r="J35" s="24"/>
      <c r="L35" s="24"/>
      <c r="M35" s="25"/>
      <c r="N35" s="24"/>
      <c r="O35" s="24"/>
      <c r="P35" s="24"/>
      <c r="Q35" s="24"/>
    </row>
    <row r="36" spans="1:17" s="17" customFormat="1" x14ac:dyDescent="0.2">
      <c r="A36" s="128"/>
      <c r="B36" s="124"/>
      <c r="C36" s="125"/>
      <c r="D36" s="126"/>
      <c r="E36" s="126"/>
      <c r="F36" s="127"/>
      <c r="G36" s="103"/>
      <c r="H36" s="103"/>
      <c r="I36" s="24"/>
      <c r="J36" s="24"/>
      <c r="K36" s="24"/>
      <c r="L36" s="24"/>
      <c r="M36" s="25"/>
      <c r="N36" s="24"/>
      <c r="O36" s="24"/>
      <c r="P36" s="24"/>
      <c r="Q36" s="24"/>
    </row>
    <row r="37" spans="1:17" s="17" customFormat="1" ht="49.5" customHeight="1" x14ac:dyDescent="0.2">
      <c r="A37" s="128" t="s">
        <v>154</v>
      </c>
      <c r="B37" s="124" t="s">
        <v>21</v>
      </c>
      <c r="C37" s="125" t="s">
        <v>22</v>
      </c>
      <c r="D37" s="129">
        <v>1</v>
      </c>
      <c r="E37" s="130"/>
      <c r="G37" s="131">
        <f>D37*E37</f>
        <v>0</v>
      </c>
      <c r="H37" s="103"/>
      <c r="I37" s="24"/>
      <c r="J37" s="24"/>
      <c r="K37" s="24"/>
      <c r="L37" s="24"/>
      <c r="M37" s="25"/>
      <c r="N37" s="24"/>
      <c r="O37" s="24"/>
      <c r="P37" s="24"/>
      <c r="Q37" s="24"/>
    </row>
    <row r="38" spans="1:17" s="17" customFormat="1" x14ac:dyDescent="0.2">
      <c r="A38" s="128"/>
      <c r="B38" s="124"/>
      <c r="C38" s="125"/>
      <c r="D38" s="126"/>
      <c r="E38" s="126"/>
      <c r="F38" s="127"/>
      <c r="G38" s="103"/>
      <c r="H38" s="103"/>
      <c r="I38" s="24"/>
      <c r="J38" s="24"/>
      <c r="K38" s="24"/>
      <c r="L38" s="24"/>
      <c r="M38" s="25"/>
      <c r="N38" s="24"/>
      <c r="O38" s="24"/>
      <c r="P38" s="24"/>
      <c r="Q38" s="24"/>
    </row>
    <row r="39" spans="1:17" s="17" customFormat="1" x14ac:dyDescent="0.2">
      <c r="A39" s="128" t="s">
        <v>155</v>
      </c>
      <c r="B39" s="124" t="s">
        <v>24</v>
      </c>
      <c r="C39" s="125" t="s">
        <v>22</v>
      </c>
      <c r="D39" s="129">
        <v>1</v>
      </c>
      <c r="E39" s="130"/>
      <c r="F39" s="131">
        <f>D39*E39</f>
        <v>0</v>
      </c>
      <c r="H39" s="103"/>
      <c r="I39" s="24"/>
      <c r="J39" s="24"/>
      <c r="K39" s="24"/>
      <c r="L39" s="24"/>
      <c r="M39" s="25"/>
      <c r="N39" s="24"/>
      <c r="O39" s="24"/>
      <c r="P39" s="24"/>
      <c r="Q39" s="24"/>
    </row>
    <row r="40" spans="1:17" s="17" customFormat="1" x14ac:dyDescent="0.2">
      <c r="A40" s="128"/>
      <c r="B40" s="124"/>
      <c r="C40" s="125"/>
      <c r="D40" s="126"/>
      <c r="E40" s="126"/>
      <c r="F40" s="127"/>
      <c r="G40" s="103"/>
      <c r="H40" s="103"/>
      <c r="I40" s="24"/>
      <c r="J40" s="24"/>
      <c r="K40" s="24"/>
      <c r="L40" s="24"/>
      <c r="M40" s="25"/>
      <c r="N40" s="24"/>
      <c r="O40" s="24"/>
      <c r="P40" s="24"/>
      <c r="Q40" s="24"/>
    </row>
    <row r="41" spans="1:17" s="17" customFormat="1" ht="45.75" customHeight="1" x14ac:dyDescent="0.2">
      <c r="A41" s="128" t="s">
        <v>156</v>
      </c>
      <c r="B41" s="288" t="s">
        <v>309</v>
      </c>
      <c r="C41" s="125" t="s">
        <v>310</v>
      </c>
      <c r="D41" s="129">
        <v>42</v>
      </c>
      <c r="E41" s="130"/>
      <c r="F41" s="131">
        <f>D41*E41</f>
        <v>0</v>
      </c>
      <c r="G41" s="103"/>
      <c r="H41" s="103"/>
      <c r="I41" s="24"/>
      <c r="J41" s="24"/>
      <c r="K41" s="24"/>
      <c r="L41" s="24"/>
      <c r="M41" s="25"/>
      <c r="N41" s="24"/>
      <c r="O41" s="24"/>
      <c r="P41" s="24"/>
      <c r="Q41" s="24"/>
    </row>
    <row r="42" spans="1:17" s="17" customFormat="1" x14ac:dyDescent="0.2">
      <c r="A42" s="132"/>
      <c r="B42" s="133"/>
      <c r="C42" s="97"/>
      <c r="D42" s="134"/>
      <c r="E42" s="135"/>
      <c r="F42" s="134"/>
      <c r="G42" s="103"/>
      <c r="H42" s="103"/>
      <c r="I42" s="24"/>
      <c r="J42" s="24"/>
      <c r="K42" s="24"/>
      <c r="L42" s="24"/>
      <c r="M42" s="25"/>
      <c r="N42" s="24"/>
      <c r="O42" s="24"/>
      <c r="P42" s="24"/>
      <c r="Q42" s="24"/>
    </row>
    <row r="43" spans="1:17" s="17" customFormat="1" ht="28.5" x14ac:dyDescent="0.2">
      <c r="A43" s="128" t="s">
        <v>296</v>
      </c>
      <c r="B43" s="124" t="s">
        <v>297</v>
      </c>
      <c r="C43" s="125" t="s">
        <v>22</v>
      </c>
      <c r="D43" s="129">
        <v>1</v>
      </c>
      <c r="E43" s="130"/>
      <c r="G43" s="131">
        <f>D43*E43</f>
        <v>0</v>
      </c>
      <c r="H43" s="103"/>
      <c r="I43" s="24"/>
      <c r="J43" s="24"/>
      <c r="L43" s="24"/>
      <c r="M43" s="25"/>
      <c r="N43" s="24"/>
      <c r="O43" s="24"/>
      <c r="P43" s="24"/>
      <c r="Q43" s="24"/>
    </row>
    <row r="44" spans="1:17" s="17" customFormat="1" x14ac:dyDescent="0.2">
      <c r="A44" s="132"/>
      <c r="B44" s="114"/>
      <c r="C44" s="115"/>
      <c r="D44" s="136"/>
      <c r="E44" s="137"/>
      <c r="F44" s="137"/>
      <c r="G44" s="103"/>
      <c r="H44" s="103"/>
      <c r="I44" s="24"/>
      <c r="J44" s="24"/>
      <c r="K44" s="24"/>
      <c r="L44" s="24"/>
      <c r="M44" s="25"/>
      <c r="N44" s="24"/>
      <c r="O44" s="24"/>
      <c r="P44" s="24"/>
      <c r="Q44" s="24"/>
    </row>
    <row r="45" spans="1:17" s="17" customFormat="1" ht="30.75" thickBot="1" x14ac:dyDescent="0.3">
      <c r="A45" s="138"/>
      <c r="B45" s="139" t="s">
        <v>26</v>
      </c>
      <c r="C45" s="140"/>
      <c r="D45" s="141"/>
      <c r="E45" s="142" t="s">
        <v>27</v>
      </c>
      <c r="F45" s="143">
        <f>SUM(F29:F43)</f>
        <v>0</v>
      </c>
      <c r="G45" s="143">
        <f>SUM(G29:G43)</f>
        <v>0</v>
      </c>
      <c r="H45" s="103"/>
      <c r="I45" s="24"/>
      <c r="J45" s="24"/>
      <c r="K45" s="24"/>
      <c r="L45" s="24"/>
      <c r="M45" s="25"/>
      <c r="N45" s="24"/>
      <c r="O45" s="24"/>
      <c r="P45" s="24"/>
      <c r="Q45" s="24"/>
    </row>
    <row r="46" spans="1:17" s="17" customFormat="1" ht="15" thickTop="1" x14ac:dyDescent="0.2">
      <c r="A46" s="144"/>
      <c r="B46" s="145"/>
      <c r="C46" s="101"/>
      <c r="D46" s="102"/>
      <c r="E46" s="102"/>
      <c r="F46" s="102"/>
      <c r="G46" s="103"/>
      <c r="H46" s="103"/>
      <c r="I46" s="24"/>
      <c r="J46" s="24"/>
      <c r="K46" s="24"/>
      <c r="L46" s="24"/>
      <c r="M46" s="25"/>
      <c r="N46" s="24"/>
      <c r="O46" s="24"/>
      <c r="P46" s="24"/>
      <c r="Q46" s="24"/>
    </row>
    <row r="47" spans="1:17" ht="15" x14ac:dyDescent="0.25">
      <c r="A47" s="104"/>
      <c r="B47" s="105"/>
      <c r="C47" s="106"/>
      <c r="D47" s="107"/>
      <c r="E47" s="108"/>
      <c r="F47" s="107"/>
      <c r="H47" s="103"/>
      <c r="I47" s="24"/>
      <c r="J47" s="24"/>
      <c r="K47" s="24"/>
      <c r="M47" s="25"/>
    </row>
    <row r="48" spans="1:17" ht="15" x14ac:dyDescent="0.25">
      <c r="A48" s="147" t="s">
        <v>30</v>
      </c>
      <c r="B48" s="148" t="s">
        <v>7</v>
      </c>
      <c r="C48" s="149"/>
      <c r="D48" s="150"/>
      <c r="E48" s="137"/>
      <c r="F48" s="137"/>
      <c r="H48" s="103"/>
      <c r="I48" s="24"/>
      <c r="J48" s="24"/>
      <c r="K48" s="24"/>
    </row>
    <row r="49" spans="1:17" x14ac:dyDescent="0.2">
      <c r="A49" s="87"/>
      <c r="B49" s="151"/>
      <c r="C49" s="89"/>
      <c r="D49" s="150"/>
      <c r="E49" s="137"/>
      <c r="F49" s="137"/>
      <c r="H49" s="103"/>
      <c r="I49" s="24"/>
      <c r="J49" s="24"/>
      <c r="K49" s="24"/>
    </row>
    <row r="50" spans="1:17" s="17" customFormat="1" x14ac:dyDescent="0.2">
      <c r="A50" s="117" t="s">
        <v>5</v>
      </c>
      <c r="B50" s="118" t="s">
        <v>12</v>
      </c>
      <c r="C50" s="119"/>
      <c r="D50" s="120" t="s">
        <v>13</v>
      </c>
      <c r="E50" s="121" t="s">
        <v>14</v>
      </c>
      <c r="F50" s="122" t="s">
        <v>2</v>
      </c>
      <c r="G50" s="103"/>
      <c r="H50" s="103"/>
      <c r="I50" s="24"/>
      <c r="J50" s="24"/>
      <c r="K50" s="24"/>
      <c r="L50" s="24"/>
      <c r="M50" s="24"/>
      <c r="N50" s="24"/>
      <c r="O50" s="24"/>
      <c r="P50" s="24"/>
      <c r="Q50" s="24"/>
    </row>
    <row r="51" spans="1:17" s="17" customFormat="1" x14ac:dyDescent="0.2">
      <c r="A51" s="123"/>
      <c r="B51" s="124"/>
      <c r="C51" s="125"/>
      <c r="D51" s="126"/>
      <c r="E51" s="126"/>
      <c r="F51" s="127"/>
      <c r="G51" s="103"/>
      <c r="H51" s="103"/>
      <c r="I51" s="24"/>
      <c r="J51" s="24"/>
      <c r="K51" s="24"/>
      <c r="L51" s="24"/>
      <c r="M51" s="24"/>
      <c r="N51" s="24"/>
      <c r="O51" s="24"/>
      <c r="P51" s="24"/>
      <c r="Q51" s="24"/>
    </row>
    <row r="52" spans="1:17" ht="57" x14ac:dyDescent="0.2">
      <c r="A52" s="128" t="s">
        <v>157</v>
      </c>
      <c r="B52" s="152" t="s">
        <v>29</v>
      </c>
      <c r="C52" s="125" t="s">
        <v>22</v>
      </c>
      <c r="D52" s="153">
        <v>1</v>
      </c>
      <c r="E52" s="129"/>
      <c r="F52" s="131">
        <f>D52*E52</f>
        <v>0</v>
      </c>
      <c r="H52" s="103"/>
      <c r="I52" s="24"/>
      <c r="J52" s="24"/>
      <c r="K52" s="24"/>
    </row>
    <row r="53" spans="1:17" x14ac:dyDescent="0.2">
      <c r="A53" s="128"/>
      <c r="B53" s="154"/>
      <c r="C53" s="155"/>
      <c r="D53" s="153"/>
      <c r="E53" s="153"/>
      <c r="F53" s="156"/>
      <c r="H53" s="103"/>
      <c r="I53" s="24"/>
      <c r="J53" s="24"/>
      <c r="K53" s="24"/>
    </row>
    <row r="54" spans="1:17" ht="42.75" x14ac:dyDescent="0.2">
      <c r="A54" s="128" t="s">
        <v>158</v>
      </c>
      <c r="B54" s="157" t="s">
        <v>31</v>
      </c>
      <c r="C54" s="125" t="s">
        <v>22</v>
      </c>
      <c r="D54" s="158">
        <v>24</v>
      </c>
      <c r="E54" s="130"/>
      <c r="F54" s="131">
        <f>D54*E54</f>
        <v>0</v>
      </c>
      <c r="H54" s="103"/>
      <c r="I54" s="24"/>
      <c r="J54" s="24"/>
      <c r="K54" s="24"/>
    </row>
    <row r="55" spans="1:17" x14ac:dyDescent="0.2">
      <c r="A55" s="128"/>
      <c r="B55" s="159"/>
      <c r="C55" s="125"/>
      <c r="D55" s="153"/>
      <c r="E55" s="153"/>
      <c r="F55" s="156"/>
      <c r="H55" s="103"/>
      <c r="I55" s="24"/>
      <c r="J55" s="24"/>
      <c r="K55" s="24"/>
    </row>
    <row r="56" spans="1:17" ht="42.75" x14ac:dyDescent="0.2">
      <c r="A56" s="128" t="s">
        <v>159</v>
      </c>
      <c r="B56" s="152" t="s">
        <v>33</v>
      </c>
      <c r="C56" s="125" t="s">
        <v>22</v>
      </c>
      <c r="D56" s="153">
        <v>1</v>
      </c>
      <c r="E56" s="126"/>
      <c r="F56" s="131">
        <f>D56*E56</f>
        <v>0</v>
      </c>
      <c r="H56" s="103"/>
      <c r="I56" s="24"/>
      <c r="J56" s="24"/>
      <c r="K56" s="24"/>
    </row>
    <row r="57" spans="1:17" x14ac:dyDescent="0.2">
      <c r="A57" s="128"/>
      <c r="B57" s="159"/>
      <c r="C57" s="125"/>
      <c r="D57" s="153"/>
      <c r="E57" s="153"/>
      <c r="F57" s="156"/>
      <c r="H57" s="103"/>
      <c r="I57" s="24"/>
      <c r="J57" s="24"/>
      <c r="K57" s="24"/>
    </row>
    <row r="58" spans="1:17" ht="85.5" x14ac:dyDescent="0.2">
      <c r="A58" s="128" t="s">
        <v>160</v>
      </c>
      <c r="B58" s="152" t="s">
        <v>275</v>
      </c>
      <c r="C58" s="125" t="s">
        <v>22</v>
      </c>
      <c r="D58" s="153">
        <v>1</v>
      </c>
      <c r="E58" s="126"/>
      <c r="F58" s="131">
        <f>D58*E58</f>
        <v>0</v>
      </c>
      <c r="H58" s="103"/>
      <c r="I58" s="24"/>
      <c r="J58" s="24"/>
      <c r="K58" s="24"/>
    </row>
    <row r="59" spans="1:17" x14ac:dyDescent="0.2">
      <c r="A59" s="128"/>
      <c r="B59" s="159"/>
      <c r="C59" s="125"/>
      <c r="D59" s="153"/>
      <c r="E59" s="160"/>
      <c r="F59" s="156"/>
      <c r="H59" s="103"/>
      <c r="I59" s="24"/>
      <c r="J59" s="24"/>
      <c r="K59" s="24"/>
    </row>
    <row r="60" spans="1:17" x14ac:dyDescent="0.2">
      <c r="A60" s="128" t="s">
        <v>161</v>
      </c>
      <c r="B60" s="159" t="s">
        <v>36</v>
      </c>
      <c r="C60" s="125" t="s">
        <v>37</v>
      </c>
      <c r="D60" s="153">
        <v>880</v>
      </c>
      <c r="E60" s="160"/>
      <c r="F60" s="156">
        <f>D60*E60</f>
        <v>0</v>
      </c>
      <c r="H60" s="103"/>
      <c r="I60" s="24"/>
      <c r="J60" s="24"/>
      <c r="K60" s="24"/>
    </row>
    <row r="61" spans="1:17" x14ac:dyDescent="0.2">
      <c r="A61" s="128"/>
      <c r="B61" s="159"/>
      <c r="C61" s="125"/>
      <c r="D61" s="153"/>
      <c r="E61" s="160"/>
      <c r="F61" s="156"/>
      <c r="H61" s="103"/>
      <c r="I61" s="24"/>
      <c r="J61" s="24"/>
      <c r="K61" s="24"/>
    </row>
    <row r="62" spans="1:17" ht="28.5" x14ac:dyDescent="0.2">
      <c r="A62" s="128" t="s">
        <v>162</v>
      </c>
      <c r="B62" s="161" t="s">
        <v>39</v>
      </c>
      <c r="C62" s="155" t="s">
        <v>40</v>
      </c>
      <c r="D62" s="153">
        <v>960</v>
      </c>
      <c r="E62" s="160"/>
      <c r="F62" s="156">
        <f>D62*E62</f>
        <v>0</v>
      </c>
      <c r="H62" s="103"/>
      <c r="I62" s="24"/>
      <c r="J62" s="24"/>
      <c r="K62" s="24"/>
    </row>
    <row r="63" spans="1:17" x14ac:dyDescent="0.2">
      <c r="A63" s="162"/>
      <c r="B63" s="163" t="s">
        <v>41</v>
      </c>
      <c r="C63" s="164"/>
      <c r="D63" s="116"/>
      <c r="E63" s="116"/>
      <c r="F63" s="137"/>
    </row>
    <row r="64" spans="1:17" ht="15.75" thickBot="1" x14ac:dyDescent="0.3">
      <c r="A64" s="165"/>
      <c r="B64" s="166" t="s">
        <v>42</v>
      </c>
      <c r="C64" s="140"/>
      <c r="D64" s="142"/>
      <c r="E64" s="142" t="s">
        <v>27</v>
      </c>
      <c r="F64" s="143">
        <f>(SUM(F49:F63))</f>
        <v>0</v>
      </c>
    </row>
    <row r="65" spans="1:17" ht="15.75" thickTop="1" x14ac:dyDescent="0.25">
      <c r="A65" s="167"/>
      <c r="B65" s="168"/>
      <c r="C65" s="111"/>
      <c r="D65" s="98"/>
      <c r="E65" s="98"/>
      <c r="F65" s="134"/>
    </row>
    <row r="66" spans="1:17" x14ac:dyDescent="0.2">
      <c r="A66" s="87"/>
      <c r="B66" s="151"/>
      <c r="C66" s="89"/>
      <c r="D66" s="150"/>
      <c r="E66" s="137"/>
      <c r="F66" s="137"/>
    </row>
    <row r="67" spans="1:17" ht="15" x14ac:dyDescent="0.25">
      <c r="A67" s="169" t="s">
        <v>32</v>
      </c>
      <c r="B67" s="170" t="s">
        <v>8</v>
      </c>
      <c r="C67" s="171"/>
      <c r="D67" s="92"/>
      <c r="E67" s="92"/>
      <c r="F67" s="92"/>
    </row>
    <row r="68" spans="1:17" ht="15" x14ac:dyDescent="0.25">
      <c r="A68" s="169"/>
      <c r="B68" s="172"/>
      <c r="C68" s="173"/>
      <c r="D68" s="92"/>
      <c r="E68" s="92"/>
      <c r="F68" s="92"/>
    </row>
    <row r="69" spans="1:17" s="17" customFormat="1" x14ac:dyDescent="0.2">
      <c r="A69" s="117" t="s">
        <v>5</v>
      </c>
      <c r="B69" s="118" t="s">
        <v>12</v>
      </c>
      <c r="C69" s="119"/>
      <c r="D69" s="120" t="s">
        <v>13</v>
      </c>
      <c r="E69" s="121" t="s">
        <v>14</v>
      </c>
      <c r="F69" s="122" t="s">
        <v>2</v>
      </c>
      <c r="G69" s="103"/>
      <c r="H69" s="103"/>
      <c r="I69" s="24"/>
      <c r="J69" s="24"/>
      <c r="K69" s="24"/>
      <c r="L69" s="24"/>
      <c r="M69" s="24"/>
      <c r="N69" s="24"/>
      <c r="O69" s="24"/>
      <c r="P69" s="24"/>
      <c r="Q69" s="24"/>
    </row>
    <row r="70" spans="1:17" s="17" customFormat="1" x14ac:dyDescent="0.2">
      <c r="A70" s="123"/>
      <c r="B70" s="124"/>
      <c r="C70" s="125"/>
      <c r="D70" s="126"/>
      <c r="E70" s="126"/>
      <c r="F70" s="127"/>
      <c r="G70" s="103"/>
      <c r="H70" s="103"/>
      <c r="I70" s="24"/>
      <c r="J70" s="24"/>
      <c r="K70" s="24"/>
      <c r="L70" s="24"/>
      <c r="M70" s="24"/>
      <c r="N70" s="24"/>
      <c r="O70" s="24"/>
      <c r="P70" s="24"/>
      <c r="Q70" s="24"/>
    </row>
    <row r="71" spans="1:17" ht="42.75" x14ac:dyDescent="0.2">
      <c r="A71" s="174" t="s">
        <v>163</v>
      </c>
      <c r="B71" s="152" t="s">
        <v>267</v>
      </c>
      <c r="C71" s="155" t="s">
        <v>22</v>
      </c>
      <c r="D71" s="153">
        <v>1</v>
      </c>
      <c r="E71" s="160"/>
      <c r="F71" s="156">
        <f>D71*E71</f>
        <v>0</v>
      </c>
    </row>
    <row r="72" spans="1:17" x14ac:dyDescent="0.2">
      <c r="A72" s="174"/>
      <c r="B72" s="152"/>
      <c r="C72" s="155"/>
      <c r="D72" s="153"/>
      <c r="E72" s="153"/>
      <c r="F72" s="156"/>
    </row>
    <row r="73" spans="1:17" ht="42.75" x14ac:dyDescent="0.2">
      <c r="A73" s="174" t="s">
        <v>164</v>
      </c>
      <c r="B73" s="152" t="s">
        <v>43</v>
      </c>
      <c r="C73" s="155" t="s">
        <v>44</v>
      </c>
      <c r="D73" s="153">
        <v>259.51</v>
      </c>
      <c r="E73" s="153"/>
      <c r="F73" s="156">
        <f>D73*E73</f>
        <v>0</v>
      </c>
    </row>
    <row r="74" spans="1:17" x14ac:dyDescent="0.2">
      <c r="A74" s="174"/>
      <c r="B74" s="152"/>
      <c r="C74" s="155"/>
      <c r="D74" s="153"/>
      <c r="E74" s="153"/>
      <c r="F74" s="156"/>
    </row>
    <row r="75" spans="1:17" ht="57" x14ac:dyDescent="0.2">
      <c r="A75" s="174" t="s">
        <v>165</v>
      </c>
      <c r="B75" s="152" t="s">
        <v>45</v>
      </c>
      <c r="C75" s="155" t="s">
        <v>44</v>
      </c>
      <c r="D75" s="153">
        <v>715.46</v>
      </c>
      <c r="E75" s="160"/>
      <c r="F75" s="156">
        <f>D75*E75</f>
        <v>0</v>
      </c>
    </row>
    <row r="76" spans="1:17" x14ac:dyDescent="0.2">
      <c r="A76" s="174"/>
      <c r="B76" s="152"/>
      <c r="C76" s="155"/>
      <c r="D76" s="153"/>
      <c r="E76" s="153"/>
      <c r="F76" s="156"/>
    </row>
    <row r="77" spans="1:17" ht="57" x14ac:dyDescent="0.2">
      <c r="A77" s="174" t="s">
        <v>166</v>
      </c>
      <c r="B77" s="152" t="s">
        <v>46</v>
      </c>
      <c r="C77" s="155" t="s">
        <v>44</v>
      </c>
      <c r="D77" s="153">
        <v>429.27</v>
      </c>
      <c r="E77" s="160"/>
      <c r="F77" s="156">
        <f>D77*E77</f>
        <v>0</v>
      </c>
    </row>
    <row r="78" spans="1:17" x14ac:dyDescent="0.2">
      <c r="A78" s="174"/>
      <c r="B78" s="152"/>
      <c r="C78" s="155"/>
      <c r="D78" s="153"/>
      <c r="E78" s="153"/>
      <c r="F78" s="156"/>
    </row>
    <row r="79" spans="1:17" ht="57" x14ac:dyDescent="0.2">
      <c r="A79" s="174" t="s">
        <v>167</v>
      </c>
      <c r="B79" s="152" t="s">
        <v>47</v>
      </c>
      <c r="C79" s="155" t="s">
        <v>44</v>
      </c>
      <c r="D79" s="153">
        <v>107.32</v>
      </c>
      <c r="E79" s="160"/>
      <c r="F79" s="156">
        <f>D79*E79</f>
        <v>0</v>
      </c>
    </row>
    <row r="80" spans="1:17" ht="15" x14ac:dyDescent="0.25">
      <c r="A80" s="174"/>
      <c r="B80" s="152"/>
      <c r="C80" s="155"/>
      <c r="D80" s="175"/>
      <c r="E80" s="175"/>
      <c r="F80" s="176"/>
    </row>
    <row r="81" spans="1:6" ht="42.75" x14ac:dyDescent="0.2">
      <c r="A81" s="174" t="s">
        <v>168</v>
      </c>
      <c r="B81" s="152" t="s">
        <v>292</v>
      </c>
      <c r="C81" s="155" t="s">
        <v>44</v>
      </c>
      <c r="D81" s="153">
        <v>35.770000000000003</v>
      </c>
      <c r="E81" s="160"/>
      <c r="F81" s="156">
        <f>D81*E81</f>
        <v>0</v>
      </c>
    </row>
    <row r="82" spans="1:6" x14ac:dyDescent="0.2">
      <c r="A82" s="174"/>
      <c r="B82" s="152"/>
      <c r="C82" s="155"/>
      <c r="D82" s="153"/>
      <c r="E82" s="153"/>
      <c r="F82" s="156"/>
    </row>
    <row r="83" spans="1:6" ht="57" x14ac:dyDescent="0.2">
      <c r="A83" s="174" t="s">
        <v>169</v>
      </c>
      <c r="B83" s="152" t="s">
        <v>276</v>
      </c>
      <c r="C83" s="155" t="s">
        <v>44</v>
      </c>
      <c r="D83" s="153">
        <v>442.31</v>
      </c>
      <c r="E83" s="160"/>
      <c r="F83" s="156">
        <f>D83*E83</f>
        <v>0</v>
      </c>
    </row>
    <row r="84" spans="1:6" x14ac:dyDescent="0.2">
      <c r="A84" s="174"/>
      <c r="B84" s="152"/>
      <c r="C84" s="155"/>
      <c r="D84" s="153"/>
      <c r="E84" s="153"/>
      <c r="F84" s="156"/>
    </row>
    <row r="85" spans="1:6" ht="42.75" x14ac:dyDescent="0.2">
      <c r="A85" s="174" t="s">
        <v>170</v>
      </c>
      <c r="B85" s="152" t="s">
        <v>48</v>
      </c>
      <c r="C85" s="155" t="s">
        <v>44</v>
      </c>
      <c r="D85" s="153">
        <v>197.72</v>
      </c>
      <c r="E85" s="160"/>
      <c r="F85" s="156">
        <f>D85*E85</f>
        <v>0</v>
      </c>
    </row>
    <row r="86" spans="1:6" x14ac:dyDescent="0.2">
      <c r="A86" s="174"/>
      <c r="B86" s="152"/>
      <c r="C86" s="155"/>
      <c r="D86" s="153"/>
      <c r="E86" s="153"/>
      <c r="F86" s="156"/>
    </row>
    <row r="87" spans="1:6" ht="156.75" x14ac:dyDescent="0.2">
      <c r="A87" s="174" t="s">
        <v>171</v>
      </c>
      <c r="B87" s="152" t="s">
        <v>277</v>
      </c>
      <c r="C87" s="155" t="s">
        <v>37</v>
      </c>
      <c r="D87" s="153">
        <v>9</v>
      </c>
      <c r="E87" s="160"/>
      <c r="F87" s="156">
        <f>D87*E87</f>
        <v>0</v>
      </c>
    </row>
    <row r="88" spans="1:6" x14ac:dyDescent="0.2">
      <c r="A88" s="174"/>
      <c r="B88" s="152"/>
      <c r="C88" s="155"/>
      <c r="D88" s="153"/>
      <c r="E88" s="153"/>
      <c r="F88" s="156"/>
    </row>
    <row r="89" spans="1:6" ht="28.5" x14ac:dyDescent="0.2">
      <c r="A89" s="174" t="s">
        <v>172</v>
      </c>
      <c r="B89" s="152" t="s">
        <v>49</v>
      </c>
      <c r="C89" s="155" t="s">
        <v>40</v>
      </c>
      <c r="D89" s="308">
        <v>636</v>
      </c>
      <c r="E89" s="160"/>
      <c r="F89" s="156">
        <f>D89*E89</f>
        <v>0</v>
      </c>
    </row>
    <row r="90" spans="1:6" x14ac:dyDescent="0.2">
      <c r="A90" s="174"/>
      <c r="B90" s="152"/>
      <c r="C90" s="155"/>
      <c r="D90" s="153"/>
      <c r="E90" s="153"/>
      <c r="F90" s="156"/>
    </row>
    <row r="91" spans="1:6" ht="71.25" x14ac:dyDescent="0.2">
      <c r="A91" s="174" t="s">
        <v>173</v>
      </c>
      <c r="B91" s="152" t="s">
        <v>293</v>
      </c>
      <c r="C91" s="155" t="s">
        <v>44</v>
      </c>
      <c r="D91" s="153">
        <v>112.98</v>
      </c>
      <c r="E91" s="160"/>
      <c r="F91" s="156">
        <f>D91*E91</f>
        <v>0</v>
      </c>
    </row>
    <row r="92" spans="1:6" x14ac:dyDescent="0.2">
      <c r="A92" s="174"/>
      <c r="B92" s="152"/>
      <c r="C92" s="155"/>
      <c r="D92" s="153"/>
      <c r="E92" s="153"/>
      <c r="F92" s="156"/>
    </row>
    <row r="93" spans="1:6" ht="107.25" customHeight="1" x14ac:dyDescent="0.2">
      <c r="A93" s="174" t="s">
        <v>174</v>
      </c>
      <c r="B93" s="152" t="s">
        <v>50</v>
      </c>
      <c r="C93" s="155" t="s">
        <v>44</v>
      </c>
      <c r="D93" s="153">
        <v>329.33</v>
      </c>
      <c r="E93" s="160"/>
      <c r="F93" s="156">
        <f>D93*E93</f>
        <v>0</v>
      </c>
    </row>
    <row r="94" spans="1:6" x14ac:dyDescent="0.2">
      <c r="A94" s="174"/>
      <c r="B94" s="152"/>
      <c r="C94" s="155"/>
      <c r="D94" s="153"/>
      <c r="E94" s="153"/>
      <c r="F94" s="156"/>
    </row>
    <row r="95" spans="1:6" ht="57" x14ac:dyDescent="0.2">
      <c r="A95" s="174" t="s">
        <v>175</v>
      </c>
      <c r="B95" s="152" t="s">
        <v>51</v>
      </c>
      <c r="C95" s="155" t="s">
        <v>44</v>
      </c>
      <c r="D95" s="153">
        <v>972.94</v>
      </c>
      <c r="E95" s="160"/>
      <c r="F95" s="156">
        <f>D95*E95</f>
        <v>0</v>
      </c>
    </row>
    <row r="96" spans="1:6" x14ac:dyDescent="0.2">
      <c r="A96" s="174"/>
      <c r="B96" s="152"/>
      <c r="C96" s="155"/>
      <c r="D96" s="153"/>
      <c r="E96" s="160"/>
      <c r="F96" s="156"/>
    </row>
    <row r="97" spans="1:11" ht="71.25" x14ac:dyDescent="0.2">
      <c r="A97" s="174" t="s">
        <v>176</v>
      </c>
      <c r="B97" s="152" t="s">
        <v>52</v>
      </c>
      <c r="C97" s="155" t="s">
        <v>44</v>
      </c>
      <c r="D97" s="153">
        <v>197.72</v>
      </c>
      <c r="E97" s="160"/>
      <c r="F97" s="156">
        <f>D97*E97</f>
        <v>0</v>
      </c>
    </row>
    <row r="98" spans="1:11" x14ac:dyDescent="0.2">
      <c r="A98" s="174"/>
      <c r="B98" s="161"/>
      <c r="C98" s="155"/>
      <c r="D98" s="153"/>
      <c r="E98" s="160"/>
      <c r="F98" s="156"/>
    </row>
    <row r="99" spans="1:11" ht="71.25" x14ac:dyDescent="0.2">
      <c r="A99" s="174" t="s">
        <v>177</v>
      </c>
      <c r="B99" s="161" t="s">
        <v>268</v>
      </c>
      <c r="C99" s="155" t="s">
        <v>44</v>
      </c>
      <c r="D99" s="153">
        <v>0</v>
      </c>
      <c r="E99" s="160"/>
      <c r="F99" s="156">
        <f>D99*E99</f>
        <v>0</v>
      </c>
    </row>
    <row r="100" spans="1:11" x14ac:dyDescent="0.2">
      <c r="A100" s="174"/>
      <c r="B100" s="161"/>
      <c r="C100" s="155"/>
      <c r="D100" s="153"/>
      <c r="E100" s="160"/>
      <c r="F100" s="156"/>
    </row>
    <row r="101" spans="1:11" ht="28.5" x14ac:dyDescent="0.2">
      <c r="A101" s="174" t="s">
        <v>178</v>
      </c>
      <c r="B101" s="161" t="s">
        <v>311</v>
      </c>
      <c r="C101" s="155" t="s">
        <v>40</v>
      </c>
      <c r="D101" s="153">
        <v>951.32</v>
      </c>
      <c r="E101" s="160"/>
      <c r="F101" s="156">
        <f>D101*E101</f>
        <v>0</v>
      </c>
    </row>
    <row r="102" spans="1:11" x14ac:dyDescent="0.2">
      <c r="A102" s="174"/>
      <c r="B102" s="161"/>
      <c r="C102" s="155"/>
      <c r="D102" s="153"/>
      <c r="E102" s="160"/>
      <c r="F102" s="156"/>
    </row>
    <row r="103" spans="1:11" ht="57" x14ac:dyDescent="0.2">
      <c r="A103" s="174" t="s">
        <v>179</v>
      </c>
      <c r="B103" s="161" t="s">
        <v>53</v>
      </c>
      <c r="C103" s="155" t="s">
        <v>40</v>
      </c>
      <c r="D103" s="153">
        <f>D101</f>
        <v>951.32</v>
      </c>
      <c r="E103" s="160"/>
      <c r="F103" s="156">
        <f>D103*E103</f>
        <v>0</v>
      </c>
    </row>
    <row r="104" spans="1:11" x14ac:dyDescent="0.2">
      <c r="A104" s="174"/>
      <c r="B104" s="161"/>
      <c r="C104" s="155"/>
      <c r="D104" s="153"/>
      <c r="E104" s="160"/>
      <c r="F104" s="156"/>
    </row>
    <row r="105" spans="1:11" ht="57" x14ac:dyDescent="0.2">
      <c r="A105" s="174" t="s">
        <v>180</v>
      </c>
      <c r="B105" s="161" t="s">
        <v>278</v>
      </c>
      <c r="C105" s="155" t="s">
        <v>44</v>
      </c>
      <c r="D105" s="153">
        <f>D73</f>
        <v>259.51</v>
      </c>
      <c r="E105" s="160"/>
      <c r="F105" s="156">
        <f>D105*E105</f>
        <v>0</v>
      </c>
    </row>
    <row r="106" spans="1:11" x14ac:dyDescent="0.2">
      <c r="A106" s="174"/>
      <c r="B106" s="161"/>
      <c r="C106" s="155"/>
      <c r="D106" s="153"/>
      <c r="E106" s="153"/>
      <c r="F106" s="156"/>
    </row>
    <row r="107" spans="1:11" ht="42.75" x14ac:dyDescent="0.2">
      <c r="A107" s="174" t="s">
        <v>181</v>
      </c>
      <c r="B107" s="152" t="s">
        <v>279</v>
      </c>
      <c r="C107" s="155" t="s">
        <v>40</v>
      </c>
      <c r="D107" s="153">
        <v>1590</v>
      </c>
      <c r="E107" s="160"/>
      <c r="F107" s="156">
        <f>D107*E107</f>
        <v>0</v>
      </c>
      <c r="I107" s="24"/>
      <c r="J107" s="24"/>
      <c r="K107" s="24"/>
    </row>
    <row r="108" spans="1:11" ht="15" x14ac:dyDescent="0.25">
      <c r="A108" s="169"/>
      <c r="B108" s="172"/>
      <c r="C108" s="173"/>
      <c r="D108" s="92"/>
      <c r="E108" s="92"/>
      <c r="F108" s="92"/>
    </row>
    <row r="109" spans="1:11" ht="15.75" thickBot="1" x14ac:dyDescent="0.3">
      <c r="A109" s="177"/>
      <c r="B109" s="178" t="s">
        <v>54</v>
      </c>
      <c r="C109" s="179"/>
      <c r="D109" s="180"/>
      <c r="E109" s="181" t="s">
        <v>27</v>
      </c>
      <c r="F109" s="180">
        <f>(SUM(F68:F108))</f>
        <v>0</v>
      </c>
    </row>
    <row r="110" spans="1:11" ht="15" thickTop="1" x14ac:dyDescent="0.2">
      <c r="B110" s="145"/>
    </row>
    <row r="111" spans="1:11" ht="15" x14ac:dyDescent="0.25">
      <c r="A111" s="169" t="s">
        <v>34</v>
      </c>
      <c r="B111" s="170" t="s">
        <v>9</v>
      </c>
      <c r="C111" s="171"/>
      <c r="D111" s="92"/>
      <c r="E111" s="92"/>
      <c r="F111" s="92"/>
    </row>
    <row r="112" spans="1:11" ht="15" x14ac:dyDescent="0.25">
      <c r="A112" s="169"/>
      <c r="B112" s="172"/>
      <c r="C112" s="173"/>
      <c r="D112" s="92"/>
      <c r="E112" s="92"/>
      <c r="F112" s="92"/>
    </row>
    <row r="113" spans="1:17" s="17" customFormat="1" x14ac:dyDescent="0.2">
      <c r="A113" s="117" t="s">
        <v>5</v>
      </c>
      <c r="B113" s="118" t="s">
        <v>12</v>
      </c>
      <c r="C113" s="119"/>
      <c r="D113" s="120" t="s">
        <v>13</v>
      </c>
      <c r="E113" s="121" t="s">
        <v>14</v>
      </c>
      <c r="F113" s="122" t="s">
        <v>2</v>
      </c>
      <c r="G113" s="103"/>
      <c r="H113" s="103"/>
      <c r="I113" s="24"/>
      <c r="J113" s="24"/>
      <c r="K113" s="24"/>
      <c r="L113" s="24"/>
      <c r="M113" s="24"/>
      <c r="N113" s="24"/>
      <c r="O113" s="24"/>
      <c r="P113" s="24"/>
      <c r="Q113" s="24"/>
    </row>
    <row r="114" spans="1:17" s="17" customFormat="1" x14ac:dyDescent="0.2">
      <c r="A114" s="123"/>
      <c r="B114" s="124"/>
      <c r="C114" s="125"/>
      <c r="D114" s="126"/>
      <c r="E114" s="126"/>
      <c r="F114" s="127"/>
      <c r="G114" s="103"/>
      <c r="H114" s="103"/>
      <c r="I114" s="24"/>
      <c r="J114" s="24"/>
      <c r="K114" s="24"/>
      <c r="L114" s="24"/>
      <c r="M114" s="24"/>
      <c r="N114" s="24"/>
      <c r="O114" s="24"/>
      <c r="P114" s="24"/>
      <c r="Q114" s="24"/>
    </row>
    <row r="115" spans="1:17" ht="161.25" customHeight="1" x14ac:dyDescent="0.25">
      <c r="A115" s="182"/>
      <c r="B115" s="152" t="s">
        <v>280</v>
      </c>
      <c r="C115" s="155"/>
      <c r="D115" s="175"/>
      <c r="E115" s="175"/>
      <c r="F115" s="176"/>
    </row>
    <row r="116" spans="1:17" ht="15" x14ac:dyDescent="0.25">
      <c r="A116" s="182"/>
      <c r="B116" s="183"/>
      <c r="C116" s="184"/>
      <c r="D116" s="175"/>
      <c r="E116" s="175"/>
      <c r="F116" s="176"/>
    </row>
    <row r="117" spans="1:17" ht="72" x14ac:dyDescent="0.2">
      <c r="A117" s="174" t="s">
        <v>182</v>
      </c>
      <c r="B117" s="152" t="s">
        <v>308</v>
      </c>
      <c r="C117" s="155" t="s">
        <v>22</v>
      </c>
      <c r="D117" s="153">
        <v>20</v>
      </c>
      <c r="E117" s="160"/>
      <c r="F117" s="156">
        <f>D117*E117</f>
        <v>0</v>
      </c>
      <c r="I117" s="24"/>
      <c r="J117" s="24"/>
      <c r="K117" s="24"/>
    </row>
    <row r="118" spans="1:17" x14ac:dyDescent="0.2">
      <c r="A118" s="174"/>
      <c r="B118" s="152"/>
      <c r="C118" s="155"/>
      <c r="D118" s="153"/>
      <c r="E118" s="153"/>
      <c r="F118" s="156"/>
      <c r="I118" s="24"/>
      <c r="J118" s="24"/>
      <c r="K118" s="24"/>
    </row>
    <row r="119" spans="1:17" ht="57" x14ac:dyDescent="0.2">
      <c r="A119" s="174" t="s">
        <v>183</v>
      </c>
      <c r="B119" s="152" t="s">
        <v>55</v>
      </c>
      <c r="C119" s="155" t="s">
        <v>22</v>
      </c>
      <c r="D119" s="153">
        <v>2</v>
      </c>
      <c r="E119" s="160"/>
      <c r="F119" s="156">
        <f>D119*E119</f>
        <v>0</v>
      </c>
    </row>
    <row r="120" spans="1:17" x14ac:dyDescent="0.2">
      <c r="A120" s="174"/>
      <c r="B120" s="152"/>
      <c r="C120" s="155"/>
      <c r="D120" s="153"/>
      <c r="E120" s="153"/>
      <c r="F120" s="156"/>
    </row>
    <row r="121" spans="1:17" ht="57" x14ac:dyDescent="0.2">
      <c r="A121" s="174" t="s">
        <v>184</v>
      </c>
      <c r="B121" s="152" t="s">
        <v>281</v>
      </c>
      <c r="C121" s="155" t="s">
        <v>22</v>
      </c>
      <c r="D121" s="153">
        <v>2</v>
      </c>
      <c r="E121" s="160"/>
      <c r="F121" s="156">
        <f>D121*E121</f>
        <v>0</v>
      </c>
    </row>
    <row r="122" spans="1:17" ht="15" x14ac:dyDescent="0.25">
      <c r="A122" s="174"/>
      <c r="B122" s="152"/>
      <c r="C122" s="155"/>
      <c r="D122" s="175"/>
      <c r="E122" s="175"/>
      <c r="F122" s="176"/>
    </row>
    <row r="123" spans="1:17" ht="57" x14ac:dyDescent="0.2">
      <c r="A123" s="174" t="s">
        <v>185</v>
      </c>
      <c r="B123" s="152" t="s">
        <v>56</v>
      </c>
      <c r="C123" s="155" t="s">
        <v>22</v>
      </c>
      <c r="D123" s="153">
        <v>1</v>
      </c>
      <c r="E123" s="160"/>
      <c r="F123" s="156">
        <f>D123*E123</f>
        <v>0</v>
      </c>
    </row>
    <row r="124" spans="1:17" x14ac:dyDescent="0.2">
      <c r="A124" s="174"/>
      <c r="B124" s="152"/>
      <c r="C124" s="155"/>
      <c r="D124" s="153"/>
      <c r="E124" s="153"/>
      <c r="F124" s="156"/>
    </row>
    <row r="125" spans="1:17" ht="185.25" x14ac:dyDescent="0.2">
      <c r="A125" s="174" t="s">
        <v>186</v>
      </c>
      <c r="B125" s="145" t="s">
        <v>282</v>
      </c>
      <c r="C125" s="155" t="s">
        <v>22</v>
      </c>
      <c r="D125" s="153">
        <v>1</v>
      </c>
      <c r="E125" s="160"/>
      <c r="F125" s="156">
        <f>D125*E125</f>
        <v>0</v>
      </c>
    </row>
    <row r="126" spans="1:17" ht="15" x14ac:dyDescent="0.25">
      <c r="A126" s="169"/>
      <c r="B126" s="172"/>
      <c r="C126" s="173"/>
      <c r="D126" s="92"/>
      <c r="E126" s="92"/>
      <c r="F126" s="92"/>
    </row>
    <row r="127" spans="1:17" ht="15.75" thickBot="1" x14ac:dyDescent="0.3">
      <c r="A127" s="177"/>
      <c r="B127" s="178" t="s">
        <v>57</v>
      </c>
      <c r="C127" s="179"/>
      <c r="D127" s="180"/>
      <c r="E127" s="181" t="s">
        <v>27</v>
      </c>
      <c r="F127" s="180">
        <f>(SUM(F112:F126))</f>
        <v>0</v>
      </c>
      <c r="H127" s="103"/>
      <c r="I127" s="24"/>
      <c r="J127" s="24"/>
      <c r="K127" s="24"/>
    </row>
    <row r="128" spans="1:17" ht="15.75" thickTop="1" x14ac:dyDescent="0.25">
      <c r="A128" s="169"/>
      <c r="B128" s="172"/>
      <c r="C128" s="173"/>
      <c r="D128" s="92"/>
      <c r="E128" s="92"/>
      <c r="F128" s="92"/>
    </row>
    <row r="129" spans="1:17" ht="15" x14ac:dyDescent="0.25">
      <c r="A129" s="169"/>
      <c r="B129" s="172"/>
      <c r="C129" s="173"/>
      <c r="D129" s="92"/>
      <c r="E129" s="92"/>
      <c r="F129" s="92"/>
    </row>
    <row r="130" spans="1:17" ht="15" x14ac:dyDescent="0.25">
      <c r="A130" s="169" t="s">
        <v>35</v>
      </c>
      <c r="B130" s="170" t="s">
        <v>10</v>
      </c>
      <c r="C130" s="171"/>
      <c r="D130" s="92"/>
      <c r="E130" s="92"/>
      <c r="F130" s="92"/>
      <c r="H130" s="103"/>
      <c r="I130" s="24"/>
      <c r="J130" s="24"/>
      <c r="K130" s="24"/>
    </row>
    <row r="131" spans="1:17" ht="15" x14ac:dyDescent="0.25">
      <c r="A131" s="169"/>
      <c r="B131" s="172"/>
      <c r="C131" s="173"/>
      <c r="D131" s="92"/>
      <c r="E131" s="92"/>
      <c r="F131" s="92"/>
    </row>
    <row r="132" spans="1:17" s="17" customFormat="1" x14ac:dyDescent="0.2">
      <c r="A132" s="117" t="s">
        <v>5</v>
      </c>
      <c r="B132" s="118" t="s">
        <v>12</v>
      </c>
      <c r="C132" s="119"/>
      <c r="D132" s="120" t="s">
        <v>13</v>
      </c>
      <c r="E132" s="121" t="s">
        <v>14</v>
      </c>
      <c r="F132" s="122" t="s">
        <v>2</v>
      </c>
      <c r="G132" s="103"/>
      <c r="H132" s="103"/>
      <c r="I132" s="24"/>
      <c r="J132" s="24"/>
      <c r="K132" s="24"/>
      <c r="L132" s="24"/>
      <c r="M132" s="24"/>
      <c r="N132" s="24"/>
      <c r="O132" s="24"/>
      <c r="P132" s="24"/>
      <c r="Q132" s="24"/>
    </row>
    <row r="133" spans="1:17" s="17" customFormat="1" x14ac:dyDescent="0.2">
      <c r="A133" s="123"/>
      <c r="B133" s="124"/>
      <c r="C133" s="125"/>
      <c r="D133" s="126"/>
      <c r="E133" s="126"/>
      <c r="F133" s="127"/>
      <c r="G133" s="103"/>
      <c r="H133" s="103"/>
      <c r="I133" s="24"/>
      <c r="J133" s="24"/>
      <c r="K133" s="24"/>
      <c r="L133" s="24"/>
      <c r="M133" s="24"/>
      <c r="N133" s="24"/>
      <c r="O133" s="24"/>
      <c r="P133" s="24"/>
      <c r="Q133" s="24"/>
    </row>
    <row r="134" spans="1:17" ht="42.75" x14ac:dyDescent="0.2">
      <c r="A134" s="185"/>
      <c r="B134" s="152" t="s">
        <v>58</v>
      </c>
      <c r="C134" s="155"/>
      <c r="D134" s="153"/>
      <c r="E134" s="153"/>
      <c r="F134" s="156"/>
    </row>
    <row r="135" spans="1:17" x14ac:dyDescent="0.2">
      <c r="A135" s="174"/>
      <c r="B135" s="152"/>
      <c r="C135" s="155"/>
      <c r="D135" s="153"/>
      <c r="E135" s="153"/>
      <c r="F135" s="156"/>
    </row>
    <row r="136" spans="1:17" ht="15" x14ac:dyDescent="0.25">
      <c r="A136" s="174"/>
      <c r="B136" s="183" t="s">
        <v>59</v>
      </c>
      <c r="C136" s="184"/>
      <c r="D136" s="153" t="s">
        <v>41</v>
      </c>
      <c r="E136" s="153" t="s">
        <v>41</v>
      </c>
      <c r="F136" s="156" t="s">
        <v>41</v>
      </c>
    </row>
    <row r="137" spans="1:17" ht="15" x14ac:dyDescent="0.25">
      <c r="A137" s="174"/>
      <c r="B137" s="183"/>
      <c r="C137" s="184"/>
      <c r="D137" s="153"/>
      <c r="E137" s="153"/>
      <c r="F137" s="156"/>
    </row>
    <row r="138" spans="1:17" ht="142.5" x14ac:dyDescent="0.2">
      <c r="A138" s="186"/>
      <c r="B138" s="152" t="s">
        <v>60</v>
      </c>
      <c r="C138" s="155"/>
      <c r="D138" s="153"/>
      <c r="E138" s="153"/>
      <c r="F138" s="156"/>
      <c r="I138" s="31"/>
    </row>
    <row r="139" spans="1:17" x14ac:dyDescent="0.2">
      <c r="A139" s="174"/>
    </row>
    <row r="140" spans="1:17" ht="28.5" x14ac:dyDescent="0.2">
      <c r="A140" s="174" t="s">
        <v>187</v>
      </c>
      <c r="B140" s="188" t="s">
        <v>248</v>
      </c>
      <c r="C140" s="189" t="s">
        <v>37</v>
      </c>
      <c r="D140" s="190">
        <v>12</v>
      </c>
      <c r="E140" s="160"/>
      <c r="F140" s="156">
        <f>D140*E140</f>
        <v>0</v>
      </c>
      <c r="H140" s="191"/>
      <c r="L140" s="32"/>
    </row>
    <row r="141" spans="1:17" ht="28.5" x14ac:dyDescent="0.2">
      <c r="A141" s="174" t="s">
        <v>188</v>
      </c>
      <c r="B141" s="188" t="s">
        <v>247</v>
      </c>
      <c r="C141" s="189" t="s">
        <v>37</v>
      </c>
      <c r="D141" s="190">
        <v>780</v>
      </c>
      <c r="E141" s="160"/>
      <c r="F141" s="156">
        <f>D141*E141</f>
        <v>0</v>
      </c>
      <c r="H141" s="191"/>
      <c r="L141" s="32"/>
    </row>
    <row r="142" spans="1:17" x14ac:dyDescent="0.2">
      <c r="A142" s="174"/>
      <c r="B142" s="192"/>
      <c r="C142" s="189"/>
      <c r="D142" s="190"/>
      <c r="E142" s="153"/>
      <c r="F142" s="156"/>
      <c r="H142" s="191"/>
      <c r="L142" s="32"/>
    </row>
    <row r="143" spans="1:17" x14ac:dyDescent="0.2">
      <c r="A143" s="174" t="s">
        <v>189</v>
      </c>
      <c r="B143" s="188" t="s">
        <v>249</v>
      </c>
      <c r="C143" s="189" t="s">
        <v>22</v>
      </c>
      <c r="D143" s="190">
        <v>22</v>
      </c>
      <c r="E143" s="160"/>
      <c r="F143" s="156">
        <f>D143*E143</f>
        <v>0</v>
      </c>
      <c r="H143" s="191"/>
      <c r="L143" s="32"/>
    </row>
    <row r="144" spans="1:17" x14ac:dyDescent="0.2">
      <c r="A144" s="174" t="s">
        <v>190</v>
      </c>
      <c r="B144" s="188" t="s">
        <v>250</v>
      </c>
      <c r="C144" s="189" t="s">
        <v>22</v>
      </c>
      <c r="D144" s="190">
        <v>1</v>
      </c>
      <c r="E144" s="160"/>
      <c r="F144" s="156">
        <f t="shared" ref="F144" si="0">D144*E144</f>
        <v>0</v>
      </c>
      <c r="H144" s="191"/>
      <c r="L144" s="32"/>
    </row>
    <row r="145" spans="1:12" x14ac:dyDescent="0.2">
      <c r="A145" s="174" t="s">
        <v>191</v>
      </c>
      <c r="B145" s="188" t="s">
        <v>251</v>
      </c>
      <c r="C145" s="189" t="s">
        <v>22</v>
      </c>
      <c r="D145" s="190">
        <v>2</v>
      </c>
      <c r="E145" s="160"/>
      <c r="F145" s="156">
        <f t="shared" ref="F145" si="1">D145*E145</f>
        <v>0</v>
      </c>
      <c r="H145" s="191"/>
      <c r="L145" s="32"/>
    </row>
    <row r="146" spans="1:12" x14ac:dyDescent="0.2">
      <c r="A146" s="174" t="s">
        <v>192</v>
      </c>
      <c r="B146" s="188" t="s">
        <v>252</v>
      </c>
      <c r="C146" s="189" t="s">
        <v>22</v>
      </c>
      <c r="D146" s="190">
        <v>1</v>
      </c>
      <c r="E146" s="160"/>
      <c r="F146" s="156">
        <f t="shared" ref="F146" si="2">D146*E146</f>
        <v>0</v>
      </c>
      <c r="H146" s="191"/>
      <c r="L146" s="32"/>
    </row>
    <row r="147" spans="1:12" x14ac:dyDescent="0.2">
      <c r="B147" s="146"/>
      <c r="D147" s="193"/>
      <c r="E147" s="193"/>
      <c r="F147" s="193"/>
      <c r="H147" s="191"/>
      <c r="L147" s="32"/>
    </row>
    <row r="148" spans="1:12" ht="30" x14ac:dyDescent="0.25">
      <c r="A148" s="194"/>
      <c r="B148" s="183" t="s">
        <v>61</v>
      </c>
      <c r="C148" s="184"/>
      <c r="D148" s="153"/>
      <c r="E148" s="153"/>
      <c r="F148" s="156"/>
      <c r="H148" s="191"/>
      <c r="L148" s="32"/>
    </row>
    <row r="149" spans="1:12" x14ac:dyDescent="0.2">
      <c r="A149" s="194"/>
      <c r="B149" s="195"/>
      <c r="C149" s="196"/>
      <c r="D149" s="153"/>
      <c r="E149" s="153"/>
      <c r="F149" s="156"/>
      <c r="H149" s="191"/>
      <c r="L149" s="32"/>
    </row>
    <row r="150" spans="1:12" ht="142.5" x14ac:dyDescent="0.25">
      <c r="A150" s="197"/>
      <c r="B150" s="152" t="s">
        <v>62</v>
      </c>
      <c r="C150" s="155"/>
      <c r="D150" s="198"/>
      <c r="E150" s="153"/>
      <c r="F150" s="156"/>
      <c r="H150" s="191"/>
      <c r="L150" s="32"/>
    </row>
    <row r="151" spans="1:12" ht="15" x14ac:dyDescent="0.25">
      <c r="A151" s="199"/>
      <c r="B151" s="145"/>
      <c r="D151" s="200"/>
      <c r="H151" s="191"/>
      <c r="L151" s="32"/>
    </row>
    <row r="152" spans="1:12" x14ac:dyDescent="0.2">
      <c r="A152" s="144" t="s">
        <v>193</v>
      </c>
      <c r="B152" s="201" t="s">
        <v>229</v>
      </c>
      <c r="C152" s="202" t="s">
        <v>22</v>
      </c>
      <c r="D152" s="203">
        <v>2</v>
      </c>
      <c r="E152" s="204"/>
      <c r="F152" s="100">
        <f>D152*E152</f>
        <v>0</v>
      </c>
      <c r="H152" s="191"/>
      <c r="L152" s="32"/>
    </row>
    <row r="153" spans="1:12" x14ac:dyDescent="0.2">
      <c r="A153" s="144" t="s">
        <v>194</v>
      </c>
      <c r="B153" s="188" t="s">
        <v>240</v>
      </c>
      <c r="C153" s="189" t="s">
        <v>22</v>
      </c>
      <c r="D153" s="205">
        <v>3</v>
      </c>
      <c r="E153" s="206"/>
      <c r="F153" s="207">
        <f>D153*E153</f>
        <v>0</v>
      </c>
      <c r="H153" s="191"/>
      <c r="L153" s="32"/>
    </row>
    <row r="154" spans="1:12" x14ac:dyDescent="0.2">
      <c r="B154" s="188"/>
      <c r="C154" s="189"/>
      <c r="D154" s="205"/>
      <c r="E154" s="153"/>
      <c r="F154" s="156"/>
      <c r="H154" s="191"/>
      <c r="L154" s="32"/>
    </row>
    <row r="155" spans="1:12" x14ac:dyDescent="0.2">
      <c r="A155" s="144" t="s">
        <v>195</v>
      </c>
      <c r="B155" s="188" t="s">
        <v>241</v>
      </c>
      <c r="C155" s="189" t="s">
        <v>22</v>
      </c>
      <c r="D155" s="205">
        <v>2</v>
      </c>
      <c r="E155" s="160"/>
      <c r="F155" s="156">
        <f>D155*E155</f>
        <v>0</v>
      </c>
      <c r="H155" s="191"/>
      <c r="L155" s="32"/>
    </row>
    <row r="156" spans="1:12" x14ac:dyDescent="0.2">
      <c r="A156" s="144" t="s">
        <v>196</v>
      </c>
      <c r="B156" s="188" t="s">
        <v>242</v>
      </c>
      <c r="C156" s="189" t="s">
        <v>22</v>
      </c>
      <c r="D156" s="205">
        <v>2</v>
      </c>
      <c r="E156" s="160"/>
      <c r="F156" s="156">
        <f t="shared" ref="F156" si="3">D156*E156</f>
        <v>0</v>
      </c>
      <c r="H156" s="191"/>
      <c r="L156" s="32"/>
    </row>
    <row r="157" spans="1:12" x14ac:dyDescent="0.2">
      <c r="B157" s="208"/>
      <c r="C157" s="189"/>
      <c r="D157" s="205"/>
      <c r="E157" s="153"/>
      <c r="F157" s="156"/>
      <c r="H157" s="191"/>
      <c r="L157" s="32"/>
    </row>
    <row r="158" spans="1:12" ht="28.5" x14ac:dyDescent="0.2">
      <c r="A158" s="174" t="s">
        <v>194</v>
      </c>
      <c r="B158" s="188" t="s">
        <v>243</v>
      </c>
      <c r="C158" s="189" t="s">
        <v>22</v>
      </c>
      <c r="D158" s="205">
        <v>1</v>
      </c>
      <c r="E158" s="160"/>
      <c r="F158" s="156">
        <f>D158*E158</f>
        <v>0</v>
      </c>
      <c r="H158" s="191"/>
      <c r="L158" s="32"/>
    </row>
    <row r="159" spans="1:12" ht="28.5" x14ac:dyDescent="0.2">
      <c r="A159" s="174" t="s">
        <v>195</v>
      </c>
      <c r="B159" s="188" t="s">
        <v>244</v>
      </c>
      <c r="C159" s="189" t="s">
        <v>22</v>
      </c>
      <c r="D159" s="205">
        <v>5</v>
      </c>
      <c r="E159" s="160"/>
      <c r="F159" s="156">
        <f>D159*E159</f>
        <v>0</v>
      </c>
      <c r="H159" s="191"/>
      <c r="L159" s="32"/>
    </row>
    <row r="160" spans="1:12" ht="28.5" x14ac:dyDescent="0.2">
      <c r="A160" s="174" t="s">
        <v>196</v>
      </c>
      <c r="B160" s="188" t="s">
        <v>245</v>
      </c>
      <c r="C160" s="189" t="s">
        <v>22</v>
      </c>
      <c r="D160" s="205">
        <v>4</v>
      </c>
      <c r="E160" s="160"/>
      <c r="F160" s="156">
        <f>D160*E160</f>
        <v>0</v>
      </c>
      <c r="H160" s="191"/>
      <c r="L160" s="32"/>
    </row>
    <row r="161" spans="1:12" x14ac:dyDescent="0.2">
      <c r="A161" s="209"/>
      <c r="B161" s="208"/>
      <c r="C161" s="189"/>
      <c r="D161" s="205"/>
      <c r="E161" s="153"/>
      <c r="F161" s="156"/>
      <c r="H161" s="191"/>
      <c r="L161" s="32"/>
    </row>
    <row r="162" spans="1:12" ht="28.5" x14ac:dyDescent="0.2">
      <c r="A162" s="174" t="s">
        <v>197</v>
      </c>
      <c r="B162" s="188" t="s">
        <v>246</v>
      </c>
      <c r="C162" s="189" t="s">
        <v>22</v>
      </c>
      <c r="D162" s="205">
        <v>4</v>
      </c>
      <c r="E162" s="160"/>
      <c r="F162" s="156">
        <f>D162*E162</f>
        <v>0</v>
      </c>
      <c r="H162" s="191"/>
      <c r="L162" s="32"/>
    </row>
    <row r="163" spans="1:12" x14ac:dyDescent="0.2">
      <c r="A163" s="209"/>
      <c r="B163" s="208"/>
      <c r="C163" s="189"/>
      <c r="D163" s="205"/>
      <c r="E163" s="153"/>
      <c r="F163" s="156"/>
      <c r="H163" s="191"/>
      <c r="L163" s="32"/>
    </row>
    <row r="164" spans="1:12" ht="28.5" x14ac:dyDescent="0.2">
      <c r="A164" s="174" t="s">
        <v>198</v>
      </c>
      <c r="B164" s="201" t="s">
        <v>230</v>
      </c>
      <c r="C164" s="202" t="s">
        <v>22</v>
      </c>
      <c r="D164" s="203">
        <v>2</v>
      </c>
      <c r="E164" s="210"/>
      <c r="F164" s="102">
        <f>D164*E164</f>
        <v>0</v>
      </c>
      <c r="H164" s="191"/>
      <c r="L164" s="32"/>
    </row>
    <row r="165" spans="1:12" x14ac:dyDescent="0.2">
      <c r="A165" s="209"/>
      <c r="B165" s="208"/>
      <c r="C165" s="189"/>
      <c r="D165" s="205"/>
      <c r="E165" s="153"/>
      <c r="F165" s="156"/>
      <c r="H165" s="191"/>
      <c r="L165" s="32"/>
    </row>
    <row r="166" spans="1:12" ht="28.5" x14ac:dyDescent="0.2">
      <c r="A166" s="174" t="s">
        <v>199</v>
      </c>
      <c r="B166" s="188" t="s">
        <v>234</v>
      </c>
      <c r="C166" s="189" t="s">
        <v>22</v>
      </c>
      <c r="D166" s="205">
        <v>1</v>
      </c>
      <c r="E166" s="160"/>
      <c r="F166" s="156">
        <f t="shared" ref="F166" si="4">D166*E166</f>
        <v>0</v>
      </c>
      <c r="H166" s="191"/>
      <c r="L166" s="32"/>
    </row>
    <row r="167" spans="1:12" x14ac:dyDescent="0.2">
      <c r="A167" s="209"/>
      <c r="B167" s="208"/>
      <c r="C167" s="189"/>
      <c r="D167" s="205"/>
      <c r="E167" s="153"/>
      <c r="F167" s="156"/>
      <c r="H167" s="191"/>
      <c r="L167" s="32"/>
    </row>
    <row r="168" spans="1:12" ht="28.5" x14ac:dyDescent="0.2">
      <c r="A168" s="174" t="s">
        <v>200</v>
      </c>
      <c r="B168" s="188" t="s">
        <v>235</v>
      </c>
      <c r="C168" s="189" t="s">
        <v>22</v>
      </c>
      <c r="D168" s="205">
        <v>1</v>
      </c>
      <c r="E168" s="160"/>
      <c r="F168" s="156">
        <f t="shared" ref="F168" si="5">D168*E168</f>
        <v>0</v>
      </c>
      <c r="H168" s="191"/>
      <c r="L168" s="32"/>
    </row>
    <row r="169" spans="1:12" x14ac:dyDescent="0.2">
      <c r="A169" s="209"/>
      <c r="B169" s="208"/>
      <c r="C169" s="189"/>
      <c r="D169" s="205"/>
      <c r="E169" s="153"/>
      <c r="F169" s="156"/>
      <c r="H169" s="191"/>
      <c r="L169" s="32"/>
    </row>
    <row r="170" spans="1:12" ht="28.5" x14ac:dyDescent="0.2">
      <c r="A170" s="174" t="s">
        <v>201</v>
      </c>
      <c r="B170" s="188" t="s">
        <v>236</v>
      </c>
      <c r="C170" s="189" t="s">
        <v>22</v>
      </c>
      <c r="D170" s="205">
        <v>8</v>
      </c>
      <c r="E170" s="160"/>
      <c r="F170" s="156">
        <f>D170*E170</f>
        <v>0</v>
      </c>
      <c r="H170" s="191"/>
      <c r="L170" s="32"/>
    </row>
    <row r="171" spans="1:12" x14ac:dyDescent="0.2">
      <c r="A171" s="209"/>
      <c r="B171" s="208"/>
      <c r="C171" s="189"/>
      <c r="D171" s="211"/>
      <c r="E171" s="212"/>
      <c r="F171" s="213"/>
      <c r="H171" s="191"/>
      <c r="L171" s="32"/>
    </row>
    <row r="172" spans="1:12" x14ac:dyDescent="0.2">
      <c r="A172" s="174" t="s">
        <v>202</v>
      </c>
      <c r="B172" s="188" t="s">
        <v>237</v>
      </c>
      <c r="C172" s="189" t="s">
        <v>22</v>
      </c>
      <c r="D172" s="205">
        <v>1</v>
      </c>
      <c r="E172" s="206"/>
      <c r="F172" s="207">
        <f t="shared" ref="F172" si="6">D172*E172</f>
        <v>0</v>
      </c>
      <c r="H172" s="191"/>
      <c r="L172" s="32"/>
    </row>
    <row r="173" spans="1:12" x14ac:dyDescent="0.2">
      <c r="A173" s="209"/>
      <c r="B173" s="208"/>
      <c r="C173" s="189"/>
      <c r="D173" s="211"/>
      <c r="E173" s="212"/>
      <c r="F173" s="213"/>
      <c r="H173" s="191"/>
      <c r="L173" s="32"/>
    </row>
    <row r="174" spans="1:12" ht="28.5" x14ac:dyDescent="0.2">
      <c r="A174" s="174" t="s">
        <v>203</v>
      </c>
      <c r="B174" s="188" t="s">
        <v>255</v>
      </c>
      <c r="C174" s="189" t="s">
        <v>22</v>
      </c>
      <c r="D174" s="205">
        <v>2</v>
      </c>
      <c r="E174" s="206"/>
      <c r="F174" s="207">
        <f t="shared" ref="F174" si="7">D174*E174</f>
        <v>0</v>
      </c>
      <c r="H174" s="191"/>
      <c r="L174" s="32"/>
    </row>
    <row r="175" spans="1:12" ht="28.5" x14ac:dyDescent="0.2">
      <c r="A175" s="174" t="s">
        <v>204</v>
      </c>
      <c r="B175" s="188" t="s">
        <v>238</v>
      </c>
      <c r="C175" s="189" t="s">
        <v>22</v>
      </c>
      <c r="D175" s="205">
        <v>1</v>
      </c>
      <c r="E175" s="206"/>
      <c r="F175" s="207">
        <f t="shared" ref="F175" si="8">D175*E175</f>
        <v>0</v>
      </c>
      <c r="H175" s="191"/>
      <c r="L175" s="32"/>
    </row>
    <row r="176" spans="1:12" x14ac:dyDescent="0.2">
      <c r="A176" s="209"/>
      <c r="B176" s="208"/>
      <c r="C176" s="189"/>
      <c r="D176" s="211"/>
      <c r="E176" s="212"/>
      <c r="F176" s="213"/>
      <c r="H176" s="191"/>
      <c r="L176" s="32"/>
    </row>
    <row r="177" spans="1:12" x14ac:dyDescent="0.2">
      <c r="A177" s="174" t="s">
        <v>205</v>
      </c>
      <c r="B177" s="188" t="s">
        <v>269</v>
      </c>
      <c r="C177" s="189" t="s">
        <v>22</v>
      </c>
      <c r="D177" s="205">
        <v>5</v>
      </c>
      <c r="E177" s="206"/>
      <c r="F177" s="207">
        <f>D177*E177</f>
        <v>0</v>
      </c>
      <c r="H177" s="191"/>
      <c r="L177" s="32"/>
    </row>
    <row r="178" spans="1:12" x14ac:dyDescent="0.2">
      <c r="A178" s="209"/>
      <c r="B178" s="208"/>
      <c r="C178" s="189"/>
      <c r="D178" s="211"/>
      <c r="E178" s="212"/>
      <c r="F178" s="213"/>
      <c r="H178" s="191"/>
      <c r="L178" s="32"/>
    </row>
    <row r="179" spans="1:12" x14ac:dyDescent="0.2">
      <c r="A179" s="174" t="s">
        <v>206</v>
      </c>
      <c r="B179" s="188" t="s">
        <v>239</v>
      </c>
      <c r="C179" s="189" t="s">
        <v>22</v>
      </c>
      <c r="D179" s="205">
        <v>2</v>
      </c>
      <c r="E179" s="160"/>
      <c r="F179" s="156">
        <f>D179*E179</f>
        <v>0</v>
      </c>
      <c r="H179" s="191"/>
      <c r="L179" s="32"/>
    </row>
    <row r="180" spans="1:12" x14ac:dyDescent="0.2">
      <c r="A180" s="209"/>
      <c r="B180" s="188"/>
      <c r="C180" s="189"/>
      <c r="D180" s="205"/>
      <c r="E180" s="153"/>
      <c r="F180" s="156"/>
      <c r="H180" s="191"/>
      <c r="L180" s="32"/>
    </row>
    <row r="181" spans="1:12" x14ac:dyDescent="0.2">
      <c r="A181" s="174" t="s">
        <v>207</v>
      </c>
      <c r="B181" s="188" t="s">
        <v>233</v>
      </c>
      <c r="C181" s="189" t="s">
        <v>22</v>
      </c>
      <c r="D181" s="205">
        <v>10</v>
      </c>
      <c r="E181" s="160"/>
      <c r="F181" s="156">
        <f>D181*E181</f>
        <v>0</v>
      </c>
      <c r="H181" s="191"/>
      <c r="L181" s="32"/>
    </row>
    <row r="182" spans="1:12" x14ac:dyDescent="0.2">
      <c r="A182" s="209"/>
      <c r="B182" s="208"/>
      <c r="C182" s="189"/>
      <c r="D182" s="205"/>
      <c r="E182" s="153"/>
      <c r="F182" s="156"/>
      <c r="H182" s="191"/>
      <c r="L182" s="32"/>
    </row>
    <row r="183" spans="1:12" x14ac:dyDescent="0.2">
      <c r="A183" s="174" t="s">
        <v>208</v>
      </c>
      <c r="B183" s="188" t="s">
        <v>232</v>
      </c>
      <c r="C183" s="189" t="s">
        <v>22</v>
      </c>
      <c r="D183" s="205">
        <v>8</v>
      </c>
      <c r="E183" s="160"/>
      <c r="F183" s="156">
        <f>D183*E183</f>
        <v>0</v>
      </c>
      <c r="H183" s="191"/>
      <c r="L183" s="32"/>
    </row>
    <row r="184" spans="1:12" x14ac:dyDescent="0.2">
      <c r="A184" s="209"/>
      <c r="B184" s="201"/>
      <c r="C184" s="202"/>
      <c r="D184" s="203"/>
      <c r="E184" s="210"/>
      <c r="H184" s="191"/>
      <c r="L184" s="32"/>
    </row>
    <row r="185" spans="1:12" x14ac:dyDescent="0.2">
      <c r="A185" s="174" t="s">
        <v>209</v>
      </c>
      <c r="B185" s="201" t="s">
        <v>231</v>
      </c>
      <c r="C185" s="202" t="s">
        <v>22</v>
      </c>
      <c r="D185" s="203">
        <v>1</v>
      </c>
      <c r="E185" s="210"/>
      <c r="F185" s="102">
        <f>D185*E185</f>
        <v>0</v>
      </c>
      <c r="H185" s="191"/>
      <c r="L185" s="32"/>
    </row>
    <row r="186" spans="1:12" x14ac:dyDescent="0.2">
      <c r="H186" s="191"/>
      <c r="L186" s="32"/>
    </row>
    <row r="187" spans="1:12" ht="15" x14ac:dyDescent="0.25">
      <c r="A187" s="194"/>
      <c r="B187" s="214" t="s">
        <v>63</v>
      </c>
      <c r="C187" s="215"/>
      <c r="D187" s="153"/>
      <c r="E187" s="153"/>
      <c r="F187" s="156"/>
      <c r="H187" s="191"/>
      <c r="L187" s="32"/>
    </row>
    <row r="188" spans="1:12" ht="15" x14ac:dyDescent="0.25">
      <c r="A188" s="174"/>
      <c r="B188" s="214"/>
      <c r="C188" s="215"/>
      <c r="D188" s="153"/>
      <c r="E188" s="153"/>
      <c r="F188" s="156"/>
      <c r="H188" s="191"/>
      <c r="L188" s="32"/>
    </row>
    <row r="189" spans="1:12" ht="99.75" x14ac:dyDescent="0.25">
      <c r="A189" s="197"/>
      <c r="B189" s="152" t="s">
        <v>64</v>
      </c>
      <c r="C189" s="155"/>
      <c r="D189" s="153"/>
      <c r="E189" s="153"/>
      <c r="F189" s="156"/>
      <c r="H189" s="191"/>
      <c r="L189" s="32"/>
    </row>
    <row r="190" spans="1:12" ht="15" x14ac:dyDescent="0.25">
      <c r="A190" s="194"/>
      <c r="B190" s="214"/>
      <c r="C190" s="215"/>
      <c r="D190" s="153"/>
      <c r="E190" s="153"/>
      <c r="F190" s="156"/>
      <c r="H190" s="191"/>
      <c r="L190" s="32"/>
    </row>
    <row r="191" spans="1:12" ht="85.5" x14ac:dyDescent="0.2">
      <c r="A191" s="174" t="s">
        <v>210</v>
      </c>
      <c r="B191" s="188" t="s">
        <v>283</v>
      </c>
      <c r="C191" s="189" t="s">
        <v>22</v>
      </c>
      <c r="D191" s="190">
        <v>7</v>
      </c>
      <c r="E191" s="160"/>
      <c r="F191" s="156">
        <f>D191*E191</f>
        <v>0</v>
      </c>
      <c r="H191" s="191"/>
      <c r="L191" s="32"/>
    </row>
    <row r="192" spans="1:12" ht="71.25" x14ac:dyDescent="0.2">
      <c r="A192" s="174" t="s">
        <v>211</v>
      </c>
      <c r="B192" s="201" t="s">
        <v>284</v>
      </c>
      <c r="C192" s="202" t="s">
        <v>22</v>
      </c>
      <c r="D192" s="216">
        <v>1</v>
      </c>
      <c r="E192" s="210"/>
      <c r="F192" s="102">
        <f>D192*E192</f>
        <v>0</v>
      </c>
      <c r="H192" s="191"/>
      <c r="L192" s="32"/>
    </row>
    <row r="193" spans="1:12" x14ac:dyDescent="0.2">
      <c r="A193" s="174"/>
      <c r="B193" s="201"/>
      <c r="C193" s="202"/>
      <c r="D193" s="216"/>
      <c r="E193" s="210"/>
      <c r="H193" s="191"/>
      <c r="L193" s="32"/>
    </row>
    <row r="194" spans="1:12" ht="28.5" x14ac:dyDescent="0.2">
      <c r="A194" s="174" t="s">
        <v>212</v>
      </c>
      <c r="B194" s="201" t="s">
        <v>254</v>
      </c>
      <c r="C194" s="202" t="s">
        <v>22</v>
      </c>
      <c r="D194" s="216">
        <v>3</v>
      </c>
      <c r="E194" s="210"/>
      <c r="F194" s="102">
        <f>D194*E194</f>
        <v>0</v>
      </c>
      <c r="H194" s="191"/>
      <c r="L194" s="32"/>
    </row>
    <row r="195" spans="1:12" x14ac:dyDescent="0.2">
      <c r="A195" s="174"/>
      <c r="B195" s="201"/>
      <c r="C195" s="217"/>
      <c r="D195" s="216"/>
      <c r="H195" s="191"/>
      <c r="L195" s="32"/>
    </row>
    <row r="196" spans="1:12" x14ac:dyDescent="0.2">
      <c r="A196" s="174" t="s">
        <v>213</v>
      </c>
      <c r="B196" s="218" t="s">
        <v>253</v>
      </c>
      <c r="C196" s="202" t="s">
        <v>22</v>
      </c>
      <c r="D196" s="216">
        <v>2</v>
      </c>
      <c r="E196" s="204"/>
      <c r="F196" s="100">
        <f>D196*E196</f>
        <v>0</v>
      </c>
      <c r="H196" s="191"/>
      <c r="L196" s="32"/>
    </row>
    <row r="197" spans="1:12" x14ac:dyDescent="0.2">
      <c r="B197" s="201"/>
      <c r="C197" s="217"/>
      <c r="D197" s="216"/>
      <c r="H197" s="191"/>
      <c r="L197" s="32"/>
    </row>
    <row r="198" spans="1:12" ht="30" x14ac:dyDescent="0.25">
      <c r="A198" s="174"/>
      <c r="B198" s="219" t="s">
        <v>65</v>
      </c>
      <c r="C198" s="220"/>
      <c r="D198" s="190"/>
      <c r="E198" s="153"/>
      <c r="F198" s="156"/>
      <c r="H198" s="191"/>
      <c r="L198" s="32"/>
    </row>
    <row r="199" spans="1:12" x14ac:dyDescent="0.2">
      <c r="A199" s="221"/>
      <c r="B199" s="188"/>
      <c r="C199" s="189"/>
      <c r="D199" s="211"/>
      <c r="E199" s="212"/>
      <c r="F199" s="213"/>
      <c r="H199" s="191"/>
      <c r="L199" s="32"/>
    </row>
    <row r="200" spans="1:12" ht="42.75" x14ac:dyDescent="0.2">
      <c r="A200" s="174" t="s">
        <v>214</v>
      </c>
      <c r="B200" s="188" t="s">
        <v>72</v>
      </c>
      <c r="C200" s="189" t="s">
        <v>22</v>
      </c>
      <c r="D200" s="190">
        <v>3</v>
      </c>
      <c r="E200" s="160"/>
      <c r="F200" s="156">
        <f>D200*E200</f>
        <v>0</v>
      </c>
      <c r="H200" s="191"/>
      <c r="L200" s="32"/>
    </row>
    <row r="201" spans="1:12" x14ac:dyDescent="0.2">
      <c r="A201" s="174"/>
      <c r="B201" s="152"/>
      <c r="C201" s="155"/>
      <c r="D201" s="153"/>
      <c r="E201" s="153"/>
      <c r="F201" s="156"/>
      <c r="H201" s="191"/>
      <c r="L201" s="32"/>
    </row>
    <row r="202" spans="1:12" ht="71.25" x14ac:dyDescent="0.2">
      <c r="A202" s="174" t="s">
        <v>215</v>
      </c>
      <c r="B202" s="145" t="s">
        <v>273</v>
      </c>
      <c r="C202" s="101" t="s">
        <v>22</v>
      </c>
      <c r="D202" s="102">
        <v>2</v>
      </c>
      <c r="E202" s="210"/>
      <c r="F202" s="102">
        <f>D202*E202</f>
        <v>0</v>
      </c>
      <c r="H202" s="191"/>
      <c r="L202" s="32"/>
    </row>
    <row r="203" spans="1:12" ht="71.25" x14ac:dyDescent="0.2">
      <c r="A203" s="174" t="s">
        <v>216</v>
      </c>
      <c r="B203" s="152" t="s">
        <v>271</v>
      </c>
      <c r="C203" s="155" t="s">
        <v>22</v>
      </c>
      <c r="D203" s="153">
        <v>37</v>
      </c>
      <c r="E203" s="160"/>
      <c r="F203" s="156">
        <f>D203*E203</f>
        <v>0</v>
      </c>
      <c r="H203" s="191"/>
      <c r="L203" s="32"/>
    </row>
    <row r="204" spans="1:12" ht="71.25" x14ac:dyDescent="0.2">
      <c r="A204" s="174" t="s">
        <v>217</v>
      </c>
      <c r="B204" s="145" t="s">
        <v>274</v>
      </c>
      <c r="C204" s="101" t="s">
        <v>22</v>
      </c>
      <c r="D204" s="102">
        <v>2</v>
      </c>
      <c r="E204" s="210"/>
      <c r="F204" s="102">
        <f>D204*E204</f>
        <v>0</v>
      </c>
      <c r="H204" s="191"/>
      <c r="L204" s="32"/>
    </row>
    <row r="205" spans="1:12" ht="71.25" x14ac:dyDescent="0.2">
      <c r="A205" s="174" t="s">
        <v>218</v>
      </c>
      <c r="B205" s="152" t="s">
        <v>74</v>
      </c>
      <c r="C205" s="155" t="s">
        <v>22</v>
      </c>
      <c r="D205" s="153">
        <v>11</v>
      </c>
      <c r="E205" s="153"/>
      <c r="F205" s="156">
        <f>D205*E205</f>
        <v>0</v>
      </c>
      <c r="H205" s="191"/>
      <c r="L205" s="32"/>
    </row>
    <row r="206" spans="1:12" x14ac:dyDescent="0.2">
      <c r="B206" s="152"/>
      <c r="C206" s="155"/>
      <c r="D206" s="153"/>
      <c r="E206" s="153"/>
      <c r="F206" s="156"/>
      <c r="H206" s="191"/>
      <c r="L206" s="32"/>
    </row>
    <row r="207" spans="1:12" ht="171" x14ac:dyDescent="0.2">
      <c r="A207" s="174" t="s">
        <v>219</v>
      </c>
      <c r="B207" s="152" t="s">
        <v>285</v>
      </c>
      <c r="C207" s="155" t="s">
        <v>22</v>
      </c>
      <c r="D207" s="153">
        <v>3</v>
      </c>
      <c r="E207" s="153"/>
      <c r="F207" s="156">
        <f>D207*E207</f>
        <v>0</v>
      </c>
      <c r="H207" s="191"/>
      <c r="L207" s="32"/>
    </row>
    <row r="208" spans="1:12" x14ac:dyDescent="0.2">
      <c r="B208" s="152"/>
      <c r="C208" s="155"/>
      <c r="D208" s="153"/>
      <c r="E208" s="153"/>
      <c r="F208" s="156"/>
      <c r="H208" s="191"/>
      <c r="L208" s="32"/>
    </row>
    <row r="209" spans="1:17" ht="57" x14ac:dyDescent="0.2">
      <c r="A209" s="174" t="s">
        <v>220</v>
      </c>
      <c r="B209" s="152" t="s">
        <v>66</v>
      </c>
      <c r="C209" s="155" t="s">
        <v>22</v>
      </c>
      <c r="D209" s="308">
        <v>795</v>
      </c>
      <c r="E209" s="160"/>
      <c r="F209" s="156">
        <f>D209*E209</f>
        <v>0</v>
      </c>
      <c r="H209" s="191"/>
      <c r="L209" s="32"/>
    </row>
    <row r="210" spans="1:17" x14ac:dyDescent="0.2">
      <c r="B210" s="152"/>
      <c r="C210" s="155"/>
      <c r="D210" s="212"/>
      <c r="E210" s="212"/>
      <c r="F210" s="213"/>
      <c r="H210" s="191"/>
      <c r="L210" s="32"/>
    </row>
    <row r="211" spans="1:17" ht="57" x14ac:dyDescent="0.2">
      <c r="A211" s="174" t="s">
        <v>221</v>
      </c>
      <c r="B211" s="152" t="s">
        <v>67</v>
      </c>
      <c r="C211" s="155" t="s">
        <v>37</v>
      </c>
      <c r="D211" s="308">
        <f>D209</f>
        <v>795</v>
      </c>
      <c r="E211" s="160"/>
      <c r="F211" s="156">
        <f>D211*E211</f>
        <v>0</v>
      </c>
      <c r="H211" s="191"/>
      <c r="L211" s="32"/>
    </row>
    <row r="212" spans="1:17" x14ac:dyDescent="0.2">
      <c r="A212" s="174"/>
      <c r="B212" s="152"/>
      <c r="C212" s="155"/>
      <c r="D212" s="153"/>
      <c r="E212" s="153"/>
      <c r="F212" s="156"/>
      <c r="H212" s="191"/>
      <c r="L212" s="32"/>
    </row>
    <row r="213" spans="1:17" ht="57" x14ac:dyDescent="0.2">
      <c r="A213" s="174" t="s">
        <v>221</v>
      </c>
      <c r="B213" s="152" t="s">
        <v>68</v>
      </c>
      <c r="C213" s="155" t="s">
        <v>22</v>
      </c>
      <c r="D213" s="153">
        <v>3</v>
      </c>
      <c r="E213" s="160"/>
      <c r="F213" s="156">
        <f>D213*E213</f>
        <v>0</v>
      </c>
      <c r="H213" s="191"/>
      <c r="L213" s="32"/>
    </row>
    <row r="214" spans="1:17" x14ac:dyDescent="0.2">
      <c r="A214" s="174"/>
      <c r="B214" s="152"/>
      <c r="C214" s="155"/>
      <c r="D214" s="153"/>
      <c r="E214" s="153"/>
      <c r="F214" s="156"/>
      <c r="H214" s="191"/>
      <c r="L214" s="32"/>
    </row>
    <row r="215" spans="1:17" ht="57" x14ac:dyDescent="0.2">
      <c r="A215" s="174" t="s">
        <v>222</v>
      </c>
      <c r="B215" s="152" t="s">
        <v>69</v>
      </c>
      <c r="C215" s="155" t="s">
        <v>37</v>
      </c>
      <c r="D215" s="308">
        <f>D211</f>
        <v>795</v>
      </c>
      <c r="E215" s="160"/>
      <c r="F215" s="156">
        <f>D215*E215</f>
        <v>0</v>
      </c>
      <c r="H215" s="191"/>
      <c r="L215" s="32"/>
    </row>
    <row r="216" spans="1:17" ht="15" x14ac:dyDescent="0.25">
      <c r="A216" s="169"/>
      <c r="B216" s="172"/>
      <c r="C216" s="173"/>
      <c r="D216" s="92"/>
      <c r="E216" s="92"/>
      <c r="F216" s="92"/>
      <c r="H216" s="191"/>
      <c r="L216" s="32"/>
    </row>
    <row r="217" spans="1:17" ht="15.75" thickBot="1" x14ac:dyDescent="0.3">
      <c r="A217" s="177"/>
      <c r="B217" s="178" t="s">
        <v>70</v>
      </c>
      <c r="C217" s="179"/>
      <c r="D217" s="180"/>
      <c r="E217" s="181" t="s">
        <v>27</v>
      </c>
      <c r="F217" s="180">
        <f>(SUM(F131:F216))</f>
        <v>0</v>
      </c>
      <c r="H217" s="191"/>
      <c r="L217" s="32"/>
    </row>
    <row r="218" spans="1:17" ht="15.75" thickTop="1" x14ac:dyDescent="0.25">
      <c r="A218" s="169"/>
      <c r="B218" s="172"/>
      <c r="C218" s="173"/>
      <c r="D218" s="92"/>
      <c r="E218" s="92"/>
      <c r="F218" s="92"/>
    </row>
    <row r="219" spans="1:17" x14ac:dyDescent="0.2">
      <c r="B219" s="145"/>
    </row>
    <row r="220" spans="1:17" ht="15" x14ac:dyDescent="0.25">
      <c r="A220" s="147" t="s">
        <v>38</v>
      </c>
      <c r="B220" s="148" t="s">
        <v>11</v>
      </c>
      <c r="C220" s="149"/>
      <c r="D220" s="150"/>
      <c r="E220" s="137"/>
      <c r="F220" s="137"/>
    </row>
    <row r="221" spans="1:17" x14ac:dyDescent="0.2">
      <c r="A221" s="87"/>
      <c r="B221" s="151"/>
      <c r="C221" s="89"/>
      <c r="D221" s="150"/>
      <c r="E221" s="137"/>
      <c r="F221" s="137"/>
    </row>
    <row r="222" spans="1:17" s="17" customFormat="1" x14ac:dyDescent="0.2">
      <c r="A222" s="117" t="s">
        <v>5</v>
      </c>
      <c r="B222" s="118" t="s">
        <v>12</v>
      </c>
      <c r="C222" s="119"/>
      <c r="D222" s="120" t="s">
        <v>13</v>
      </c>
      <c r="E222" s="121" t="s">
        <v>14</v>
      </c>
      <c r="F222" s="122" t="s">
        <v>2</v>
      </c>
      <c r="G222" s="103"/>
      <c r="H222" s="103"/>
      <c r="I222" s="24"/>
      <c r="J222" s="24"/>
      <c r="K222" s="24"/>
      <c r="L222" s="24"/>
      <c r="M222" s="24"/>
      <c r="N222" s="24"/>
      <c r="O222" s="24"/>
      <c r="P222" s="24"/>
      <c r="Q222" s="24"/>
    </row>
    <row r="223" spans="1:17" s="17" customFormat="1" x14ac:dyDescent="0.2">
      <c r="A223" s="123"/>
      <c r="B223" s="124"/>
      <c r="C223" s="125"/>
      <c r="D223" s="126"/>
      <c r="E223" s="126"/>
      <c r="F223" s="127"/>
      <c r="G223" s="103"/>
      <c r="H223" s="103"/>
      <c r="I223" s="24"/>
      <c r="J223" s="24"/>
      <c r="K223" s="24"/>
      <c r="L223" s="24"/>
      <c r="M223" s="24"/>
      <c r="N223" s="24"/>
      <c r="O223" s="24"/>
      <c r="P223" s="24"/>
      <c r="Q223" s="24"/>
    </row>
    <row r="224" spans="1:17" ht="242.25" x14ac:dyDescent="0.2">
      <c r="A224" s="128" t="s">
        <v>223</v>
      </c>
      <c r="B224" s="152" t="s">
        <v>286</v>
      </c>
      <c r="C224" s="125" t="s">
        <v>37</v>
      </c>
      <c r="D224" s="158">
        <v>15</v>
      </c>
      <c r="E224" s="130"/>
      <c r="F224" s="131">
        <f>D224*E224</f>
        <v>0</v>
      </c>
    </row>
    <row r="225" spans="1:6" x14ac:dyDescent="0.2">
      <c r="A225" s="128"/>
      <c r="B225" s="159"/>
      <c r="C225" s="125"/>
      <c r="D225" s="153"/>
      <c r="E225" s="153"/>
      <c r="F225" s="156"/>
    </row>
    <row r="226" spans="1:6" ht="156.75" x14ac:dyDescent="0.2">
      <c r="A226" s="128" t="s">
        <v>224</v>
      </c>
      <c r="B226" s="152" t="s">
        <v>287</v>
      </c>
      <c r="C226" s="125" t="s">
        <v>37</v>
      </c>
      <c r="D226" s="158">
        <f>D224</f>
        <v>15</v>
      </c>
      <c r="E226" s="130"/>
      <c r="F226" s="131">
        <f>D226*E226</f>
        <v>0</v>
      </c>
    </row>
    <row r="227" spans="1:6" x14ac:dyDescent="0.2">
      <c r="A227" s="162"/>
      <c r="B227" s="163" t="s">
        <v>41</v>
      </c>
      <c r="C227" s="164"/>
      <c r="D227" s="116"/>
      <c r="E227" s="116"/>
      <c r="F227" s="137"/>
    </row>
    <row r="228" spans="1:6" ht="15.75" thickBot="1" x14ac:dyDescent="0.3">
      <c r="A228" s="165"/>
      <c r="B228" s="166" t="s">
        <v>71</v>
      </c>
      <c r="C228" s="140"/>
      <c r="D228" s="142"/>
      <c r="E228" s="142" t="s">
        <v>27</v>
      </c>
      <c r="F228" s="143">
        <f>(SUM(F224:F227))</f>
        <v>0</v>
      </c>
    </row>
    <row r="229" spans="1:6" ht="15" thickTop="1" x14ac:dyDescent="0.2"/>
  </sheetData>
  <pageMargins left="0.98425196850393704" right="0.39370078740157483" top="0.39370078740157483" bottom="0.39370078740157483" header="0.39370078740157483" footer="0.39370078740157483"/>
  <pageSetup paperSize="9" scale="79" orientation="portrait" r:id="rId1"/>
  <headerFooter>
    <oddHeader>&amp;L&amp;9&amp;F&amp;R&amp;G</oddHeader>
    <oddFooter>Stran &amp;P od &amp;N</oddFooter>
  </headerFooter>
  <rowBreaks count="3" manualBreakCount="3">
    <brk id="111" max="16383" man="1"/>
    <brk id="129" max="16383" man="1"/>
    <brk id="219"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TL</vt:lpstr>
      <vt:lpstr>F-34-1</vt:lpstr>
      <vt:lpstr>F-34-2</vt:lpstr>
      <vt:lpstr>'F-34-1'!Področje_tiskanja</vt:lpstr>
      <vt:lpstr>Rekapitulacija!Področje_tiskanja</vt:lpstr>
      <vt:lpstr>TL!Področje_tiskanja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2021-03-24T09:23:14Z</cp:lastPrinted>
  <dcterms:created xsi:type="dcterms:W3CDTF">2011-03-23T07:47:59Z</dcterms:created>
  <dcterms:modified xsi:type="dcterms:W3CDTF">2021-05-07T10:57:42Z</dcterms:modified>
</cp:coreProperties>
</file>