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C:\tanja\Vodovodi Brkini\2022 RAZPIS\SKLOP 3 in 4\BC\PIDI EL\"/>
    </mc:Choice>
  </mc:AlternateContent>
  <xr:revisionPtr revIDLastSave="0" documentId="13_ncr:1_{519DC014-CAAA-4A7B-BD36-DCDDE5F416EA}" xr6:coauthVersionLast="47" xr6:coauthVersionMax="47" xr10:uidLastSave="{00000000-0000-0000-0000-000000000000}"/>
  <bookViews>
    <workbookView xWindow="-120" yWindow="-120" windowWidth="38640" windowHeight="21240" tabRatio="805" activeTab="7" xr2:uid="{00000000-000D-0000-FFFF-FFFF00000000}"/>
  </bookViews>
  <sheets>
    <sheet name="Rekapitulacija" sheetId="1" r:id="rId1"/>
    <sheet name="4.1 Preg1-Preg2" sheetId="12" r:id="rId2"/>
    <sheet name="4,2-VH Pregarje II" sheetId="8" r:id="rId3"/>
    <sheet name="4,3 PregII Rrjav" sheetId="7" r:id="rId4"/>
    <sheet name="4,4 Č+VH Rjavče" sheetId="6" r:id="rId5"/>
    <sheet name="4,5 Pov cevo Rjavče" sheetId="10" r:id="rId6"/>
    <sheet name="4,6 OM- VH Rjavče" sheetId="9" r:id="rId7"/>
    <sheet name="4,7 EI VH+Č RJAVČE" sheetId="13" r:id="rId8"/>
    <sheet name="4,8 EI VH PREGARJE 2" sheetId="14" r:id="rId9"/>
    <sheet name="4,9 OPTIKA" sheetId="15" r:id="rId10"/>
  </sheets>
  <definedNames>
    <definedName name="_xlnm.Print_Area" localSheetId="3">'4,3 PregII Rrjav'!$A$1:$G$155</definedName>
    <definedName name="_xlnm.Print_Area" localSheetId="5">'4,5 Pov cevo Rjavče'!$A$1:$G$120</definedName>
    <definedName name="_xlnm.Print_Area" localSheetId="6">'4,6 OM- VH Rjavče'!$A$1:$G$125</definedName>
    <definedName name="_xlnm.Print_Area" localSheetId="8">'4,8 EI VH PREGARJE 2'!$A$1:$F$223</definedName>
    <definedName name="_xlnm.Print_Area" localSheetId="0">Rekapitulacija!$A$2:$E$40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1" i="14" l="1"/>
  <c r="F12" i="13"/>
  <c r="F128" i="12" l="1"/>
  <c r="F15" i="14"/>
  <c r="F16" i="13"/>
  <c r="E11" i="13"/>
  <c r="F14" i="13"/>
  <c r="F32" i="15"/>
  <c r="F30" i="15"/>
  <c r="D111" i="9" l="1"/>
  <c r="G111" i="9"/>
  <c r="G114" i="9"/>
  <c r="D106" i="10"/>
  <c r="G106" i="10" s="1"/>
  <c r="G109" i="10"/>
  <c r="G663" i="6"/>
  <c r="G666" i="6"/>
  <c r="D663" i="6"/>
  <c r="D141" i="7"/>
  <c r="G141" i="7"/>
  <c r="G144" i="7"/>
  <c r="G341" i="8"/>
  <c r="D338" i="8"/>
  <c r="G338" i="8" s="1"/>
  <c r="G122" i="12"/>
  <c r="G125" i="12"/>
  <c r="D122" i="12"/>
  <c r="G120" i="9"/>
  <c r="G115" i="10"/>
  <c r="G672" i="6"/>
  <c r="G150" i="7"/>
  <c r="G347" i="8"/>
  <c r="G131" i="12"/>
  <c r="F28" i="15" l="1"/>
  <c r="F26" i="15"/>
  <c r="F24" i="15"/>
  <c r="F22" i="15"/>
  <c r="F20" i="15"/>
  <c r="F18" i="15"/>
  <c r="F16" i="15"/>
  <c r="F14" i="15"/>
  <c r="F12" i="15"/>
  <c r="F10" i="15"/>
  <c r="F34" i="15" l="1"/>
  <c r="D16" i="1" s="1"/>
  <c r="B7" i="14"/>
  <c r="F219" i="14"/>
  <c r="F218" i="14"/>
  <c r="F217" i="14"/>
  <c r="F216" i="14"/>
  <c r="F215" i="14"/>
  <c r="F214" i="14"/>
  <c r="F213" i="14"/>
  <c r="F212" i="14"/>
  <c r="F211" i="14"/>
  <c r="F210" i="14"/>
  <c r="F206" i="14"/>
  <c r="F207" i="14" s="1"/>
  <c r="F202" i="14"/>
  <c r="F201" i="14"/>
  <c r="F200" i="14"/>
  <c r="F199" i="14"/>
  <c r="F198" i="14"/>
  <c r="F197" i="14"/>
  <c r="F196" i="14"/>
  <c r="F195" i="14"/>
  <c r="F194" i="14"/>
  <c r="F193" i="14"/>
  <c r="F192" i="14"/>
  <c r="F191" i="14"/>
  <c r="F190" i="14"/>
  <c r="F189" i="14"/>
  <c r="F188" i="14"/>
  <c r="F187" i="14"/>
  <c r="F186" i="14"/>
  <c r="F185" i="14"/>
  <c r="F184" i="14"/>
  <c r="F183" i="14"/>
  <c r="F176" i="14"/>
  <c r="F174" i="14"/>
  <c r="F172" i="14"/>
  <c r="F168" i="14"/>
  <c r="F166" i="14"/>
  <c r="F164" i="14"/>
  <c r="F161" i="14"/>
  <c r="F159" i="14"/>
  <c r="F157" i="14"/>
  <c r="F149" i="14"/>
  <c r="F147" i="14"/>
  <c r="F145" i="14"/>
  <c r="F143" i="14"/>
  <c r="F141" i="14"/>
  <c r="F139" i="14"/>
  <c r="F137" i="14"/>
  <c r="F135" i="14"/>
  <c r="F133" i="14"/>
  <c r="F131" i="14"/>
  <c r="F129" i="14"/>
  <c r="F127" i="14"/>
  <c r="F125" i="14"/>
  <c r="F123" i="14"/>
  <c r="F121" i="14"/>
  <c r="F119" i="14"/>
  <c r="F117" i="14"/>
  <c r="F115" i="14"/>
  <c r="F113" i="14"/>
  <c r="F111" i="14"/>
  <c r="F109" i="14"/>
  <c r="F106" i="14"/>
  <c r="F104" i="14"/>
  <c r="F102" i="14"/>
  <c r="F100" i="14"/>
  <c r="F98" i="14"/>
  <c r="F93" i="14"/>
  <c r="F91" i="14"/>
  <c r="F89" i="14"/>
  <c r="F87" i="14"/>
  <c r="F85" i="14"/>
  <c r="F83" i="14"/>
  <c r="F79" i="14"/>
  <c r="F77" i="14"/>
  <c r="F75" i="14"/>
  <c r="F73" i="14"/>
  <c r="F69" i="14"/>
  <c r="F67" i="14"/>
  <c r="F65" i="14"/>
  <c r="F63" i="14"/>
  <c r="F61" i="14"/>
  <c r="F58" i="14"/>
  <c r="F56" i="14"/>
  <c r="F54" i="14"/>
  <c r="F51" i="14"/>
  <c r="F49" i="14"/>
  <c r="F47" i="14"/>
  <c r="F45" i="14"/>
  <c r="F43" i="14"/>
  <c r="F41" i="14"/>
  <c r="F39" i="14"/>
  <c r="F36" i="14"/>
  <c r="F34" i="14"/>
  <c r="F32" i="14"/>
  <c r="F30" i="14"/>
  <c r="F28" i="14"/>
  <c r="F26" i="14"/>
  <c r="F24" i="14"/>
  <c r="F22" i="14"/>
  <c r="B8" i="13"/>
  <c r="F220" i="14" l="1"/>
  <c r="F178" i="14"/>
  <c r="F7" i="14" s="1"/>
  <c r="F203" i="14"/>
  <c r="F294" i="13"/>
  <c r="F293" i="13"/>
  <c r="F292" i="13"/>
  <c r="F291" i="13"/>
  <c r="F290" i="13"/>
  <c r="F289" i="13"/>
  <c r="F288" i="13"/>
  <c r="F287" i="13"/>
  <c r="F286" i="13"/>
  <c r="F285" i="13"/>
  <c r="F281" i="13"/>
  <c r="F282" i="13" s="1"/>
  <c r="F276" i="13"/>
  <c r="F275" i="13"/>
  <c r="F274" i="13"/>
  <c r="F273" i="13"/>
  <c r="F272" i="13"/>
  <c r="F271" i="13"/>
  <c r="F270" i="13"/>
  <c r="F269" i="13"/>
  <c r="F268" i="13"/>
  <c r="F267" i="13"/>
  <c r="F266" i="13"/>
  <c r="F265" i="13"/>
  <c r="F264" i="13"/>
  <c r="F263" i="13"/>
  <c r="F262" i="13"/>
  <c r="F261" i="13"/>
  <c r="F260" i="13"/>
  <c r="F259" i="13"/>
  <c r="F258" i="13"/>
  <c r="F257" i="13"/>
  <c r="F249" i="13"/>
  <c r="F247" i="13"/>
  <c r="F245" i="13"/>
  <c r="F241" i="13"/>
  <c r="F239" i="13"/>
  <c r="F237" i="13"/>
  <c r="F235" i="13"/>
  <c r="F232" i="13"/>
  <c r="F230" i="13"/>
  <c r="F228" i="13"/>
  <c r="F220" i="13"/>
  <c r="F218" i="13"/>
  <c r="F216" i="13"/>
  <c r="F214" i="13"/>
  <c r="F212" i="13"/>
  <c r="F210" i="13"/>
  <c r="F208" i="13"/>
  <c r="F206" i="13"/>
  <c r="F204" i="13"/>
  <c r="F202" i="13"/>
  <c r="F200" i="13"/>
  <c r="F198" i="13"/>
  <c r="F196" i="13"/>
  <c r="F194" i="13"/>
  <c r="F192" i="13"/>
  <c r="F190" i="13"/>
  <c r="F188" i="13"/>
  <c r="F186" i="13"/>
  <c r="F184" i="13"/>
  <c r="F182" i="13"/>
  <c r="F180" i="13"/>
  <c r="F178" i="13"/>
  <c r="F176" i="13"/>
  <c r="F174" i="13"/>
  <c r="F172" i="13"/>
  <c r="F170" i="13"/>
  <c r="F168" i="13"/>
  <c r="F166" i="13"/>
  <c r="F164" i="13"/>
  <c r="F162" i="13"/>
  <c r="F160" i="13"/>
  <c r="F158" i="13"/>
  <c r="F156" i="13"/>
  <c r="F154" i="13"/>
  <c r="F150" i="13"/>
  <c r="F148" i="13"/>
  <c r="F146" i="13"/>
  <c r="F144" i="13"/>
  <c r="F142" i="13"/>
  <c r="F140" i="13"/>
  <c r="F138" i="13"/>
  <c r="F136" i="13"/>
  <c r="F135" i="13"/>
  <c r="F134" i="13"/>
  <c r="F133" i="13"/>
  <c r="F132" i="13"/>
  <c r="F131" i="13"/>
  <c r="F130" i="13"/>
  <c r="F129" i="13"/>
  <c r="F128" i="13"/>
  <c r="F126" i="13"/>
  <c r="F124" i="13"/>
  <c r="F119" i="13"/>
  <c r="F117" i="13"/>
  <c r="F115" i="13"/>
  <c r="F113" i="13"/>
  <c r="F111" i="13"/>
  <c r="F109" i="13"/>
  <c r="F107" i="13"/>
  <c r="F105" i="13"/>
  <c r="F103" i="13"/>
  <c r="F100" i="13"/>
  <c r="F98" i="13"/>
  <c r="F96" i="13"/>
  <c r="F94" i="13"/>
  <c r="F92" i="13"/>
  <c r="F90" i="13"/>
  <c r="F88" i="13"/>
  <c r="F86" i="13"/>
  <c r="F82" i="13"/>
  <c r="F80" i="13"/>
  <c r="F77" i="13"/>
  <c r="F74" i="13"/>
  <c r="F72" i="13"/>
  <c r="F70" i="13"/>
  <c r="F67" i="13"/>
  <c r="F65" i="13"/>
  <c r="F63" i="13"/>
  <c r="F61" i="13"/>
  <c r="F59" i="13"/>
  <c r="F57" i="13"/>
  <c r="F55" i="13"/>
  <c r="F53" i="13"/>
  <c r="F51" i="13"/>
  <c r="F49" i="13"/>
  <c r="F47" i="13"/>
  <c r="F45" i="13"/>
  <c r="F43" i="13"/>
  <c r="F41" i="13"/>
  <c r="F38" i="13"/>
  <c r="F36" i="13"/>
  <c r="F34" i="13"/>
  <c r="F32" i="13"/>
  <c r="F30" i="13"/>
  <c r="F28" i="13"/>
  <c r="F26" i="13"/>
  <c r="F24" i="13"/>
  <c r="F222" i="14" l="1"/>
  <c r="F277" i="13"/>
  <c r="F252" i="13"/>
  <c r="F8" i="13" s="1"/>
  <c r="F295" i="13"/>
  <c r="F9" i="14" l="1"/>
  <c r="F297" i="13"/>
  <c r="F10" i="13" s="1"/>
  <c r="D14" i="1" s="1"/>
  <c r="D15" i="1" l="1"/>
  <c r="E10" i="14"/>
  <c r="B15" i="6"/>
  <c r="F646" i="6"/>
  <c r="F647" i="6"/>
  <c r="F648" i="6"/>
  <c r="F649" i="6"/>
  <c r="F650" i="6"/>
  <c r="F651" i="6"/>
  <c r="F652" i="6"/>
  <c r="F653" i="6"/>
  <c r="F654" i="6"/>
  <c r="F645" i="6"/>
  <c r="F641" i="6"/>
  <c r="F642" i="6" s="1"/>
  <c r="F636" i="6"/>
  <c r="F618" i="6"/>
  <c r="F619" i="6"/>
  <c r="F620" i="6"/>
  <c r="F621" i="6"/>
  <c r="F622" i="6"/>
  <c r="F623" i="6"/>
  <c r="F624" i="6"/>
  <c r="F625" i="6"/>
  <c r="F626" i="6"/>
  <c r="F627" i="6"/>
  <c r="F628" i="6"/>
  <c r="F629" i="6"/>
  <c r="F630" i="6"/>
  <c r="F631" i="6"/>
  <c r="F632" i="6"/>
  <c r="F633" i="6"/>
  <c r="F634" i="6"/>
  <c r="F635" i="6"/>
  <c r="F617" i="6"/>
  <c r="F13" i="14" l="1"/>
  <c r="F637" i="6"/>
  <c r="F655" i="6"/>
  <c r="B7" i="8"/>
  <c r="F321" i="8"/>
  <c r="F322" i="8"/>
  <c r="F323" i="8"/>
  <c r="F324" i="8"/>
  <c r="F325" i="8"/>
  <c r="F326" i="8"/>
  <c r="F327" i="8"/>
  <c r="F328" i="8"/>
  <c r="F329" i="8"/>
  <c r="F320" i="8"/>
  <c r="F314" i="8"/>
  <c r="F315" i="8" s="1"/>
  <c r="F291" i="8"/>
  <c r="F292" i="8"/>
  <c r="F293" i="8"/>
  <c r="F294" i="8"/>
  <c r="F295" i="8"/>
  <c r="F296" i="8"/>
  <c r="F297" i="8"/>
  <c r="F298" i="8"/>
  <c r="F299" i="8"/>
  <c r="F300" i="8"/>
  <c r="F301" i="8"/>
  <c r="F302" i="8"/>
  <c r="F303" i="8"/>
  <c r="F304" i="8"/>
  <c r="F305" i="8"/>
  <c r="F306" i="8"/>
  <c r="F307" i="8"/>
  <c r="F308" i="8"/>
  <c r="F309" i="8"/>
  <c r="F290" i="8"/>
  <c r="F657" i="6" l="1"/>
  <c r="F15" i="6" s="1"/>
  <c r="F310" i="8"/>
  <c r="F330" i="8"/>
  <c r="F230" i="6"/>
  <c r="F227" i="6"/>
  <c r="F224" i="6"/>
  <c r="F221" i="6"/>
  <c r="F108" i="8"/>
  <c r="F105" i="8"/>
  <c r="F102" i="8"/>
  <c r="F99" i="8"/>
  <c r="A98" i="8"/>
  <c r="A101" i="8" s="1"/>
  <c r="A104" i="8" s="1"/>
  <c r="A107" i="8" s="1"/>
  <c r="A110" i="8" s="1"/>
  <c r="F332" i="8" l="1"/>
  <c r="F7" i="8" s="1"/>
  <c r="F335" i="6"/>
  <c r="F350" i="6"/>
  <c r="F332" i="6"/>
  <c r="F327" i="6"/>
  <c r="F308" i="6"/>
  <c r="F268" i="6"/>
  <c r="F66" i="7" l="1"/>
  <c r="G134" i="12" l="1"/>
  <c r="A121" i="12"/>
  <c r="A124" i="12" s="1"/>
  <c r="A127" i="12" s="1"/>
  <c r="A130" i="12" s="1"/>
  <c r="A133" i="12" s="1"/>
  <c r="F115" i="12"/>
  <c r="D112" i="12"/>
  <c r="F112" i="12" s="1"/>
  <c r="D109" i="12"/>
  <c r="F109" i="12" s="1"/>
  <c r="A108" i="12"/>
  <c r="A111" i="12" s="1"/>
  <c r="A114" i="12" s="1"/>
  <c r="D106" i="12"/>
  <c r="F106" i="12" s="1"/>
  <c r="F103" i="12"/>
  <c r="F100" i="12"/>
  <c r="F97" i="12"/>
  <c r="F94" i="12"/>
  <c r="F93" i="12"/>
  <c r="F92" i="12"/>
  <c r="F91" i="12"/>
  <c r="F90" i="12"/>
  <c r="F89" i="12"/>
  <c r="F88" i="12"/>
  <c r="F85" i="12"/>
  <c r="F82" i="12"/>
  <c r="F79" i="12"/>
  <c r="F76" i="12"/>
  <c r="F73" i="12"/>
  <c r="F70" i="12"/>
  <c r="F67" i="12"/>
  <c r="F64" i="12"/>
  <c r="F61" i="12"/>
  <c r="F58" i="12"/>
  <c r="F55" i="12"/>
  <c r="D52" i="12"/>
  <c r="F52" i="12" s="1"/>
  <c r="F49" i="12"/>
  <c r="F46" i="12"/>
  <c r="F43" i="12"/>
  <c r="F40" i="12"/>
  <c r="F37" i="12"/>
  <c r="F34" i="12"/>
  <c r="F31" i="12"/>
  <c r="F28" i="12"/>
  <c r="F25" i="12"/>
  <c r="F22" i="12"/>
  <c r="F19" i="12"/>
  <c r="F16" i="12"/>
  <c r="F13" i="12"/>
  <c r="A12" i="12"/>
  <c r="A15" i="12" s="1"/>
  <c r="A18" i="12" s="1"/>
  <c r="A21" i="12" s="1"/>
  <c r="A24" i="12" s="1"/>
  <c r="A27" i="12" s="1"/>
  <c r="A30" i="12" s="1"/>
  <c r="A33" i="12" s="1"/>
  <c r="A36" i="12" s="1"/>
  <c r="A39" i="12" s="1"/>
  <c r="A42" i="12" s="1"/>
  <c r="A45" i="12" s="1"/>
  <c r="A48" i="12" s="1"/>
  <c r="A51" i="12" s="1"/>
  <c r="A54" i="12" s="1"/>
  <c r="A57" i="12" s="1"/>
  <c r="A60" i="12" s="1"/>
  <c r="A63" i="12" s="1"/>
  <c r="A66" i="12" s="1"/>
  <c r="A69" i="12" s="1"/>
  <c r="A72" i="12" s="1"/>
  <c r="A75" i="12" s="1"/>
  <c r="A78" i="12" s="1"/>
  <c r="A81" i="12" s="1"/>
  <c r="A84" i="12" s="1"/>
  <c r="A87" i="12" s="1"/>
  <c r="A99" i="12" s="1"/>
  <c r="A102" i="12" s="1"/>
  <c r="F85" i="8"/>
  <c r="F84" i="8"/>
  <c r="F86" i="8"/>
  <c r="F61" i="8"/>
  <c r="F80" i="8"/>
  <c r="F79" i="8"/>
  <c r="F78" i="8"/>
  <c r="F62" i="8"/>
  <c r="F82" i="8"/>
  <c r="F73" i="8"/>
  <c r="F117" i="12" l="1"/>
  <c r="F5" i="12" s="1"/>
  <c r="G118" i="10"/>
  <c r="A105" i="10"/>
  <c r="A108" i="10" s="1"/>
  <c r="A111" i="10" s="1"/>
  <c r="A114" i="10" s="1"/>
  <c r="A117" i="10" s="1"/>
  <c r="F99" i="10"/>
  <c r="D96" i="10"/>
  <c r="F96" i="10" s="1"/>
  <c r="D93" i="10"/>
  <c r="F93" i="10" s="1"/>
  <c r="D90" i="10"/>
  <c r="F90" i="10" s="1"/>
  <c r="F87" i="10"/>
  <c r="F84" i="10"/>
  <c r="F81" i="10"/>
  <c r="F78" i="10"/>
  <c r="F75" i="10"/>
  <c r="F74" i="10"/>
  <c r="F73" i="10"/>
  <c r="F72" i="10"/>
  <c r="F71" i="10"/>
  <c r="F70" i="10"/>
  <c r="F69" i="10"/>
  <c r="F68" i="10"/>
  <c r="F67" i="10"/>
  <c r="F66" i="10"/>
  <c r="F65" i="10"/>
  <c r="F64" i="10"/>
  <c r="F63" i="10"/>
  <c r="F62" i="10"/>
  <c r="F61" i="10"/>
  <c r="F58" i="10"/>
  <c r="F57" i="10"/>
  <c r="F54" i="10"/>
  <c r="F51" i="10"/>
  <c r="F48" i="10"/>
  <c r="D45" i="10"/>
  <c r="F45" i="10" s="1"/>
  <c r="F42" i="10"/>
  <c r="F39" i="10"/>
  <c r="F36" i="10"/>
  <c r="F33" i="10"/>
  <c r="F30" i="10"/>
  <c r="F27" i="10"/>
  <c r="F24" i="10"/>
  <c r="F21" i="10"/>
  <c r="F18" i="10"/>
  <c r="F15" i="10"/>
  <c r="A14" i="10"/>
  <c r="A17" i="10" s="1"/>
  <c r="F57" i="8"/>
  <c r="A20" i="10" l="1"/>
  <c r="A23" i="10" s="1"/>
  <c r="A26" i="10" s="1"/>
  <c r="A29" i="10" s="1"/>
  <c r="A32" i="10" s="1"/>
  <c r="A35" i="10" s="1"/>
  <c r="A38" i="10" s="1"/>
  <c r="A41" i="10" s="1"/>
  <c r="A44" i="10" s="1"/>
  <c r="A47" i="10" s="1"/>
  <c r="A50" i="10" l="1"/>
  <c r="A53" i="10" s="1"/>
  <c r="A56" i="10" s="1"/>
  <c r="A60" i="10" s="1"/>
  <c r="A77" i="10" s="1"/>
  <c r="A80" i="10" s="1"/>
  <c r="A83" i="10" s="1"/>
  <c r="A86" i="10" s="1"/>
  <c r="A89" i="10" s="1"/>
  <c r="A92" i="10" s="1"/>
  <c r="A95" i="10" s="1"/>
  <c r="A98" i="10" s="1"/>
  <c r="F101" i="10"/>
  <c r="F5" i="10" s="1"/>
  <c r="G136" i="12"/>
  <c r="G6" i="12" s="1"/>
  <c r="F275" i="8"/>
  <c r="F601" i="6"/>
  <c r="F136" i="12" l="1"/>
  <c r="F6" i="12" s="1"/>
  <c r="F112" i="10"/>
  <c r="F52" i="7"/>
  <c r="G120" i="10" l="1"/>
  <c r="G6" i="10" s="1"/>
  <c r="F8" i="12"/>
  <c r="D8" i="1" s="1"/>
  <c r="G8" i="12"/>
  <c r="E8" i="1" s="1"/>
  <c r="F120" i="10"/>
  <c r="F6" i="10" s="1"/>
  <c r="F54" i="9"/>
  <c r="F51" i="9"/>
  <c r="F8" i="10" l="1"/>
  <c r="D12" i="1" s="1"/>
  <c r="G8" i="10"/>
  <c r="E12" i="1" s="1"/>
  <c r="F132" i="7"/>
  <c r="F130" i="7"/>
  <c r="F128" i="7"/>
  <c r="F126" i="7"/>
  <c r="F124" i="7"/>
  <c r="F122" i="7"/>
  <c r="F120" i="7"/>
  <c r="F118" i="7"/>
  <c r="F116" i="7"/>
  <c r="F114" i="7"/>
  <c r="F283" i="8"/>
  <c r="F281" i="8"/>
  <c r="F279" i="8"/>
  <c r="F273" i="8"/>
  <c r="F271" i="8"/>
  <c r="F268" i="8"/>
  <c r="F266" i="8"/>
  <c r="F264" i="8"/>
  <c r="F256" i="8"/>
  <c r="F254" i="8"/>
  <c r="F252" i="8"/>
  <c r="F250" i="8"/>
  <c r="F248" i="8"/>
  <c r="F246" i="8"/>
  <c r="F244" i="8"/>
  <c r="F242" i="8"/>
  <c r="F240" i="8"/>
  <c r="F238" i="8"/>
  <c r="F236" i="8"/>
  <c r="F234" i="8"/>
  <c r="F232" i="8"/>
  <c r="F230" i="8"/>
  <c r="F228" i="8"/>
  <c r="F226" i="8"/>
  <c r="F224" i="8"/>
  <c r="F222" i="8"/>
  <c r="F220" i="8"/>
  <c r="F218" i="8"/>
  <c r="F216" i="8"/>
  <c r="F213" i="8"/>
  <c r="F211" i="8"/>
  <c r="F209" i="8"/>
  <c r="F207" i="8"/>
  <c r="F205" i="8"/>
  <c r="F200" i="8"/>
  <c r="F198" i="8"/>
  <c r="F196" i="8"/>
  <c r="F194" i="8"/>
  <c r="F192" i="8"/>
  <c r="F190" i="8"/>
  <c r="F186" i="8"/>
  <c r="F184" i="8"/>
  <c r="F182" i="8"/>
  <c r="F180" i="8"/>
  <c r="F176" i="8"/>
  <c r="F174" i="8"/>
  <c r="F172" i="8"/>
  <c r="F170" i="8"/>
  <c r="F168" i="8"/>
  <c r="F165" i="8"/>
  <c r="F163" i="8"/>
  <c r="F161" i="8"/>
  <c r="F158" i="8"/>
  <c r="F156" i="8"/>
  <c r="F154" i="8"/>
  <c r="F152" i="8"/>
  <c r="F150" i="8"/>
  <c r="F148" i="8"/>
  <c r="F146" i="8"/>
  <c r="F143" i="8"/>
  <c r="F141" i="8"/>
  <c r="F139" i="8"/>
  <c r="F137" i="8"/>
  <c r="F135" i="8"/>
  <c r="F133" i="8"/>
  <c r="F131" i="8"/>
  <c r="F129" i="8"/>
  <c r="F609" i="6"/>
  <c r="F607" i="6"/>
  <c r="F605" i="6"/>
  <c r="F599" i="6"/>
  <c r="F597" i="6"/>
  <c r="F595" i="6"/>
  <c r="F592" i="6"/>
  <c r="F590" i="6"/>
  <c r="F588" i="6"/>
  <c r="F580" i="6"/>
  <c r="F578" i="6"/>
  <c r="F576" i="6"/>
  <c r="F574" i="6"/>
  <c r="F572" i="6"/>
  <c r="F570" i="6"/>
  <c r="F568" i="6"/>
  <c r="F566" i="6"/>
  <c r="F564" i="6"/>
  <c r="F562" i="6"/>
  <c r="F560" i="6"/>
  <c r="F558" i="6"/>
  <c r="F556" i="6"/>
  <c r="F554" i="6"/>
  <c r="F552" i="6"/>
  <c r="F550" i="6"/>
  <c r="F548" i="6"/>
  <c r="F546" i="6"/>
  <c r="F544" i="6"/>
  <c r="F542" i="6"/>
  <c r="F540" i="6"/>
  <c r="F538" i="6"/>
  <c r="F536" i="6"/>
  <c r="F534" i="6"/>
  <c r="F532" i="6"/>
  <c r="F530" i="6"/>
  <c r="F528" i="6"/>
  <c r="F526" i="6"/>
  <c r="F524" i="6"/>
  <c r="F522" i="6"/>
  <c r="F520" i="6"/>
  <c r="F518" i="6"/>
  <c r="F516" i="6"/>
  <c r="F514" i="6"/>
  <c r="F510" i="6"/>
  <c r="F508" i="6"/>
  <c r="F506" i="6"/>
  <c r="F504" i="6"/>
  <c r="F502" i="6"/>
  <c r="F500" i="6"/>
  <c r="F498" i="6"/>
  <c r="F496" i="6"/>
  <c r="F495" i="6"/>
  <c r="F494" i="6"/>
  <c r="F493" i="6"/>
  <c r="F492" i="6"/>
  <c r="F491" i="6"/>
  <c r="F490" i="6"/>
  <c r="F489" i="6"/>
  <c r="F488" i="6"/>
  <c r="F486" i="6"/>
  <c r="F484" i="6"/>
  <c r="F479" i="6"/>
  <c r="F477" i="6"/>
  <c r="F475" i="6"/>
  <c r="F473" i="6"/>
  <c r="F471" i="6"/>
  <c r="F469" i="6"/>
  <c r="F467" i="6"/>
  <c r="F465" i="6"/>
  <c r="F463" i="6"/>
  <c r="F460" i="6"/>
  <c r="F458" i="6"/>
  <c r="F456" i="6"/>
  <c r="F454" i="6"/>
  <c r="F452" i="6"/>
  <c r="F450" i="6"/>
  <c r="F448" i="6"/>
  <c r="F446" i="6"/>
  <c r="F442" i="6"/>
  <c r="F440" i="6"/>
  <c r="F437" i="6"/>
  <c r="F434" i="6"/>
  <c r="F432" i="6"/>
  <c r="F430" i="6"/>
  <c r="F427" i="6"/>
  <c r="F425" i="6"/>
  <c r="F423" i="6"/>
  <c r="F421" i="6"/>
  <c r="F419" i="6"/>
  <c r="F417" i="6"/>
  <c r="F415" i="6"/>
  <c r="F413" i="6"/>
  <c r="F411" i="6"/>
  <c r="F409" i="6"/>
  <c r="F407" i="6"/>
  <c r="F405" i="6"/>
  <c r="F403" i="6"/>
  <c r="F401" i="6"/>
  <c r="F398" i="6"/>
  <c r="F396" i="6"/>
  <c r="F394" i="6"/>
  <c r="F392" i="6"/>
  <c r="F390" i="6"/>
  <c r="F388" i="6"/>
  <c r="F386" i="6"/>
  <c r="F384" i="6"/>
  <c r="F135" i="7" l="1"/>
  <c r="F6" i="7" s="1"/>
  <c r="F285" i="8"/>
  <c r="F6" i="8" s="1"/>
  <c r="G123" i="9"/>
  <c r="A110" i="9"/>
  <c r="A113" i="9" s="1"/>
  <c r="A116" i="9" s="1"/>
  <c r="A119" i="9" s="1"/>
  <c r="A122" i="9" s="1"/>
  <c r="G350" i="8"/>
  <c r="A337" i="8"/>
  <c r="A340" i="8" s="1"/>
  <c r="A343" i="8" s="1"/>
  <c r="A346" i="8" s="1"/>
  <c r="A349" i="8" s="1"/>
  <c r="G153" i="7"/>
  <c r="A140" i="7"/>
  <c r="A143" i="7" s="1"/>
  <c r="A146" i="7" s="1"/>
  <c r="A149" i="7" s="1"/>
  <c r="A152" i="7" s="1"/>
  <c r="G675" i="6"/>
  <c r="A662" i="6"/>
  <c r="A665" i="6" s="1"/>
  <c r="A668" i="6" s="1"/>
  <c r="A671" i="6" s="1"/>
  <c r="A674" i="6" s="1"/>
  <c r="F218" i="6"/>
  <c r="F215" i="6"/>
  <c r="F212" i="6"/>
  <c r="F209" i="6"/>
  <c r="A208" i="6"/>
  <c r="A211" i="6" s="1"/>
  <c r="A214" i="6" s="1"/>
  <c r="A217" i="6" s="1"/>
  <c r="A220" i="6" s="1"/>
  <c r="A223" i="6" s="1"/>
  <c r="A226" i="6" s="1"/>
  <c r="A229" i="6" s="1"/>
  <c r="F202" i="6"/>
  <c r="F199" i="6"/>
  <c r="F196" i="6"/>
  <c r="A195" i="6"/>
  <c r="A198" i="6" s="1"/>
  <c r="A201" i="6" s="1"/>
  <c r="F187" i="6"/>
  <c r="F184" i="6"/>
  <c r="F181" i="6"/>
  <c r="F178" i="6"/>
  <c r="F175" i="6"/>
  <c r="F172" i="6"/>
  <c r="F169" i="6"/>
  <c r="F166" i="6"/>
  <c r="D163" i="6"/>
  <c r="F163" i="6" s="1"/>
  <c r="F160" i="6"/>
  <c r="F157" i="6"/>
  <c r="A156" i="6"/>
  <c r="A159" i="6" s="1"/>
  <c r="A162" i="6" s="1"/>
  <c r="A165" i="6" s="1"/>
  <c r="A168" i="6" s="1"/>
  <c r="A171" i="6" s="1"/>
  <c r="A174" i="6" s="1"/>
  <c r="A177" i="6" s="1"/>
  <c r="A180" i="6" s="1"/>
  <c r="A183" i="6" s="1"/>
  <c r="A186" i="6" s="1"/>
  <c r="F150" i="6"/>
  <c r="F147" i="6"/>
  <c r="F144" i="6"/>
  <c r="F141" i="6"/>
  <c r="F138" i="6"/>
  <c r="A137" i="6"/>
  <c r="A140" i="6" s="1"/>
  <c r="A143" i="6" s="1"/>
  <c r="A146" i="6" s="1"/>
  <c r="A149" i="6" s="1"/>
  <c r="F131" i="6"/>
  <c r="F128" i="6"/>
  <c r="F125" i="6"/>
  <c r="F122" i="6"/>
  <c r="F119" i="6"/>
  <c r="A118" i="6"/>
  <c r="A121" i="6" s="1"/>
  <c r="A124" i="6" s="1"/>
  <c r="A127" i="6" s="1"/>
  <c r="A130" i="6" s="1"/>
  <c r="F112" i="6"/>
  <c r="F109" i="6"/>
  <c r="F107" i="6"/>
  <c r="F105" i="6"/>
  <c r="F101" i="6"/>
  <c r="F98" i="6"/>
  <c r="F95" i="6"/>
  <c r="F92" i="6"/>
  <c r="F89" i="6"/>
  <c r="F86" i="6"/>
  <c r="A85" i="6"/>
  <c r="A88" i="6" s="1"/>
  <c r="A91" i="6" s="1"/>
  <c r="A94" i="6" s="1"/>
  <c r="A97" i="6" s="1"/>
  <c r="A100" i="6" s="1"/>
  <c r="A103" i="6" s="1"/>
  <c r="A111" i="6" s="1"/>
  <c r="D79" i="6"/>
  <c r="F79" i="6" s="1"/>
  <c r="D76" i="6"/>
  <c r="F76" i="6" s="1"/>
  <c r="F73" i="6"/>
  <c r="F70" i="6"/>
  <c r="F67" i="6"/>
  <c r="F64" i="6"/>
  <c r="F61" i="6"/>
  <c r="F58" i="6"/>
  <c r="F55" i="6"/>
  <c r="F52" i="6"/>
  <c r="A51" i="6"/>
  <c r="A54" i="6" s="1"/>
  <c r="A57" i="6" s="1"/>
  <c r="A60" i="6" s="1"/>
  <c r="A63" i="6" s="1"/>
  <c r="A66" i="6" s="1"/>
  <c r="A69" i="6" s="1"/>
  <c r="A72" i="6" s="1"/>
  <c r="A75" i="6" s="1"/>
  <c r="A78" i="6" s="1"/>
  <c r="F43" i="6"/>
  <c r="F40" i="6"/>
  <c r="F37" i="6"/>
  <c r="F34" i="6"/>
  <c r="F31" i="6"/>
  <c r="F28" i="6"/>
  <c r="F25" i="6"/>
  <c r="A24" i="6"/>
  <c r="A27" i="6" s="1"/>
  <c r="A30" i="6" s="1"/>
  <c r="A33" i="6" s="1"/>
  <c r="A36" i="6" s="1"/>
  <c r="A39" i="6" s="1"/>
  <c r="A42" i="6" s="1"/>
  <c r="F49" i="7"/>
  <c r="D46" i="7"/>
  <c r="F46" i="7" s="1"/>
  <c r="F43" i="7"/>
  <c r="F40" i="7"/>
  <c r="F37" i="7"/>
  <c r="F34" i="7"/>
  <c r="F31" i="7"/>
  <c r="F28" i="7"/>
  <c r="F25" i="7"/>
  <c r="F22" i="7"/>
  <c r="F19" i="7"/>
  <c r="F16" i="7"/>
  <c r="A15" i="7"/>
  <c r="A18" i="7" s="1"/>
  <c r="A21" i="7" s="1"/>
  <c r="F54" i="8"/>
  <c r="F51" i="8"/>
  <c r="F48" i="8"/>
  <c r="D45" i="8"/>
  <c r="F45" i="8" s="1"/>
  <c r="F42" i="8"/>
  <c r="F39" i="8"/>
  <c r="F36" i="8"/>
  <c r="F33" i="8"/>
  <c r="F30" i="8"/>
  <c r="F27" i="8"/>
  <c r="F24" i="8"/>
  <c r="F21" i="8"/>
  <c r="F18" i="8"/>
  <c r="F15" i="8"/>
  <c r="A14" i="8"/>
  <c r="A17" i="8" s="1"/>
  <c r="A20" i="8" s="1"/>
  <c r="A23" i="8" s="1"/>
  <c r="A26" i="8" s="1"/>
  <c r="A29" i="8" s="1"/>
  <c r="A32" i="8" s="1"/>
  <c r="A35" i="8" s="1"/>
  <c r="A38" i="8" s="1"/>
  <c r="A41" i="8" s="1"/>
  <c r="A44" i="8" s="1"/>
  <c r="A47" i="8" s="1"/>
  <c r="A50" i="8" s="1"/>
  <c r="A53" i="8" s="1"/>
  <c r="A56" i="8" s="1"/>
  <c r="F48" i="9"/>
  <c r="D45" i="9"/>
  <c r="F45" i="9" s="1"/>
  <c r="F42" i="9"/>
  <c r="F39" i="9"/>
  <c r="F36" i="9"/>
  <c r="F33" i="9"/>
  <c r="F30" i="9"/>
  <c r="F27" i="9"/>
  <c r="F24" i="9"/>
  <c r="F21" i="9"/>
  <c r="F18" i="9"/>
  <c r="F15" i="9"/>
  <c r="A14" i="9"/>
  <c r="A17" i="9" s="1"/>
  <c r="A20" i="9" s="1"/>
  <c r="A24" i="7" l="1"/>
  <c r="A27" i="7" s="1"/>
  <c r="A30" i="7" s="1"/>
  <c r="A33" i="7" s="1"/>
  <c r="A36" i="7" s="1"/>
  <c r="A39" i="7" s="1"/>
  <c r="A42" i="7" s="1"/>
  <c r="A45" i="7" s="1"/>
  <c r="A48" i="7" s="1"/>
  <c r="F152" i="6"/>
  <c r="F9" i="6" s="1"/>
  <c r="F189" i="6"/>
  <c r="F10" i="6" s="1"/>
  <c r="F81" i="6"/>
  <c r="F6" i="6" s="1"/>
  <c r="F114" i="6"/>
  <c r="F7" i="6" s="1"/>
  <c r="F133" i="6"/>
  <c r="F8" i="6" s="1"/>
  <c r="F204" i="6"/>
  <c r="F11" i="6" s="1"/>
  <c r="F232" i="6"/>
  <c r="F12" i="6" s="1"/>
  <c r="F45" i="6"/>
  <c r="F5" i="6" s="1"/>
  <c r="A23" i="9"/>
  <c r="A26" i="9" s="1"/>
  <c r="A29" i="9" s="1"/>
  <c r="A32" i="9" s="1"/>
  <c r="A35" i="9" s="1"/>
  <c r="A38" i="9" s="1"/>
  <c r="A41" i="9" s="1"/>
  <c r="A44" i="9" s="1"/>
  <c r="A47" i="9" s="1"/>
  <c r="A51" i="7" l="1"/>
  <c r="A54" i="7" s="1"/>
  <c r="A57" i="7" s="1"/>
  <c r="A62" i="7" s="1"/>
  <c r="A81" i="7" s="1"/>
  <c r="A84" i="7" s="1"/>
  <c r="A87" i="7" s="1"/>
  <c r="A90" i="7" s="1"/>
  <c r="A93" i="7" s="1"/>
  <c r="A96" i="7" s="1"/>
  <c r="A99" i="7" s="1"/>
  <c r="A102" i="7" s="1"/>
  <c r="A105" i="7" s="1"/>
  <c r="A50" i="9"/>
  <c r="A53" i="9" s="1"/>
  <c r="A56" i="9" s="1"/>
  <c r="A59" i="9" s="1"/>
  <c r="A64" i="9" s="1"/>
  <c r="A82" i="9" s="1"/>
  <c r="A85" i="9" s="1"/>
  <c r="A88" i="9" s="1"/>
  <c r="A91" i="9" s="1"/>
  <c r="A69" i="8"/>
  <c r="A89" i="8" s="1"/>
  <c r="A92" i="8" s="1"/>
  <c r="A113" i="8" s="1"/>
  <c r="A116" i="8" s="1"/>
  <c r="A119" i="8" s="1"/>
  <c r="A94" i="9" l="1"/>
  <c r="A97" i="9" s="1"/>
  <c r="A100" i="9" s="1"/>
  <c r="A103" i="9" s="1"/>
  <c r="D104" i="9"/>
  <c r="F104" i="9" s="1"/>
  <c r="D101" i="9"/>
  <c r="F101" i="9" s="1"/>
  <c r="D98" i="9"/>
  <c r="F98" i="9" s="1"/>
  <c r="D95" i="9"/>
  <c r="F95" i="9" s="1"/>
  <c r="F92" i="9"/>
  <c r="F89" i="9"/>
  <c r="F86" i="9"/>
  <c r="F83" i="9"/>
  <c r="F80" i="9"/>
  <c r="F79" i="9"/>
  <c r="F78" i="9"/>
  <c r="F77" i="9"/>
  <c r="F76" i="9"/>
  <c r="F75" i="9"/>
  <c r="F74" i="9"/>
  <c r="F73" i="9"/>
  <c r="F72" i="9"/>
  <c r="F71" i="9"/>
  <c r="F70" i="9"/>
  <c r="F69" i="9"/>
  <c r="F68" i="9"/>
  <c r="F67" i="9"/>
  <c r="F66" i="9"/>
  <c r="F65" i="9"/>
  <c r="F62" i="9"/>
  <c r="F61" i="9"/>
  <c r="F60" i="9"/>
  <c r="F57" i="9"/>
  <c r="F106" i="9" l="1"/>
  <c r="F5" i="9" s="1"/>
  <c r="D120" i="8"/>
  <c r="F120" i="8" s="1"/>
  <c r="D117" i="8"/>
  <c r="F117" i="8" s="1"/>
  <c r="F114" i="8"/>
  <c r="F111" i="8"/>
  <c r="F96" i="8"/>
  <c r="F93" i="8"/>
  <c r="F90" i="8"/>
  <c r="F87" i="8"/>
  <c r="F83" i="8"/>
  <c r="F81" i="8"/>
  <c r="F77" i="8"/>
  <c r="F76" i="8"/>
  <c r="F75" i="8"/>
  <c r="F74" i="8"/>
  <c r="F72" i="8"/>
  <c r="F71" i="8"/>
  <c r="F70" i="8"/>
  <c r="F67" i="8"/>
  <c r="F66" i="8"/>
  <c r="F58" i="8"/>
  <c r="F117" i="9" l="1"/>
  <c r="F122" i="8"/>
  <c r="F5" i="8" s="1"/>
  <c r="D106" i="7"/>
  <c r="F106" i="7" s="1"/>
  <c r="D103" i="7"/>
  <c r="F103" i="7" s="1"/>
  <c r="D100" i="7"/>
  <c r="F100" i="7" s="1"/>
  <c r="D97" i="7"/>
  <c r="F97" i="7" s="1"/>
  <c r="F94" i="7"/>
  <c r="F91" i="7"/>
  <c r="F88" i="7"/>
  <c r="F85" i="7"/>
  <c r="F82" i="7"/>
  <c r="F79" i="7"/>
  <c r="F78" i="7"/>
  <c r="F77" i="7"/>
  <c r="F76" i="7"/>
  <c r="F75" i="7"/>
  <c r="F74" i="7"/>
  <c r="F73" i="7"/>
  <c r="F72" i="7"/>
  <c r="F71" i="7"/>
  <c r="F70" i="7"/>
  <c r="F69" i="7"/>
  <c r="F68" i="7"/>
  <c r="F67" i="7"/>
  <c r="F65" i="7"/>
  <c r="F64" i="7"/>
  <c r="F63" i="7"/>
  <c r="F60" i="7"/>
  <c r="F59" i="7"/>
  <c r="F58" i="7"/>
  <c r="F55" i="7"/>
  <c r="G125" i="9" l="1"/>
  <c r="G6" i="9" s="1"/>
  <c r="F344" i="8"/>
  <c r="F125" i="9"/>
  <c r="F6" i="9" s="1"/>
  <c r="F108" i="7"/>
  <c r="F5" i="7" s="1"/>
  <c r="G352" i="8" l="1"/>
  <c r="G8" i="8" s="1"/>
  <c r="F8" i="9"/>
  <c r="D13" i="1" s="1"/>
  <c r="G8" i="9"/>
  <c r="E13" i="1" s="1"/>
  <c r="F352" i="8"/>
  <c r="F8" i="8" s="1"/>
  <c r="G155" i="7"/>
  <c r="G7" i="7" s="1"/>
  <c r="F147" i="7"/>
  <c r="F375" i="6"/>
  <c r="F372" i="6"/>
  <c r="F369" i="6"/>
  <c r="F366" i="6"/>
  <c r="F363" i="6"/>
  <c r="F360" i="6"/>
  <c r="F357" i="6"/>
  <c r="F354" i="6"/>
  <c r="F351" i="6"/>
  <c r="F349" i="6"/>
  <c r="F346" i="6"/>
  <c r="F343" i="6"/>
  <c r="F342" i="6"/>
  <c r="F339" i="6"/>
  <c r="F338" i="6"/>
  <c r="F337" i="6"/>
  <c r="F336" i="6"/>
  <c r="F334" i="6"/>
  <c r="F333" i="6"/>
  <c r="F331" i="6"/>
  <c r="F330" i="6"/>
  <c r="F329" i="6"/>
  <c r="F328" i="6"/>
  <c r="F326" i="6"/>
  <c r="F325" i="6"/>
  <c r="F324" i="6"/>
  <c r="F323" i="6"/>
  <c r="F322" i="6"/>
  <c r="F321" i="6"/>
  <c r="F320" i="6"/>
  <c r="F319" i="6"/>
  <c r="F318" i="6"/>
  <c r="F317" i="6"/>
  <c r="F316" i="6"/>
  <c r="F315" i="6"/>
  <c r="F314" i="6"/>
  <c r="F313" i="6"/>
  <c r="F312" i="6"/>
  <c r="F311" i="6"/>
  <c r="F310" i="6"/>
  <c r="F309" i="6"/>
  <c r="F307" i="6"/>
  <c r="F306" i="6"/>
  <c r="F305" i="6"/>
  <c r="F304" i="6"/>
  <c r="F303" i="6"/>
  <c r="F302" i="6"/>
  <c r="F299" i="6"/>
  <c r="F296" i="6"/>
  <c r="F293" i="6"/>
  <c r="F290" i="6"/>
  <c r="F289" i="6"/>
  <c r="F286" i="6"/>
  <c r="F285" i="6"/>
  <c r="F284" i="6"/>
  <c r="F281" i="6"/>
  <c r="F278" i="6"/>
  <c r="F277" i="6"/>
  <c r="F274" i="6"/>
  <c r="F271" i="6"/>
  <c r="F265" i="6"/>
  <c r="F264" i="6"/>
  <c r="F263" i="6"/>
  <c r="F262" i="6"/>
  <c r="F259" i="6"/>
  <c r="F256" i="6"/>
  <c r="F255" i="6"/>
  <c r="F254" i="6"/>
  <c r="F253" i="6"/>
  <c r="F250" i="6"/>
  <c r="F246" i="6"/>
  <c r="F240" i="6"/>
  <c r="F10" i="8" l="1"/>
  <c r="D9" i="1" s="1"/>
  <c r="G10" i="8"/>
  <c r="E9" i="1" s="1"/>
  <c r="F155" i="7"/>
  <c r="F377" i="6"/>
  <c r="G9" i="7" l="1"/>
  <c r="E10" i="1" s="1"/>
  <c r="F7" i="7"/>
  <c r="F13" i="6"/>
  <c r="F9" i="7" l="1"/>
  <c r="D10" i="1" s="1"/>
  <c r="F612" i="6" l="1"/>
  <c r="F14" i="6" s="1"/>
  <c r="G677" i="6" l="1"/>
  <c r="G16" i="6" s="1"/>
  <c r="F669" i="6"/>
  <c r="F677" i="6" l="1"/>
  <c r="F16" i="6" s="1"/>
  <c r="F18" i="6" l="1"/>
  <c r="D11" i="1" s="1"/>
  <c r="D18" i="1" s="1"/>
  <c r="G18" i="6"/>
  <c r="E11" i="1" s="1"/>
  <c r="E18" i="1" s="1"/>
</calcChain>
</file>

<file path=xl/sharedStrings.xml><?xml version="1.0" encoding="utf-8"?>
<sst xmlns="http://schemas.openxmlformats.org/spreadsheetml/2006/main" count="2276" uniqueCount="732">
  <si>
    <t>1.</t>
  </si>
  <si>
    <t>2.</t>
  </si>
  <si>
    <t>3.</t>
  </si>
  <si>
    <t>4.</t>
  </si>
  <si>
    <t>5.</t>
  </si>
  <si>
    <t>6.</t>
  </si>
  <si>
    <t>7.</t>
  </si>
  <si>
    <t>8.</t>
  </si>
  <si>
    <t>9.</t>
  </si>
  <si>
    <t>10.</t>
  </si>
  <si>
    <t>11.</t>
  </si>
  <si>
    <t>Dobava in montaža visokotlačne centrifugalne črpalke,komplet z elektromotorjem, jekleno osnovno ploščo, sklopko in ustreznimi priključki (proizvod KSB) z MEHKIM ZAGONOM (točen tip zagona v popisu elektro instalacij)</t>
  </si>
  <si>
    <t>p = 45 kW</t>
  </si>
  <si>
    <t>kos</t>
  </si>
  <si>
    <t>Dobava in montaža visokotlačnega igličnega ventila, z EM pogonom AUMA-MATIC (ON/OF), vijačnim in tesnilnim materialom čas zapiranja/odpiranja ventila 1,5minute</t>
  </si>
  <si>
    <t>Dobava in montaža visokotlačnega igličnega ventila, z EM pogonom AUMATIC (0/100%), vijačnim in tesnilnim materialom ter protikavitacijskim obročem max. Hitrost odprto/zaprto 1,5minute</t>
  </si>
  <si>
    <t>Dobava in montaža LTŽ ploščatih EV zasunov ( EN 1074/2), komplet s kolesi ter vijačnim in tesnilnim materialom (EN 681-1 in EN7091),zaščita z epoxy premazom 250 mikronov skladno z EN 14901 vse komplet</t>
  </si>
  <si>
    <t>Dobava in montaža nepovratnega ventila ISI "VENTURI" z vijačnim in tesnilnim materialom</t>
  </si>
  <si>
    <t>Dobava in montaža demontažnega kosa  z tesnilnim in vijačnim materialom</t>
  </si>
  <si>
    <t>DN100 NP40</t>
  </si>
  <si>
    <t>Dobava in montaža kompezatorja z vijačnim in tesnilnim materialom</t>
  </si>
  <si>
    <t>Dobava in montaža objemke iz nerjavečega jekla z vijačnim in tesnilnim materialom</t>
  </si>
  <si>
    <t>Dobava in montaža manometra, komplet s tripotno -sprostilno pipo za območje 40 bar</t>
  </si>
  <si>
    <t>Dobava in montaža krogličnega ventila na navoj, komplet s tesnilnim materialom</t>
  </si>
  <si>
    <t>12.</t>
  </si>
  <si>
    <t>Dobava in montaža LTŽ fazonskih kosov, komplet z vijačnim in tesnilnim materialom, ki ustrezajo tlačni stopnji armature</t>
  </si>
  <si>
    <t>13.</t>
  </si>
  <si>
    <t>m</t>
  </si>
  <si>
    <t>14.</t>
  </si>
  <si>
    <t>Dobava in montaža hidravličnega regulatorja tlaka, komplet z vsem potrebnim pritrdilnim in tesnilnim materialom</t>
  </si>
  <si>
    <t>15.</t>
  </si>
  <si>
    <t>Dobava in montaža hidravličnega ventila za preprečevanje/blaženje hidravličnega udara  (kot npr. NUOVAL M3219), komplet s pritrdilnim in tesnilnim materialom ter nastavitvami</t>
  </si>
  <si>
    <t>DN150 NP40</t>
  </si>
  <si>
    <t>kpl</t>
  </si>
  <si>
    <t>16.</t>
  </si>
  <si>
    <t>DN150</t>
  </si>
  <si>
    <t>17.</t>
  </si>
  <si>
    <t>Izvedba tlačnega preizkusa skladno s pravilnikom EN805, ter izdelavo zapisnika o preizkusu</t>
  </si>
  <si>
    <t>18.</t>
  </si>
  <si>
    <t>Temeljito izpiranje cevovoda, dezinfekcija s klornim šokom ter izdelava bakteriološke anaize vode z zapisnikom s strani pooblaščene organizacije</t>
  </si>
  <si>
    <t>19.</t>
  </si>
  <si>
    <t>Dobava in polaganje opozorilnega traku z napisom VODOVOD, INOX induktivno nitko za označevanje vodovoda</t>
  </si>
  <si>
    <t>20.</t>
  </si>
  <si>
    <t>Izdelava tehnoloških shem vgrajene tehnologije, komplet z okvirjem ter pritrdilnim materialom za montažo v črpališču</t>
  </si>
  <si>
    <t>21.</t>
  </si>
  <si>
    <t>Dobava in montaža klinastih zasunov, komplet s kolesom ter pritrdilnim in tesnilnim materialom, ki ustrezajo tlačnji stopnji armature</t>
  </si>
  <si>
    <t>Žabji pokrov - DN100</t>
  </si>
  <si>
    <t>Q - DN100/90°</t>
  </si>
  <si>
    <t>Dobava in montaža avtomatskega dvojnega zračnika, komplet s pritrdilnim in tesnilnim materialom, ki ustreza tlačni stopnji armature</t>
  </si>
  <si>
    <t>Dobava in montaža pokrovov iz nodularne litine na zaklep z napisom VODOVOD, komplet z okvirjem za vgradnjo</t>
  </si>
  <si>
    <t>250kN</t>
  </si>
  <si>
    <t>Dobava in montaža protiizvlečnih (Vi) tesnil za cevi iz nodularne litine</t>
  </si>
  <si>
    <t>DN80</t>
  </si>
  <si>
    <t>Dobava in montaža polietilenske cevi za izdelavo izpustov blatnikov, komplet s spojkami ter pritrdilnim in tesnilnim materialom</t>
  </si>
  <si>
    <t>PE110</t>
  </si>
  <si>
    <t>Izvedba tlačnega preizkusa po odsekih skladno s pravilnikom EN805, ter izdelavo zapisnika o preizkusu</t>
  </si>
  <si>
    <t>DN150 - 10 odsekov</t>
  </si>
  <si>
    <t>Dobava in polaganje opozorilnega traku z napisom VODOVOD, INOX in duktivno nitko za označevanje vodovoda</t>
  </si>
  <si>
    <t>Izdelava geodetskega posnetka vseh spojev in elementov vodovoda, komplet z vnosom v kataster GJI</t>
  </si>
  <si>
    <t>DN 100</t>
  </si>
  <si>
    <t xml:space="preserve">tip. Promag   DN  100 </t>
  </si>
  <si>
    <t>FF - DN150x800</t>
  </si>
  <si>
    <t>FF - DN150x400</t>
  </si>
  <si>
    <t>FF - DN100x800</t>
  </si>
  <si>
    <t>T - DN150/150</t>
  </si>
  <si>
    <t>T - DN150/100</t>
  </si>
  <si>
    <t>Q - DN150/90°</t>
  </si>
  <si>
    <t>FFR - DN150/100</t>
  </si>
  <si>
    <t>Dobava in montaža cevi iz nodularne litine (EN 545 ) C40, razstavljiv sidrni spoj (npr. TRM VRS-T/BLS), pritrdilnim in tesnilnim materialom za sanitarno pitno vodo (EN 681-1), vse komplet.</t>
  </si>
  <si>
    <t>Dobava in montaža INOX zračnika, komplet s protimrčesno zaščito ter izpustom kondenza po detjalu</t>
  </si>
  <si>
    <t>DN150x2500</t>
  </si>
  <si>
    <t>DN150x3500</t>
  </si>
  <si>
    <t>Dobava in montaža analizatorja motnosti vode z območjem merjenaj 0-10 NTU, komplet z vsem montažnim, pritrdilnim in tesnilnim materialom</t>
  </si>
  <si>
    <t>Dobava in montaža analizatorja rezidualnega klora, komplet z montažnim, pritrdilnim in tesnilnim materialom</t>
  </si>
  <si>
    <t>Dobava in montaža polipropilenske ali pocinkena cevi za izdelavo odzračevalnih cevi na tlačnih ceveh oz. dovodih v vodohran.</t>
  </si>
  <si>
    <t>DN25</t>
  </si>
  <si>
    <t>Dobava in montaža cevi iz duktilne litine tlačne stopnje C40, komplet s pritrdilnim, vijačnim in tesnilnim materialom, ki ustrezajo tlačni stopnji cevi in armatur</t>
  </si>
  <si>
    <t xml:space="preserve">DN150 </t>
  </si>
  <si>
    <t xml:space="preserve">DN100 </t>
  </si>
  <si>
    <t xml:space="preserve">DN80 </t>
  </si>
  <si>
    <t xml:space="preserve">E - DN150 </t>
  </si>
  <si>
    <t xml:space="preserve">F - DN150 </t>
  </si>
  <si>
    <t xml:space="preserve">FF - DN150x800 </t>
  </si>
  <si>
    <t xml:space="preserve">FF - DN100x800 </t>
  </si>
  <si>
    <t xml:space="preserve">T - DN150/100 </t>
  </si>
  <si>
    <t>T - DN150/80</t>
  </si>
  <si>
    <t xml:space="preserve">MMK - DN150 (11°) </t>
  </si>
  <si>
    <t xml:space="preserve">MMK - DN150 (22°) </t>
  </si>
  <si>
    <t xml:space="preserve">MMK - DN150 (45°) </t>
  </si>
  <si>
    <t xml:space="preserve">MMK - DN150 (90°) </t>
  </si>
  <si>
    <t>FFR - DN100/80</t>
  </si>
  <si>
    <t>X - DN100</t>
  </si>
  <si>
    <t xml:space="preserve">Demontažni kos - DN80 </t>
  </si>
  <si>
    <t xml:space="preserve">Čistilni kos - DN80 </t>
  </si>
  <si>
    <t>Dobava in montaža merilca pretoka po specifikaciji distributerja (ITRON - Flostar M), komplet s pritrdilnim in tesnilnim materialom</t>
  </si>
  <si>
    <r>
      <t>tip: VERTIKALNA Multitec</t>
    </r>
    <r>
      <rPr>
        <b/>
        <sz val="11"/>
        <rFont val="Calibri"/>
        <family val="2"/>
        <scheme val="minor"/>
      </rPr>
      <t xml:space="preserve"> A 65 /4C-5.1 11.167</t>
    </r>
  </si>
  <si>
    <t>q =15 l/s</t>
  </si>
  <si>
    <t>h = 160,0 m</t>
  </si>
  <si>
    <r>
      <t>tip: VERTIKALNA Multitec</t>
    </r>
    <r>
      <rPr>
        <b/>
        <sz val="11"/>
        <rFont val="Calibri"/>
        <family val="2"/>
        <scheme val="minor"/>
      </rPr>
      <t xml:space="preserve"> A 50 /4A-4.1 11.167</t>
    </r>
  </si>
  <si>
    <t>q = 7,5 l/s</t>
  </si>
  <si>
    <t>h = 160 m</t>
  </si>
  <si>
    <t>p = 22 kW</t>
  </si>
  <si>
    <t>h = 60m</t>
  </si>
  <si>
    <t>DN 200 NP25</t>
  </si>
  <si>
    <t>DN 100 NP25</t>
  </si>
  <si>
    <t>DN 65 NP25</t>
  </si>
  <si>
    <t>DN 50 NP25</t>
  </si>
  <si>
    <t>EV 200 NP25</t>
  </si>
  <si>
    <t>EV 100 NP25</t>
  </si>
  <si>
    <t xml:space="preserve">EV 65 </t>
  </si>
  <si>
    <t xml:space="preserve">EV 50 </t>
  </si>
  <si>
    <t>Dobava in montaža nivojnega regulatorja proizvod ISI komplet z vijačnim in tesnilnim materialom</t>
  </si>
  <si>
    <t xml:space="preserve">DN 100 
</t>
  </si>
  <si>
    <t>Dobava in montaža  regulatorja tlaka proizvod ISI komplet z vijačnim in tesnilnim materialom</t>
  </si>
  <si>
    <t>DN 150 NP25</t>
  </si>
  <si>
    <t>DN 65 NP40</t>
  </si>
  <si>
    <t>DN 50 NP40</t>
  </si>
  <si>
    <t>DN200 NP25</t>
  </si>
  <si>
    <t xml:space="preserve">DN65 </t>
  </si>
  <si>
    <t xml:space="preserve">DN50 </t>
  </si>
  <si>
    <t xml:space="preserve">DN 50 </t>
  </si>
  <si>
    <t xml:space="preserve">DN 65 </t>
  </si>
  <si>
    <t>d 100mm</t>
  </si>
  <si>
    <t>DN    15 NP40</t>
  </si>
  <si>
    <t>T - DN200/200 - NP20</t>
  </si>
  <si>
    <t>T - DN150/65 NP25</t>
  </si>
  <si>
    <t>T - DN150 NP25</t>
  </si>
  <si>
    <t>T - DN150/150 NP25</t>
  </si>
  <si>
    <t xml:space="preserve">T - DN200/100 </t>
  </si>
  <si>
    <t>FF - DN200x1500 NP25</t>
  </si>
  <si>
    <t>FF - DN200x1200 NP25</t>
  </si>
  <si>
    <t>FF - DN150x1500 NP25</t>
  </si>
  <si>
    <t>FF - DN150x1200 NP25</t>
  </si>
  <si>
    <t>FF - DN150x400 NP25</t>
  </si>
  <si>
    <t>FF - DN150x1500</t>
  </si>
  <si>
    <t>FF - DN150x1200</t>
  </si>
  <si>
    <t>FF - DN150x1000</t>
  </si>
  <si>
    <t>FF - DN100x2500</t>
  </si>
  <si>
    <t>FF - DN100x500</t>
  </si>
  <si>
    <t>FF - DN100x200</t>
  </si>
  <si>
    <t>FFR - DN 200/150 NP25</t>
  </si>
  <si>
    <t>FFR - DN 150/100 NP25</t>
  </si>
  <si>
    <t>FFR - DN 200/100</t>
  </si>
  <si>
    <t>Q - DN200/90° NP25</t>
  </si>
  <si>
    <t>Q - DN150/90° NP25</t>
  </si>
  <si>
    <t>Q - DN200/90°</t>
  </si>
  <si>
    <t>E - DN100</t>
  </si>
  <si>
    <t>E - DN200</t>
  </si>
  <si>
    <t>Prelivni kos - DN150</t>
  </si>
  <si>
    <t>Sesalna Košara DN100</t>
  </si>
  <si>
    <t>NL200</t>
  </si>
  <si>
    <t>NL100</t>
  </si>
  <si>
    <t>22.</t>
  </si>
  <si>
    <t>23.</t>
  </si>
  <si>
    <t>24.</t>
  </si>
  <si>
    <t>26.</t>
  </si>
  <si>
    <t>27.</t>
  </si>
  <si>
    <t>28.</t>
  </si>
  <si>
    <t>DN200</t>
  </si>
  <si>
    <t xml:space="preserve">DN200 </t>
  </si>
  <si>
    <t xml:space="preserve">E - DN200 </t>
  </si>
  <si>
    <t xml:space="preserve">F - DN200 </t>
  </si>
  <si>
    <t xml:space="preserve">FF - DN200x800 </t>
  </si>
  <si>
    <t>T - DN200/80</t>
  </si>
  <si>
    <t xml:space="preserve">MMK - DN200 (11°) </t>
  </si>
  <si>
    <t xml:space="preserve">MMK - DN200 (22°) </t>
  </si>
  <si>
    <t xml:space="preserve">MMK - DN200 (45°) </t>
  </si>
  <si>
    <t xml:space="preserve">MMK - DN200 (90°) </t>
  </si>
  <si>
    <t>DN200 - 10 odsekov</t>
  </si>
  <si>
    <t>DN100</t>
  </si>
  <si>
    <t xml:space="preserve">E - DN100 </t>
  </si>
  <si>
    <t>Dobava in montaža hidravličnega plovnega ventila z modulacijsko regulacijo nivoja (vedno polno) komplet s plavačem povezovalno cevko ter vsem potrebnim pritrdilnim in tesnilnim materialom</t>
  </si>
  <si>
    <t>m3</t>
  </si>
  <si>
    <t>V enotnih cenah zajeti strošek izdelave vseh potrebnih meritev, pregledov, atestov, črpanje vode iz gradbene jame, zavarovanje gradbene jame, sprotna izdelava geodetskega posnetka (pogoj za obračun). V ceni izkopa zajeti: vse potrebne začasne prehode, izvedba potrebnih by passov in provizorijev, strošek pazljivega izkopa ob obstoječi podzemni komunalni infrastrukturi, ki se ohranja,  rušenje podzemne komunalne infrastrukture, kjer je to predvideno, stroške izdelave vseh potrebnih meritev (skladno s Posebnimi tehničnimi pogoji), vse začasne odvoze v gradbiščno deponijo vključno z ureditvijo deponije na gradbišču. Obračun v raščenem stanju, nasipna dela se obračunajo po prostornini zemljine v vgrajenem stanju. Izkop III. ktg. se odpelje v predelavo gradbenih odpadkov, z izkopom IV. - V. ktg. pa se po predhodni pripravi materiala, izvede zasip kanala. V cenah morajo biti upoštevane zmesi kamnitih zrn (tampon) in asfaltne plasti skladne z veljavnimi standardi (s certifikatom, izjavo o skladnosti po SIST EN 13108 - 1 do 7 oziroma SIST EN 1038 1 do 7, oziroma EC certifikatom o kontroli proizvodnje), izvajanje del skladno s smernicami in tehničnimi pogoji za graditev asfaltnih plasti TSC 06.300/06.410, 2009.  Med vgrajeno obrabnozaporno in nosilno asfaltno plastjo mora biti zagotovljena sila zlepljenosti in strižna sila skladno z zgoraj navedenim TSC.</t>
  </si>
  <si>
    <t>Zakoličba osi trase cevovoda</t>
  </si>
  <si>
    <t>m1</t>
  </si>
  <si>
    <t>Zakoličba profilov s stransko zaščito višine in pozicijo, vse komplet</t>
  </si>
  <si>
    <t>m2</t>
  </si>
  <si>
    <t>Strojni izkop zemljine v terenu III.- IV. ktg., z direktnim nakladanjem materiala na prevozno sredstvo. Obračun po dejansko izvršenih delih in v raščenem stanju, vse komplet</t>
  </si>
  <si>
    <t>Strojni izkop zemljine v terenu V.- VI. ktg., (pikiranje) z direktnim nakladanjem materiala na prevozno sredstvo. Obračun po dejansko izvršenih delih in v raščenem stanju, vse komplet</t>
  </si>
  <si>
    <t>Ročni izkop jarka na zahtevo nadzora z vpisom v gradbeni dnevnik z direktnim nakladanjem materiala na prevozno sredstvo. Obračun po dejansko izvršenih delih in v raščenem stanju (pazljiv izkop okoli obstoječih instalacij je zajet v enotnih cenah - glej odebeljeni tekst zgoraj)</t>
  </si>
  <si>
    <t>Planiranje in valjanje kanala s točnostjo +/- 3 cm v projektiranem naklonu, vse komplet</t>
  </si>
  <si>
    <t>Dobava in polaganje posteljice iz agregatnega materiala granulacije 0-4 mm v debelini plasti d=15 cm, vse komplet</t>
  </si>
  <si>
    <t>Dobava in izdelava zaščitnega nasipa z agregatnim materialom granulacije 0-4 mm, 30 cm nad temenom cevi, vse komplet</t>
  </si>
  <si>
    <t>Zasip kanalov z ustrezno pripravljenim izkopnim materialom (mleta kamnina fi do 45 mm). Zasip in utrjevanje v plasteh do 30 cm s komprimacijo. Stopnja zbitosti do 95 % po SPP, vse komplet</t>
  </si>
  <si>
    <t>Dobava in zasip kanalov s tamponom 0 - 32 mm v plasteh v debelini do 30 cm vključno z razgrinjanjem, utrjevanjem in valjanjem v plasteh v projektiranem naklonu, deformacijski modul  Ev2=100 MN/m2, komplet s planiranjem tampona +- 1 cm in skomprimiran na minimalni deformacijski modul Ev2 &gt; 100 MN/m2 in razmerjem Ev2/Ev1 =&lt; 2,2, utrditi na 95 % SPP, vse komplet</t>
  </si>
  <si>
    <t>Odvoz odvečnega materiala v predelavo gradbenih odpadkov. Obračun v raščenem stanju, vse komplet</t>
  </si>
  <si>
    <t>velikosti 170/170/170 cm</t>
  </si>
  <si>
    <t>Izdelava zemeljskega planuma ceste v projektiranem naklonu zbitosti 95 % po SPP, vse komplet</t>
  </si>
  <si>
    <t>Dobava in izdelava tamponske podlage 0 - 32 mm v debelini do 30 cm vključno z razgrinjanjem, utrjevanjem in valjanjem v plasteh v projektiranem naklonu, deformacijski modul  Ev2=100 MN/m2, komplet s planiranjem tampona +- 1 cm in skomprimiran na minimalni deformacijski modul Ev2 &gt; 100 MN/m2 in razmerjem Ev2/Ev1 =&lt; 2,2, utrditi na 98 % SPP, vse komplet - MAKADAM CESTA</t>
  </si>
  <si>
    <t>Določitev mikrolokacije podzemnih komunalnih naprav, vse komplet</t>
  </si>
  <si>
    <t>Zakoličenje objekta, vse komplet</t>
  </si>
  <si>
    <t>PRIPRAVLJALNA IN RUŠITVENA DELA</t>
  </si>
  <si>
    <t>ZEMELJSKA DELA</t>
  </si>
  <si>
    <t>V ceni izkopa zajeti: vse potrebne začasne prehode, zavarovanje gradbene jame, razpiranje gradbene jame, črpanje vode iz gradbene jame, izvedba potrebnih by passov in provizorijev, strošek pazljivega izkopa ob obstoječi podzemni komunalni infrastrukturi, ki se ohranja, rušenje podzemne komunalne infrastrukture, kjer je to predvideno, stroške izdelave vseh potrebnih meritev, pregledov, atestov (skladno s Posebnimi tehničnimi pogoji), vse manipulativne stroške z odvozi v gradbiščno deponijo vključno s stroški ureditve začasne deponije na gradbišču. Obračun v raščenem stanju, nasipna dela se obračunajo po prostornini zemljine v vgrajenem stanju, upoštevati veljavne tehnične predpise in normative, predpise iz varstva pri delu, projektno dokumentacijo, ravnanje z gradbenimi odpadki, vsa dela izvajati skladno s predpisi varstva pri delu. Vsa zemeljska dela se izvaja pod nadzorom geomehanika, kateri določi način in dolžine izkopa.</t>
  </si>
  <si>
    <t>Strojni izkop humusa v deb. do 20 cm, z direktnim nakladanjem materiala na prevozno sredstvo in odvozom v gradbiščno deponijo do 30 m. Obračun po dejansko izvršenih delih in v raščenem stanju, vse komplet</t>
  </si>
  <si>
    <t xml:space="preserve">Strojni izkop zemljine v terenu III.- IV. ktg., z direktnim nakladanjem materiala na prevozno sredstvo. Obračun po dejansko izvršenih delih in v raščenem stanju, vse komplet </t>
  </si>
  <si>
    <t>Dobava in izdelava tamponske podlage 0 - 32 mm v debelini 30 cm pod ploščo in temelji vključno z razgrinjanjem, utrjevanjem in valjanjem v plasteh v projektiranem naklonu, deformacijski modul  Ev2=100 MN/m2, komplet s planiranjem tampona +- 1 cm in skomprimiran na minimalni deformacijski modul Ev2 &gt; 100 MN/m2 in razmerjem Ev2/Ev1 =&lt; 2,2, utrditi na 98 % SPP, vse komplet</t>
  </si>
  <si>
    <t>Odvoz izkopnega materiala v predelavo gradbenih odpadkov. Obračun po dejansko izvršenih delih in v raščenem stanju, vse komplet.</t>
  </si>
  <si>
    <t>BETONSKA IN AB DELA</t>
  </si>
  <si>
    <t>Dobava in vgrajevanje pustega betona C12/15 v primeru slabo nosilnih tal, vse komplet</t>
  </si>
  <si>
    <t>Dobava, krivljenje in polaganje srednje komplicirane armature</t>
  </si>
  <si>
    <t xml:space="preserve">armatura RA 400/500; S 500 B, fi do 12 mm </t>
  </si>
  <si>
    <t>kg</t>
  </si>
  <si>
    <t xml:space="preserve">armatura RA 400/500; S 500 B, fi nad 12 mm </t>
  </si>
  <si>
    <t xml:space="preserve">mrežna armatura MA 500/560; S 500 B </t>
  </si>
  <si>
    <t>Izdelava cementne prevleke debeline 2 cm pod H.I.-horizontalno in vertikalno, vse komplet</t>
  </si>
  <si>
    <t>ZIDARSKA DELA</t>
  </si>
  <si>
    <t>Dobava in polaganje talne toplotne izolacije XPS  deb.10 cm, vse komplet</t>
  </si>
  <si>
    <t>Dobava in polaganje gradbene folije, vse komplet</t>
  </si>
  <si>
    <t>TESARSKA DELA</t>
  </si>
  <si>
    <t>Montaža in demontaža premičnih zidarskih odrov, višina prostorov do 3,5 m (obračun 1x po celi površini za vsa GOI dela), vse komplet</t>
  </si>
  <si>
    <t>UREDITEV PRIKLJUČKA</t>
  </si>
  <si>
    <t>Strojni izkop terena III.- IV. ktg., z direktnim nakladanjem materiala na prevozno sredstvo. Obračun po dejansko izvršenih delih in v raščenem stanju, vse komplet</t>
  </si>
  <si>
    <t>Odvoz izkopnega materiala v predelavo gradbenih odpadkov. Obračun po dejansko izvršenih delih in v raščenem stanju, vse komplet</t>
  </si>
  <si>
    <t>Dobava materiala in izdelava bankin širine 50 cm z materialom zrnavosti 0/8 mm za zaklinjanje v deb. 5 cm na predhodno planiran tamponski planum v deb. 25 cm v projektiranem prečnem naklonu 4 %, bankina zaključena 1 cm pod koto vozišča, Ev2&gt;100 MN/m2, Ev2/Ev1=&lt;1,8, vse komplet</t>
  </si>
  <si>
    <t xml:space="preserve">STAVBNO POHIŠTVO </t>
  </si>
  <si>
    <t xml:space="preserve">Barvo izbere in potrdi projektant ali investitor. Mere kontrolirati na mestu. </t>
  </si>
  <si>
    <t>INSTALACIJSKA DELA</t>
  </si>
  <si>
    <t>SKUPNA REKAPITULACIJA</t>
  </si>
  <si>
    <t>SKUPAJ:</t>
  </si>
  <si>
    <t>V enotnih cenah zajeti izdelavo načrta organizacije gradbišča, izdelanega v skladu z varnostnim načrtom, ureditev gradbišča v skladu z načrtom organizacije gradbišča in v skladu z varnostnim načrtom ter postavitev table za označitev gradbišča, na kateri so navedeni vsi udeleženci pri graditvi objekta, imena, priimki, nazivi in funkcija odgovornih oseb in podatki o objektu. Upoštevati navodila za ravnanje z gradbenimi odpadki v skladu s tehničnimi predpisi, normativi in navodili za gospodarjenje z gradbenimi odpadki oziroma veljavno zakonodajo, predpise iz varstva pri delu ter projektno dokumentacijo. Pred rušitvenimi deli preveriti, da ni v delu, predvidenim za preureditev, kakršnih koli instalacij (voda, plin, elektrika) oziroma je vse odklopljeno in zaščiteno. V ceni upoštevati pripravljalna in zaključna dela. Kjer so navedena komercialna imena izdelkov kot primer zaradi lažje primerljivosti lastnosti morajo ponujeni izdelki  ustrezati opisanim v vseh parametrih. Vse predvidene površine so računane vgrajene površine. Rušitev obstoječega objekta bo potekala fazno, kakor tudi gradnja novega.</t>
  </si>
  <si>
    <t>Izdelava prebojev za inštalacije v AB konstrukcijah, odvoz v predelavo gradbenih odpadkov, obdelava prebojev po končani montaži, vse komplet.</t>
  </si>
  <si>
    <t>Izdelava utorov za inštalacije  v AB konstrukcijah, odvoz v predelavo gradbenih odpadkov, obdelava utorov po končani montaži, vse komplet.</t>
  </si>
  <si>
    <t>Dobava in izdelava jaška za zračenje fi 60 cm, višine 100 cm, vse komplet (glej detajl)</t>
  </si>
  <si>
    <t>Dobava in izdelava poglobitev dim. 120/60/30 cm v vodnih celicah, komplet obdelano, vse komplet</t>
  </si>
  <si>
    <t xml:space="preserve">Strojni izkop  zemljine v terenu III.- IV. ktg. za temeljno ploščo, z direktnim nakladanjem materiala na prevozno sredstvo. Obračun po dejansko izvršenih delih in v raščenem stanju, vse komplet </t>
  </si>
  <si>
    <t xml:space="preserve">Strojni izkop  zemljine v terenu V. ktg. (pikiranje) za temeljno ploščo, z direktnim nakladanjem materiala na prevozno sredstvo. Obračun po dejansko izvršenih delih in v raščenem stanju, vse komplet  </t>
  </si>
  <si>
    <t xml:space="preserve">Planiranje in valjanje dna izkopa črpališča s točnostjo +/- 2 cm v projektiranem naklonu, vse komplet </t>
  </si>
  <si>
    <r>
      <t xml:space="preserve">Izdelava zasipa črpališča  z ustrezno pripravljenim </t>
    </r>
    <r>
      <rPr>
        <b/>
        <sz val="11"/>
        <rFont val="Arial"/>
        <family val="2"/>
        <charset val="238"/>
      </rPr>
      <t>izkopnim materialom</t>
    </r>
    <r>
      <rPr>
        <sz val="11"/>
        <rFont val="Arial"/>
        <family val="2"/>
        <charset val="238"/>
      </rPr>
      <t xml:space="preserve"> v plasteh po 30 cm vključno z razgrinjanjem, utrjevanjem in valjanjem  v plasteh v projektiranem naklonu, deformacijski modul  Ev2=100 MN/m2, komplet s planiranjem in skomprimiran na minimalni deformacijski modul Ev2 &gt; 100 MN/m2 in razmerjem Ev2/Ev1 =&lt; 2,2, utrditi na 95 % SPP, vse komplet</t>
    </r>
  </si>
  <si>
    <r>
      <t>Dobava in izdelava zasipa črpališča  z</t>
    </r>
    <r>
      <rPr>
        <b/>
        <sz val="11"/>
        <rFont val="Arial"/>
        <family val="2"/>
        <charset val="238"/>
      </rPr>
      <t xml:space="preserve"> jalovino</t>
    </r>
    <r>
      <rPr>
        <sz val="11"/>
        <rFont val="Arial"/>
        <family val="2"/>
        <charset val="238"/>
      </rPr>
      <t xml:space="preserve"> v plasteh po 30 cm vključno z razgrinjanjem, utrjevanjem in valjanjem  v plasteh v projektiranem naklonu, deformacijski modul  Ev2=100 MN/m2, komplet s planiranjem in skomprimiran na minimalni deformacijski modul Ev2 &gt; 100 MN/m2 in razmerjem Ev2/Ev1 =&lt; 2,2, utrditi na 95 % SPP, vse komplet</t>
    </r>
  </si>
  <si>
    <t>Dovoz humusa iz gradbiščne deponije, planiranje, valjanje, zatravitev s travno mešanico, vse komplet</t>
  </si>
  <si>
    <t>Dobava in vgrajevanje betona v AB konstrukcije prereza 0,20- 0,30 m3/m1, C 25/30 XC2 v AB talno ploščo deb. do 30 cm, vse komplet</t>
  </si>
  <si>
    <t>Dobava in vgrajevanje betona v AB konstrukcije prereza 0,20- 0,30 m3/m1, C 25/30 XC2 v AB plošče deb. 15- 30 cm, vse komplet</t>
  </si>
  <si>
    <t>Dobava in vgrajevanje betona v AB konstrukcije prereza 0,20- 0,30 m3/m2, C 25/30 XC2 v AB stene deb. do 30 cm, vse komplet</t>
  </si>
  <si>
    <t>Dobava in vgrajevanje naklonskega betona C 16/20 debeline 3-10 cm z naklonom proti jašku v vodnih celicah, vse komplet</t>
  </si>
  <si>
    <t>Dobava in vgrajevanje betona v AB konstrukcije prereza do 0,20 m3/m2, C 25/30 XC2 v AB podstavke višine do 100 cm, vse komplet</t>
  </si>
  <si>
    <t>Izdelava horizontalne hidroizolacije v sestavi: hladni bitumenski premaz 0,30 kg/m2, dvoslojna hidroizolacija debeline 2x4 mm (npr. IZOTEKT V4), polno varjeno in s preklopi, vse komplet</t>
  </si>
  <si>
    <t>Izdelava vertikalne hidroizolacije v sestavi: hladni bitumenski premaz 0,30 kg/m2, dvoslojna hidroizolacija debeline 2x4 mm (npr. IZOTEKT V4), polno varjeno in s preklopi vključno s čepasto folijo, vse komplet</t>
  </si>
  <si>
    <t>Dobava in vgradnja tesnilnega PVC traka višine do 20 cm, vse komplet</t>
  </si>
  <si>
    <t>Dobava in izdelava opaža roba  AB  plošč višine do 30 cm, opažanje, razopažanje in čiščenje, vse komplet</t>
  </si>
  <si>
    <t>Dobava in izdelava opaža AB sten vključno z izdelavo opaža za odprtine za inštalacije, opažanje, razopažanje in čiščenje, vse komplet</t>
  </si>
  <si>
    <t>Dobava in izdelava opaža AB plošč s podpiranjem do cca 3,50 cm vključno z izdelavo opaža za odprtine za instalacije, opažanje, razopažanje in čiščenje, vse komplet</t>
  </si>
  <si>
    <t>Dobava in izdelava opaža AB podstavkov, opažanje, razopažanje in čiščenje, vse komplet</t>
  </si>
  <si>
    <t>ZUNANJA UREDITEV IN DOSTOPNA POT</t>
  </si>
  <si>
    <t>Ureditev obstoječe dostopne ceste pri črpališču v dolžini 10 m, vse komplet</t>
  </si>
  <si>
    <t>Izdelava zemeljskega planuma ceste v projektiranem naklonu zbitosti 95 % po SPP, vse komplet - plato</t>
  </si>
  <si>
    <t>Dobava in izdelava tamponske podlage 0 - 32 mm v debelini 30 cm vključno z razgrinjanjem, utrjevanjem in valjanjem v plasteh v projektiranem naklonu, deformacijski modul  Ev2=100 MN/m2, komplet s planiranjem tampona +- 1 cm in skomprimiran na minimalni deformacijski modul Ev2 &gt; 100 MN/m2 in razmerjem Ev2/Ev1 =&lt; 2,2, utrditi na 98 % SPP, vse komplet - plato</t>
  </si>
  <si>
    <t xml:space="preserve">Planiranje in valjanje dna temelja zidov s točnostjo +/- 2 cm v projektiranem naklonu, vse komplet </t>
  </si>
  <si>
    <t>Dobava in izdelava temelja AB zidu velikosti 60/40 cm z betonom C 20/25, opaž, armatura 50 kg/m3, vse komplet</t>
  </si>
  <si>
    <t>Dobava in izdelava AB zidu višine 50 do 100 in debeline 20 cm z betonom C 25/30, viden beton, upoštevati dilatacijo, izdelavo kape, vgradnjo barbakan, opaž, armatura 80 kg/m3, vse komplet</t>
  </si>
  <si>
    <t>Dobava in montaža plastificirane ograje višine do 2,00 m na novi AB zid ali teren vključno z izdelavo temeljev, stebrički, vse komplet</t>
  </si>
  <si>
    <t>Zasip temeljev z ustrezno pripravljenim izkopnim materialom (mleta kamnina fi do 45 mm). Zasip in utrjevanje v plasteh do 30 cm s komprimacijo. Stopnja zbitosti do 95 % po SPP, vse komplet</t>
  </si>
  <si>
    <t xml:space="preserve">Čiščenje gradbišča po končanih delih - obračun na m2 tamponskih površin </t>
  </si>
  <si>
    <r>
      <t xml:space="preserve">Dobava in montaža enokrilnih zunanjih vrat dim 100/170 cm, podboj FE prašnobarvan v barvi RAL 7016. Podboj za vgradnjo v AB steno debeline 30 cm. Vratno krilo zapolnjeno s PU peno vgradne globine 42 mm. Površina vratnega krila v reliefnem vzorcu Stucco, enake barve kot podboj. Kljuka inox z ločenim ščitom za ključavnico. Okovje s tritočkovnimi panti – skrita nasadila. Zaklepanje vrat s cilindričnim vložkom, predviden sistemski ključ, vse komplet </t>
    </r>
    <r>
      <rPr>
        <sz val="11"/>
        <rFont val="Arial"/>
        <family val="2"/>
      </rPr>
      <t xml:space="preserve">
</t>
    </r>
  </si>
  <si>
    <t>Dobava materiala in 2x premaz notranjih AB sten in AB tlaka s tesnilnim premazom, vključno z vsemi pomožnimi deli, vse komplet (vodne celice)</t>
  </si>
  <si>
    <t xml:space="preserve">Dobava in izdelava fasade debeloslojni omet z algicidno in fungicidno zaščito - izvajanje skladno z navodili proizvajalca, z vsemi potrebnimi zaključnimi letvicami in ojačitvami. Zaključni sloj vodoodbojni, gladko zariban v barvi RAL 7032. V ceni upoštevati izvedbo špalet.
Uporaba plastičnih kotnih elementov z mrežico, za dodatno ojačitev kritičnih mest in vogalov, vse komplet
</t>
  </si>
  <si>
    <t xml:space="preserve">Dobava in izdelava fasade debeloslojni omet z algicidno in fungicidno zaščito - izvajanje skladno z navodili proizvajalca, z vsemi potrebnimi zaključnimi letvicami in ojačitvami. Zaključni sloj vodoodbojni, gladko zariban v barvi RAL 7032. V ceni upoštevati izvedbo špalet.
Uporaba plastičnih kotnih elementov z mrežico, za dodatno ojačitev kritičnih mest in vogalov, vse komplet - COKEL
</t>
  </si>
  <si>
    <t xml:space="preserve">Dobava in montaža kamnite police deb. 3 cm in širine cca 50 cm, vse komplet 
</t>
  </si>
  <si>
    <t>Odstranitev obstoječe lesene lope, odvoz v predelavo gradbenih odpadkov, vse komplet</t>
  </si>
  <si>
    <t>ZAKLJUČNA DELA</t>
  </si>
  <si>
    <t>Nadzor geomehanika nad izvajanjem zemeljskih del</t>
  </si>
  <si>
    <t>ELEKTRO DELA</t>
  </si>
  <si>
    <t>Zgornji ustroj se bo izvajal po projektu: SANACIJA VOZIŠČA REGIONALNE CESTE ZAVRHEK - ARTVIŽE - PREGARJE  in v teh popisih ni zajet.</t>
  </si>
  <si>
    <t>ELEKTROINŠTALACIJE</t>
  </si>
  <si>
    <t>ELEKTROINŠTALACIJE VH + Č RJAVČE</t>
  </si>
  <si>
    <r>
      <t xml:space="preserve"> </t>
    </r>
    <r>
      <rPr>
        <b/>
        <sz val="10"/>
        <color indexed="8"/>
        <rFont val="Calibri"/>
        <family val="2"/>
        <charset val="238"/>
      </rPr>
      <t>STIKALNI BLOK</t>
    </r>
  </si>
  <si>
    <t xml:space="preserve"> </t>
  </si>
  <si>
    <r>
      <t xml:space="preserve"> Elektro omara prostostoječe izvedbe z petimi ločenimi polji  (kompenzacija, 3 x moč črpalk, krmilje) </t>
    </r>
    <r>
      <rPr>
        <sz val="10"/>
        <color indexed="8"/>
        <rFont val="Calibri"/>
        <family val="2"/>
        <charset val="238"/>
      </rPr>
      <t xml:space="preserve">dimenzija 4 x 2000x600x300 mm </t>
    </r>
    <r>
      <rPr>
        <sz val="10"/>
        <rFont val="Calibri"/>
        <family val="2"/>
        <charset val="238"/>
      </rPr>
      <t xml:space="preserve"> </t>
    </r>
  </si>
  <si>
    <t>komplet</t>
  </si>
  <si>
    <r>
      <t xml:space="preserve"> </t>
    </r>
    <r>
      <rPr>
        <sz val="10"/>
        <color indexed="8"/>
        <rFont val="Calibri"/>
        <family val="2"/>
        <charset val="238"/>
      </rPr>
      <t xml:space="preserve">termostat </t>
    </r>
    <r>
      <rPr>
        <sz val="10"/>
        <rFont val="Calibri"/>
        <family val="2"/>
        <charset val="238"/>
      </rPr>
      <t xml:space="preserve"> </t>
    </r>
  </si>
  <si>
    <r>
      <t xml:space="preserve"> </t>
    </r>
    <r>
      <rPr>
        <sz val="10"/>
        <color indexed="8"/>
        <rFont val="Calibri"/>
        <family val="2"/>
        <charset val="238"/>
      </rPr>
      <t xml:space="preserve">grelec z ventilatorjem 150W </t>
    </r>
    <r>
      <rPr>
        <sz val="10"/>
        <rFont val="Calibri"/>
        <family val="2"/>
        <charset val="238"/>
      </rPr>
      <t xml:space="preserve"> </t>
    </r>
  </si>
  <si>
    <r>
      <t xml:space="preserve"> </t>
    </r>
    <r>
      <rPr>
        <sz val="10"/>
        <color indexed="8"/>
        <rFont val="Calibri"/>
        <family val="2"/>
        <charset val="238"/>
      </rPr>
      <t xml:space="preserve">rešetka </t>
    </r>
    <r>
      <rPr>
        <sz val="10"/>
        <rFont val="Calibri"/>
        <family val="2"/>
        <charset val="238"/>
      </rPr>
      <t xml:space="preserve"> </t>
    </r>
  </si>
  <si>
    <r>
      <t xml:space="preserve"> </t>
    </r>
    <r>
      <rPr>
        <sz val="10"/>
        <color indexed="8"/>
        <rFont val="Calibri"/>
        <family val="2"/>
        <charset val="238"/>
      </rPr>
      <t xml:space="preserve">predal za dokumentacijo </t>
    </r>
    <r>
      <rPr>
        <sz val="10"/>
        <rFont val="Calibri"/>
        <family val="2"/>
        <charset val="238"/>
      </rPr>
      <t xml:space="preserve"> </t>
    </r>
  </si>
  <si>
    <r>
      <t xml:space="preserve"> </t>
    </r>
    <r>
      <rPr>
        <sz val="10"/>
        <color indexed="8"/>
        <rFont val="Calibri"/>
        <family val="2"/>
        <charset val="238"/>
      </rPr>
      <t xml:space="preserve">nosilec kabelskih uvodnic </t>
    </r>
    <r>
      <rPr>
        <sz val="10"/>
        <rFont val="Calibri"/>
        <family val="2"/>
        <charset val="238"/>
      </rPr>
      <t xml:space="preserve"> </t>
    </r>
  </si>
  <si>
    <r>
      <t xml:space="preserve"> </t>
    </r>
    <r>
      <rPr>
        <sz val="10"/>
        <color indexed="8"/>
        <rFont val="Calibri"/>
        <family val="2"/>
        <charset val="238"/>
      </rPr>
      <t xml:space="preserve">uvodnice </t>
    </r>
    <r>
      <rPr>
        <sz val="10"/>
        <rFont val="Calibri"/>
        <family val="2"/>
        <charset val="238"/>
      </rPr>
      <t xml:space="preserve"> </t>
    </r>
  </si>
  <si>
    <r>
      <t xml:space="preserve"> </t>
    </r>
    <r>
      <rPr>
        <sz val="10"/>
        <color indexed="8"/>
        <rFont val="Calibri"/>
        <family val="2"/>
        <charset val="238"/>
      </rPr>
      <t xml:space="preserve">PRENAPETOSTNI ODVODNIK Isg=100kA, Umax=275V/50Hz, </t>
    </r>
    <r>
      <rPr>
        <sz val="10"/>
        <rFont val="Calibri"/>
        <family val="2"/>
        <charset val="238"/>
      </rPr>
      <t xml:space="preserve"> </t>
    </r>
  </si>
  <si>
    <r>
      <t xml:space="preserve"> I</t>
    </r>
    <r>
      <rPr>
        <sz val="10"/>
        <color indexed="8"/>
        <rFont val="Calibri"/>
        <family val="2"/>
        <charset val="238"/>
      </rPr>
      <t xml:space="preserve">NSTALACIJSKI ODKLOPNIK </t>
    </r>
    <r>
      <rPr>
        <sz val="10"/>
        <rFont val="Calibri"/>
        <family val="2"/>
        <charset val="238"/>
      </rPr>
      <t xml:space="preserve"> </t>
    </r>
  </si>
  <si>
    <r>
      <t xml:space="preserve"> </t>
    </r>
    <r>
      <rPr>
        <sz val="10"/>
        <color indexed="8"/>
        <rFont val="Calibri"/>
        <family val="2"/>
        <charset val="238"/>
      </rPr>
      <t xml:space="preserve">1P/2P/3P,2A-35A "B"/"C" 15 kA </t>
    </r>
    <r>
      <rPr>
        <sz val="10"/>
        <rFont val="Calibri"/>
        <family val="2"/>
        <charset val="238"/>
      </rPr>
      <t xml:space="preserve"> </t>
    </r>
  </si>
  <si>
    <r>
      <t xml:space="preserve">Glavno preklopno </t>
    </r>
    <r>
      <rPr>
        <sz val="10"/>
        <color indexed="8"/>
        <rFont val="Calibri"/>
        <family val="2"/>
        <charset val="238"/>
      </rPr>
      <t xml:space="preserve">stikalo 500 A MREŽA-IZKLOP-AGREGAT za vgradnjo na montažno ploščo, z vrtljivim mehanizmom, podaljškom ročice, ročico na vratih st.bloka, nastavIjivo pretokovno in nastavljivo  kratkostično zaščito in signalnimi moduli stanja   </t>
    </r>
    <r>
      <rPr>
        <sz val="10"/>
        <rFont val="Calibri"/>
        <family val="2"/>
        <charset val="238"/>
      </rPr>
      <t xml:space="preserve"> </t>
    </r>
  </si>
  <si>
    <r>
      <t xml:space="preserve"> </t>
    </r>
    <r>
      <rPr>
        <sz val="10"/>
        <color indexed="8"/>
        <rFont val="Calibri"/>
        <family val="2"/>
        <charset val="238"/>
      </rPr>
      <t xml:space="preserve">Krmilni transformator 400/24 V, 300VA </t>
    </r>
    <r>
      <rPr>
        <sz val="10"/>
        <rFont val="Calibri"/>
        <family val="2"/>
        <charset val="238"/>
      </rPr>
      <t xml:space="preserve"> </t>
    </r>
  </si>
  <si>
    <r>
      <t xml:space="preserve"> </t>
    </r>
    <r>
      <rPr>
        <sz val="10"/>
        <color indexed="8"/>
        <rFont val="Calibri"/>
        <family val="2"/>
        <charset val="238"/>
      </rPr>
      <t xml:space="preserve">USMERNIK enofazni, regulami 230VAC / 24VDC, 5A, dimenzije 80x125mm </t>
    </r>
    <r>
      <rPr>
        <sz val="10"/>
        <rFont val="Calibri"/>
        <family val="2"/>
        <charset val="238"/>
      </rPr>
      <t xml:space="preserve"> (šxv)</t>
    </r>
  </si>
  <si>
    <r>
      <t xml:space="preserve"> </t>
    </r>
    <r>
      <rPr>
        <sz val="10"/>
        <color indexed="8"/>
        <rFont val="Calibri"/>
        <family val="2"/>
        <charset val="238"/>
      </rPr>
      <t>GREBENASTO STIKALO "1-0-2" 20A, tripolno, vgradnja v vrata TO-3-8212/E  t0-3-8212/E</t>
    </r>
    <r>
      <rPr>
        <sz val="10"/>
        <rFont val="Calibri"/>
        <family val="2"/>
        <charset val="238"/>
      </rPr>
      <t xml:space="preserve"> </t>
    </r>
  </si>
  <si>
    <r>
      <t xml:space="preserve"> </t>
    </r>
    <r>
      <rPr>
        <sz val="10"/>
        <color indexed="8"/>
        <rFont val="Calibri"/>
        <family val="2"/>
        <charset val="238"/>
      </rPr>
      <t xml:space="preserve">Motorsko zaščitno stikalo kompaktne izvedbe, za moč motorja 45 kW in zaščitnim nastavljivim izvlekljivim modulom, signalizacijo izpada pretokovne zaščite, signalizacijo kratkostične zaščite, podaljškom osi, ročico na vratih stikalnega  bloka in napisno tablico  </t>
    </r>
    <r>
      <rPr>
        <sz val="10"/>
        <rFont val="Calibri"/>
        <family val="2"/>
        <charset val="238"/>
      </rPr>
      <t xml:space="preserve"> </t>
    </r>
  </si>
  <si>
    <r>
      <t xml:space="preserve"> </t>
    </r>
    <r>
      <rPr>
        <sz val="10"/>
        <color indexed="8"/>
        <rFont val="Calibri"/>
        <family val="2"/>
        <charset val="238"/>
      </rPr>
      <t xml:space="preserve">Motorsko zaščitno stikalo kompaktne izvedbe, za moč motorja 22 kW in zaščitnim nastavljivim izvlekljivim modulom, signalizacijo izpada pretokovne zaščite, signalizacijo kratkostične zaščite, podaljškom osi, ročico na vratih stikalnega  bloka in napisno tablico  </t>
    </r>
    <r>
      <rPr>
        <sz val="10"/>
        <rFont val="Calibri"/>
        <family val="2"/>
        <charset val="238"/>
      </rPr>
      <t xml:space="preserve"> </t>
    </r>
  </si>
  <si>
    <r>
      <t xml:space="preserve"> </t>
    </r>
    <r>
      <rPr>
        <sz val="10"/>
        <color indexed="8"/>
        <rFont val="Calibri"/>
        <family val="2"/>
        <charset val="238"/>
      </rPr>
      <t xml:space="preserve">kontaktor štiripolen z nastavkom pomožnih kontaktov 2+2 , moči 1 kW tuljava 24V </t>
    </r>
    <r>
      <rPr>
        <sz val="10"/>
        <rFont val="Calibri"/>
        <family val="2"/>
        <charset val="238"/>
      </rPr>
      <t xml:space="preserve"> </t>
    </r>
  </si>
  <si>
    <t>Rele štiripolen moči 1kW tuljava 24V</t>
  </si>
  <si>
    <t xml:space="preserve">kontaktor štiripolen z nastavkom pomožnih kontaktov 2+2 , moči 47 kW tuljava 230V  z vgrajenim RC elenom za dušenje   </t>
  </si>
  <si>
    <r>
      <t xml:space="preserve"> </t>
    </r>
    <r>
      <rPr>
        <sz val="10"/>
        <color indexed="8"/>
        <rFont val="Calibri"/>
        <family val="2"/>
        <charset val="238"/>
      </rPr>
      <t xml:space="preserve">zaščitni prenapetostni element na dovodu (230V) in signalnem kablu za merilne inštrumente </t>
    </r>
    <r>
      <rPr>
        <sz val="10"/>
        <rFont val="Calibri"/>
        <family val="2"/>
        <charset val="238"/>
      </rPr>
      <t xml:space="preserve"> </t>
    </r>
  </si>
  <si>
    <t>Mehki zagon Schneider Alistart 48, 45kW</t>
  </si>
  <si>
    <t>Mehki zagon Schneider Alistart 48, 22kW</t>
  </si>
  <si>
    <r>
      <t xml:space="preserve"> </t>
    </r>
    <r>
      <rPr>
        <sz val="10"/>
        <color indexed="8"/>
        <rFont val="Calibri"/>
        <family val="2"/>
        <charset val="238"/>
      </rPr>
      <t>Signalna svetilka vijačna priključitev vodnikov, 230VAC, rumena, rdeča, zelena</t>
    </r>
  </si>
  <si>
    <r>
      <t xml:space="preserve"> </t>
    </r>
    <r>
      <rPr>
        <sz val="10"/>
        <color indexed="8"/>
        <rFont val="Calibri"/>
        <family val="2"/>
        <charset val="238"/>
      </rPr>
      <t xml:space="preserve">VRSTNE SPONKE s priborom </t>
    </r>
    <r>
      <rPr>
        <sz val="10"/>
        <rFont val="Calibri"/>
        <family val="2"/>
        <charset val="238"/>
      </rPr>
      <t xml:space="preserve"> </t>
    </r>
  </si>
  <si>
    <r>
      <t xml:space="preserve"> </t>
    </r>
    <r>
      <rPr>
        <sz val="10"/>
        <color indexed="8"/>
        <rFont val="Calibri"/>
        <family val="2"/>
        <charset val="238"/>
      </rPr>
      <t>WDU 4-70mm2</t>
    </r>
  </si>
  <si>
    <r>
      <t xml:space="preserve"> </t>
    </r>
    <r>
      <rPr>
        <sz val="10"/>
        <color indexed="8"/>
        <rFont val="Calibri"/>
        <family val="2"/>
        <charset val="238"/>
      </rPr>
      <t xml:space="preserve">Instalacijski kanal 1KP 40x60 m </t>
    </r>
    <r>
      <rPr>
        <sz val="10"/>
        <rFont val="Calibri"/>
        <family val="2"/>
        <charset val="238"/>
      </rPr>
      <t xml:space="preserve"> </t>
    </r>
  </si>
  <si>
    <t>Vezni material vključno z bakrenimi zbiralkami</t>
  </si>
  <si>
    <r>
      <t xml:space="preserve"> </t>
    </r>
    <r>
      <rPr>
        <sz val="10"/>
        <color indexed="8"/>
        <rFont val="Calibri"/>
        <family val="2"/>
        <charset val="238"/>
      </rPr>
      <t xml:space="preserve">vse napisne ploščice morajo biti na al. ali PVC podlagi in gravirane </t>
    </r>
    <r>
      <rPr>
        <sz val="10"/>
        <rFont val="Calibri"/>
        <family val="2"/>
        <charset val="238"/>
      </rPr>
      <t xml:space="preserve"> </t>
    </r>
  </si>
  <si>
    <r>
      <t xml:space="preserve"> </t>
    </r>
    <r>
      <rPr>
        <sz val="10"/>
        <color indexed="8"/>
        <rFont val="Calibri"/>
        <family val="2"/>
        <charset val="238"/>
      </rPr>
      <t xml:space="preserve">napisne ploščice </t>
    </r>
    <r>
      <rPr>
        <sz val="10"/>
        <rFont val="Calibri"/>
        <family val="2"/>
        <charset val="238"/>
      </rPr>
      <t xml:space="preserve"> </t>
    </r>
  </si>
  <si>
    <t>izdelava vezalne sheme za stikalni blok</t>
  </si>
  <si>
    <t>Izdelava elektro omare</t>
  </si>
  <si>
    <r>
      <t xml:space="preserve"> </t>
    </r>
    <r>
      <rPr>
        <b/>
        <sz val="10"/>
        <color indexed="8"/>
        <rFont val="Calibri"/>
        <family val="2"/>
        <charset val="238"/>
      </rPr>
      <t>KRMILNIK</t>
    </r>
  </si>
  <si>
    <r>
      <t xml:space="preserve"> </t>
    </r>
    <r>
      <rPr>
        <sz val="10"/>
        <color indexed="8"/>
        <rFont val="Calibri"/>
        <family val="2"/>
        <charset val="238"/>
      </rPr>
      <t xml:space="preserve">v sestavi: </t>
    </r>
    <r>
      <rPr>
        <sz val="10"/>
        <rFont val="Calibri"/>
        <family val="2"/>
        <charset val="238"/>
      </rPr>
      <t xml:space="preserve"> </t>
    </r>
  </si>
  <si>
    <t>Siemens Simatic 1200 CPU 1217C</t>
  </si>
  <si>
    <t>Siemens SM 1231 AI 8 x 13 bit analog analogni vhodni modul
6ES7231-4HF32-0XB0</t>
  </si>
  <si>
    <t>SM 1221 DI 16 x 24 V-DC digitalni vhodni modul
6ES7221-1BH32-0XB0</t>
  </si>
  <si>
    <t>SM 1222 DQ RLY 16 x relajski izhodni modul
6ES7222-1HH32-0XB0</t>
  </si>
  <si>
    <t>Touch panelSiemens TP1200 Comfort</t>
  </si>
  <si>
    <r>
      <t xml:space="preserve"> </t>
    </r>
    <r>
      <rPr>
        <sz val="10"/>
        <color indexed="8"/>
        <rFont val="Calibri"/>
        <family val="2"/>
        <charset val="238"/>
      </rPr>
      <t xml:space="preserve">povezovalni kabli s konektorji, pritrdilni in montažni material, sestavljanje  krmilnika z preizkusi in priklopi vseh signalov  </t>
    </r>
    <r>
      <rPr>
        <sz val="10"/>
        <rFont val="Calibri"/>
        <family val="2"/>
        <charset val="238"/>
      </rPr>
      <t xml:space="preserve"> </t>
    </r>
  </si>
  <si>
    <t xml:space="preserve"> naprava za neprekinjeno napajanje 1000VA relejski izhod za prazne baterije, izpad napajanja, sinusni izhod</t>
  </si>
  <si>
    <t xml:space="preserve"> USMERNIK enofazni, reguliran 230VAC/24VDC, 2A dimenzije 50x125 tip SITOP power 2 , 6EP1 331-1SL11 ali enakovreden</t>
  </si>
  <si>
    <t>MERILNO REGULACIJSKA OPREMA</t>
  </si>
  <si>
    <r>
      <t xml:space="preserve"> tlačno senzor </t>
    </r>
    <r>
      <rPr>
        <sz val="10"/>
        <color indexed="8"/>
        <rFont val="Calibri"/>
        <family val="2"/>
        <charset val="238"/>
      </rPr>
      <t xml:space="preserve"> 24V in analognim izhodom 4-20 mA , ip 68 za  montažo na cevovod od 0-10 bar - ELTRATEC PPI110 z kablom dolžine 20m  </t>
    </r>
    <r>
      <rPr>
        <sz val="10"/>
        <rFont val="Calibri"/>
        <family val="2"/>
        <charset val="238"/>
      </rPr>
      <t xml:space="preserve"> </t>
    </r>
  </si>
  <si>
    <r>
      <t>Nivijska sondaultrazvočne izvedbe</t>
    </r>
    <r>
      <rPr>
        <sz val="10"/>
        <color indexed="8"/>
        <rFont val="Calibri"/>
        <family val="2"/>
        <charset val="238"/>
      </rPr>
      <t xml:space="preserve"> 24V in analognim izhodom 4-20 mA , Endress &amp; Houser Time-of-Flight
Prosonic FDU91</t>
    </r>
  </si>
  <si>
    <t>Induktivni merilnik pretoka ABB Watermaster tp FEV111 DN100; kompaktne izvedbe z Modbus 485 RTU; točnost: 0.4%</t>
  </si>
  <si>
    <t>Analizator omrežja Schneider PM710MG, z RS485 modbus povezevo. Integracija na lokalni touch panel ter sistem telemetrije</t>
  </si>
  <si>
    <t>Tokovni transformator 1500/5</t>
  </si>
  <si>
    <t>Plovno stikalo primerno za pitno vodo Endress &amp; Hauser Liquifloat FTS20</t>
  </si>
  <si>
    <t>Pretočno stikalo flowswitch Flowphant DTT31</t>
  </si>
  <si>
    <t>Vmesnik optika na ethernet; full dublex; SM napr: MOXA ali enakovreden</t>
  </si>
  <si>
    <t>Ethernet switch 8 portni, industrijske izvedbe napr: MOXA EDS 208 ali enakovreden</t>
  </si>
  <si>
    <t>DOVODNI KABEL IN CEVI ZA EL. KABLE Z OZEMLJITVIJO</t>
  </si>
  <si>
    <r>
      <t xml:space="preserve"> </t>
    </r>
    <r>
      <rPr>
        <sz val="10"/>
        <color indexed="8"/>
        <rFont val="Calibri"/>
        <family val="2"/>
        <charset val="238"/>
      </rPr>
      <t xml:space="preserve">Naziv, tip, oznaka </t>
    </r>
    <r>
      <rPr>
        <sz val="10"/>
        <rFont val="Calibri"/>
        <family val="2"/>
        <charset val="238"/>
      </rPr>
      <t xml:space="preserve"> </t>
    </r>
  </si>
  <si>
    <t>Zamenjava obstoječega transformatorja (jambor) 50kVA z novim transformatorjem 160kVA, komplet s prevezavami, manipulacijami in odklopi</t>
  </si>
  <si>
    <t xml:space="preserve"> Dovodni kabel med KPMO NYY-J 4x150mm2 komplet z obojestranskimi kabel čevlji. Točka priključitve obstoječa NN omara</t>
  </si>
  <si>
    <t>Merilna omara PMO, inox,  prostostoječa na betonskem temelju, po tipizaciji elektro distribucije dimenzije) z vgradnjo naslednje opreme:</t>
  </si>
  <si>
    <t>NV varovalčni ločilnik 160/__A komplet z NV varovalkami</t>
  </si>
  <si>
    <t xml:space="preserve">NV varovalčni ločilnik 250/__A komplet z NV varovalkami </t>
  </si>
  <si>
    <t>Števec električne energije trifazni Landis+Gyr - indirektni - v skladu z elektro soglasjem</t>
  </si>
  <si>
    <t>Tokovniki 200/5A</t>
  </si>
  <si>
    <t>Odvodnik prenapetosti B+C, npr. ETITEC ali enakovredno (skladen z zahtevami el. distribucije).</t>
  </si>
  <si>
    <t>Vrstne sponke,  drobni vezni in spojni material, uvodnice, DIN letve, pokrovi, zbiralke.</t>
  </si>
  <si>
    <t>Ožičenje</t>
  </si>
  <si>
    <r>
      <t xml:space="preserve"> </t>
    </r>
    <r>
      <rPr>
        <sz val="10"/>
        <color indexed="8"/>
        <rFont val="Calibri"/>
        <family val="2"/>
        <charset val="238"/>
      </rPr>
      <t>Ureditev priklopnega mesta in priklop dovodnega kabla v NN omari v TP, ter namestitev ločilnikov 250A/3 komplet z varovalkami</t>
    </r>
  </si>
  <si>
    <r>
      <t xml:space="preserve"> </t>
    </r>
    <r>
      <rPr>
        <sz val="10"/>
        <color indexed="8"/>
        <rFont val="Calibri"/>
        <family val="2"/>
        <charset val="238"/>
      </rPr>
      <t xml:space="preserve">Ureditev priklopnega mesta in priklop dovodnega kabla v KPMO in v stikalnem bloku črpališča  </t>
    </r>
    <r>
      <rPr>
        <sz val="10"/>
        <rFont val="Calibri"/>
        <family val="2"/>
        <charset val="238"/>
      </rPr>
      <t xml:space="preserve"> </t>
    </r>
  </si>
  <si>
    <r>
      <t xml:space="preserve"> </t>
    </r>
    <r>
      <rPr>
        <sz val="10"/>
        <color indexed="8"/>
        <rFont val="Calibri"/>
        <family val="2"/>
        <charset val="238"/>
      </rPr>
      <t xml:space="preserve">Ozemljitveni valjanec FeZn 25 x 4 mm položen med TP  do R-Rjavče in spojen na obstoječa ozemljila, okoli objekta in za ozemljitev zaščitne mrežaste ograje    </t>
    </r>
    <r>
      <rPr>
        <sz val="10"/>
        <rFont val="Calibri"/>
        <family val="2"/>
        <charset val="238"/>
      </rPr>
      <t xml:space="preserve"> </t>
    </r>
  </si>
  <si>
    <r>
      <t xml:space="preserve"> </t>
    </r>
    <r>
      <rPr>
        <sz val="10"/>
        <color indexed="8"/>
        <rFont val="Calibri"/>
        <family val="2"/>
        <charset val="238"/>
      </rPr>
      <t xml:space="preserve">PVC označitveni trak za kable </t>
    </r>
    <r>
      <rPr>
        <sz val="10"/>
        <rFont val="Calibri"/>
        <family val="2"/>
        <charset val="238"/>
      </rPr>
      <t xml:space="preserve"> </t>
    </r>
  </si>
  <si>
    <t>Strojni in deloma ročni izkop kabelskega kanala v terenu IV. do V. ktg. dim 0,5 x 1,10 m, izdelava podloge iz suhega betona MB10 v sloju 10 cm, polaganje 2x stigmafleks cevi premera 2x110mm (vključno z distančniki, čepi, tesnili, koleni, ...), obbetoniranje z betonom MB10 v sloju 10 cm zasip, s tamponskim gramozom ter nabijanje v slojih 20 cm, polaganje ozemljilnega valjanca in PVC opozorilnega traku, odvoz materiala v predelavo gradbenih odpadkov s plačilom taks, vse komplet</t>
  </si>
  <si>
    <t>Izkop  v terenu IV. do V. kat. in komplet izgradnja tipskega manipulativnega kabelskega jaška dim 120x120x120cm (notranja mera), z betonom MB 30, litoželeznim pokrovom 400kN, 600*600 mm, z napisom ELEKTRIKA, odvoz materiala v predelavo gradbenih odpadkov, vse komplet</t>
  </si>
  <si>
    <t>ELEKTRO MATERIAL IN OPREMA</t>
  </si>
  <si>
    <r>
      <t>Zaščiteno industrijsko LED svetilo 230VAC, Svetilka Disano 957 42W CLD CELL grey 16471400, IP65</t>
    </r>
    <r>
      <rPr>
        <sz val="10"/>
        <color indexed="8"/>
        <rFont val="Calibri"/>
        <family val="2"/>
        <charset val="238"/>
      </rPr>
      <t xml:space="preserve"> </t>
    </r>
    <r>
      <rPr>
        <sz val="10"/>
        <rFont val="Calibri"/>
        <family val="2"/>
        <charset val="238"/>
      </rPr>
      <t xml:space="preserve"> </t>
    </r>
  </si>
  <si>
    <r>
      <t xml:space="preserve"> Zunanja LED </t>
    </r>
    <r>
      <rPr>
        <sz val="10"/>
        <color indexed="8"/>
        <rFont val="Calibri"/>
        <family val="2"/>
        <charset val="238"/>
      </rPr>
      <t xml:space="preserve">svetilka z IR senzorjem 20 W  IP55 </t>
    </r>
    <r>
      <rPr>
        <sz val="10"/>
        <rFont val="Calibri"/>
        <family val="2"/>
        <charset val="238"/>
      </rPr>
      <t xml:space="preserve"> </t>
    </r>
  </si>
  <si>
    <r>
      <t xml:space="preserve"> </t>
    </r>
    <r>
      <rPr>
        <sz val="10"/>
        <color indexed="8"/>
        <rFont val="Calibri"/>
        <family val="2"/>
        <charset val="238"/>
      </rPr>
      <t xml:space="preserve">stikalo 1/P,N/0,250V navadno </t>
    </r>
    <r>
      <rPr>
        <sz val="10"/>
        <rFont val="Calibri"/>
        <family val="2"/>
        <charset val="238"/>
      </rPr>
      <t xml:space="preserve"> </t>
    </r>
  </si>
  <si>
    <r>
      <t xml:space="preserve"> </t>
    </r>
    <r>
      <rPr>
        <sz val="10"/>
        <color indexed="8"/>
        <rFont val="Calibri"/>
        <family val="2"/>
        <charset val="238"/>
      </rPr>
      <t xml:space="preserve">kos </t>
    </r>
    <r>
      <rPr>
        <sz val="10"/>
        <rFont val="Calibri"/>
        <family val="2"/>
        <charset val="238"/>
      </rPr>
      <t xml:space="preserve"> </t>
    </r>
  </si>
  <si>
    <r>
      <t xml:space="preserve"> </t>
    </r>
    <r>
      <rPr>
        <sz val="10"/>
        <color indexed="8"/>
        <rFont val="Calibri"/>
        <family val="2"/>
        <charset val="238"/>
      </rPr>
      <t xml:space="preserve">instalacijska priključno razvodna doza N/O IP55 </t>
    </r>
    <r>
      <rPr>
        <sz val="10"/>
        <rFont val="Calibri"/>
        <family val="2"/>
        <charset val="238"/>
      </rPr>
      <t xml:space="preserve"> </t>
    </r>
  </si>
  <si>
    <r>
      <t xml:space="preserve"> </t>
    </r>
    <r>
      <rPr>
        <sz val="10"/>
        <color indexed="8"/>
        <rFont val="Calibri"/>
        <family val="2"/>
        <charset val="238"/>
      </rPr>
      <t xml:space="preserve">zidni radiator s termostatom 230 V 1200W </t>
    </r>
    <r>
      <rPr>
        <sz val="10"/>
        <rFont val="Calibri"/>
        <family val="2"/>
        <charset val="238"/>
      </rPr>
      <t xml:space="preserve"> </t>
    </r>
  </si>
  <si>
    <r>
      <t xml:space="preserve"> </t>
    </r>
    <r>
      <rPr>
        <sz val="10"/>
        <color indexed="8"/>
        <rFont val="Calibri"/>
        <family val="2"/>
        <charset val="238"/>
      </rPr>
      <t xml:space="preserve">Vtičnica 2p+PE šuko n/o 250V 16A </t>
    </r>
    <r>
      <rPr>
        <sz val="10"/>
        <rFont val="Calibri"/>
        <family val="2"/>
        <charset val="238"/>
      </rPr>
      <t xml:space="preserve"> </t>
    </r>
  </si>
  <si>
    <r>
      <t xml:space="preserve"> </t>
    </r>
    <r>
      <rPr>
        <sz val="10"/>
        <color indexed="8"/>
        <rFont val="Calibri"/>
        <family val="2"/>
        <charset val="238"/>
      </rPr>
      <t xml:space="preserve">Vtičnica 3p+N+PE no 400V 16A </t>
    </r>
    <r>
      <rPr>
        <sz val="10"/>
        <rFont val="Calibri"/>
        <family val="2"/>
        <charset val="238"/>
      </rPr>
      <t xml:space="preserve"> </t>
    </r>
  </si>
  <si>
    <r>
      <t xml:space="preserve"> </t>
    </r>
    <r>
      <rPr>
        <sz val="10"/>
        <color indexed="8"/>
        <rFont val="Calibri"/>
        <family val="2"/>
        <charset val="238"/>
      </rPr>
      <t xml:space="preserve">Nadometni instalacijski kanali (beli) 100x60mm NIK </t>
    </r>
    <r>
      <rPr>
        <sz val="10"/>
        <rFont val="Calibri"/>
        <family val="2"/>
        <charset val="238"/>
      </rPr>
      <t xml:space="preserve"> </t>
    </r>
  </si>
  <si>
    <r>
      <t xml:space="preserve"> </t>
    </r>
    <r>
      <rPr>
        <sz val="10"/>
        <color indexed="8"/>
        <rFont val="Calibri"/>
        <family val="2"/>
        <charset val="238"/>
      </rPr>
      <t xml:space="preserve">Nadometni instalacijski kanali (beli) 40x20mm NIK </t>
    </r>
    <r>
      <rPr>
        <sz val="10"/>
        <rFont val="Calibri"/>
        <family val="2"/>
        <charset val="238"/>
      </rPr>
      <t xml:space="preserve"> </t>
    </r>
  </si>
  <si>
    <t>UTP CAT6</t>
  </si>
  <si>
    <r>
      <t xml:space="preserve"> </t>
    </r>
    <r>
      <rPr>
        <sz val="10"/>
        <color indexed="8"/>
        <rFont val="Calibri"/>
        <family val="2"/>
        <charset val="238"/>
      </rPr>
      <t xml:space="preserve">LiYCY 2x2x0,75 </t>
    </r>
    <r>
      <rPr>
        <sz val="10"/>
        <rFont val="Calibri"/>
        <family val="2"/>
        <charset val="238"/>
      </rPr>
      <t xml:space="preserve"> </t>
    </r>
  </si>
  <si>
    <r>
      <t xml:space="preserve"> </t>
    </r>
    <r>
      <rPr>
        <sz val="10"/>
        <color indexed="8"/>
        <rFont val="Calibri"/>
        <family val="2"/>
        <charset val="238"/>
      </rPr>
      <t>NYcY 4x1,5 mm2</t>
    </r>
  </si>
  <si>
    <r>
      <t xml:space="preserve"> </t>
    </r>
    <r>
      <rPr>
        <sz val="10"/>
        <color indexed="8"/>
        <rFont val="Calibri"/>
        <family val="2"/>
        <charset val="238"/>
      </rPr>
      <t>NYY 3x1,5mm2</t>
    </r>
  </si>
  <si>
    <r>
      <t xml:space="preserve"> </t>
    </r>
    <r>
      <rPr>
        <sz val="10"/>
        <color indexed="8"/>
        <rFont val="Calibri"/>
        <family val="2"/>
        <charset val="238"/>
      </rPr>
      <t>NYY 3x2,5mm2</t>
    </r>
  </si>
  <si>
    <r>
      <t xml:space="preserve"> </t>
    </r>
    <r>
      <rPr>
        <sz val="10"/>
        <color indexed="8"/>
        <rFont val="Calibri"/>
        <family val="2"/>
        <charset val="238"/>
      </rPr>
      <t>NYY 4x2,5mm2</t>
    </r>
  </si>
  <si>
    <r>
      <t xml:space="preserve"> </t>
    </r>
    <r>
      <rPr>
        <sz val="10"/>
        <color indexed="8"/>
        <rFont val="Calibri"/>
        <family val="2"/>
        <charset val="238"/>
      </rPr>
      <t>NYY 5x2,5mm2</t>
    </r>
  </si>
  <si>
    <r>
      <t xml:space="preserve"> </t>
    </r>
    <r>
      <rPr>
        <sz val="10"/>
        <color indexed="8"/>
        <rFont val="Calibri"/>
        <family val="2"/>
        <charset val="238"/>
      </rPr>
      <t>NYY 4x35mm2</t>
    </r>
  </si>
  <si>
    <r>
      <t xml:space="preserve"> p</t>
    </r>
    <r>
      <rPr>
        <sz val="10"/>
        <color indexed="8"/>
        <rFont val="Calibri"/>
        <family val="2"/>
        <charset val="238"/>
      </rPr>
      <t xml:space="preserve">lastične gibljive cevi fi 13mm </t>
    </r>
    <r>
      <rPr>
        <sz val="10"/>
        <rFont val="Calibri"/>
        <family val="2"/>
        <charset val="238"/>
      </rPr>
      <t xml:space="preserve"> </t>
    </r>
  </si>
  <si>
    <r>
      <t xml:space="preserve"> </t>
    </r>
    <r>
      <rPr>
        <sz val="10"/>
        <color indexed="8"/>
        <rFont val="Calibri"/>
        <family val="2"/>
        <charset val="238"/>
      </rPr>
      <t xml:space="preserve">plastične gibtive cevi fi 16mm </t>
    </r>
    <r>
      <rPr>
        <sz val="10"/>
        <rFont val="Calibri"/>
        <family val="2"/>
        <charset val="238"/>
      </rPr>
      <t xml:space="preserve"> </t>
    </r>
  </si>
  <si>
    <r>
      <t xml:space="preserve"> </t>
    </r>
    <r>
      <rPr>
        <sz val="10"/>
        <color indexed="8"/>
        <rFont val="Calibri"/>
        <family val="2"/>
        <charset val="238"/>
      </rPr>
      <t xml:space="preserve">sobni zidni termostat za prostor </t>
    </r>
    <r>
      <rPr>
        <sz val="10"/>
        <rFont val="Calibri"/>
        <family val="2"/>
        <charset val="238"/>
      </rPr>
      <t xml:space="preserve"> </t>
    </r>
  </si>
  <si>
    <r>
      <t xml:space="preserve"> </t>
    </r>
    <r>
      <rPr>
        <sz val="10"/>
        <color indexed="8"/>
        <rFont val="Calibri"/>
        <family val="2"/>
        <charset val="238"/>
      </rPr>
      <t xml:space="preserve">mikrostikala v ohišju v zaščiti IP 55 za kontrolo vstopa </t>
    </r>
    <r>
      <rPr>
        <sz val="10"/>
        <rFont val="Calibri"/>
        <family val="2"/>
        <charset val="238"/>
      </rPr>
      <t xml:space="preserve"> </t>
    </r>
  </si>
  <si>
    <r>
      <t xml:space="preserve"> </t>
    </r>
    <r>
      <rPr>
        <sz val="10"/>
        <color indexed="8"/>
        <rFont val="Calibri"/>
        <family val="2"/>
        <charset val="238"/>
      </rPr>
      <t xml:space="preserve">PF rumeno zelena žica za povezavo kovinskih mas fi 10mm </t>
    </r>
    <r>
      <rPr>
        <sz val="10"/>
        <rFont val="Calibri"/>
        <family val="2"/>
        <charset val="238"/>
      </rPr>
      <t xml:space="preserve"> </t>
    </r>
  </si>
  <si>
    <r>
      <t xml:space="preserve"> </t>
    </r>
    <r>
      <rPr>
        <sz val="10"/>
        <color indexed="8"/>
        <rFont val="Calibri"/>
        <family val="2"/>
        <charset val="238"/>
      </rPr>
      <t xml:space="preserve">P/F rumen zelena 6mm </t>
    </r>
    <r>
      <rPr>
        <sz val="10"/>
        <rFont val="Calibri"/>
        <family val="2"/>
        <charset val="238"/>
      </rPr>
      <t xml:space="preserve"> </t>
    </r>
  </si>
  <si>
    <r>
      <t xml:space="preserve"> </t>
    </r>
    <r>
      <rPr>
        <sz val="10"/>
        <color indexed="8"/>
        <rFont val="Calibri"/>
        <family val="2"/>
        <charset val="238"/>
      </rPr>
      <t xml:space="preserve">Priklop enofaznih porabnikov </t>
    </r>
    <r>
      <rPr>
        <sz val="10"/>
        <rFont val="Calibri"/>
        <family val="2"/>
        <charset val="238"/>
      </rPr>
      <t xml:space="preserve"> </t>
    </r>
  </si>
  <si>
    <r>
      <t xml:space="preserve"> </t>
    </r>
    <r>
      <rPr>
        <sz val="10"/>
        <color indexed="8"/>
        <rFont val="Calibri"/>
        <family val="2"/>
        <charset val="238"/>
      </rPr>
      <t xml:space="preserve">priklop trofaznih porabnikov </t>
    </r>
    <r>
      <rPr>
        <sz val="10"/>
        <rFont val="Calibri"/>
        <family val="2"/>
        <charset val="238"/>
      </rPr>
      <t xml:space="preserve"> </t>
    </r>
  </si>
  <si>
    <r>
      <t xml:space="preserve"> </t>
    </r>
    <r>
      <rPr>
        <sz val="10"/>
        <color indexed="8"/>
        <rFont val="Calibri"/>
        <family val="2"/>
        <charset val="238"/>
      </rPr>
      <t xml:space="preserve">priklop specalnih porabnikov </t>
    </r>
    <r>
      <rPr>
        <sz val="10"/>
        <rFont val="Calibri"/>
        <family val="2"/>
        <charset val="238"/>
      </rPr>
      <t xml:space="preserve"> </t>
    </r>
  </si>
  <si>
    <r>
      <t xml:space="preserve"> </t>
    </r>
    <r>
      <rPr>
        <sz val="10"/>
        <color indexed="8"/>
        <rFont val="Calibri"/>
        <family val="2"/>
        <charset val="238"/>
      </rPr>
      <t xml:space="preserve">kabelske kinete s konzolami, spojnimi kosi, pokrovi 300/60 vse iz materiala AISI 304 (z pridobljenim certifikatom)  </t>
    </r>
    <r>
      <rPr>
        <sz val="10"/>
        <rFont val="Calibri"/>
        <family val="2"/>
        <charset val="238"/>
      </rPr>
      <t xml:space="preserve"> </t>
    </r>
  </si>
  <si>
    <r>
      <t xml:space="preserve"> </t>
    </r>
    <r>
      <rPr>
        <sz val="10"/>
        <color indexed="8"/>
        <rFont val="Calibri"/>
        <family val="2"/>
        <charset val="238"/>
      </rPr>
      <t xml:space="preserve">kabelske kinete s konzolami, spojnimi kosi, pokrovi 200/60 vse iz materiala AISI 304 (z pridobljenim certifikatom)  </t>
    </r>
    <r>
      <rPr>
        <sz val="10"/>
        <rFont val="Calibri"/>
        <family val="2"/>
        <charset val="238"/>
      </rPr>
      <t xml:space="preserve"> </t>
    </r>
  </si>
  <si>
    <r>
      <t xml:space="preserve"> </t>
    </r>
    <r>
      <rPr>
        <sz val="10"/>
        <color indexed="8"/>
        <rFont val="Calibri"/>
        <family val="2"/>
        <charset val="238"/>
      </rPr>
      <t xml:space="preserve">kabelske kinete s konzolami, spojnimi kosi, pokrovi 100/60 vse iz materiala AISI 304 (z pridobljenim certifikatom)  </t>
    </r>
    <r>
      <rPr>
        <sz val="10"/>
        <rFont val="Calibri"/>
        <family val="2"/>
        <charset val="238"/>
      </rPr>
      <t xml:space="preserve"> </t>
    </r>
  </si>
  <si>
    <r>
      <t xml:space="preserve"> ozeml</t>
    </r>
    <r>
      <rPr>
        <sz val="10"/>
        <color indexed="8"/>
        <rFont val="Calibri"/>
        <family val="2"/>
        <charset val="238"/>
      </rPr>
      <t>jitveni trak RF 30x3mm položen kot temeljsko in krožno ozemljilo iz nerjavečega materiala. V temeljih  je potrebno valajnec variti na armaturo na razdalji 1,0m ali spojiti s KON09</t>
    </r>
  </si>
  <si>
    <r>
      <t xml:space="preserve"> ozeml</t>
    </r>
    <r>
      <rPr>
        <sz val="10"/>
        <color indexed="8"/>
        <rFont val="Calibri"/>
        <family val="2"/>
        <charset val="238"/>
      </rPr>
      <t xml:space="preserve">jitveni trak 20x3mm položen kot lovilci in odvodi in za povezavo kovinskih  mas na strešnih oziroma stenskih podporah vse iz nerjavečega materiala   </t>
    </r>
    <r>
      <rPr>
        <sz val="10"/>
        <rFont val="Calibri"/>
        <family val="2"/>
        <charset val="238"/>
      </rPr>
      <t xml:space="preserve"> </t>
    </r>
  </si>
  <si>
    <r>
      <t xml:space="preserve"> križ</t>
    </r>
    <r>
      <rPr>
        <sz val="10"/>
        <color indexed="8"/>
        <rFont val="Calibri"/>
        <family val="2"/>
        <charset val="238"/>
      </rPr>
      <t xml:space="preserve">ne sponke </t>
    </r>
    <r>
      <rPr>
        <sz val="10"/>
        <rFont val="Calibri"/>
        <family val="2"/>
        <charset val="238"/>
      </rPr>
      <t xml:space="preserve"> </t>
    </r>
  </si>
  <si>
    <r>
      <t xml:space="preserve"> žlebne</t>
    </r>
    <r>
      <rPr>
        <sz val="10"/>
        <color indexed="8"/>
        <rFont val="Calibri"/>
        <family val="2"/>
        <charset val="238"/>
      </rPr>
      <t xml:space="preserve"> sponke </t>
    </r>
    <r>
      <rPr>
        <sz val="10"/>
        <rFont val="Calibri"/>
        <family val="2"/>
        <charset val="238"/>
      </rPr>
      <t xml:space="preserve"> </t>
    </r>
  </si>
  <si>
    <r>
      <t xml:space="preserve"> </t>
    </r>
    <r>
      <rPr>
        <sz val="10"/>
        <color indexed="8"/>
        <rFont val="Calibri"/>
        <family val="2"/>
        <charset val="238"/>
      </rPr>
      <t xml:space="preserve">zaščitni kotnik merilnega mesta strelovoda h =1,5m </t>
    </r>
    <r>
      <rPr>
        <sz val="10"/>
        <rFont val="Calibri"/>
        <family val="2"/>
        <charset val="238"/>
      </rPr>
      <t xml:space="preserve"> </t>
    </r>
  </si>
  <si>
    <r>
      <t xml:space="preserve"> </t>
    </r>
    <r>
      <rPr>
        <sz val="10"/>
        <color indexed="8"/>
        <rFont val="Calibri"/>
        <family val="2"/>
        <charset val="238"/>
      </rPr>
      <t xml:space="preserve">Izvedba izenačitve potencialov stikalnih blokov, se izdela z PE zbiralko na katero se priključi zemljovod (ozemljitveni trak 25x4 mm), od tu se položi P/F -Y 1x16mm2. </t>
    </r>
    <r>
      <rPr>
        <sz val="10"/>
        <rFont val="Calibri"/>
        <family val="2"/>
        <charset val="238"/>
      </rPr>
      <t xml:space="preserve"> </t>
    </r>
  </si>
  <si>
    <r>
      <t xml:space="preserve"> </t>
    </r>
    <r>
      <rPr>
        <sz val="10"/>
        <color indexed="8"/>
        <rFont val="Calibri"/>
        <family val="2"/>
        <charset val="238"/>
      </rPr>
      <t xml:space="preserve">Na zbiralko položeno v objektu za povezavo kovinskih mas se priključi; </t>
    </r>
    <r>
      <rPr>
        <sz val="10"/>
        <rFont val="Calibri"/>
        <family val="2"/>
        <charset val="238"/>
      </rPr>
      <t xml:space="preserve"> </t>
    </r>
  </si>
  <si>
    <r>
      <t xml:space="preserve"> </t>
    </r>
    <r>
      <rPr>
        <sz val="10"/>
        <color indexed="8"/>
        <rFont val="Calibri"/>
        <family val="2"/>
        <charset val="238"/>
      </rPr>
      <t xml:space="preserve">-ohišja stikalnih blokov </t>
    </r>
    <r>
      <rPr>
        <sz val="10"/>
        <rFont val="Calibri"/>
        <family val="2"/>
        <charset val="238"/>
      </rPr>
      <t xml:space="preserve"> </t>
    </r>
  </si>
  <si>
    <r>
      <t xml:space="preserve"> -</t>
    </r>
    <r>
      <rPr>
        <sz val="10"/>
        <color indexed="8"/>
        <rFont val="Calibri"/>
        <family val="2"/>
        <charset val="238"/>
      </rPr>
      <t xml:space="preserve">nosilci in elementi strojne opreme </t>
    </r>
    <r>
      <rPr>
        <sz val="10"/>
        <rFont val="Calibri"/>
        <family val="2"/>
        <charset val="238"/>
      </rPr>
      <t xml:space="preserve"> </t>
    </r>
  </si>
  <si>
    <r>
      <t xml:space="preserve"> -</t>
    </r>
    <r>
      <rPr>
        <sz val="10"/>
        <color indexed="8"/>
        <rFont val="Calibri"/>
        <family val="2"/>
        <charset val="238"/>
      </rPr>
      <t xml:space="preserve">cevovodi </t>
    </r>
    <r>
      <rPr>
        <sz val="10"/>
        <rFont val="Calibri"/>
        <family val="2"/>
        <charset val="238"/>
      </rPr>
      <t xml:space="preserve"> </t>
    </r>
  </si>
  <si>
    <r>
      <t xml:space="preserve"> </t>
    </r>
    <r>
      <rPr>
        <sz val="10"/>
        <color indexed="8"/>
        <rFont val="Calibri"/>
        <family val="2"/>
        <charset val="238"/>
      </rPr>
      <t xml:space="preserve">-vsi drugi kovinski deli v objektu </t>
    </r>
    <r>
      <rPr>
        <sz val="10"/>
        <rFont val="Calibri"/>
        <family val="2"/>
        <charset val="238"/>
      </rPr>
      <t xml:space="preserve"> </t>
    </r>
  </si>
  <si>
    <r>
      <t xml:space="preserve"> </t>
    </r>
    <r>
      <rPr>
        <sz val="10"/>
        <color indexed="8"/>
        <rFont val="Calibri"/>
        <family val="2"/>
        <charset val="238"/>
      </rPr>
      <t xml:space="preserve">valjanec 25x4mm za priklop doze za povezavo kovinskih mas </t>
    </r>
    <r>
      <rPr>
        <sz val="10"/>
        <rFont val="Calibri"/>
        <family val="2"/>
        <charset val="238"/>
      </rPr>
      <t xml:space="preserve"> </t>
    </r>
  </si>
  <si>
    <r>
      <t>križne</t>
    </r>
    <r>
      <rPr>
        <sz val="10"/>
        <color indexed="8"/>
        <rFont val="Calibri"/>
        <family val="2"/>
        <charset val="238"/>
      </rPr>
      <t xml:space="preserve"> sponke </t>
    </r>
    <r>
      <rPr>
        <sz val="10"/>
        <rFont val="Calibri"/>
        <family val="2"/>
        <charset val="238"/>
      </rPr>
      <t xml:space="preserve"> </t>
    </r>
  </si>
  <si>
    <r>
      <t xml:space="preserve"> </t>
    </r>
    <r>
      <rPr>
        <sz val="10"/>
        <color indexed="8"/>
        <rFont val="Calibri"/>
        <family val="2"/>
        <charset val="238"/>
      </rPr>
      <t xml:space="preserve">doza za izenačitev potencialov s priključnimi sponkami in uvodnicami </t>
    </r>
    <r>
      <rPr>
        <sz val="10"/>
        <rFont val="Calibri"/>
        <family val="2"/>
        <charset val="238"/>
      </rPr>
      <t xml:space="preserve"> </t>
    </r>
  </si>
  <si>
    <t>PROGRAMSKA OPREMA</t>
  </si>
  <si>
    <r>
      <t xml:space="preserve"> p</t>
    </r>
    <r>
      <rPr>
        <sz val="10"/>
        <color indexed="8"/>
        <rFont val="Calibri"/>
        <family val="2"/>
        <charset val="238"/>
      </rPr>
      <t>rogramiranje krmilne logike za upravljanje črpališča, ter kreiranje tabel podatkov v krmilniku za prenos v nadzorni center, z preizkusom delovanja s pomočjo simulacije, in preizkus delovanja z spuščanjem v pogon na terenu, kompatibilno z obstoječim sistemom</t>
    </r>
  </si>
  <si>
    <r>
      <t xml:space="preserve"> p</t>
    </r>
    <r>
      <rPr>
        <sz val="10"/>
        <color indexed="8"/>
        <rFont val="Calibri"/>
        <family val="2"/>
        <charset val="238"/>
      </rPr>
      <t>rogramiranje Touch panela v grafični obliki, kreiranje zgodovinskih podatkov</t>
    </r>
  </si>
  <si>
    <t>OSTALO</t>
  </si>
  <si>
    <t>Sodelovanje z ostalimi izvajalci na objektu.</t>
  </si>
  <si>
    <t>Šolanje uporabnika.</t>
  </si>
  <si>
    <t>Drobni in vezni material.</t>
  </si>
  <si>
    <t>SKUPAJ</t>
  </si>
  <si>
    <t>ELEKTROINŠTALACIJE VH PREGARJE 2</t>
  </si>
  <si>
    <t>Kontaktor štiripolen moči 2kW tuljava 230V, za avtomatiski preklop delovanja MREŽA - FOTOVOLTAIKA</t>
  </si>
  <si>
    <t>Rele štiripolen moči 1kW tuljava 12V</t>
  </si>
  <si>
    <t>Razsmernik 12VDC - 230AC 800W</t>
  </si>
  <si>
    <t>Polnilnik akumulatorjev 12V, montaža na din letev</t>
  </si>
  <si>
    <t xml:space="preserve">Zbirnik signalov Moxa IOLogik E1242 (4 DIs, 4 DIOs, 4 Ais)
</t>
  </si>
  <si>
    <t xml:space="preserve">Zbirnik signalov Moxa IOLogik E1241 (4 AOs)
</t>
  </si>
  <si>
    <r>
      <t>Nivijska sonda higrostatske izvedbe</t>
    </r>
    <r>
      <rPr>
        <sz val="10"/>
        <color indexed="8"/>
        <rFont val="Calibri"/>
        <family val="2"/>
        <charset val="238"/>
      </rPr>
      <t xml:space="preserve"> 24V in analognim izhodom 4-20 mA , ip 68, od 0-5m - ELTRATEC PPI100 z kablom dolžine 20m</t>
    </r>
  </si>
  <si>
    <t>Merilnik pretoka induktivne izvedbe  primeren za priklop na obnovljive vire energije - napajanje 12V, poraba energije &lt; 5W, dvosmerni, za vgradnjo 0xDN pred in za merilnikom, izhod Modbus 485 RTU. ABB Aquamaster DN80 tip FEW43*R ; točnost: 0.4%; zaščita senzorja in pretvornika IP 68, NEMA 6P</t>
  </si>
  <si>
    <t>Merilnik tlaka ABB PS3 0-20 bar z M12 navojeme in hitro spojko; točnost: 0.25% območja; priklop na pretvonik merilnika pretoka Aquamaster z MIL konektorjem</t>
  </si>
  <si>
    <t>Fotonapetostni modul Bisol 260Wp</t>
  </si>
  <si>
    <t>Akumulator Tab Motion, 12V, C20=2700Wh ali enakovreden</t>
  </si>
  <si>
    <t>MPPT Solarni regulator Victron Blue Solar z zaščito pred izpraznitvijo baterije</t>
  </si>
  <si>
    <t>Konstrukcija za montažo solarnih panelov z obtežbami</t>
  </si>
  <si>
    <t>Kabli ter drobni material za inšalacijo solarnega panela</t>
  </si>
  <si>
    <t>Ladijska svetilka 24V IP54 z  led žarnico 7W</t>
  </si>
  <si>
    <r>
      <t xml:space="preserve"> Zunanja LED </t>
    </r>
    <r>
      <rPr>
        <sz val="10"/>
        <color indexed="8"/>
        <rFont val="Calibri"/>
        <family val="2"/>
        <charset val="238"/>
      </rPr>
      <t xml:space="preserve">svetilka 24V z IR senzorjem 7 W  IP55 </t>
    </r>
    <r>
      <rPr>
        <sz val="10"/>
        <rFont val="Calibri"/>
        <family val="2"/>
        <charset val="238"/>
      </rPr>
      <t xml:space="preserve"> </t>
    </r>
  </si>
  <si>
    <t>ELEKTRIKA</t>
  </si>
  <si>
    <t xml:space="preserve">OPTIČNA POVEZAVA MED OBJEKTI </t>
  </si>
  <si>
    <t/>
  </si>
  <si>
    <t>OPTIČNA POVEZAVA</t>
  </si>
  <si>
    <t>Dobava in polaganej 2xmikro cevi 18/14 po trasi, komplet s spojkami</t>
  </si>
  <si>
    <t>Samo dobava optičnega kabla SM 50/125 8 žilni</t>
  </si>
  <si>
    <t>Polaganje - vpihovanje optičnega kabla</t>
  </si>
  <si>
    <t>Meritve optike z OTDR enostranske, izdelava protokolov</t>
  </si>
  <si>
    <t xml:space="preserve">Priključitev, varjenje, testiranje optičnega kabla. 
Izdelava shem in dokumentacije. </t>
  </si>
  <si>
    <t>Dobava in montaža optičnega delilnika</t>
  </si>
  <si>
    <t>Dobava in montaža pretvornik komunikacije optika - Ethernet Moxa IMC-21-SC. Pretvornik se vgradi v posamezne krmilne elektro omare</t>
  </si>
  <si>
    <t>Dobava in montaža napajalnika za pretvornik</t>
  </si>
  <si>
    <t>Dobava in priključitev priključnega kabla ST-SC, SM 50/125 1,5m duplex</t>
  </si>
  <si>
    <t>Izdelava jaška fi 60cm z uvodom cevi, komplet z izkopom v zemljini IV-V ktg (50%-50%) z odvozom odpdadkov, LTŽ pokrov 250kN 60/60, napis Telekom</t>
  </si>
  <si>
    <t>Rezanje asfalta</t>
  </si>
  <si>
    <t>Odstranitev asfalta ter odvoz v predelavo gradbenih odpadkov, vse komplet</t>
  </si>
  <si>
    <t>Rezkanje asfalta v debelini do 10 cm ter odvoz v predelavo gradbenih odpadkov, vse komplet</t>
  </si>
  <si>
    <t>Dobava in izdelava tamponske podlage 0 - 32 mm v debelini do 30 cm vključno z razgrinjanjem, utrjevanjem in valjanjem v plasteh v projektiranem naklonu, deformacijski modul  Ev2=100 MN/m2, komplet s planiranjem tampona +- 1 cm in skomprimiran na minimalni deformacijski modul Ev2 &gt; 100 MN/m2 in razmerjem Ev2/Ev1 =&lt; 2,2, utrditi na 98 % SPP, vse komplet</t>
  </si>
  <si>
    <t>Premaz stikov z bitumensko emulzijo na stiku z novim asfaltom, vse komplet</t>
  </si>
  <si>
    <t>Izdelava talnih označb širine 15 cm, bele barve, vse komplet</t>
  </si>
  <si>
    <t>Varovanje, vse komplet</t>
  </si>
  <si>
    <t>VH Rjavče - OM</t>
  </si>
  <si>
    <t>Tlačni vodovod  - VH Rjavče - Občinska meja</t>
  </si>
  <si>
    <t>DN 200</t>
  </si>
  <si>
    <t>F - DN100</t>
  </si>
  <si>
    <t>T - DN100/80</t>
  </si>
  <si>
    <t xml:space="preserve">MMK - DN100 (22°) </t>
  </si>
  <si>
    <t xml:space="preserve">MMK - DN100 (45°) </t>
  </si>
  <si>
    <t xml:space="preserve">MMK - DN100 (90°) </t>
  </si>
  <si>
    <t>Dobava in montaža merilca pretoka po specifikaciji distributerja (ITRON - Flostar M- obračunski), komplet s pritrdilnim in tesnilnim materialom</t>
  </si>
  <si>
    <t>DN10 - 3 odsekov</t>
  </si>
  <si>
    <t>DN10</t>
  </si>
  <si>
    <t>Pavšal</t>
  </si>
  <si>
    <t>Povezava na obstoječi vodovod v naselju Rjavče, komplet z  izvedbo začasnega napajanja ter obveščanje uporabnikov , ter potrebnim materialom z tesnilnim materialom.</t>
  </si>
  <si>
    <t>Dobava in montaža Hidroforne postaje za oskrbo s pitno vodo vasi Rjavče, komplet z vso potrebno avtomatiko, poizkusni zagon z nastavitvami ter pritrdilnim in tesnilnim materialom</t>
  </si>
  <si>
    <t>Dobava in montaža induktivnega merileca pretoka (obračunski) proizvod E+H komplet z omarico za prikazovanje stanja (displejem) za montažo na zid, tesnilnim in vijačnim materialom</t>
  </si>
  <si>
    <t>VODOVOD  VH Pregarje II - VH Rjavče</t>
  </si>
  <si>
    <t>T - DN200</t>
  </si>
  <si>
    <t>T - DN150</t>
  </si>
  <si>
    <t>TT - DN200</t>
  </si>
  <si>
    <t xml:space="preserve">Q - DN200/90° </t>
  </si>
  <si>
    <t xml:space="preserve">Q - DN150/90° </t>
  </si>
  <si>
    <t xml:space="preserve">Demontažni kos - DN100 </t>
  </si>
  <si>
    <t>Čistilni kos - DN100</t>
  </si>
  <si>
    <t>Dobava in montaža merilca pretoka(OBRAČUNSKI) po specifikaciji distributerja, komplet s pritrdilnim in tesnilnim materialom</t>
  </si>
  <si>
    <t>Predelava instalacij v vodohranu Pregaje  2, komplet z vsem potrebnim pritrdilnim in tesnilnim materialom</t>
  </si>
  <si>
    <t>DN 200 NP16</t>
  </si>
  <si>
    <t xml:space="preserve">FF - DN150x1200 </t>
  </si>
  <si>
    <t xml:space="preserve">FF - DN200x1200 </t>
  </si>
  <si>
    <t>FF - DN200x1000</t>
  </si>
  <si>
    <t>DN 150 NP16</t>
  </si>
  <si>
    <t>Sesalna Košara DN150</t>
  </si>
  <si>
    <t>Povezava vodovoda na vodovod NL150 po projektu F38-8, komplet z vsem tesnilnim in spojnim materialom.</t>
  </si>
  <si>
    <t>Povratni cevovod Rjavče</t>
  </si>
  <si>
    <t>POVRATNI CEVOVOD RJAVČE</t>
  </si>
  <si>
    <t xml:space="preserve">FF - DN80x800 </t>
  </si>
  <si>
    <t>EV 100 NP16</t>
  </si>
  <si>
    <t>T - DN125</t>
  </si>
  <si>
    <t>FFR - DN125/100</t>
  </si>
  <si>
    <t>Q - DN120/90°</t>
  </si>
  <si>
    <t>25.</t>
  </si>
  <si>
    <t>NL150</t>
  </si>
  <si>
    <t>E - DN150</t>
  </si>
  <si>
    <t>G = 5 l/s</t>
  </si>
  <si>
    <t xml:space="preserve">Izdelava nosilne plasti bituminizirane zmesi AC 16 base B 50/70 A4 v debelini 5 cm (31 452) </t>
  </si>
  <si>
    <t xml:space="preserve">Izdelava obrabne in zaporne plasti bituminizirane zmesi AC 11 surf B 50/70 A4 Z2 v debelini 4 cm (32 291) </t>
  </si>
  <si>
    <t>ZGORNJI USTROJ OBDELAN IN ZAJET V PROJEKTU ŠT. 16-034-070-G IZDELOVALCA KRASINVEST D.O.O.. DELA NAJ SE IZVAJAJO ISTOČASNO</t>
  </si>
  <si>
    <t>1700 m</t>
  </si>
  <si>
    <t>Dobava in polaganje talnih protizdrsnih granitogrez ploščic v sivi barvi vključno z zaokrožnico in predhodno pripravo podlage, polaganje na lepilo, vse komplet (avtomatika)</t>
  </si>
  <si>
    <t>Dobava in izdelava finega ometa betonskih sten in stropo z izravnalnim ometom s predhodno impregnacijo (npr. putz spachter BAUMIT), vse komplet</t>
  </si>
  <si>
    <t>Dobava in slikanje sten s pralno barvo do višine 150 cm, vse komplet (avtomatika)</t>
  </si>
  <si>
    <t>Dobava in slikanje sten in stropov z disperzijsko barvo nad višino 150 cm (npr. Jupol), vse komplet (avtomatika)</t>
  </si>
  <si>
    <t>SLIKOPLESKARSKA, FASADERSKA IN TLAKARSKA DELA</t>
  </si>
  <si>
    <t>1190 m1</t>
  </si>
  <si>
    <t>360 m1</t>
  </si>
  <si>
    <t>600 m1</t>
  </si>
  <si>
    <r>
      <t xml:space="preserve"> </t>
    </r>
    <r>
      <rPr>
        <b/>
        <sz val="11"/>
        <color indexed="8"/>
        <rFont val="Calibri"/>
        <family val="2"/>
        <charset val="238"/>
      </rPr>
      <t>STIKALNI BLOK</t>
    </r>
  </si>
  <si>
    <r>
      <t xml:space="preserve"> Elektro omara </t>
    </r>
    <r>
      <rPr>
        <sz val="11"/>
        <color indexed="8"/>
        <rFont val="Calibri"/>
        <family val="2"/>
        <charset val="238"/>
      </rPr>
      <t xml:space="preserve">dimenzija  1200x1000x2500 mm </t>
    </r>
    <r>
      <rPr>
        <sz val="11"/>
        <rFont val="Calibri"/>
        <family val="2"/>
        <charset val="238"/>
      </rPr>
      <t xml:space="preserve"> </t>
    </r>
  </si>
  <si>
    <r>
      <t xml:space="preserve"> </t>
    </r>
    <r>
      <rPr>
        <sz val="11"/>
        <color indexed="8"/>
        <rFont val="Calibri"/>
        <family val="2"/>
        <charset val="238"/>
      </rPr>
      <t xml:space="preserve">termostat </t>
    </r>
    <r>
      <rPr>
        <sz val="11"/>
        <rFont val="Calibri"/>
        <family val="2"/>
        <charset val="238"/>
      </rPr>
      <t xml:space="preserve"> </t>
    </r>
  </si>
  <si>
    <r>
      <t xml:space="preserve"> </t>
    </r>
    <r>
      <rPr>
        <sz val="11"/>
        <color indexed="8"/>
        <rFont val="Calibri"/>
        <family val="2"/>
        <charset val="238"/>
      </rPr>
      <t xml:space="preserve">grelec z ventilatorjem 150W </t>
    </r>
    <r>
      <rPr>
        <sz val="11"/>
        <rFont val="Calibri"/>
        <family val="2"/>
        <charset val="238"/>
      </rPr>
      <t xml:space="preserve"> </t>
    </r>
  </si>
  <si>
    <r>
      <t xml:space="preserve"> </t>
    </r>
    <r>
      <rPr>
        <sz val="11"/>
        <color indexed="8"/>
        <rFont val="Calibri"/>
        <family val="2"/>
        <charset val="238"/>
      </rPr>
      <t xml:space="preserve">rešetka </t>
    </r>
    <r>
      <rPr>
        <sz val="11"/>
        <rFont val="Calibri"/>
        <family val="2"/>
        <charset val="238"/>
      </rPr>
      <t xml:space="preserve"> </t>
    </r>
  </si>
  <si>
    <r>
      <t xml:space="preserve"> </t>
    </r>
    <r>
      <rPr>
        <sz val="11"/>
        <color indexed="8"/>
        <rFont val="Calibri"/>
        <family val="2"/>
        <charset val="238"/>
      </rPr>
      <t xml:space="preserve">predal za dokumentacijo </t>
    </r>
    <r>
      <rPr>
        <sz val="11"/>
        <rFont val="Calibri"/>
        <family val="2"/>
        <charset val="238"/>
      </rPr>
      <t xml:space="preserve"> </t>
    </r>
  </si>
  <si>
    <r>
      <t xml:space="preserve"> </t>
    </r>
    <r>
      <rPr>
        <sz val="11"/>
        <color indexed="8"/>
        <rFont val="Calibri"/>
        <family val="2"/>
        <charset val="238"/>
      </rPr>
      <t xml:space="preserve">nosilec kabelskih uvodnic </t>
    </r>
    <r>
      <rPr>
        <sz val="11"/>
        <rFont val="Calibri"/>
        <family val="2"/>
        <charset val="238"/>
      </rPr>
      <t xml:space="preserve"> </t>
    </r>
  </si>
  <si>
    <r>
      <t xml:space="preserve"> </t>
    </r>
    <r>
      <rPr>
        <sz val="11"/>
        <color indexed="8"/>
        <rFont val="Calibri"/>
        <family val="2"/>
        <charset val="238"/>
      </rPr>
      <t xml:space="preserve">uvodnice </t>
    </r>
    <r>
      <rPr>
        <sz val="11"/>
        <rFont val="Calibri"/>
        <family val="2"/>
        <charset val="238"/>
      </rPr>
      <t xml:space="preserve"> </t>
    </r>
  </si>
  <si>
    <r>
      <t xml:space="preserve"> </t>
    </r>
    <r>
      <rPr>
        <sz val="11"/>
        <color indexed="8"/>
        <rFont val="Calibri"/>
        <family val="2"/>
        <charset val="238"/>
      </rPr>
      <t xml:space="preserve">PRENAPETOSTNI ODVODNIK Isg=100kA, Umax=275V/50Hz, </t>
    </r>
    <r>
      <rPr>
        <sz val="11"/>
        <rFont val="Calibri"/>
        <family val="2"/>
        <charset val="238"/>
      </rPr>
      <t xml:space="preserve"> </t>
    </r>
  </si>
  <si>
    <r>
      <t xml:space="preserve"> I</t>
    </r>
    <r>
      <rPr>
        <sz val="11"/>
        <color indexed="8"/>
        <rFont val="Calibri"/>
        <family val="2"/>
        <charset val="238"/>
      </rPr>
      <t xml:space="preserve">NSTALACIJSKI ODKLOPNIK </t>
    </r>
    <r>
      <rPr>
        <sz val="11"/>
        <rFont val="Calibri"/>
        <family val="2"/>
        <charset val="238"/>
      </rPr>
      <t xml:space="preserve"> </t>
    </r>
  </si>
  <si>
    <r>
      <t xml:space="preserve"> </t>
    </r>
    <r>
      <rPr>
        <sz val="11"/>
        <color indexed="8"/>
        <rFont val="Calibri"/>
        <family val="2"/>
        <charset val="238"/>
      </rPr>
      <t xml:space="preserve">1P/2P/3P,2A-35A "B"/"C" 15 kA </t>
    </r>
    <r>
      <rPr>
        <sz val="11"/>
        <rFont val="Calibri"/>
        <family val="2"/>
        <charset val="238"/>
      </rPr>
      <t xml:space="preserve"> </t>
    </r>
  </si>
  <si>
    <r>
      <t xml:space="preserve">Glavno preklopno </t>
    </r>
    <r>
      <rPr>
        <sz val="11"/>
        <color indexed="8"/>
        <rFont val="Calibri"/>
        <family val="2"/>
        <charset val="238"/>
      </rPr>
      <t xml:space="preserve">stikalo 25 A MREŽA-IZKLOP-AGREGAT za vgradnjo na montažno ploščo, z vrtljivim mehanizmom, podaljškom ročice, ročico na vratih st.bloka, nastavIjivo pretokovno in nastavljivo  kratkostično zaščito in signalnimi moduli stanja   </t>
    </r>
    <r>
      <rPr>
        <sz val="11"/>
        <rFont val="Calibri"/>
        <family val="2"/>
        <charset val="238"/>
      </rPr>
      <t xml:space="preserve"> </t>
    </r>
  </si>
  <si>
    <r>
      <t xml:space="preserve"> </t>
    </r>
    <r>
      <rPr>
        <sz val="11"/>
        <color indexed="8"/>
        <rFont val="Calibri"/>
        <family val="2"/>
        <charset val="238"/>
      </rPr>
      <t xml:space="preserve">USMERNIK enofazni, regulami 230VAC / 12VDC, 5A, dimenzije 80x125mm </t>
    </r>
    <r>
      <rPr>
        <sz val="11"/>
        <rFont val="Calibri"/>
        <family val="2"/>
        <charset val="238"/>
      </rPr>
      <t xml:space="preserve"> (šxv)</t>
    </r>
  </si>
  <si>
    <r>
      <t xml:space="preserve"> </t>
    </r>
    <r>
      <rPr>
        <sz val="11"/>
        <color indexed="8"/>
        <rFont val="Calibri"/>
        <family val="2"/>
        <charset val="238"/>
      </rPr>
      <t>GREBENASTO STIKALO "1-0-2" 20A, tripolno, vgradnja v vrata TO-3-8212/E  t0-3-8212/E</t>
    </r>
    <r>
      <rPr>
        <sz val="11"/>
        <rFont val="Calibri"/>
        <family val="2"/>
        <charset val="238"/>
      </rPr>
      <t xml:space="preserve"> </t>
    </r>
  </si>
  <si>
    <r>
      <rPr>
        <b/>
        <sz val="11"/>
        <rFont val="Calibri"/>
        <family val="2"/>
        <charset val="238"/>
      </rPr>
      <t>DOVODNI KABEL</t>
    </r>
    <r>
      <rPr>
        <sz val="11"/>
        <rFont val="Calibri"/>
        <family val="2"/>
        <charset val="238"/>
      </rPr>
      <t xml:space="preserve"> IN CEVI ZA EL. KABLE Z OZEMLJITVIJO</t>
    </r>
  </si>
  <si>
    <t>Izdelava temelja za merilno omarico z uvodom kablov, višine 50cm nad nivojem tal vključno izkop, zasip, opaž, armatura, beton, odvoz v predelavo gradbenih odpadkov, vse komplet</t>
  </si>
  <si>
    <t xml:space="preserve">INTEGRA 32, alarmna centrala; G2                  8 sektorjev,  8 con na centrali, z možnostjo nadgranje do 32 con </t>
  </si>
  <si>
    <t>Transformator 20V</t>
  </si>
  <si>
    <t>Akumulator 12V 17 Ah</t>
  </si>
  <si>
    <t>INT-KLCD-GR LCD tipkovnica</t>
  </si>
  <si>
    <t>OPU-3P PVC ohišje</t>
  </si>
  <si>
    <t>OPU - 4P PVC ohišje za module</t>
  </si>
  <si>
    <t>ETHM-1-PLUS, ETHERNET modul</t>
  </si>
  <si>
    <t>TAU IP/ GPRS TAU, vmesnik za prenos sporočil preko interneta in SIM</t>
  </si>
  <si>
    <t>VIDD 60 bariera 30m</t>
  </si>
  <si>
    <t>Senzor OPAL PLUS SET Zunanji PIR + MW senzor, antimasking</t>
  </si>
  <si>
    <t>INT-SCR-BL Multi funkcijska tipkovnica za zunanjo montažo</t>
  </si>
  <si>
    <t>INT-R Kontroler</t>
  </si>
  <si>
    <t>KT-STD-1 Brezkontaktna kartica</t>
  </si>
  <si>
    <t>AN 306 Analizator tresljajev ograje enokanalni (do 300m ograje)</t>
  </si>
  <si>
    <t>El.vodnik za analizator</t>
  </si>
  <si>
    <t>Zaključni element</t>
  </si>
  <si>
    <t>APS-412 Napajalnik 12V dc, 4A</t>
  </si>
  <si>
    <t>Ohišje napajalnika</t>
  </si>
  <si>
    <t>Akumulator 12V 7Ah</t>
  </si>
  <si>
    <t>DPM (vezice (na 1m 5 vezic), vložki…)</t>
  </si>
  <si>
    <t>Skupaj oprema</t>
  </si>
  <si>
    <t>Montaža in zagon</t>
  </si>
  <si>
    <t>Montaža naprav na pripravljene instalacije, nastavitev parametrov, testiranje, spuščanje v pogon, primopredaja in poučitev pristojnega osebja o delovanju sistema</t>
  </si>
  <si>
    <t xml:space="preserve">Skupaj  zagon </t>
  </si>
  <si>
    <t>Instalacija</t>
  </si>
  <si>
    <t>El.kabel 3x1,5mm2</t>
  </si>
  <si>
    <t>El.kabel 12X0,22mm2</t>
  </si>
  <si>
    <t>El.kabel 2x0,5+4x0,22mm2</t>
  </si>
  <si>
    <t>El.kabel 5x2x0,8mm2</t>
  </si>
  <si>
    <t>PN cev fi16mm</t>
  </si>
  <si>
    <t>NIK kanal 2</t>
  </si>
  <si>
    <t>Rebrasta cev</t>
  </si>
  <si>
    <t>Preboj skozi zid do 35cm</t>
  </si>
  <si>
    <t>Doza n/o 150x110mm</t>
  </si>
  <si>
    <t>DPM</t>
  </si>
  <si>
    <t>Skupaj OCENA (brez DDV)</t>
  </si>
  <si>
    <t>ELEKTRO DELA - VAROVANJE</t>
  </si>
  <si>
    <r>
      <t>prikaz procesa na obstoječem CNS v grafični obliki, kreiranje zgodovinskih podatkov za dobo 6 mesecev, prikaz podatkov v obliki trend diagramov, kot  z npr. Zenon Supervisor proizvajalca Ing. Punzenberger COPA-DATA Gmbh.</t>
    </r>
    <r>
      <rPr>
        <sz val="10"/>
        <color indexed="8"/>
        <rFont val="Calibri"/>
        <family val="2"/>
        <charset val="238"/>
      </rPr>
      <t>, kompatibilno z obstoječim sistemom</t>
    </r>
  </si>
  <si>
    <t>Ves izbrani vodovodni material mora biti pred pričetkom izvajanja del potrjen s strani upravljalca vodovoda. V cenah upoštevati nabavo, dobavo, transport, montažo, vgradnjo in polaganje z vsem pritrdilnim materialom, tesnilnim in spojnim materialom, pripravljalnimi in zaključnimi deli.</t>
  </si>
  <si>
    <t xml:space="preserve">Pri vseh utrditvenih zemeljskih delih se spdnji ustroj utrdi na 95% (kamnita greda, zasipni material) po SPP in zgornji ustroj (tampon) na 98% po SPP. </t>
  </si>
  <si>
    <t>OSKRBA S PITNO VODO NA OBMOČJU :</t>
  </si>
  <si>
    <t>Št. postavke</t>
  </si>
  <si>
    <t>Opis</t>
  </si>
  <si>
    <t>Enota</t>
  </si>
  <si>
    <t>Količina</t>
  </si>
  <si>
    <t>Cena v EUR</t>
  </si>
  <si>
    <t>Vrednost brez DDV</t>
  </si>
  <si>
    <t>OSKRBA S PITNO VODO NA OBMOČJU:</t>
  </si>
  <si>
    <t>1.0</t>
  </si>
  <si>
    <t>2.0</t>
  </si>
  <si>
    <t>1.0.</t>
  </si>
  <si>
    <t>ELEKTRO DELA - VAROVANJE VH + Č RJAVČE</t>
  </si>
  <si>
    <t>ELEKTRO DELA - VAROVANJE PREGARJE 2</t>
  </si>
  <si>
    <t>INVESTITOR ZAGOTAVLJA, DA OBSTAJA CEV IN OPTIČNI KABEL PO GLAVNI TRASI VODOVODA. UPOŠTEVANI PRIKLOPI NA OBSTOJEČI OPTIČN KABEL</t>
  </si>
  <si>
    <t>Dobava in polaganje 2xmikro cevi 18/14 po trasi, komplet s spojkami</t>
  </si>
  <si>
    <t xml:space="preserve">Priključitev na obstoječi kabel, varjenje, testiranje optičnega kabla. 
Izdelava shem in dokumentacije. </t>
  </si>
  <si>
    <t>OPTIČNA POVEZAVA MED OBJEKTI (ODCEPI ZA VH PREGARJE 2, VH+ČRPALIŠČE RJAVČE)</t>
  </si>
  <si>
    <t>4,9</t>
  </si>
  <si>
    <t>Izdelava elaborata za vpis v evidenco gospodarske javne infrastrukture (GJI)</t>
  </si>
  <si>
    <t xml:space="preserve">Elektro dela VH PREGARJE 2 </t>
  </si>
  <si>
    <t>ELEKTROINŠTALACIJE - VH PREGARJE 2</t>
  </si>
  <si>
    <t>4.9  OSKRBA S PITNO VODO NA OBMOČJU :</t>
  </si>
  <si>
    <t>Vodovod  - VH Pregarje1-VH Pregarje2</t>
  </si>
  <si>
    <t xml:space="preserve"> VH PregarjeI 2</t>
  </si>
  <si>
    <t>Vodovod VH Pregarje 1 - VH Pregarje 2</t>
  </si>
  <si>
    <t>VH Pregarje 2</t>
  </si>
  <si>
    <t>Vodovod VH Pregarje 2 - VH Rjavče</t>
  </si>
  <si>
    <t>GOI dela Č in VH Rjavče</t>
  </si>
  <si>
    <t xml:space="preserve"> GOI dela ČP in VH Rjavče</t>
  </si>
  <si>
    <t>NEUPRAVIČENO</t>
  </si>
  <si>
    <t>Elektro instalacije VH+Č Rjavče  PREGARJE 1</t>
  </si>
  <si>
    <t>Optika VH Pregarje 2, VH+Č. Rjavče PREGARJE 1</t>
  </si>
  <si>
    <t xml:space="preserve"> STIKALNI BLOK</t>
  </si>
  <si>
    <t xml:space="preserve"> Elektro omara dimenzija  1200x1000x2500 mm  </t>
  </si>
  <si>
    <t xml:space="preserve"> termostat  </t>
  </si>
  <si>
    <t xml:space="preserve"> grelec z ventilatorjem 150W  </t>
  </si>
  <si>
    <t xml:space="preserve"> rešetka  </t>
  </si>
  <si>
    <t xml:space="preserve"> predal za dokumentacijo  </t>
  </si>
  <si>
    <t xml:space="preserve"> nosilec kabelskih uvodnic  </t>
  </si>
  <si>
    <t xml:space="preserve"> uvodnice  </t>
  </si>
  <si>
    <t xml:space="preserve"> PRENAPETOSTNI ODVODNIK Isg=100kA, Umax=275V/50Hz,  </t>
  </si>
  <si>
    <t xml:space="preserve"> INSTALACIJSKI ODKLOPNIK  </t>
  </si>
  <si>
    <t xml:space="preserve"> 1P/2P/3P,2A-35A "B"/"C" 15 kA  </t>
  </si>
  <si>
    <t xml:space="preserve">Glavno preklopno stikalo 25 A MREŽA-IZKLOP-AGREGAT za vgradnjo na montažno ploščo, z vrtljivim mehanizmom, podaljškom ročice, ročico na vratih st.bloka, nastavIjivo pretokovno in nastavljivo  kratkostično zaščito in signalnimi moduli stanja    </t>
  </si>
  <si>
    <t xml:space="preserve"> USMERNIK enofazni, regulami 230VAC / 12VDC, 5A, dimenzije 80x125mm  (šxv)</t>
  </si>
  <si>
    <t xml:space="preserve"> GREBENASTO STIKALO "1-0-2" 20A, tripolno, vgradnja v vrata TO-3-8212/E  t0-3-8212/E </t>
  </si>
  <si>
    <r>
      <t xml:space="preserve"> </t>
    </r>
    <r>
      <rPr>
        <sz val="10"/>
        <rFont val="Calibri"/>
        <family val="2"/>
        <charset val="238"/>
      </rPr>
      <t xml:space="preserve">zaščitni prenapetostni element na dovodu (230V) in signalnem kablu za merilne inštrumente  </t>
    </r>
  </si>
  <si>
    <r>
      <t xml:space="preserve"> </t>
    </r>
    <r>
      <rPr>
        <sz val="10"/>
        <rFont val="Calibri"/>
        <family val="2"/>
        <charset val="238"/>
      </rPr>
      <t xml:space="preserve">VRSTNE SPONKE s priborom  </t>
    </r>
  </si>
  <si>
    <r>
      <t xml:space="preserve"> </t>
    </r>
    <r>
      <rPr>
        <sz val="10"/>
        <rFont val="Calibri"/>
        <family val="2"/>
        <charset val="238"/>
      </rPr>
      <t>WDU 4-70mm2</t>
    </r>
  </si>
  <si>
    <r>
      <t xml:space="preserve"> </t>
    </r>
    <r>
      <rPr>
        <sz val="10"/>
        <rFont val="Calibri"/>
        <family val="2"/>
        <charset val="238"/>
      </rPr>
      <t xml:space="preserve">Instalacijski kanal 1KP 40x60 m  </t>
    </r>
  </si>
  <si>
    <r>
      <t xml:space="preserve"> </t>
    </r>
    <r>
      <rPr>
        <sz val="10"/>
        <rFont val="Calibri"/>
        <family val="2"/>
        <charset val="238"/>
      </rPr>
      <t xml:space="preserve">vse napisne ploščice morajo biti na al. ali PVC podlagi in gravirane  </t>
    </r>
  </si>
  <si>
    <r>
      <t xml:space="preserve"> </t>
    </r>
    <r>
      <rPr>
        <sz val="10"/>
        <rFont val="Calibri"/>
        <family val="2"/>
        <charset val="238"/>
      </rPr>
      <t xml:space="preserve">napisne ploščice  </t>
    </r>
  </si>
  <si>
    <r>
      <t xml:space="preserve"> </t>
    </r>
    <r>
      <rPr>
        <b/>
        <sz val="10"/>
        <rFont val="Calibri"/>
        <family val="2"/>
        <charset val="238"/>
      </rPr>
      <t>KRMILNIK</t>
    </r>
  </si>
  <si>
    <r>
      <t xml:space="preserve"> </t>
    </r>
    <r>
      <rPr>
        <sz val="10"/>
        <rFont val="Calibri"/>
        <family val="2"/>
        <charset val="238"/>
      </rPr>
      <t xml:space="preserve">v sestavi:  </t>
    </r>
  </si>
  <si>
    <r>
      <t>Nivijska sonda higrostatske izvedbe</t>
    </r>
    <r>
      <rPr>
        <sz val="10"/>
        <rFont val="Calibri"/>
        <family val="2"/>
        <charset val="238"/>
      </rPr>
      <t xml:space="preserve"> 24V in analognim izhodom 4-20 mA , ip 68, od 0-5m - ELTRATEC PPI100 z kablom dolžine 20m</t>
    </r>
  </si>
  <si>
    <r>
      <t xml:space="preserve"> </t>
    </r>
    <r>
      <rPr>
        <sz val="10"/>
        <rFont val="Calibri"/>
        <family val="2"/>
        <charset val="238"/>
      </rPr>
      <t xml:space="preserve">Naziv, tip, oznaka  </t>
    </r>
  </si>
  <si>
    <r>
      <t xml:space="preserve"> Zunanja LED </t>
    </r>
    <r>
      <rPr>
        <sz val="10"/>
        <rFont val="Calibri"/>
        <family val="2"/>
        <charset val="238"/>
      </rPr>
      <t xml:space="preserve">svetilka 24V z IR senzorjem 7 W  IP55  </t>
    </r>
  </si>
  <si>
    <r>
      <t xml:space="preserve"> </t>
    </r>
    <r>
      <rPr>
        <sz val="10"/>
        <rFont val="Calibri"/>
        <family val="2"/>
        <charset val="238"/>
      </rPr>
      <t xml:space="preserve">stikalo 1/P,N/0,250V navadno  </t>
    </r>
  </si>
  <si>
    <r>
      <t xml:space="preserve"> </t>
    </r>
    <r>
      <rPr>
        <sz val="10"/>
        <rFont val="Calibri"/>
        <family val="2"/>
        <charset val="238"/>
      </rPr>
      <t xml:space="preserve">kos  </t>
    </r>
  </si>
  <si>
    <r>
      <t xml:space="preserve"> </t>
    </r>
    <r>
      <rPr>
        <sz val="10"/>
        <rFont val="Calibri"/>
        <family val="2"/>
        <charset val="238"/>
      </rPr>
      <t xml:space="preserve">instalacijska priključno razvodna doza N/O IP55  </t>
    </r>
  </si>
  <si>
    <r>
      <t xml:space="preserve"> </t>
    </r>
    <r>
      <rPr>
        <sz val="10"/>
        <rFont val="Calibri"/>
        <family val="2"/>
        <charset val="238"/>
      </rPr>
      <t xml:space="preserve">Nadometni instalacijski kanali (beli) 100x60mm NIK  </t>
    </r>
  </si>
  <si>
    <r>
      <t xml:space="preserve"> </t>
    </r>
    <r>
      <rPr>
        <sz val="10"/>
        <rFont val="Calibri"/>
        <family val="2"/>
        <charset val="238"/>
      </rPr>
      <t xml:space="preserve">Nadometni instalacijski kanali (beli) 40x20mm NIK  </t>
    </r>
  </si>
  <si>
    <r>
      <t xml:space="preserve"> </t>
    </r>
    <r>
      <rPr>
        <sz val="10"/>
        <rFont val="Calibri"/>
        <family val="2"/>
        <charset val="238"/>
      </rPr>
      <t xml:space="preserve">LiYCY 2x2x0,75  </t>
    </r>
  </si>
  <si>
    <r>
      <t xml:space="preserve"> </t>
    </r>
    <r>
      <rPr>
        <sz val="10"/>
        <rFont val="Calibri"/>
        <family val="2"/>
        <charset val="238"/>
      </rPr>
      <t>NYY 3x1,5mm2</t>
    </r>
  </si>
  <si>
    <r>
      <t xml:space="preserve"> p</t>
    </r>
    <r>
      <rPr>
        <sz val="10"/>
        <rFont val="Calibri"/>
        <family val="2"/>
        <charset val="238"/>
      </rPr>
      <t xml:space="preserve">lastične gibljive cevi fi 13mm  </t>
    </r>
  </si>
  <si>
    <r>
      <t xml:space="preserve"> </t>
    </r>
    <r>
      <rPr>
        <sz val="10"/>
        <rFont val="Calibri"/>
        <family val="2"/>
        <charset val="238"/>
      </rPr>
      <t xml:space="preserve">plastične gibtive cevi fi 16mm  </t>
    </r>
  </si>
  <si>
    <r>
      <t xml:space="preserve"> </t>
    </r>
    <r>
      <rPr>
        <sz val="10"/>
        <rFont val="Calibri"/>
        <family val="2"/>
        <charset val="238"/>
      </rPr>
      <t xml:space="preserve">mikrostikala v ohišju v zaščiti IP 55 za kontrolo vstopa  </t>
    </r>
  </si>
  <si>
    <r>
      <t xml:space="preserve"> </t>
    </r>
    <r>
      <rPr>
        <sz val="10"/>
        <rFont val="Calibri"/>
        <family val="2"/>
        <charset val="238"/>
      </rPr>
      <t xml:space="preserve">PF rumeno zelena žica za povezavo kovinskih mas fi 10mm  </t>
    </r>
  </si>
  <si>
    <r>
      <t xml:space="preserve"> </t>
    </r>
    <r>
      <rPr>
        <sz val="10"/>
        <rFont val="Calibri"/>
        <family val="2"/>
        <charset val="238"/>
      </rPr>
      <t xml:space="preserve">P/F rumen zelena 6mm  </t>
    </r>
  </si>
  <si>
    <r>
      <t xml:space="preserve"> </t>
    </r>
    <r>
      <rPr>
        <sz val="10"/>
        <rFont val="Calibri"/>
        <family val="2"/>
        <charset val="238"/>
      </rPr>
      <t xml:space="preserve">priklop specalnih porabnikov  </t>
    </r>
  </si>
  <si>
    <r>
      <t xml:space="preserve"> </t>
    </r>
    <r>
      <rPr>
        <sz val="10"/>
        <rFont val="Calibri"/>
        <family val="2"/>
        <charset val="238"/>
      </rPr>
      <t xml:space="preserve">kabelske kinete s konzolami, spojnimi kosi, pokrovi 100/60 vse iz materiala AISI 304 (z pridobljenim certifikatom)   </t>
    </r>
  </si>
  <si>
    <t xml:space="preserve"> ozemljitveni trak 20x3mm položen kot lovilci in odvodi in za povezavo kovinskih  mas na strešnih oziroma stenskih podporah vse iz nerjavečega materiala    </t>
  </si>
  <si>
    <r>
      <t xml:space="preserve"> ozeml</t>
    </r>
    <r>
      <rPr>
        <sz val="10"/>
        <rFont val="Calibri"/>
        <family val="2"/>
        <charset val="238"/>
      </rPr>
      <t>jitveni trak RF 30x3mm položen kot temeljsko in krožno ozemljilo iz nerjavečega materiala. V temeljih  je potrebno valajnec variti na armaturo na razdalji 1,0m ali spojiti s KON09</t>
    </r>
  </si>
  <si>
    <r>
      <t xml:space="preserve"> križ</t>
    </r>
    <r>
      <rPr>
        <sz val="10"/>
        <rFont val="Calibri"/>
        <family val="2"/>
        <charset val="238"/>
      </rPr>
      <t xml:space="preserve">ne sponke  </t>
    </r>
  </si>
  <si>
    <r>
      <t xml:space="preserve"> žlebne</t>
    </r>
    <r>
      <rPr>
        <sz val="10"/>
        <rFont val="Calibri"/>
        <family val="2"/>
        <charset val="238"/>
      </rPr>
      <t xml:space="preserve"> sponke  </t>
    </r>
  </si>
  <si>
    <r>
      <t xml:space="preserve"> </t>
    </r>
    <r>
      <rPr>
        <sz val="10"/>
        <rFont val="Calibri"/>
        <family val="2"/>
        <charset val="238"/>
      </rPr>
      <t xml:space="preserve">zaščitni kotnik merilnega mesta strelovoda h =1,5m  </t>
    </r>
  </si>
  <si>
    <r>
      <t xml:space="preserve"> </t>
    </r>
    <r>
      <rPr>
        <sz val="10"/>
        <rFont val="Calibri"/>
        <family val="2"/>
        <charset val="238"/>
      </rPr>
      <t xml:space="preserve">Izvedba izenačitve potencialov stikalnih blokov, se izdela z PE zbiralko na katero se priključi zemljovod (ozemljitveni trak 25x4 mm), od tu se položi P/F -Y 1x16mm2.  </t>
    </r>
  </si>
  <si>
    <r>
      <t xml:space="preserve"> </t>
    </r>
    <r>
      <rPr>
        <sz val="10"/>
        <rFont val="Calibri"/>
        <family val="2"/>
        <charset val="238"/>
      </rPr>
      <t xml:space="preserve">Na zbiralko položeno v objektu za povezavo kovinskih mas se priključi;  </t>
    </r>
  </si>
  <si>
    <r>
      <t xml:space="preserve"> </t>
    </r>
    <r>
      <rPr>
        <sz val="10"/>
        <rFont val="Calibri"/>
        <family val="2"/>
        <charset val="238"/>
      </rPr>
      <t xml:space="preserve">-ohišja stikalnih blokov  </t>
    </r>
  </si>
  <si>
    <r>
      <t xml:space="preserve"> -</t>
    </r>
    <r>
      <rPr>
        <sz val="10"/>
        <rFont val="Calibri"/>
        <family val="2"/>
        <charset val="238"/>
      </rPr>
      <t xml:space="preserve">nosilci in elementi strojne opreme  </t>
    </r>
  </si>
  <si>
    <r>
      <t xml:space="preserve"> -</t>
    </r>
    <r>
      <rPr>
        <sz val="10"/>
        <rFont val="Calibri"/>
        <family val="2"/>
        <charset val="238"/>
      </rPr>
      <t xml:space="preserve">cevovodi  </t>
    </r>
  </si>
  <si>
    <r>
      <t xml:space="preserve"> </t>
    </r>
    <r>
      <rPr>
        <sz val="10"/>
        <rFont val="Calibri"/>
        <family val="2"/>
        <charset val="238"/>
      </rPr>
      <t xml:space="preserve">-vsi drugi kovinski deli v objektu  </t>
    </r>
  </si>
  <si>
    <r>
      <t xml:space="preserve"> </t>
    </r>
    <r>
      <rPr>
        <sz val="10"/>
        <rFont val="Calibri"/>
        <family val="2"/>
        <charset val="238"/>
      </rPr>
      <t xml:space="preserve">valjanec 25x4mm za priklop doze za povezavo kovinskih mas  </t>
    </r>
  </si>
  <si>
    <r>
      <t>križne</t>
    </r>
    <r>
      <rPr>
        <sz val="10"/>
        <rFont val="Calibri"/>
        <family val="2"/>
        <charset val="238"/>
      </rPr>
      <t xml:space="preserve"> sponke  </t>
    </r>
  </si>
  <si>
    <r>
      <t xml:space="preserve"> </t>
    </r>
    <r>
      <rPr>
        <sz val="10"/>
        <rFont val="Calibri"/>
        <family val="2"/>
        <charset val="238"/>
      </rPr>
      <t xml:space="preserve">doza za izenačitev potencialov s priključnimi sponkami in uvodnicami  </t>
    </r>
  </si>
  <si>
    <r>
      <t xml:space="preserve"> p</t>
    </r>
    <r>
      <rPr>
        <sz val="10"/>
        <rFont val="Calibri"/>
        <family val="2"/>
        <charset val="238"/>
      </rPr>
      <t>rogramiranje krmilne logike za upravljanje črpališča, ter kreiranje tabel podatkov v krmilniku za prenos v nadzorni center, z preizkusom delovanja s pomočjo simulacije, in preizkus delovanja z spuščanjem v pogon na terenu, kompatibilno z obstoječim sistemom</t>
    </r>
  </si>
  <si>
    <t>prikaz procesa na obstoječem CNS v grafični obliki, kreiranje zgodovinskih podatkov za dobo 6 mesecev, prikaz podatkov v obliki trend diagramov, kot  z npr. Zenon Supervisor proizvajalca Ing. Punzenberger COPA-DATA Gmbh., kompatibilno z obstoječim sistemom</t>
  </si>
  <si>
    <t xml:space="preserve">Dobava in montaža oken v alu izvedbi: alu okvir, v barvi RAL 9006 oz. skladno z izbiro projektanta, dim. 60/100 cm vključno s polkni, delitev po shemi, odpiranje po horizontalni in vertikalni osi, z varnostnim okovjem. Zasteklitev troslojna termična 6/14/6/14/6, k=0,7 W/m2K s TGI distančnikom. Notranja in zunanja polica iz alu pločevine barve RAL 9006, prašno barvana. Kljuka alu varnostna pololiva, standardna kljuka dobavitelja, vgradnja okna v AB steno deb. 30 cm, vse komplet </t>
  </si>
  <si>
    <t xml:space="preserve">Dobava in montaža oken v alu izvedbi: alu okvir, v barvi RAL 9006 oz. skladno z izbiro projektanta, dim. 30/100 cm vključno s polkni, delitev po shemi, odpiranje po horizontalni in vertikalni osi, z varnostnim okovjem. Zasteklitev troslojna termična 6/14/6/14/6, k=0,7 W/m2K s TGI distančnikom. Notranja in zunanja polica iz alu pločevine barve RAL 9006, prašno barvana. Kljuka alu varnostna pololiva, standardna kljuka dobavitelja, vgradnja okna v AB steno deb. 30 cm, vse komplet </t>
  </si>
  <si>
    <t xml:space="preserve"> Elektro omara prostostoječe izvedbe z petimi ločenimi polji  (kompenzacija, 3 x moč črpalk, krmilje) dimenzija 4 x 2000x600x300 mm  </t>
  </si>
  <si>
    <t xml:space="preserve">Glavno preklopno stikalo 500 A MREŽA-IZKLOP-AGREGAT za vgradnjo na montažno ploščo, z vrtljivim mehanizmom, podaljškom ročice, ročico na vratih st.bloka, nastavIjivo pretokovno in nastavljivo  kratkostično zaščito in signalnimi moduli stanja    </t>
  </si>
  <si>
    <t xml:space="preserve"> Krmilni transformator 400/24 V, 300VA  </t>
  </si>
  <si>
    <t xml:space="preserve"> USMERNIK enofazni, regulami 230VAC / 24VDC, 5A, dimenzije 80x125mm  (šxv)</t>
  </si>
  <si>
    <t xml:space="preserve"> Motorsko zaščitno stikalo kompaktne izvedbe, za moč motorja 45 kW in zaščitnim nastavljivim izvlekljivim modulom, signalizacijo izpada pretokovne zaščite, signalizacijo kratkostične zaščite, podaljškom osi, ročico na vratih stikalnega  bloka in napisno tablico   </t>
  </si>
  <si>
    <t xml:space="preserve"> Motorsko zaščitno stikalo kompaktne izvedbe, za moč motorja 22 kW in zaščitnim nastavljivim izvlekljivim modulom, signalizacijo izpada pretokovne zaščite, signalizacijo kratkostične zaščite, podaljškom osi, ročico na vratih stikalnega  bloka in napisno tablico   </t>
  </si>
  <si>
    <t xml:space="preserve"> kontaktor štiripolen z nastavkom pomožnih kontaktov 2+2 , moči 1 kW tuljava 24V  </t>
  </si>
  <si>
    <t xml:space="preserve"> zaščitni prenapetostni element na dovodu (230V) in signalnem kablu za merilne inštrumente  </t>
  </si>
  <si>
    <t xml:space="preserve"> Signalna svetilka vijačna priključitev vodnikov, 230VAC, rumena, rdeča, zelena</t>
  </si>
  <si>
    <t xml:space="preserve"> VRSTNE SPONKE s priborom  </t>
  </si>
  <si>
    <t xml:space="preserve"> WDU 4-70mm2</t>
  </si>
  <si>
    <t xml:space="preserve"> Instalacijski kanal 1KP 40x60 m  </t>
  </si>
  <si>
    <t xml:space="preserve"> vse napisne ploščice morajo biti na al. ali PVC podlagi in gravirane  </t>
  </si>
  <si>
    <t xml:space="preserve"> napisne ploščice  </t>
  </si>
  <si>
    <t xml:space="preserve"> KRMILNIK</t>
  </si>
  <si>
    <t xml:space="preserve"> v sestavi:  </t>
  </si>
  <si>
    <t xml:space="preserve"> povezovalni kabli s konektorji, pritrdilni in montažni material, sestavljanje  krmilnika z preizkusi in priklopi vseh signalov   </t>
  </si>
  <si>
    <t xml:space="preserve"> tlačno senzor  24V in analognim izhodom 4-20 mA , ip 68 za  montažo na cevovod od 0-10 bar - ELTRATEC PPI110 z kablom dolžine 20m   </t>
  </si>
  <si>
    <t>Nivijska sondaultrazvočne izvedbe 24V in analognim izhodom 4-20 mA , Endress &amp; Houser Time-of-Flight
Prosonic FDU91</t>
  </si>
  <si>
    <t xml:space="preserve"> Naziv, tip, oznaka  </t>
  </si>
  <si>
    <t xml:space="preserve"> Ureditev priklopnega mesta in priklop dovodnega kabla v NN omari v TP, ter namestitev ločilnikov 250A/3 komplet z varovalkami</t>
  </si>
  <si>
    <t xml:space="preserve"> Ureditev priklopnega mesta in priklop dovodnega kabla v KPMO in v stikalnem bloku črpališča   </t>
  </si>
  <si>
    <t xml:space="preserve"> Ozemljitveni valjanec FeZn 25 x 4 mm položen med TP  do R-Rjavče in spojen na obstoječa ozemljila, okoli objekta in za ozemljitev zaščitne mrežaste ograje     </t>
  </si>
  <si>
    <t xml:space="preserve"> PVC označitveni trak za kable  </t>
  </si>
  <si>
    <t xml:space="preserve">Zaščiteno industrijsko LED svetilo 230VAC, Svetilka Disano 957 42W CLD CELL grey 16471400, IP65  </t>
  </si>
  <si>
    <t xml:space="preserve"> Zunanja LED svetilka z IR senzorjem 20 W  IP55  </t>
  </si>
  <si>
    <t xml:space="preserve"> stikalo 1/P,N/0,250V navadno  </t>
  </si>
  <si>
    <t xml:space="preserve"> kos  </t>
  </si>
  <si>
    <t xml:space="preserve"> instalacijska priključno razvodna doza N/O IP55  </t>
  </si>
  <si>
    <t xml:space="preserve"> zidni radiator s termostatom 230 V 1200W  </t>
  </si>
  <si>
    <t xml:space="preserve"> Vtičnica 2p+PE šuko n/o 250V 16A  </t>
  </si>
  <si>
    <t xml:space="preserve"> Vtičnica 3p+N+PE no 400V 16A  </t>
  </si>
  <si>
    <t xml:space="preserve"> Nadometni instalacijski kanali (beli) 100x60mm NIK  </t>
  </si>
  <si>
    <t xml:space="preserve"> Nadometni instalacijski kanali (beli) 40x20mm NIK  </t>
  </si>
  <si>
    <t xml:space="preserve"> LiYCY 2x2x0,75  </t>
  </si>
  <si>
    <t xml:space="preserve"> NYcY 4x1,5 mm2</t>
  </si>
  <si>
    <t xml:space="preserve"> NYY 3x1,5mm2</t>
  </si>
  <si>
    <t xml:space="preserve"> NYY 3x2,5mm2</t>
  </si>
  <si>
    <t xml:space="preserve"> NYY 4x2,5mm2</t>
  </si>
  <si>
    <t xml:space="preserve"> NYY 5x2,5mm2</t>
  </si>
  <si>
    <t xml:space="preserve"> NYY 4x35mm2</t>
  </si>
  <si>
    <t xml:space="preserve"> plastične gibljive cevi fi 13mm  </t>
  </si>
  <si>
    <t xml:space="preserve"> plastične gibtive cevi fi 16mm  </t>
  </si>
  <si>
    <t xml:space="preserve"> sobni zidni termostat za prostor  </t>
  </si>
  <si>
    <t xml:space="preserve"> mikrostikala v ohišju v zaščiti IP 55 za kontrolo vstopa  </t>
  </si>
  <si>
    <t xml:space="preserve"> PF rumeno zelena žica za povezavo kovinskih mas fi 10mm  </t>
  </si>
  <si>
    <t xml:space="preserve"> P/F rumen zelena 6mm  </t>
  </si>
  <si>
    <t xml:space="preserve"> Priklop enofaznih porabnikov  </t>
  </si>
  <si>
    <t xml:space="preserve"> priklop trofaznih porabnikov  </t>
  </si>
  <si>
    <t xml:space="preserve"> priklop specalnih porabnikov  </t>
  </si>
  <si>
    <t xml:space="preserve"> kabelske kinete s konzolami, spojnimi kosi, pokrovi 300/60 vse iz materiala AISI 304 (z pridobljenim certifikatom)   </t>
  </si>
  <si>
    <t xml:space="preserve"> kabelske kinete s konzolami, spojnimi kosi, pokrovi 200/60 vse iz materiala AISI 304 (z pridobljenim certifikatom)   </t>
  </si>
  <si>
    <t xml:space="preserve"> kabelske kinete s konzolami, spojnimi kosi, pokrovi 100/60 vse iz materiala AISI 304 (z pridobljenim certifikatom)   </t>
  </si>
  <si>
    <t xml:space="preserve"> ozemljitveni trak RF 30x3mm položen kot temeljsko in krožno ozemljilo iz nerjavečega materiala. V temeljih  je potrebno valajnec variti na armaturo na razdalji 1,0m ali spojiti s KON09</t>
  </si>
  <si>
    <t xml:space="preserve"> križne sponke  </t>
  </si>
  <si>
    <t xml:space="preserve"> žlebne sponke  </t>
  </si>
  <si>
    <t xml:space="preserve"> zaščitni kotnik merilnega mesta strelovoda h =1,5m  </t>
  </si>
  <si>
    <t xml:space="preserve"> Izvedba izenačitve potencialov stikalnih blokov, se izdela z PE zbiralko na katero se priključi zemljovod (ozemljitveni trak 25x4 mm), od tu se položi P/F -Y 1x16mm2.  </t>
  </si>
  <si>
    <t xml:space="preserve"> Na zbiralko položeno v objektu za povezavo kovinskih mas se priključi;  </t>
  </si>
  <si>
    <t xml:space="preserve"> -ohišja stikalnih blokov  </t>
  </si>
  <si>
    <t xml:space="preserve"> -nosilci in elementi strojne opreme  </t>
  </si>
  <si>
    <t xml:space="preserve"> -cevovodi  </t>
  </si>
  <si>
    <t xml:space="preserve"> -vsi drugi kovinski deli v objektu  </t>
  </si>
  <si>
    <t xml:space="preserve"> valjanec 25x4mm za priklop doze za povezavo kovinskih mas  </t>
  </si>
  <si>
    <t xml:space="preserve">križne sponke  </t>
  </si>
  <si>
    <t xml:space="preserve"> doza za izenačitev potencialov s priključnimi sponkami in uvodnicami  </t>
  </si>
  <si>
    <t xml:space="preserve"> programiranje krmilne logike za upravljanje črpališča, ter kreiranje tabel podatkov v krmilniku za prenos v nadzorni center, z preizkusom delovanja s pomočjo simulacije, in preizkus delovanja z spuščanjem v pogon na terenu, kompatibilno z obstoječim sistemom</t>
  </si>
  <si>
    <t xml:space="preserve"> programiranje Touch panela v grafični obliki, kreiranje zgodovinskih podatkov</t>
  </si>
  <si>
    <r>
      <t>MMK - D100(11</t>
    </r>
    <r>
      <rPr>
        <sz val="11"/>
        <rFont val="Calibri"/>
        <family val="2"/>
        <charset val="238"/>
      </rPr>
      <t>°)</t>
    </r>
    <r>
      <rPr>
        <sz val="11"/>
        <rFont val="Calibri"/>
        <family val="2"/>
        <charset val="238"/>
        <scheme val="minor"/>
      </rPr>
      <t xml:space="preserve"> </t>
    </r>
  </si>
  <si>
    <t>V enotnih cenah zajeti izdelavo načrta organizacije gradbišča, izdelanega v skladu z varnostnim načrtom, ureditev gradbišča v skladu z načrtom organizacije gradbišča in v skladu z varnostnim načrtom ter postavitev table za označitev gradbišča, na kateri so navedeni vsi udeleženci pri graditvi objekta, imena, priimki, nazivi in funkcija odgovornih oseb in podatki o objektu.  Tabla je izdelana v skladu z Navodili organa upravljanja na področju komuniciranja vsebin evropske kohezijske politike v programskem obdobju 2014-2020Upoštevati tudi navodila za ravnanje z gradbenimi odpadki v skladu s tehničnimi predpisi, normativi in navodili za gospodarjenje z gradbenimi odpadki oziroma veljavno zakonodajo, predpise iz varstva pri delu ter projektno dokumentacijo. V enotnih cenah upoštevati: nabava, dobava, priprava in vgrajevanje potrebnega materiala po opisu del v posameznih postavkah z vsemi transporti in prenosi, vgrajeni materiali za ta dela morajo po kvaliteti ustrezati določilom veljavnih predpisov in SIST,  vsa pomožna dela, vse površine morajo biti popolnoma ravne in navpične.</t>
  </si>
  <si>
    <t>ur</t>
  </si>
  <si>
    <t xml:space="preserve">Izdelava geodetskega posnetka novega stanja vključno s katastrom komunalnih naprav </t>
  </si>
  <si>
    <t>Izdelava geodetskega posnetka novega stanja vključno s katastrom komunalnih naprav</t>
  </si>
  <si>
    <t>Cevi morajo biti izdelane na obojko v skladu s SIST EN 545:2010, z odgovarjajočimi spoji za različne primere vgradnje (STD, STD Vi, UNI Ve, tyton, tyton sit+, BLS, VRS). Cevi morajo biti na zunanji stran zaščitene z aktivno galvansko zaščito, ki omogoča vgradnjo cevi tudi v agresivnejšo zemljo (z litino Zn + Al minimalne debeline 400 g/m2 v razmerju 85% Zn in 15% Al  in premazane z modrim zaključnim nanosom, na notranji strani pa s cementno oblogo tipa CEM – III / BFC (plavžni žlindrin cement) po EN 197-1.</t>
  </si>
  <si>
    <t>•	Tlačne cevi iz nodularne litine (NL) z razstavljivim sidrnim spojem (VRS, BLS, UNI VE) 
morajo biti izdelane na obojko z dvojnim utorom za sidrni razstavljiv spoj v skladu z EN 545:2010, vključno s tesnili in razstavljivim sidrnim spojem. Zahtevana dolžina cevi je 6m. Zaščita: na zunanji strani mora biti aktivna galvanska zaščita, ki omogoča vgradnjo cevi tudi v agresivno zemljo (z zlitino Zn + Al debeline 400 g/m2 v razmerju 85% Zn in 15% Al) in modrim končnim premazom (epoksi ali PUR),  na notranji strani pa s cementno oblogo tipa CEM – III / BFC (plavžni žlindrin cement) po EN 197-1. Cevi morajo biti skladne z naslednjimi tlačnimi stopnjami:
DN80 = PFA100bar; DN100 = PFA75bar; DN125 = PFA63 bar; DN150 = PFA63bar; DN200 = PFA42 bar.</t>
  </si>
  <si>
    <t xml:space="preserve">•	Obojčni fazonski kosi z razstavljivim sidrnim spojem (VRS, BLS, UNI VE) 
morajo imeti enak spoj kot ponujene cevi z razstavljivim sidrnim spojem.  Fazonski kosi morajo biti zaščiteni z 250 mikronsko epoxy zaščito. V primeru, da proizvajalec v svojem programu nima katerega od MMA kosov, dovoljujemo, da ga sestavi na način: MMA=MMA+FFR. Fazonski kosi morajo biti opremljeni z odgovarjajočimi obojčnimi tesnili v skladu z EN 681-1.
Obojčni fazonski kosi naj bodo istega proizvajalca kot cevi. </t>
  </si>
  <si>
    <t>•	Obojčni fazonski kosi 
morajo biti izdelani iz nodularne litine v skladu z EN 545:2010,  na obojko z navadnim ali varovanim sidrnim tesnilom. Spoji na fazonskih kosih naj bodo kompatibilni s spojih na ceveh (STD cev-STD fazon; TYT cev-TYT fazon). V primeru, da proizvajalec v svojem programu nima katerega od MMA kosov, dovoljujemo, da ga sestavi na način: MMA=MMA+FFR. Navedeni proizvajalec fazonskih kosov mora pri klasičnem postopku barvanja (250 mikronov epoxy) za vsak posamezen fazonski kos zagotoviti skladnost z GSK certifikatom. Obojčni fazonski kosi morajo biti opremljeni z odgovarjajočimi obojčnimi tesnili v skladu z EN 681-1.</t>
  </si>
  <si>
    <t xml:space="preserve">Prirobnični fazonski kosi  morajo biti izdelani iz nodularne litine v skladu z EN 545:2010, z zunanjo in notranjo epoksi zaščito min. 250 mikronov, potrjeno z GSK certifikatom. 
Obojčni in prirobnični fazonski kosi naj bodo istega proizvajalca. </t>
  </si>
  <si>
    <t>•	EV zasuni 
EV zasuni za tlake do PN16 bar morajo biti izdelani iz nodularne litine, z obojestransko epoksi zaščito minimalne debeline 250 mikronov. Kakovost barvanih površin mora biti potrjena z GSK certifikatom. Klin zasuna je zaščiten z EPDM elastomerno gumo. Vreteno zasuna je izdelano iz nerjavečega jekla. Tesnjenje na vretenu je izvedeno z dvema "O" tesniloma iz NBR. Spoj telesa in pokrova mora biti izveden z vijaki. Ustrezati morajo zahtevam standardov EN 1074-2 (certifikat). 
EV zasuni za tlake nad PN16 imajo lahko klin s kovinskim tesnjenjem</t>
  </si>
  <si>
    <t>•	Nadzemni hidranti 
morajo biti izdelani v skladu z EN 14384, TIP A ali C. Dimenzija 80 mora imeti dva  "C" priključka ter en "B" priključek. Liti deli hidranta so izdelani iz nodularne litine, zaščiteni z epoxy prašno barvo. Kakovost barvanih površin mora biti potrjena z GSK certifikatom.  Zunanja cev je iz nerjevečega materiala AISI 304,  zaporni element hidranta gumiran z EPDM EN 681/W270 antibakterijsko gumo, ki ima certifikat o živilski neoporečnosti, izdan od slovenske inštitucije (upoštevajoč KTW priporočila) v skladu s slovensko zakonodajo.  Glava hidranta zaščitena z UV odporno barvo RAL 3000. Hidrant mora biti certificiran od priglašenega certifikacijskega organa v skladu z uredbo o gradbenih proizvodih (EU) št. 305/2011 (CPR). Zaporni mehanizem mora prenesti predpisano obremenitev, ki je min. 250Nm. Hidrant mora biti označen s številko standarda po katerem je izdelan, številko priglašenega organa, ki je izvajal certifikacijo in številko veljavnega certifikata. Lomna izvedba hidranta mora v primeru loma hidranta preprečiti iztok vode iz omrežja. Glava hidranta mora biti vrtljiva za 360°. Gumirani zaporni element hidranta mora tesniti v ventilu na površini, ki je iz nerjavnega materiala. Menjava zapornega elementa mora biti omogočena brez izkopa hidranta. Nastavek za ključ mora omogočati upravljanje hidranta s standardnim ključem po DIN 3223 najmanj z dvema oprijemoma, kot objemni ključ z zatikom  fi 90  in nasadni ključ S 70. Minimalna pretočnost hidranta RD 1250 mora biti: Za hidrant DN80 Kv ≥ 110 m3/h merjeno na B spojki. Proizvajalec mora razpolagati z GSK certifikatom. Kot npr. IMP Armature. Vsi hidranti morajo biti istega proizvajalca</t>
  </si>
  <si>
    <t xml:space="preserve">•	Podzemni hidranti
morajo biti izdelani v skladu z EN 14339. Ventil in telo hidranta morata biti izdelana iz enega dela, odlitega iz nodularne litine, z epoxy zaščito minimalne debeline 250 mikronov. Kakovost barvanih površin mora biti potrjena z GSK certifikatom. Zaporni element hidranta mora biti gumiran z EPDM elastomerno gumo. EPDM elastomer in epoxy barva morata biti v skladu s predpisom W 270 in živilsko neoporečna, odobrena s strani slovenske inštitucije (upoštevajoč KTW priporočila) v skladu s slovensko zakonodajo. EPDM zmes mora ustrezati EN 681. Hidrant mora biti certificiran od priglašenega certifikacijskega organa v skladu z uredbo o gradbenih proizvodih (EU) št. 305/2011 (CPR). Hidrant mora biti označen s številko standarda, po katerem je izdelan, številko priglašenega organa, ki je izvajal certifikacijo in številko veljavnega certifikata. Gumirani zaporni element hidranta mora tesniti v ventilu na površini, ki je iz nerjavnega materiala AISI 304. Menjava zapornega elementa mora biti omogočena brez izkopa hidranta. Hidrant mora imeti varovalo, ki onemogoča demontažo zapornega elementa hidranta pod tlakom. Konstrukcija hidranta mora omogočati zamenjavo samo izhoda oz. hidrantnega nastavka. Izhod hidranta oz. hidrantni nastavek mora biti opremljen z nepovratno membrano, ki ščiti pred vdorom nečistoč v hidrant. Minimalna pretočnost hidranta mora biti Kv ≥ 110 m3/h. Vsi hidranti morajo biti istega proizvajalca. </t>
  </si>
  <si>
    <t>•	Zračniki (avtomatski) - vgradnja v jašek
Ohišje iz duktilne litine GGG40 z epoxy zaščito minimalno 250 mikronov, tesnilo iz EPDM-a. Krogla ventila in vijačni material je iz INOX-a. Delovno področje tlaka je lahko do vključno PN 40. Kakovost barvanih površin mora biti potrjena z GSK certifikatom. Vsi ventili morajo biti istega proizvajalca.</t>
  </si>
  <si>
    <t>•	Lovilniki nesnage
morajo biti izdelani v skladu s Smernicami o tlačni opremi 2014/68/EU.  Liti deli prirobničnega lovilnika nesnage morajo biti izdelani iz nodularne litine, z epoxy zaščito minimalne debeline 250 mikronov. Epoxy barva mora biti v skladu s predpisom w270 in živilsko neoporečna, odobrena s strani slovenske inštitucije (upoštevajoč KTW priporočila) v skladu s slovensko zakonodajo.  Kakovost barvanih površin mora biti potrjena z GSK certifikatom</t>
  </si>
  <si>
    <t>•	Montažno-demontažni kosi 
morajo biti izdelani iz duktilne litine, z zaščito epoxy ali Rilsan. Prirobnice standardizirane po EN 1092, tesnilo EPDM, razpon po dimenzijah:
-DN 50-200: 174-214mm</t>
  </si>
  <si>
    <t>•	Tlačne cevi iz nodularne litine (NL) 
z osnovnim TYTON (TYT) ali STANDARDNIM (STD) spojem morajo biti izdelane na obojko v skladu z EN 545:2010. Zahtevana dolžina cevi je 6m. Zaščita: na zunanji strani mora biti aktivna galvanska zaščita, ki omogoča vgradnjo cevi tudi v agresivno zemljo (z zlitino Zn + Al debeline 400 g/m2 v razmerju 85% Zn in 15% Al) in modrim končnim premazom (epoksi ali PUR), na notranji strani pa s cementno oblogo tipa CEM – III  / BFC (plavžni žlindrin cement) po EN 197-1</t>
  </si>
  <si>
    <t>Izdelava armiranobetonskih jaškov po projektiranih detajlih, komplet z opažanjem, razopažanjem, dobavo in vgradnjo LTŽ pokrova nosilnosti 400 kN z zaklepom, protihrupnim vložkom in napisom VODOVOD ter vstopne lestve (pri globinah od pokrova do dna jaška nad 110 cm) komplet s polaganjem proda granulacije 16-32 mm na dno jarka ter izdelavo protizmrzovalne zaščite po detajlu iz STYRODUR plošč cca. 1m2 z vgradnjo kotnih profilov za pritrditev, vključno s potrebnim dodatnim izkopom za jašek, odvozom izkopnega materiala v predelavo gradbenih odpadkov, zasipom, vse komplet</t>
  </si>
  <si>
    <t>Izdelava PID - a za vsa izvedena dela</t>
  </si>
  <si>
    <t xml:space="preserve">Izdelava PID - a za vsa izvedena dela </t>
  </si>
  <si>
    <t>SKLOP 4 - POVEZOVALNI VODOVOD IL. BISTRICA - RODIK ODSEK PREGARJE - RJAVČE (PREGARJE - OBČINSKA MEJA)</t>
  </si>
  <si>
    <t xml:space="preserve">Projekt izvedenih del PID </t>
  </si>
  <si>
    <t>%</t>
  </si>
  <si>
    <t>EUR</t>
  </si>
  <si>
    <t>Projekt izvedenih del PID (% postavk 1-2)</t>
  </si>
  <si>
    <t>3.0</t>
  </si>
  <si>
    <t>4.0</t>
  </si>
  <si>
    <t>Izdelava, sestavljanje in montaža PMO</t>
  </si>
  <si>
    <t>Projektantski nadzor nad izvajanjem del vključno z nadzorom odgovornega vodje projekta v skladu z GZ in ZAID. Upoštevati ceno 50€/h.</t>
  </si>
  <si>
    <t>Projektantski nadzor. Upoštevati ceno 50€/h.</t>
  </si>
  <si>
    <t>30</t>
  </si>
  <si>
    <t>50</t>
  </si>
  <si>
    <t>Projektantski nadzor postavk 1-2</t>
  </si>
  <si>
    <t>9</t>
  </si>
  <si>
    <t>Projektantski nadzor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</si>
</sst>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 #,##0.00\ &quot;€&quot;_-;\-* #,##0.00\ &quot;€&quot;_-;_-* &quot;-&quot;??\ &quot;€&quot;_-;_-@_-"/>
    <numFmt numFmtId="43" formatCode="_-* #,##0.00_-;\-* #,##0.00_-;_-* &quot;-&quot;??_-;_-@_-"/>
    <numFmt numFmtId="164" formatCode="_-* #,##0.00\ &quot;SIT&quot;_-;\-* #,##0.00\ &quot;SIT&quot;_-;_-* &quot;-&quot;??\ &quot;SIT&quot;_-;_-@_-"/>
    <numFmt numFmtId="165" formatCode="#,##0.00\ _S_I_T"/>
    <numFmt numFmtId="166" formatCode="#,##0.0"/>
    <numFmt numFmtId="167" formatCode="#,##0.000"/>
    <numFmt numFmtId="168" formatCode="#,##0&quot;SIT&quot;;[Red]\-#,##0&quot;SIT&quot;"/>
    <numFmt numFmtId="169" formatCode="#,##0&quot; SIT&quot;;\-#,##0&quot; SIT&quot;"/>
    <numFmt numFmtId="170" formatCode="dd/mm/yyyy"/>
    <numFmt numFmtId="171" formatCode="_-* #,##0.00&quot; €&quot;_-;\-* #,##0.00&quot; €&quot;_-;_-* \-??&quot; €&quot;_-;_-@_-"/>
    <numFmt numFmtId="172" formatCode="_-* #,##0.00\ _S_I_T_-;\-* #,##0.00\ _S_I_T_-;_-* \-??\ _S_I_T_-;_-@_-"/>
    <numFmt numFmtId="173" formatCode="#,##0.00\ _€"/>
    <numFmt numFmtId="174" formatCode="#,##0.00\ [$EUR]"/>
  </numFmts>
  <fonts count="76">
    <font>
      <sz val="11"/>
      <color theme="1"/>
      <name val="Calibri"/>
      <family val="2"/>
      <charset val="238"/>
      <scheme val="minor"/>
    </font>
    <font>
      <sz val="11"/>
      <color theme="1"/>
      <name val="Calibri"/>
      <family val="2"/>
      <charset val="238"/>
      <scheme val="minor"/>
    </font>
    <font>
      <b/>
      <sz val="11"/>
      <color theme="1"/>
      <name val="Calibri"/>
      <family val="2"/>
      <scheme val="minor"/>
    </font>
    <font>
      <b/>
      <sz val="11"/>
      <color theme="1"/>
      <name val="Calibri"/>
      <family val="2"/>
      <charset val="238"/>
      <scheme val="minor"/>
    </font>
    <font>
      <b/>
      <sz val="12"/>
      <color theme="1"/>
      <name val="Calibri"/>
      <family val="2"/>
      <charset val="238"/>
      <scheme val="minor"/>
    </font>
    <font>
      <sz val="11"/>
      <color theme="1"/>
      <name val="Calibri"/>
      <family val="2"/>
      <scheme val="minor"/>
    </font>
    <font>
      <sz val="11"/>
      <name val="Calibri"/>
      <family val="2"/>
      <scheme val="minor"/>
    </font>
    <font>
      <sz val="10"/>
      <name val="Arial CE"/>
      <charset val="238"/>
    </font>
    <font>
      <b/>
      <sz val="11"/>
      <name val="Calibri"/>
      <family val="2"/>
      <scheme val="minor"/>
    </font>
    <font>
      <sz val="12"/>
      <name val="Times New Roman"/>
      <family val="1"/>
      <charset val="238"/>
    </font>
    <font>
      <sz val="11"/>
      <name val="Arial"/>
      <family val="2"/>
      <charset val="238"/>
    </font>
    <font>
      <sz val="11"/>
      <name val="Arial"/>
      <family val="2"/>
    </font>
    <font>
      <sz val="10"/>
      <name val="Arial"/>
      <family val="2"/>
      <charset val="238"/>
    </font>
    <font>
      <b/>
      <sz val="11"/>
      <name val="Arial"/>
      <family val="2"/>
    </font>
    <font>
      <sz val="11"/>
      <name val="Arial Narrow"/>
      <family val="2"/>
      <charset val="238"/>
    </font>
    <font>
      <b/>
      <sz val="16"/>
      <color theme="1"/>
      <name val="Calibri"/>
      <family val="2"/>
      <scheme val="minor"/>
    </font>
    <font>
      <sz val="16"/>
      <color theme="1"/>
      <name val="Calibri"/>
      <family val="2"/>
      <scheme val="minor"/>
    </font>
    <font>
      <b/>
      <sz val="11"/>
      <name val="Arial"/>
      <family val="2"/>
      <charset val="238"/>
    </font>
    <font>
      <b/>
      <sz val="14"/>
      <color theme="1"/>
      <name val="Calibri"/>
      <family val="2"/>
      <charset val="238"/>
      <scheme val="minor"/>
    </font>
    <font>
      <b/>
      <sz val="12"/>
      <name val="Arial CE"/>
      <family val="2"/>
      <charset val="238"/>
    </font>
    <font>
      <b/>
      <sz val="10"/>
      <name val="Calibri"/>
      <family val="2"/>
      <charset val="238"/>
    </font>
    <font>
      <b/>
      <sz val="10"/>
      <color indexed="8"/>
      <name val="Calibri"/>
      <family val="2"/>
      <charset val="238"/>
    </font>
    <font>
      <sz val="10"/>
      <name val="Arial CE"/>
      <family val="2"/>
      <charset val="238"/>
    </font>
    <font>
      <sz val="10"/>
      <name val="Calibri"/>
      <family val="2"/>
      <charset val="238"/>
    </font>
    <font>
      <sz val="10"/>
      <color indexed="8"/>
      <name val="Calibri"/>
      <family val="2"/>
      <charset val="238"/>
    </font>
    <font>
      <sz val="10"/>
      <color rgb="FFFF0000"/>
      <name val="Calibri"/>
      <family val="2"/>
      <charset val="238"/>
    </font>
    <font>
      <i/>
      <sz val="10"/>
      <name val="Calibri"/>
      <family val="2"/>
      <charset val="238"/>
    </font>
    <font>
      <b/>
      <sz val="10"/>
      <name val="Calibri"/>
      <family val="2"/>
      <charset val="238"/>
      <scheme val="minor"/>
    </font>
    <font>
      <sz val="10"/>
      <name val="Calibri"/>
      <family val="2"/>
      <charset val="238"/>
      <scheme val="minor"/>
    </font>
    <font>
      <sz val="16"/>
      <name val="Calibri"/>
      <family val="2"/>
      <scheme val="minor"/>
    </font>
    <font>
      <sz val="11"/>
      <name val="Calibri"/>
      <family val="2"/>
      <charset val="238"/>
      <scheme val="minor"/>
    </font>
    <font>
      <sz val="10"/>
      <color theme="1"/>
      <name val="Calibri"/>
      <family val="2"/>
      <charset val="238"/>
      <scheme val="minor"/>
    </font>
    <font>
      <sz val="12"/>
      <name val="Calibri"/>
      <family val="2"/>
      <scheme val="minor"/>
    </font>
    <font>
      <sz val="11"/>
      <color rgb="FF00B0F0"/>
      <name val="Arial"/>
      <family val="2"/>
      <charset val="238"/>
    </font>
    <font>
      <b/>
      <sz val="16"/>
      <color theme="1"/>
      <name val="Calibri"/>
      <family val="2"/>
      <charset val="238"/>
      <scheme val="minor"/>
    </font>
    <font>
      <b/>
      <sz val="11"/>
      <name val="Calibri"/>
      <family val="2"/>
      <charset val="238"/>
    </font>
    <font>
      <sz val="11"/>
      <name val="Calibri"/>
      <family val="2"/>
      <charset val="238"/>
    </font>
    <font>
      <sz val="11"/>
      <color indexed="8"/>
      <name val="Calibri"/>
      <family val="2"/>
      <charset val="238"/>
    </font>
    <font>
      <b/>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0"/>
      <name val="Times New Roman CE"/>
      <family val="1"/>
      <charset val="238"/>
    </font>
    <font>
      <sz val="11"/>
      <name val="Arial CE"/>
      <family val="2"/>
      <charset val="238"/>
    </font>
    <font>
      <sz val="10"/>
      <name val="Times New Roman"/>
      <family val="1"/>
      <charset val="204"/>
    </font>
    <font>
      <sz val="11"/>
      <color indexed="60"/>
      <name val="Calibri"/>
      <family val="2"/>
      <charset val="238"/>
    </font>
    <font>
      <i/>
      <sz val="10"/>
      <name val="SL Dutch"/>
      <charset val="238"/>
    </font>
    <font>
      <b/>
      <sz val="11"/>
      <color indexed="63"/>
      <name val="Calibri"/>
      <family val="2"/>
      <charset val="238"/>
    </font>
    <font>
      <b/>
      <sz val="18"/>
      <color indexed="56"/>
      <name val="Cambria"/>
      <family val="2"/>
      <charset val="238"/>
    </font>
    <font>
      <sz val="11"/>
      <color indexed="10"/>
      <name val="Calibri"/>
      <family val="2"/>
      <charset val="238"/>
    </font>
    <font>
      <b/>
      <sz val="10"/>
      <name val="Calibri "/>
      <charset val="238"/>
    </font>
    <font>
      <sz val="10"/>
      <name val="Calibri "/>
      <charset val="238"/>
    </font>
    <font>
      <b/>
      <i/>
      <sz val="10"/>
      <name val="Calibri "/>
      <charset val="238"/>
    </font>
    <font>
      <sz val="10"/>
      <color indexed="8"/>
      <name val="Calibri "/>
      <charset val="238"/>
    </font>
    <font>
      <b/>
      <i/>
      <sz val="10"/>
      <name val="Calibri"/>
      <family val="2"/>
      <charset val="238"/>
      <scheme val="minor"/>
    </font>
    <font>
      <sz val="10"/>
      <color indexed="8"/>
      <name val="Calibri"/>
      <family val="2"/>
      <charset val="238"/>
      <scheme val="minor"/>
    </font>
    <font>
      <sz val="8"/>
      <name val="Calibri"/>
      <family val="2"/>
      <charset val="238"/>
      <scheme val="minor"/>
    </font>
    <font>
      <sz val="8"/>
      <color rgb="FF000000"/>
      <name val="Calibri"/>
      <family val="2"/>
      <charset val="238"/>
      <scheme val="minor"/>
    </font>
    <font>
      <sz val="10"/>
      <name val="Arial"/>
      <family val="2"/>
    </font>
    <font>
      <b/>
      <sz val="11"/>
      <name val="Arial CE"/>
      <family val="2"/>
      <charset val="238"/>
    </font>
    <font>
      <sz val="12"/>
      <color indexed="8"/>
      <name val="Calibri"/>
      <family val="2"/>
      <charset val="238"/>
    </font>
    <font>
      <b/>
      <sz val="12"/>
      <name val="Calibri"/>
      <family val="2"/>
      <charset val="238"/>
      <scheme val="minor"/>
    </font>
    <font>
      <sz val="11"/>
      <color rgb="FF000000"/>
      <name val="Calibri"/>
      <family val="2"/>
      <charset val="238"/>
    </font>
    <font>
      <b/>
      <sz val="11"/>
      <name val="Calibri"/>
      <family val="2"/>
      <charset val="238"/>
      <scheme val="minor"/>
    </font>
    <font>
      <b/>
      <sz val="16"/>
      <name val="Calibri"/>
      <family val="2"/>
      <scheme val="minor"/>
    </font>
    <font>
      <sz val="10"/>
      <color rgb="FF00B050"/>
      <name val="Calibri"/>
      <family val="2"/>
      <charset val="238"/>
      <scheme val="minor"/>
    </font>
    <font>
      <sz val="10"/>
      <color rgb="FF00B050"/>
      <name val="Calibri"/>
      <family val="2"/>
      <charset val="238"/>
    </font>
    <font>
      <b/>
      <sz val="11"/>
      <color rgb="FF00B050"/>
      <name val="Calibri"/>
      <family val="2"/>
      <charset val="238"/>
      <scheme val="minor"/>
    </font>
    <font>
      <sz val="11"/>
      <color rgb="FF00B050"/>
      <name val="Arial"/>
      <family val="2"/>
      <charset val="238"/>
    </font>
    <font>
      <sz val="11"/>
      <color rgb="FF00B050"/>
      <name val="Arial"/>
      <family val="2"/>
    </font>
  </fonts>
  <fills count="28">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tint="-0.14999847407452621"/>
        <bgColor indexed="58"/>
      </patternFill>
    </fill>
    <fill>
      <patternFill patternType="solid">
        <fgColor rgb="FFFFFF00"/>
        <bgColor indexed="64"/>
      </patternFill>
    </fill>
  </fills>
  <borders count="22">
    <border>
      <left/>
      <right/>
      <top/>
      <bottom/>
      <diagonal/>
    </border>
    <border>
      <left/>
      <right/>
      <top style="thin">
        <color indexed="64"/>
      </top>
      <bottom style="medium">
        <color indexed="64"/>
      </bottom>
      <diagonal/>
    </border>
    <border>
      <left/>
      <right/>
      <top style="medium">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8"/>
      </left>
      <right style="thin">
        <color indexed="8"/>
      </right>
      <top/>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dotted">
        <color rgb="FF808080"/>
      </bottom>
      <diagonal/>
    </border>
    <border>
      <left/>
      <right/>
      <top style="thin">
        <color auto="1"/>
      </top>
      <bottom style="double">
        <color auto="1"/>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s>
  <cellStyleXfs count="151">
    <xf numFmtId="0" fontId="0" fillId="0" borderId="0"/>
    <xf numFmtId="44" fontId="1" fillId="0" borderId="0" applyFont="0" applyFill="0" applyBorder="0" applyAlignment="0" applyProtection="0"/>
    <xf numFmtId="0" fontId="7" fillId="0" borderId="0"/>
    <xf numFmtId="164" fontId="7" fillId="0" borderId="0" applyFont="0" applyFill="0" applyBorder="0" applyAlignment="0" applyProtection="0"/>
    <xf numFmtId="0" fontId="9" fillId="0" borderId="0"/>
    <xf numFmtId="0" fontId="12" fillId="0" borderId="0"/>
    <xf numFmtId="0" fontId="19" fillId="0" borderId="0">
      <alignment horizontal="left" vertical="top" wrapText="1" readingOrder="1"/>
    </xf>
    <xf numFmtId="0" fontId="22" fillId="0" borderId="0">
      <alignment vertical="top" wrapText="1"/>
    </xf>
    <xf numFmtId="0" fontId="37" fillId="0" borderId="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7"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9" fillId="14"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21" borderId="0" applyNumberFormat="0" applyBorder="0" applyAlignment="0" applyProtection="0"/>
    <xf numFmtId="0" fontId="40" fillId="5" borderId="0" applyNumberFormat="0" applyBorder="0" applyAlignment="0" applyProtection="0"/>
    <xf numFmtId="0" fontId="41" fillId="22" borderId="3" applyNumberFormat="0" applyAlignment="0" applyProtection="0"/>
    <xf numFmtId="0" fontId="41" fillId="22" borderId="3" applyNumberFormat="0" applyAlignment="0" applyProtection="0"/>
    <xf numFmtId="0" fontId="41" fillId="22" borderId="3" applyNumberFormat="0" applyAlignment="0" applyProtection="0"/>
    <xf numFmtId="0" fontId="41" fillId="22" borderId="3" applyNumberFormat="0" applyAlignment="0" applyProtection="0"/>
    <xf numFmtId="0" fontId="41" fillId="22" borderId="3" applyNumberFormat="0" applyAlignment="0" applyProtection="0"/>
    <xf numFmtId="0" fontId="41" fillId="22" borderId="3" applyNumberFormat="0" applyAlignment="0" applyProtection="0"/>
    <xf numFmtId="0" fontId="41" fillId="22" borderId="3" applyNumberFormat="0" applyAlignment="0" applyProtection="0"/>
    <xf numFmtId="0" fontId="42" fillId="23" borderId="4" applyNumberFormat="0" applyAlignment="0" applyProtection="0"/>
    <xf numFmtId="38" fontId="22" fillId="0" borderId="0" applyFill="0" applyBorder="0" applyAlignment="0" applyProtection="0"/>
    <xf numFmtId="3" fontId="37" fillId="0" borderId="0" applyFill="0" applyBorder="0" applyAlignment="0" applyProtection="0"/>
    <xf numFmtId="168" fontId="22" fillId="0" borderId="0" applyFill="0" applyBorder="0" applyAlignment="0" applyProtection="0"/>
    <xf numFmtId="169" fontId="37" fillId="0" borderId="0" applyFill="0" applyBorder="0" applyAlignment="0" applyProtection="0"/>
    <xf numFmtId="170" fontId="37" fillId="0" borderId="0" applyFill="0" applyBorder="0" applyAlignment="0" applyProtection="0"/>
    <xf numFmtId="0" fontId="43" fillId="0" borderId="0" applyNumberFormat="0" applyFill="0" applyBorder="0" applyAlignment="0" applyProtection="0"/>
    <xf numFmtId="2" fontId="37" fillId="0" borderId="0" applyFill="0" applyBorder="0" applyAlignment="0" applyProtection="0"/>
    <xf numFmtId="0" fontId="44" fillId="6" borderId="0" applyNumberFormat="0" applyBorder="0" applyAlignment="0" applyProtection="0"/>
    <xf numFmtId="0" fontId="37" fillId="0" borderId="0" applyNumberFormat="0" applyFill="0" applyAlignment="0" applyProtection="0"/>
    <xf numFmtId="0" fontId="37" fillId="0" borderId="0"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9" borderId="3" applyNumberFormat="0" applyAlignment="0" applyProtection="0"/>
    <xf numFmtId="0" fontId="46" fillId="9" borderId="3" applyNumberFormat="0" applyAlignment="0" applyProtection="0"/>
    <xf numFmtId="0" fontId="46" fillId="9" borderId="3" applyNumberFormat="0" applyAlignment="0" applyProtection="0"/>
    <xf numFmtId="0" fontId="46" fillId="9" borderId="3" applyNumberFormat="0" applyAlignment="0" applyProtection="0"/>
    <xf numFmtId="0" fontId="46" fillId="9" borderId="3" applyNumberFormat="0" applyAlignment="0" applyProtection="0"/>
    <xf numFmtId="0" fontId="46" fillId="9" borderId="3" applyNumberFormat="0" applyAlignment="0" applyProtection="0"/>
    <xf numFmtId="0" fontId="46" fillId="9" borderId="3" applyNumberFormat="0" applyAlignment="0" applyProtection="0"/>
    <xf numFmtId="39" fontId="12" fillId="0" borderId="7">
      <alignment horizontal="right" vertical="top" wrapText="1"/>
    </xf>
    <xf numFmtId="0" fontId="47" fillId="0" borderId="8" applyNumberFormat="0" applyFill="0" applyAlignment="0" applyProtection="0"/>
    <xf numFmtId="0" fontId="12" fillId="0" borderId="0"/>
    <xf numFmtId="0" fontId="12" fillId="0" borderId="0"/>
    <xf numFmtId="0" fontId="12" fillId="0" borderId="0"/>
    <xf numFmtId="0" fontId="22" fillId="0" borderId="0">
      <alignment vertical="top" wrapText="1"/>
    </xf>
    <xf numFmtId="0" fontId="12" fillId="0" borderId="0"/>
    <xf numFmtId="0" fontId="12" fillId="0" borderId="0"/>
    <xf numFmtId="0" fontId="12" fillId="0" borderId="0"/>
    <xf numFmtId="0" fontId="48" fillId="0" borderId="0"/>
    <xf numFmtId="0" fontId="49" fillId="0" borderId="0"/>
    <xf numFmtId="0" fontId="2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0" fillId="0" borderId="0" applyNumberFormat="0" applyFill="0" applyBorder="0" applyProtection="0">
      <alignment vertical="top" wrapText="1"/>
    </xf>
    <xf numFmtId="0" fontId="12" fillId="0" borderId="0"/>
    <xf numFmtId="0" fontId="22" fillId="0" borderId="0"/>
    <xf numFmtId="0" fontId="12" fillId="0" borderId="0"/>
    <xf numFmtId="0" fontId="51" fillId="24" borderId="0" applyNumberFormat="0" applyBorder="0" applyAlignment="0" applyProtection="0"/>
    <xf numFmtId="0" fontId="22" fillId="0" borderId="0"/>
    <xf numFmtId="0" fontId="12" fillId="0" borderId="0"/>
    <xf numFmtId="0" fontId="12" fillId="0" borderId="0"/>
    <xf numFmtId="1" fontId="52" fillId="0" borderId="0"/>
    <xf numFmtId="0" fontId="37" fillId="25" borderId="9" applyNumberFormat="0" applyAlignment="0" applyProtection="0"/>
    <xf numFmtId="0" fontId="37" fillId="25" borderId="9" applyNumberFormat="0" applyAlignment="0" applyProtection="0"/>
    <xf numFmtId="0" fontId="37" fillId="25" borderId="9" applyNumberFormat="0" applyAlignment="0" applyProtection="0"/>
    <xf numFmtId="0" fontId="37" fillId="25" borderId="9" applyNumberFormat="0" applyAlignment="0" applyProtection="0"/>
    <xf numFmtId="0" fontId="37" fillId="25" borderId="9" applyNumberFormat="0" applyAlignment="0" applyProtection="0"/>
    <xf numFmtId="0" fontId="37" fillId="25" borderId="9" applyNumberFormat="0" applyAlignment="0" applyProtection="0"/>
    <xf numFmtId="0" fontId="37" fillId="25" borderId="9" applyNumberFormat="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0" fontId="53" fillId="22" borderId="6" applyNumberFormat="0" applyAlignment="0" applyProtection="0"/>
    <xf numFmtId="0" fontId="53" fillId="22" borderId="6" applyNumberFormat="0" applyAlignment="0" applyProtection="0"/>
    <xf numFmtId="0" fontId="53" fillId="22" borderId="6" applyNumberFormat="0" applyAlignment="0" applyProtection="0"/>
    <xf numFmtId="0" fontId="53" fillId="22" borderId="6" applyNumberFormat="0" applyAlignment="0" applyProtection="0"/>
    <xf numFmtId="0" fontId="53" fillId="22" borderId="6" applyNumberFormat="0" applyAlignment="0" applyProtection="0"/>
    <xf numFmtId="0" fontId="53" fillId="22" borderId="6" applyNumberFormat="0" applyAlignment="0" applyProtection="0"/>
    <xf numFmtId="0" fontId="53" fillId="22" borderId="6" applyNumberFormat="0" applyAlignment="0" applyProtection="0"/>
    <xf numFmtId="0" fontId="22" fillId="0" borderId="0"/>
    <xf numFmtId="0" fontId="12" fillId="0" borderId="10">
      <alignment horizontal="left" vertical="top" wrapText="1"/>
    </xf>
    <xf numFmtId="0" fontId="12" fillId="0" borderId="10">
      <alignment horizontal="left" vertical="top" wrapText="1"/>
    </xf>
    <xf numFmtId="0" fontId="54" fillId="0" borderId="0" applyNumberFormat="0" applyFill="0" applyBorder="0" applyAlignment="0" applyProtection="0"/>
    <xf numFmtId="0" fontId="37" fillId="0" borderId="0" applyNumberFormat="0" applyBorder="0" applyAlignment="0" applyProtection="0"/>
    <xf numFmtId="171" fontId="37" fillId="0" borderId="0" applyFill="0" applyBorder="0" applyAlignment="0" applyProtection="0"/>
    <xf numFmtId="172" fontId="37" fillId="0" borderId="0" applyFill="0" applyBorder="0" applyAlignment="0" applyProtection="0"/>
    <xf numFmtId="0" fontId="55" fillId="0" borderId="0" applyNumberForma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2" fillId="0" borderId="0"/>
    <xf numFmtId="0" fontId="65" fillId="0" borderId="0">
      <alignment horizontal="left" vertical="top" wrapText="1" readingOrder="1"/>
    </xf>
    <xf numFmtId="0" fontId="68" fillId="0" borderId="0"/>
  </cellStyleXfs>
  <cellXfs count="518">
    <xf numFmtId="0" fontId="0" fillId="0" borderId="0" xfId="0"/>
    <xf numFmtId="44" fontId="2" fillId="0" borderId="0" xfId="0" applyNumberFormat="1" applyFont="1"/>
    <xf numFmtId="0" fontId="2" fillId="0" borderId="0" xfId="0" applyFont="1"/>
    <xf numFmtId="44" fontId="2" fillId="2" borderId="1" xfId="1" applyFont="1" applyFill="1" applyBorder="1"/>
    <xf numFmtId="0" fontId="0" fillId="0" borderId="0" xfId="0" applyNumberFormat="1"/>
    <xf numFmtId="0" fontId="4" fillId="0" borderId="0" xfId="0" applyNumberFormat="1" applyFont="1"/>
    <xf numFmtId="0" fontId="0" fillId="0" borderId="0" xfId="0" applyNumberFormat="1" applyBorder="1"/>
    <xf numFmtId="0" fontId="0" fillId="0" borderId="0" xfId="0" applyBorder="1"/>
    <xf numFmtId="44" fontId="2" fillId="0" borderId="0" xfId="0" applyNumberFormat="1" applyFont="1" applyBorder="1"/>
    <xf numFmtId="0" fontId="5" fillId="0" borderId="0" xfId="0" applyFont="1" applyAlignment="1">
      <alignment vertical="top" wrapText="1"/>
    </xf>
    <xf numFmtId="2" fontId="6" fillId="0" borderId="0" xfId="0" applyNumberFormat="1" applyFont="1" applyFill="1" applyBorder="1" applyAlignment="1">
      <alignment vertical="top" wrapText="1"/>
    </xf>
    <xf numFmtId="0" fontId="6" fillId="0" borderId="0" xfId="0" applyNumberFormat="1" applyFont="1" applyFill="1" applyBorder="1" applyAlignment="1">
      <alignment vertical="top" wrapText="1"/>
    </xf>
    <xf numFmtId="0" fontId="6" fillId="0" borderId="0" xfId="0" applyNumberFormat="1" applyFont="1" applyFill="1" applyBorder="1" applyAlignment="1">
      <alignment horizontal="center" vertical="top" wrapText="1"/>
    </xf>
    <xf numFmtId="44" fontId="6" fillId="0" borderId="0" xfId="1" applyFont="1" applyFill="1" applyBorder="1" applyAlignment="1">
      <alignment vertical="top" wrapText="1"/>
    </xf>
    <xf numFmtId="0" fontId="6" fillId="0" borderId="0" xfId="0" applyFont="1" applyAlignment="1">
      <alignment vertical="top" wrapText="1"/>
    </xf>
    <xf numFmtId="0" fontId="0" fillId="0" borderId="0" xfId="0" applyAlignment="1">
      <alignment vertical="top" wrapText="1"/>
    </xf>
    <xf numFmtId="0" fontId="0" fillId="0" borderId="0" xfId="0" applyAlignment="1">
      <alignment horizontal="center"/>
    </xf>
    <xf numFmtId="0" fontId="5" fillId="2" borderId="1" xfId="0" applyFont="1" applyFill="1" applyBorder="1" applyAlignment="1">
      <alignment horizontal="center"/>
    </xf>
    <xf numFmtId="44" fontId="5" fillId="2" borderId="1" xfId="1" applyFont="1" applyFill="1" applyBorder="1"/>
    <xf numFmtId="0" fontId="5" fillId="0" borderId="0" xfId="0" applyFont="1" applyBorder="1"/>
    <xf numFmtId="2" fontId="6" fillId="0" borderId="0" xfId="0" applyNumberFormat="1" applyFont="1" applyFill="1" applyBorder="1" applyAlignment="1">
      <alignment horizontal="left" vertical="top"/>
    </xf>
    <xf numFmtId="0" fontId="6" fillId="0" borderId="0" xfId="0" applyNumberFormat="1" applyFont="1" applyFill="1" applyBorder="1" applyAlignment="1">
      <alignment horizontal="center"/>
    </xf>
    <xf numFmtId="44" fontId="6" fillId="0" borderId="0" xfId="1" applyFont="1" applyFill="1" applyBorder="1" applyAlignment="1"/>
    <xf numFmtId="44" fontId="6" fillId="0" borderId="0" xfId="1" applyFont="1" applyFill="1" applyBorder="1" applyAlignment="1">
      <alignment horizontal="right"/>
    </xf>
    <xf numFmtId="44" fontId="6" fillId="0" borderId="0" xfId="1" applyFont="1" applyFill="1" applyBorder="1" applyAlignment="1">
      <alignment horizontal="center"/>
    </xf>
    <xf numFmtId="2" fontId="8" fillId="0" borderId="0" xfId="0" applyNumberFormat="1" applyFont="1" applyFill="1" applyBorder="1" applyAlignment="1">
      <alignment horizontal="left" vertical="top"/>
    </xf>
    <xf numFmtId="0" fontId="8" fillId="0" borderId="0" xfId="0" applyNumberFormat="1" applyFont="1" applyFill="1" applyBorder="1" applyAlignment="1">
      <alignment vertical="top" wrapText="1"/>
    </xf>
    <xf numFmtId="0" fontId="8" fillId="0" borderId="0" xfId="0" applyNumberFormat="1" applyFont="1" applyFill="1" applyBorder="1" applyAlignment="1">
      <alignment horizontal="center"/>
    </xf>
    <xf numFmtId="44" fontId="8" fillId="0" borderId="0" xfId="1" applyFont="1" applyFill="1" applyBorder="1" applyAlignment="1"/>
    <xf numFmtId="0" fontId="6" fillId="0" borderId="0" xfId="0" applyFont="1" applyFill="1" applyBorder="1" applyAlignment="1">
      <alignment horizontal="center"/>
    </xf>
    <xf numFmtId="0" fontId="5" fillId="2" borderId="1" xfId="0" applyFont="1" applyFill="1" applyBorder="1" applyAlignment="1">
      <alignment horizontal="left" vertical="top"/>
    </xf>
    <xf numFmtId="0" fontId="0" fillId="0" borderId="2" xfId="0" applyNumberFormat="1" applyBorder="1"/>
    <xf numFmtId="44" fontId="2" fillId="0" borderId="2" xfId="0" applyNumberFormat="1" applyFont="1" applyBorder="1"/>
    <xf numFmtId="0" fontId="3" fillId="0" borderId="2" xfId="0" applyFont="1" applyBorder="1"/>
    <xf numFmtId="0" fontId="5" fillId="0" borderId="0" xfId="0" applyFont="1"/>
    <xf numFmtId="0" fontId="6" fillId="0" borderId="0" xfId="0" applyFont="1" applyAlignment="1">
      <alignment horizontal="left" vertical="top" wrapText="1"/>
    </xf>
    <xf numFmtId="0" fontId="6" fillId="0" borderId="0" xfId="0" applyFont="1" applyAlignment="1">
      <alignment horizontal="center"/>
    </xf>
    <xf numFmtId="0" fontId="6" fillId="0" borderId="0" xfId="0" applyNumberFormat="1" applyFont="1" applyAlignment="1">
      <alignment horizontal="center"/>
    </xf>
    <xf numFmtId="44" fontId="6" fillId="0" borderId="0" xfId="1" applyFont="1" applyAlignment="1"/>
    <xf numFmtId="2" fontId="6" fillId="0" borderId="0" xfId="0" applyNumberFormat="1" applyFont="1" applyFill="1" applyBorder="1" applyAlignment="1">
      <alignment horizontal="left" vertical="top" wrapText="1"/>
    </xf>
    <xf numFmtId="0" fontId="6" fillId="0" borderId="0" xfId="0" applyNumberFormat="1" applyFont="1" applyFill="1" applyBorder="1" applyAlignment="1">
      <alignment vertical="top"/>
    </xf>
    <xf numFmtId="0" fontId="6" fillId="0" borderId="0" xfId="4" applyNumberFormat="1" applyFont="1" applyFill="1" applyBorder="1" applyAlignment="1">
      <alignment vertical="top" wrapText="1"/>
    </xf>
    <xf numFmtId="0" fontId="5" fillId="0" borderId="0" xfId="0" applyFont="1" applyAlignment="1">
      <alignment horizontal="left" vertical="top"/>
    </xf>
    <xf numFmtId="0" fontId="5" fillId="0" borderId="0" xfId="0" applyFont="1" applyAlignment="1">
      <alignment horizontal="center"/>
    </xf>
    <xf numFmtId="0" fontId="10" fillId="0" borderId="0" xfId="0" applyFont="1" applyFill="1" applyBorder="1" applyAlignment="1">
      <alignment horizontal="left" vertical="top" wrapText="1"/>
    </xf>
    <xf numFmtId="0" fontId="0" fillId="0" borderId="0" xfId="0" applyFill="1" applyBorder="1"/>
    <xf numFmtId="0" fontId="10" fillId="0" borderId="0" xfId="0" applyFont="1" applyAlignment="1">
      <alignment vertical="top" wrapText="1"/>
    </xf>
    <xf numFmtId="0" fontId="11" fillId="0" borderId="0" xfId="0" applyFont="1" applyFill="1" applyBorder="1" applyAlignment="1">
      <alignment horizontal="left" vertical="top" wrapText="1"/>
    </xf>
    <xf numFmtId="0" fontId="0" fillId="0" borderId="0" xfId="0" applyAlignment="1">
      <alignment horizontal="center" vertical="top"/>
    </xf>
    <xf numFmtId="44" fontId="6" fillId="0" borderId="0" xfId="1" applyFont="1" applyFill="1" applyBorder="1"/>
    <xf numFmtId="44" fontId="6" fillId="0" borderId="0" xfId="1" applyFont="1"/>
    <xf numFmtId="44" fontId="6" fillId="2" borderId="1" xfId="1" applyFont="1" applyFill="1" applyBorder="1"/>
    <xf numFmtId="44" fontId="8" fillId="2" borderId="1" xfId="1" applyFont="1" applyFill="1" applyBorder="1"/>
    <xf numFmtId="4" fontId="6" fillId="0" borderId="0" xfId="0" applyNumberFormat="1" applyFont="1" applyFill="1" applyBorder="1" applyAlignment="1">
      <alignment horizontal="center"/>
    </xf>
    <xf numFmtId="4" fontId="6" fillId="0" borderId="0" xfId="0" applyNumberFormat="1" applyFont="1" applyAlignment="1">
      <alignment horizontal="center"/>
    </xf>
    <xf numFmtId="0" fontId="0" fillId="0" borderId="0" xfId="0" applyFill="1"/>
    <xf numFmtId="44" fontId="5" fillId="0" borderId="0" xfId="1" applyFont="1" applyFill="1" applyBorder="1"/>
    <xf numFmtId="0" fontId="5" fillId="0" borderId="0" xfId="0" applyFont="1" applyFill="1" applyBorder="1"/>
    <xf numFmtId="44" fontId="0" fillId="0" borderId="0" xfId="1" applyFont="1" applyFill="1" applyBorder="1"/>
    <xf numFmtId="0" fontId="6" fillId="2" borderId="1" xfId="0" applyFont="1" applyFill="1" applyBorder="1" applyAlignment="1">
      <alignment horizontal="center"/>
    </xf>
    <xf numFmtId="0" fontId="11" fillId="0" borderId="0" xfId="0" applyFont="1" applyAlignment="1">
      <alignment horizontal="left" vertical="top" wrapText="1"/>
    </xf>
    <xf numFmtId="4" fontId="10" fillId="0" borderId="0" xfId="0" applyNumberFormat="1" applyFont="1" applyAlignment="1">
      <alignment horizontal="right" vertical="top" wrapText="1"/>
    </xf>
    <xf numFmtId="165" fontId="10" fillId="0" borderId="0" xfId="0" applyNumberFormat="1" applyFont="1" applyAlignment="1">
      <alignment horizontal="right" vertical="top" wrapText="1"/>
    </xf>
    <xf numFmtId="4" fontId="12" fillId="0" borderId="0" xfId="0" applyNumberFormat="1" applyFont="1"/>
    <xf numFmtId="44" fontId="2" fillId="0" borderId="0" xfId="1" applyFont="1" applyFill="1" applyBorder="1"/>
    <xf numFmtId="0" fontId="10" fillId="0" borderId="0" xfId="0" applyFont="1" applyAlignment="1">
      <alignment horizontal="left" vertical="top" wrapText="1"/>
    </xf>
    <xf numFmtId="0" fontId="10" fillId="0" borderId="0" xfId="5" applyFont="1" applyAlignment="1">
      <alignment horizontal="left" vertical="top" wrapText="1"/>
    </xf>
    <xf numFmtId="0" fontId="14" fillId="0" borderId="0" xfId="0" applyFont="1" applyAlignment="1">
      <alignment horizontal="justify"/>
    </xf>
    <xf numFmtId="0" fontId="16" fillId="0" borderId="0" xfId="0" applyFont="1" applyFill="1" applyBorder="1"/>
    <xf numFmtId="0" fontId="5" fillId="0" borderId="0" xfId="0" applyFont="1" applyFill="1"/>
    <xf numFmtId="167" fontId="10" fillId="0" borderId="0" xfId="0" applyNumberFormat="1" applyFont="1" applyAlignment="1">
      <alignment horizontal="right" vertical="top" wrapText="1"/>
    </xf>
    <xf numFmtId="0" fontId="20" fillId="0" borderId="0" xfId="6" applyFont="1" applyBorder="1" applyAlignment="1" applyProtection="1">
      <alignment horizontal="left" vertical="top" wrapText="1"/>
    </xf>
    <xf numFmtId="0" fontId="23" fillId="0" borderId="0" xfId="7" applyFont="1" applyFill="1" applyBorder="1" applyAlignment="1" applyProtection="1">
      <alignment horizontal="center"/>
    </xf>
    <xf numFmtId="4" fontId="23" fillId="0" borderId="0" xfId="7" applyNumberFormat="1" applyFont="1" applyFill="1" applyBorder="1" applyAlignment="1" applyProtection="1">
      <alignment horizontal="right" wrapText="1"/>
    </xf>
    <xf numFmtId="4" fontId="20" fillId="0" borderId="0" xfId="2" applyNumberFormat="1" applyFont="1" applyFill="1" applyBorder="1" applyAlignment="1" applyProtection="1">
      <alignment horizontal="right"/>
      <protection locked="0"/>
    </xf>
    <xf numFmtId="0" fontId="24" fillId="0" borderId="0" xfId="0" applyFont="1"/>
    <xf numFmtId="0" fontId="20" fillId="0" borderId="0" xfId="6" applyFont="1" applyFill="1" applyBorder="1" applyAlignment="1" applyProtection="1">
      <alignment horizontal="justify" vertical="top" wrapText="1"/>
    </xf>
    <xf numFmtId="49" fontId="20" fillId="0" borderId="0" xfId="7" applyNumberFormat="1" applyFont="1" applyBorder="1" applyAlignment="1" applyProtection="1">
      <alignment vertical="top" wrapText="1"/>
    </xf>
    <xf numFmtId="0" fontId="20" fillId="0" borderId="0" xfId="0" applyFont="1" applyBorder="1" applyAlignment="1" applyProtection="1">
      <alignment vertical="top" wrapText="1"/>
    </xf>
    <xf numFmtId="0" fontId="23" fillId="0" borderId="0" xfId="0" applyFont="1" applyBorder="1" applyAlignment="1" applyProtection="1">
      <alignment horizontal="left"/>
    </xf>
    <xf numFmtId="4" fontId="23" fillId="0" borderId="0" xfId="0" applyNumberFormat="1" applyFont="1" applyBorder="1" applyProtection="1"/>
    <xf numFmtId="0" fontId="23" fillId="0" borderId="0" xfId="7" applyNumberFormat="1" applyFont="1" applyBorder="1" applyAlignment="1" applyProtection="1">
      <alignment vertical="top" wrapText="1"/>
    </xf>
    <xf numFmtId="0" fontId="23" fillId="0" borderId="0" xfId="0" applyFont="1" applyBorder="1" applyAlignment="1" applyProtection="1">
      <alignment vertical="top" wrapText="1"/>
    </xf>
    <xf numFmtId="4" fontId="23" fillId="0" borderId="0" xfId="7" applyNumberFormat="1" applyFont="1" applyFill="1" applyBorder="1" applyAlignment="1" applyProtection="1">
      <alignment horizontal="right" wrapText="1"/>
      <protection locked="0"/>
    </xf>
    <xf numFmtId="2" fontId="23" fillId="0" borderId="0" xfId="0" applyNumberFormat="1" applyFont="1" applyBorder="1" applyAlignment="1" applyProtection="1">
      <alignment horizontal="center"/>
    </xf>
    <xf numFmtId="49" fontId="23" fillId="0" borderId="0" xfId="7" applyNumberFormat="1" applyFont="1" applyBorder="1" applyAlignment="1" applyProtection="1">
      <alignment vertical="top" wrapText="1"/>
    </xf>
    <xf numFmtId="0" fontId="23" fillId="0" borderId="0" xfId="0" applyFont="1" applyFill="1" applyBorder="1" applyAlignment="1" applyProtection="1">
      <alignment vertical="top" wrapText="1"/>
    </xf>
    <xf numFmtId="0" fontId="23" fillId="0" borderId="0" xfId="0" applyFont="1" applyFill="1" applyBorder="1" applyAlignment="1" applyProtection="1">
      <alignment horizontal="left"/>
    </xf>
    <xf numFmtId="4" fontId="23" fillId="0" borderId="0" xfId="0" applyNumberFormat="1" applyFont="1" applyFill="1" applyBorder="1" applyProtection="1"/>
    <xf numFmtId="0" fontId="20" fillId="0" borderId="0" xfId="0" applyFont="1" applyFill="1" applyBorder="1" applyAlignment="1" applyProtection="1">
      <alignment vertical="top" wrapText="1"/>
    </xf>
    <xf numFmtId="0" fontId="23" fillId="0" borderId="0" xfId="7" applyFont="1" applyFill="1" applyBorder="1" applyAlignment="1" applyProtection="1">
      <alignment horizontal="justify" vertical="top" wrapText="1"/>
    </xf>
    <xf numFmtId="0" fontId="23" fillId="0" borderId="0" xfId="0" applyFont="1" applyFill="1" applyBorder="1" applyAlignment="1" applyProtection="1">
      <alignment horizontal="left" wrapText="1"/>
    </xf>
    <xf numFmtId="4" fontId="23" fillId="0" borderId="0" xfId="0" applyNumberFormat="1" applyFont="1" applyFill="1" applyBorder="1" applyAlignment="1" applyProtection="1">
      <alignment wrapText="1"/>
    </xf>
    <xf numFmtId="0" fontId="23" fillId="0" borderId="0" xfId="7" applyNumberFormat="1" applyFont="1" applyFill="1" applyBorder="1" applyAlignment="1" applyProtection="1">
      <alignment vertical="top" wrapText="1"/>
    </xf>
    <xf numFmtId="0" fontId="24" fillId="0" borderId="0" xfId="0" applyFont="1" applyFill="1"/>
    <xf numFmtId="49" fontId="23" fillId="0" borderId="0" xfId="7" applyNumberFormat="1" applyFont="1" applyFill="1" applyBorder="1" applyAlignment="1" applyProtection="1">
      <alignment vertical="top" wrapText="1"/>
    </xf>
    <xf numFmtId="0" fontId="24" fillId="0" borderId="0" xfId="0" applyFont="1" applyBorder="1"/>
    <xf numFmtId="0" fontId="24" fillId="0" borderId="0" xfId="0" applyFont="1" applyProtection="1"/>
    <xf numFmtId="0" fontId="26" fillId="0" borderId="0" xfId="0" applyFont="1" applyBorder="1" applyAlignment="1" applyProtection="1">
      <alignment horizontal="left" vertical="top" wrapText="1"/>
    </xf>
    <xf numFmtId="4" fontId="27" fillId="0" borderId="0" xfId="0" applyNumberFormat="1" applyFont="1" applyFill="1" applyBorder="1" applyProtection="1"/>
    <xf numFmtId="4" fontId="28" fillId="0" borderId="0" xfId="7" applyNumberFormat="1" applyFont="1" applyFill="1" applyBorder="1" applyAlignment="1" applyProtection="1">
      <alignment horizontal="right" wrapText="1"/>
      <protection locked="0"/>
    </xf>
    <xf numFmtId="4" fontId="27" fillId="0" borderId="0" xfId="7" applyNumberFormat="1" applyFont="1" applyFill="1" applyBorder="1" applyAlignment="1" applyProtection="1">
      <alignment horizontal="right" shrinkToFit="1"/>
      <protection locked="0"/>
    </xf>
    <xf numFmtId="0" fontId="24" fillId="0" borderId="0" xfId="0" applyFont="1" applyBorder="1" applyAlignment="1">
      <alignment wrapText="1"/>
    </xf>
    <xf numFmtId="0" fontId="23" fillId="0" borderId="0" xfId="7" applyFont="1" applyFill="1" applyBorder="1" applyAlignment="1" applyProtection="1">
      <alignment horizontal="center" wrapText="1"/>
    </xf>
    <xf numFmtId="4" fontId="20" fillId="0" borderId="0" xfId="2" applyNumberFormat="1" applyFont="1" applyFill="1" applyBorder="1" applyAlignment="1" applyProtection="1">
      <alignment horizontal="right" wrapText="1"/>
      <protection locked="0"/>
    </xf>
    <xf numFmtId="0" fontId="24" fillId="0" borderId="0" xfId="0" applyFont="1" applyBorder="1" applyAlignment="1" applyProtection="1">
      <alignment wrapText="1"/>
    </xf>
    <xf numFmtId="0" fontId="28" fillId="0" borderId="0" xfId="0" applyFont="1" applyFill="1" applyBorder="1" applyAlignment="1" applyProtection="1">
      <alignment vertical="top" wrapText="1"/>
    </xf>
    <xf numFmtId="0" fontId="28" fillId="0" borderId="0" xfId="0" applyFont="1" applyFill="1" applyBorder="1" applyAlignment="1" applyProtection="1">
      <alignment horizontal="left"/>
    </xf>
    <xf numFmtId="4" fontId="28" fillId="0" borderId="0" xfId="0" applyNumberFormat="1" applyFont="1" applyFill="1" applyBorder="1" applyProtection="1"/>
    <xf numFmtId="49" fontId="27" fillId="0" borderId="0" xfId="7" applyNumberFormat="1" applyFont="1" applyBorder="1" applyAlignment="1" applyProtection="1">
      <alignment vertical="top" wrapText="1"/>
    </xf>
    <xf numFmtId="0" fontId="27" fillId="0" borderId="0" xfId="0" applyFont="1" applyFill="1" applyBorder="1" applyAlignment="1" applyProtection="1">
      <alignment vertical="top" wrapText="1"/>
    </xf>
    <xf numFmtId="0" fontId="27" fillId="0" borderId="0" xfId="0" applyFont="1" applyFill="1" applyBorder="1" applyAlignment="1" applyProtection="1">
      <alignment horizontal="left"/>
    </xf>
    <xf numFmtId="0" fontId="28" fillId="0" borderId="0" xfId="0" applyFont="1" applyBorder="1"/>
    <xf numFmtId="4" fontId="27" fillId="0" borderId="0" xfId="2" applyNumberFormat="1" applyFont="1" applyFill="1" applyBorder="1" applyAlignment="1" applyProtection="1">
      <alignment horizontal="right" shrinkToFit="1"/>
      <protection locked="0"/>
    </xf>
    <xf numFmtId="49" fontId="28" fillId="3" borderId="0" xfId="7" applyNumberFormat="1" applyFont="1" applyFill="1" applyBorder="1" applyAlignment="1" applyProtection="1">
      <alignment vertical="top" wrapText="1"/>
    </xf>
    <xf numFmtId="49" fontId="28" fillId="0" borderId="0" xfId="7" applyNumberFormat="1" applyFont="1" applyBorder="1" applyAlignment="1" applyProtection="1">
      <alignment vertical="top" wrapText="1"/>
    </xf>
    <xf numFmtId="4" fontId="28" fillId="0" borderId="0" xfId="7" applyNumberFormat="1" applyFont="1" applyFill="1" applyBorder="1" applyAlignment="1" applyProtection="1">
      <alignment horizontal="right" shrinkToFit="1"/>
      <protection locked="0"/>
    </xf>
    <xf numFmtId="49" fontId="28" fillId="0" borderId="0" xfId="7" applyNumberFormat="1" applyFont="1" applyFill="1" applyBorder="1" applyAlignment="1" applyProtection="1">
      <alignment vertical="top" wrapText="1"/>
    </xf>
    <xf numFmtId="0" fontId="28" fillId="0" borderId="0" xfId="0" applyFont="1" applyFill="1" applyBorder="1"/>
    <xf numFmtId="0" fontId="28" fillId="0" borderId="0" xfId="0" applyFont="1" applyBorder="1" applyAlignment="1" applyProtection="1">
      <alignment vertical="top" wrapText="1"/>
    </xf>
    <xf numFmtId="0" fontId="28" fillId="0" borderId="0" xfId="0" applyFont="1" applyBorder="1" applyAlignment="1" applyProtection="1">
      <alignment horizontal="left"/>
    </xf>
    <xf numFmtId="4" fontId="28" fillId="0" borderId="0" xfId="0" applyNumberFormat="1" applyFont="1" applyBorder="1" applyProtection="1"/>
    <xf numFmtId="0" fontId="23" fillId="0" borderId="0" xfId="0" applyFont="1" applyFill="1" applyBorder="1" applyProtection="1"/>
    <xf numFmtId="0" fontId="23" fillId="0" borderId="0" xfId="0" applyFont="1" applyFill="1" applyBorder="1" applyProtection="1">
      <protection locked="0"/>
    </xf>
    <xf numFmtId="44" fontId="29" fillId="0" borderId="0" xfId="1" applyFont="1" applyFill="1" applyBorder="1"/>
    <xf numFmtId="0" fontId="3" fillId="0" borderId="0" xfId="0" applyFont="1" applyBorder="1"/>
    <xf numFmtId="1" fontId="6" fillId="0" borderId="0" xfId="0" applyNumberFormat="1" applyFont="1" applyFill="1" applyBorder="1" applyAlignment="1">
      <alignment horizontal="left" vertical="top"/>
    </xf>
    <xf numFmtId="0" fontId="30" fillId="0" borderId="0" xfId="0" applyFont="1" applyBorder="1"/>
    <xf numFmtId="4" fontId="6" fillId="0" borderId="0" xfId="0" applyNumberFormat="1" applyFont="1" applyFill="1" applyAlignment="1">
      <alignment horizontal="center"/>
    </xf>
    <xf numFmtId="44" fontId="6" fillId="0" borderId="0" xfId="1" applyFont="1" applyFill="1"/>
    <xf numFmtId="0" fontId="10" fillId="0" borderId="0" xfId="0" applyFont="1" applyFill="1" applyAlignment="1">
      <alignment vertical="top" wrapText="1"/>
    </xf>
    <xf numFmtId="0" fontId="31" fillId="0" borderId="0" xfId="0" applyFont="1" applyFill="1" applyBorder="1"/>
    <xf numFmtId="44" fontId="8" fillId="0" borderId="0" xfId="1" applyFont="1" applyFill="1" applyBorder="1"/>
    <xf numFmtId="1" fontId="6" fillId="0" borderId="0" xfId="0" applyNumberFormat="1" applyFont="1" applyAlignment="1">
      <alignment horizontal="center" vertical="top" wrapText="1"/>
    </xf>
    <xf numFmtId="0" fontId="33" fillId="0" borderId="0" xfId="0" applyFont="1" applyAlignment="1">
      <alignment vertical="top" wrapText="1"/>
    </xf>
    <xf numFmtId="0" fontId="32" fillId="0" borderId="0" xfId="1" applyNumberFormat="1" applyFont="1" applyFill="1" applyBorder="1"/>
    <xf numFmtId="0" fontId="16" fillId="0" borderId="0" xfId="0" applyFont="1"/>
    <xf numFmtId="0" fontId="15" fillId="0" borderId="0" xfId="0" applyFont="1"/>
    <xf numFmtId="0" fontId="34" fillId="0" borderId="0" xfId="0" applyFont="1"/>
    <xf numFmtId="0" fontId="30" fillId="0" borderId="0" xfId="0" applyFont="1" applyAlignment="1">
      <alignment vertical="top" wrapText="1"/>
    </xf>
    <xf numFmtId="49" fontId="35" fillId="0" borderId="0" xfId="7" applyNumberFormat="1" applyFont="1" applyBorder="1" applyAlignment="1" applyProtection="1">
      <alignment vertical="top" wrapText="1"/>
    </xf>
    <xf numFmtId="0" fontId="35" fillId="0" borderId="0" xfId="0" applyFont="1" applyBorder="1" applyAlignment="1" applyProtection="1">
      <alignment vertical="top" wrapText="1"/>
    </xf>
    <xf numFmtId="0" fontId="36" fillId="0" borderId="0" xfId="0" applyFont="1" applyBorder="1" applyAlignment="1" applyProtection="1">
      <alignment horizontal="left" wrapText="1"/>
    </xf>
    <xf numFmtId="4" fontId="36" fillId="0" borderId="0" xfId="0" applyNumberFormat="1" applyFont="1" applyBorder="1" applyAlignment="1" applyProtection="1">
      <alignment wrapText="1"/>
    </xf>
    <xf numFmtId="4" fontId="35" fillId="0" borderId="0" xfId="2" applyNumberFormat="1" applyFont="1" applyFill="1" applyBorder="1" applyAlignment="1" applyProtection="1">
      <alignment horizontal="right" wrapText="1"/>
      <protection locked="0"/>
    </xf>
    <xf numFmtId="0" fontId="37" fillId="0" borderId="0" xfId="0" applyFont="1" applyBorder="1" applyAlignment="1">
      <alignment wrapText="1"/>
    </xf>
    <xf numFmtId="0" fontId="36" fillId="0" borderId="0" xfId="7" applyNumberFormat="1" applyFont="1" applyBorder="1" applyAlignment="1" applyProtection="1">
      <alignment vertical="top" wrapText="1"/>
    </xf>
    <xf numFmtId="0" fontId="36" fillId="0" borderId="0" xfId="0" applyFont="1" applyBorder="1" applyAlignment="1" applyProtection="1">
      <alignment vertical="top" wrapText="1"/>
    </xf>
    <xf numFmtId="4" fontId="36" fillId="0" borderId="0" xfId="7" applyNumberFormat="1" applyFont="1" applyFill="1" applyBorder="1" applyAlignment="1" applyProtection="1">
      <alignment horizontal="right" wrapText="1"/>
      <protection locked="0"/>
    </xf>
    <xf numFmtId="2" fontId="36" fillId="0" borderId="0" xfId="0" applyNumberFormat="1" applyFont="1" applyBorder="1" applyAlignment="1" applyProtection="1">
      <alignment horizontal="center" wrapText="1"/>
    </xf>
    <xf numFmtId="49" fontId="36" fillId="0" borderId="0" xfId="7" applyNumberFormat="1" applyFont="1" applyBorder="1" applyAlignment="1" applyProtection="1">
      <alignment vertical="top" wrapText="1"/>
    </xf>
    <xf numFmtId="0" fontId="36" fillId="0" borderId="0" xfId="0" applyFont="1" applyFill="1" applyBorder="1" applyAlignment="1" applyProtection="1">
      <alignment vertical="top" wrapText="1"/>
    </xf>
    <xf numFmtId="4" fontId="36" fillId="0" borderId="0" xfId="0" applyNumberFormat="1" applyFont="1" applyFill="1" applyBorder="1" applyAlignment="1" applyProtection="1">
      <alignment wrapText="1"/>
    </xf>
    <xf numFmtId="0" fontId="35" fillId="0" borderId="0" xfId="0" applyFont="1" applyFill="1" applyBorder="1" applyAlignment="1" applyProtection="1">
      <alignment vertical="top" wrapText="1"/>
    </xf>
    <xf numFmtId="0" fontId="57" fillId="0" borderId="0" xfId="8" applyFont="1" applyBorder="1" applyAlignment="1">
      <alignment horizontal="center" vertical="top"/>
    </xf>
    <xf numFmtId="0" fontId="58" fillId="0" borderId="0" xfId="8" applyFont="1" applyBorder="1"/>
    <xf numFmtId="0" fontId="57" fillId="0" borderId="0" xfId="8" applyFont="1" applyBorder="1"/>
    <xf numFmtId="0" fontId="58" fillId="0" borderId="0" xfId="8" applyFont="1" applyBorder="1" applyAlignment="1">
      <alignment vertical="top" wrapText="1"/>
    </xf>
    <xf numFmtId="0" fontId="57" fillId="0" borderId="0" xfId="8" applyFont="1" applyBorder="1" applyAlignment="1">
      <alignment horizontal="center" vertical="top" wrapText="1"/>
    </xf>
    <xf numFmtId="0" fontId="57" fillId="0" borderId="0" xfId="8" applyFont="1" applyBorder="1" applyAlignment="1">
      <alignment vertical="top" wrapText="1"/>
    </xf>
    <xf numFmtId="0" fontId="57" fillId="0" borderId="0" xfId="8" applyFont="1" applyBorder="1" applyAlignment="1">
      <alignment horizontal="left" vertical="top" wrapText="1"/>
    </xf>
    <xf numFmtId="0" fontId="56" fillId="0" borderId="0" xfId="8" applyFont="1" applyBorder="1" applyAlignment="1">
      <alignment horizontal="center"/>
    </xf>
    <xf numFmtId="0" fontId="56" fillId="0" borderId="0" xfId="8" applyFont="1" applyBorder="1"/>
    <xf numFmtId="173" fontId="58" fillId="0" borderId="0" xfId="8" applyNumberFormat="1" applyFont="1" applyBorder="1"/>
    <xf numFmtId="173" fontId="57" fillId="0" borderId="0" xfId="8" applyNumberFormat="1" applyFont="1" applyBorder="1"/>
    <xf numFmtId="173" fontId="56" fillId="0" borderId="0" xfId="8" applyNumberFormat="1" applyFont="1" applyBorder="1"/>
    <xf numFmtId="173" fontId="58" fillId="0" borderId="0" xfId="8" applyNumberFormat="1" applyFont="1" applyBorder="1" applyAlignment="1">
      <alignment vertical="top" wrapText="1"/>
    </xf>
    <xf numFmtId="173" fontId="57" fillId="0" borderId="0" xfId="8" applyNumberFormat="1" applyFont="1" applyFill="1" applyBorder="1" applyProtection="1">
      <protection locked="0"/>
    </xf>
    <xf numFmtId="173" fontId="57" fillId="0" borderId="0" xfId="8" applyNumberFormat="1" applyFont="1" applyFill="1" applyBorder="1" applyProtection="1"/>
    <xf numFmtId="173" fontId="5" fillId="2" borderId="1" xfId="0" applyNumberFormat="1" applyFont="1" applyFill="1" applyBorder="1" applyAlignment="1">
      <alignment horizontal="center" vertical="top" wrapText="1"/>
    </xf>
    <xf numFmtId="173" fontId="2" fillId="0" borderId="0" xfId="1" applyNumberFormat="1" applyFont="1" applyFill="1" applyBorder="1"/>
    <xf numFmtId="173" fontId="5" fillId="0" borderId="0" xfId="1" applyNumberFormat="1" applyFont="1" applyFill="1" applyBorder="1"/>
    <xf numFmtId="173" fontId="27" fillId="0" borderId="0" xfId="86" applyNumberFormat="1" applyFont="1" applyBorder="1" applyAlignment="1">
      <alignment vertical="top"/>
    </xf>
    <xf numFmtId="173" fontId="28" fillId="0" borderId="0" xfId="86" applyNumberFormat="1" applyFont="1" applyBorder="1" applyAlignment="1">
      <alignment horizontal="right"/>
    </xf>
    <xf numFmtId="173" fontId="28" fillId="0" borderId="0" xfId="86" applyNumberFormat="1" applyFont="1" applyBorder="1"/>
    <xf numFmtId="173" fontId="28" fillId="0" borderId="0" xfId="86" applyNumberFormat="1" applyFont="1" applyBorder="1" applyAlignment="1">
      <alignment horizontal="right" vertical="top" wrapText="1"/>
    </xf>
    <xf numFmtId="173" fontId="27" fillId="0" borderId="0" xfId="86" applyNumberFormat="1" applyFont="1" applyBorder="1"/>
    <xf numFmtId="0" fontId="60" fillId="0" borderId="0" xfId="86" applyFont="1" applyBorder="1" applyAlignment="1">
      <alignment vertical="top" wrapText="1"/>
    </xf>
    <xf numFmtId="0" fontId="28" fillId="0" borderId="0" xfId="86" applyFont="1" applyBorder="1" applyAlignment="1">
      <alignment horizontal="left" vertical="top" wrapText="1"/>
    </xf>
    <xf numFmtId="0" fontId="28" fillId="0" borderId="0" xfId="86" applyFont="1" applyBorder="1" applyAlignment="1">
      <alignment vertical="top" wrapText="1"/>
    </xf>
    <xf numFmtId="0" fontId="28" fillId="0" borderId="0" xfId="86" applyFont="1" applyBorder="1" applyAlignment="1">
      <alignment horizontal="center" vertical="top" wrapText="1"/>
    </xf>
    <xf numFmtId="173" fontId="57" fillId="0" borderId="0" xfId="8" applyNumberFormat="1" applyFont="1" applyBorder="1" applyAlignment="1">
      <alignment horizontal="right"/>
    </xf>
    <xf numFmtId="173" fontId="57" fillId="0" borderId="0" xfId="8" applyNumberFormat="1" applyFont="1" applyBorder="1" applyAlignment="1">
      <alignment horizontal="right" vertical="top" wrapText="1"/>
    </xf>
    <xf numFmtId="0" fontId="5" fillId="0" borderId="0" xfId="0" applyFont="1" applyFill="1" applyBorder="1"/>
    <xf numFmtId="0" fontId="27" fillId="0" borderId="0" xfId="86" applyFont="1" applyBorder="1"/>
    <xf numFmtId="0" fontId="28" fillId="0" borderId="0" xfId="86" applyFont="1" applyBorder="1" applyAlignment="1">
      <alignment horizontal="center" vertical="top"/>
    </xf>
    <xf numFmtId="0" fontId="60" fillId="0" borderId="0" xfId="86" applyFont="1" applyBorder="1"/>
    <xf numFmtId="0" fontId="28" fillId="0" borderId="0" xfId="86" applyFont="1" applyBorder="1"/>
    <xf numFmtId="173" fontId="28" fillId="0" borderId="0" xfId="86" applyNumberFormat="1" applyFont="1" applyBorder="1" applyAlignment="1">
      <alignment horizontal="center" vertical="top"/>
    </xf>
    <xf numFmtId="173" fontId="5" fillId="0" borderId="0" xfId="146" applyNumberFormat="1" applyFont="1" applyFill="1" applyBorder="1" applyAlignment="1">
      <alignment horizontal="center"/>
    </xf>
    <xf numFmtId="0" fontId="5" fillId="2" borderId="1" xfId="0" applyFont="1" applyFill="1" applyBorder="1" applyAlignment="1">
      <alignment vertical="top" wrapText="1"/>
    </xf>
    <xf numFmtId="0" fontId="5" fillId="2" borderId="1" xfId="0" applyFont="1" applyFill="1" applyBorder="1" applyAlignment="1">
      <alignment horizontal="center" vertical="top" wrapText="1"/>
    </xf>
    <xf numFmtId="1" fontId="5" fillId="2" borderId="1" xfId="0" applyNumberFormat="1" applyFont="1" applyFill="1" applyBorder="1" applyAlignment="1">
      <alignment horizontal="center" vertical="top" wrapText="1"/>
    </xf>
    <xf numFmtId="0" fontId="5" fillId="0" borderId="0" xfId="0" applyFont="1" applyFill="1" applyBorder="1"/>
    <xf numFmtId="173" fontId="5" fillId="2" borderId="1" xfId="146" applyNumberFormat="1" applyFont="1" applyFill="1" applyBorder="1" applyAlignment="1">
      <alignment horizontal="center" vertical="top" wrapText="1"/>
    </xf>
    <xf numFmtId="173" fontId="2" fillId="2" borderId="1" xfId="146" applyNumberFormat="1" applyFont="1" applyFill="1" applyBorder="1" applyAlignment="1">
      <alignment horizontal="center" vertical="top" wrapText="1"/>
    </xf>
    <xf numFmtId="0" fontId="23" fillId="0" borderId="7" xfId="0" applyFont="1" applyBorder="1" applyAlignment="1">
      <alignment vertical="top" wrapText="1"/>
    </xf>
    <xf numFmtId="0" fontId="23" fillId="0" borderId="0" xfId="0" applyFont="1" applyBorder="1" applyAlignment="1">
      <alignment vertical="top" wrapText="1"/>
    </xf>
    <xf numFmtId="49" fontId="30" fillId="0" borderId="0" xfId="0" applyNumberFormat="1" applyFont="1" applyAlignment="1">
      <alignment horizontal="left" vertical="top"/>
    </xf>
    <xf numFmtId="0" fontId="62" fillId="0" borderId="0" xfId="0" applyFont="1" applyAlignment="1">
      <alignment horizontal="justify" vertical="top"/>
    </xf>
    <xf numFmtId="4" fontId="62" fillId="0" borderId="0" xfId="0" applyNumberFormat="1" applyFont="1" applyAlignment="1">
      <alignment horizontal="right"/>
    </xf>
    <xf numFmtId="0" fontId="62" fillId="0" borderId="0" xfId="0" applyFont="1" applyAlignment="1">
      <alignment horizontal="right"/>
    </xf>
    <xf numFmtId="0" fontId="62" fillId="0" borderId="0" xfId="0" applyFont="1" applyAlignment="1">
      <alignment horizontal="right" vertical="top"/>
    </xf>
    <xf numFmtId="49" fontId="62" fillId="0" borderId="0" xfId="0" applyNumberFormat="1" applyFont="1" applyAlignment="1">
      <alignment horizontal="right" vertical="top" wrapText="1"/>
    </xf>
    <xf numFmtId="4" fontId="62" fillId="0" borderId="0" xfId="0" applyNumberFormat="1" applyFont="1" applyAlignment="1">
      <alignment horizontal="right" vertical="top" wrapText="1"/>
    </xf>
    <xf numFmtId="4" fontId="62" fillId="0" borderId="0" xfId="0" applyNumberFormat="1" applyFont="1" applyAlignment="1" applyProtection="1">
      <alignment horizontal="right"/>
      <protection locked="0"/>
    </xf>
    <xf numFmtId="0" fontId="63" fillId="0" borderId="0" xfId="0" applyFont="1"/>
    <xf numFmtId="173" fontId="28" fillId="0" borderId="0" xfId="86" applyNumberFormat="1" applyFont="1" applyFill="1" applyBorder="1" applyAlignment="1">
      <alignment horizontal="center" vertical="top" wrapText="1"/>
    </xf>
    <xf numFmtId="173" fontId="28" fillId="0" borderId="0" xfId="86" applyNumberFormat="1" applyFont="1" applyFill="1" applyBorder="1"/>
    <xf numFmtId="0" fontId="57" fillId="0" borderId="0" xfId="8" applyFont="1" applyFill="1" applyBorder="1" applyAlignment="1">
      <alignment horizontal="center" vertical="top" wrapText="1"/>
    </xf>
    <xf numFmtId="0" fontId="57" fillId="0" borderId="0" xfId="8" applyFont="1" applyFill="1" applyBorder="1"/>
    <xf numFmtId="4" fontId="20" fillId="0" borderId="0" xfId="2" applyNumberFormat="1" applyFont="1" applyAlignment="1" applyProtection="1">
      <alignment horizontal="right" wrapText="1"/>
      <protection locked="0"/>
    </xf>
    <xf numFmtId="4" fontId="35" fillId="0" borderId="0" xfId="2" applyNumberFormat="1" applyFont="1" applyAlignment="1" applyProtection="1">
      <alignment horizontal="right" wrapText="1"/>
      <protection locked="0"/>
    </xf>
    <xf numFmtId="4" fontId="36" fillId="0" borderId="0" xfId="7" applyNumberFormat="1" applyFont="1" applyAlignment="1" applyProtection="1">
      <alignment horizontal="right" wrapText="1"/>
      <protection locked="0"/>
    </xf>
    <xf numFmtId="4" fontId="23" fillId="0" borderId="0" xfId="7" applyNumberFormat="1" applyFont="1" applyAlignment="1" applyProtection="1">
      <alignment horizontal="right" wrapText="1"/>
      <protection locked="0"/>
    </xf>
    <xf numFmtId="173" fontId="57" fillId="0" borderId="0" xfId="8" applyNumberFormat="1" applyFont="1" applyAlignment="1">
      <alignment horizontal="right" vertical="top" wrapText="1"/>
    </xf>
    <xf numFmtId="173" fontId="57" fillId="0" borderId="0" xfId="8" applyNumberFormat="1" applyFont="1"/>
    <xf numFmtId="173" fontId="58" fillId="0" borderId="0" xfId="8" applyNumberFormat="1" applyFont="1"/>
    <xf numFmtId="173" fontId="57" fillId="0" borderId="0" xfId="8" applyNumberFormat="1" applyFont="1" applyAlignment="1">
      <alignment horizontal="right"/>
    </xf>
    <xf numFmtId="173" fontId="56" fillId="0" borderId="0" xfId="8" applyNumberFormat="1" applyFont="1"/>
    <xf numFmtId="173" fontId="58" fillId="0" borderId="0" xfId="8" applyNumberFormat="1" applyFont="1" applyAlignment="1">
      <alignment vertical="top" wrapText="1"/>
    </xf>
    <xf numFmtId="173" fontId="56" fillId="0" borderId="0" xfId="8" applyNumberFormat="1" applyFont="1" applyAlignment="1">
      <alignment horizontal="center"/>
    </xf>
    <xf numFmtId="173" fontId="59" fillId="0" borderId="0" xfId="8" applyNumberFormat="1" applyFont="1"/>
    <xf numFmtId="173" fontId="59" fillId="0" borderId="0" xfId="8" applyNumberFormat="1" applyFont="1" applyAlignment="1">
      <alignment vertical="top"/>
    </xf>
    <xf numFmtId="173" fontId="59" fillId="0" borderId="0" xfId="8" applyNumberFormat="1" applyFont="1" applyAlignment="1">
      <alignment horizontal="right" vertical="top" wrapText="1"/>
    </xf>
    <xf numFmtId="4" fontId="28" fillId="0" borderId="0" xfId="7" applyNumberFormat="1" applyFont="1" applyAlignment="1" applyProtection="1">
      <alignment horizontal="right" wrapText="1"/>
      <protection locked="0"/>
    </xf>
    <xf numFmtId="44" fontId="6" fillId="3" borderId="0" xfId="1" applyFont="1" applyFill="1" applyBorder="1" applyAlignment="1">
      <alignment horizontal="right"/>
    </xf>
    <xf numFmtId="4" fontId="20" fillId="0" borderId="0" xfId="2" applyNumberFormat="1" applyFont="1" applyAlignment="1" applyProtection="1">
      <alignment horizontal="right"/>
      <protection locked="0"/>
    </xf>
    <xf numFmtId="173" fontId="28" fillId="0" borderId="0" xfId="86" applyNumberFormat="1" applyFont="1" applyAlignment="1">
      <alignment horizontal="right" vertical="top" wrapText="1"/>
    </xf>
    <xf numFmtId="173" fontId="28" fillId="0" borderId="0" xfId="86" applyNumberFormat="1" applyFont="1"/>
    <xf numFmtId="173" fontId="28" fillId="0" borderId="0" xfId="86" applyNumberFormat="1" applyFont="1" applyAlignment="1">
      <alignment horizontal="center" vertical="top"/>
    </xf>
    <xf numFmtId="173" fontId="28" fillId="0" borderId="0" xfId="86" applyNumberFormat="1" applyFont="1" applyAlignment="1">
      <alignment horizontal="right"/>
    </xf>
    <xf numFmtId="173" fontId="27" fillId="0" borderId="0" xfId="86" applyNumberFormat="1" applyFont="1"/>
    <xf numFmtId="173" fontId="61" fillId="0" borderId="0" xfId="86" applyNumberFormat="1" applyFont="1"/>
    <xf numFmtId="173" fontId="61" fillId="0" borderId="0" xfId="86" applyNumberFormat="1" applyFont="1" applyAlignment="1">
      <alignment vertical="top"/>
    </xf>
    <xf numFmtId="173" fontId="61" fillId="0" borderId="0" xfId="86" applyNumberFormat="1" applyFont="1" applyAlignment="1">
      <alignment horizontal="right" vertical="top" wrapText="1"/>
    </xf>
    <xf numFmtId="44" fontId="64" fillId="0" borderId="0" xfId="0" applyNumberFormat="1" applyFont="1" applyAlignment="1">
      <alignment horizontal="left" vertical="top" wrapText="1"/>
    </xf>
    <xf numFmtId="0" fontId="13" fillId="0" borderId="0" xfId="0" applyFont="1" applyAlignment="1">
      <alignment horizontal="left" vertical="top" wrapText="1"/>
    </xf>
    <xf numFmtId="0" fontId="23" fillId="0" borderId="7" xfId="70" applyFont="1" applyBorder="1" applyAlignment="1">
      <alignment vertical="top"/>
    </xf>
    <xf numFmtId="0" fontId="23" fillId="0" borderId="7" xfId="70" applyFont="1" applyBorder="1" applyAlignment="1">
      <alignment horizontal="justify" vertical="top" wrapText="1"/>
    </xf>
    <xf numFmtId="4" fontId="23" fillId="0" borderId="7" xfId="70" applyNumberFormat="1" applyFont="1" applyBorder="1" applyAlignment="1">
      <alignment horizontal="center"/>
    </xf>
    <xf numFmtId="4" fontId="23" fillId="0" borderId="7" xfId="70" applyNumberFormat="1" applyFont="1" applyBorder="1" applyAlignment="1">
      <alignment horizontal="right"/>
    </xf>
    <xf numFmtId="0" fontId="20" fillId="0" borderId="12" xfId="6" applyFont="1" applyBorder="1" applyAlignment="1">
      <alignment horizontal="left" vertical="top" wrapText="1"/>
    </xf>
    <xf numFmtId="4" fontId="23" fillId="0" borderId="12" xfId="7" applyNumberFormat="1" applyFont="1" applyBorder="1" applyAlignment="1">
      <alignment horizontal="right" wrapText="1"/>
    </xf>
    <xf numFmtId="0" fontId="20" fillId="0" borderId="7" xfId="6" applyFont="1" applyBorder="1" applyAlignment="1">
      <alignment horizontal="left" vertical="top" wrapText="1"/>
    </xf>
    <xf numFmtId="4" fontId="23" fillId="0" borderId="7" xfId="7" applyNumberFormat="1" applyFont="1" applyBorder="1" applyAlignment="1">
      <alignment horizontal="right" wrapText="1"/>
    </xf>
    <xf numFmtId="4" fontId="23" fillId="0" borderId="7" xfId="7" applyNumberFormat="1" applyFont="1" applyBorder="1" applyAlignment="1" applyProtection="1">
      <alignment horizontal="right" wrapText="1"/>
      <protection locked="0"/>
    </xf>
    <xf numFmtId="0" fontId="24" fillId="0" borderId="7" xfId="0" applyFont="1" applyBorder="1"/>
    <xf numFmtId="0" fontId="66" fillId="0" borderId="0" xfId="0" applyFont="1"/>
    <xf numFmtId="0" fontId="24" fillId="0" borderId="0" xfId="0" applyFont="1" applyAlignment="1">
      <alignment wrapText="1"/>
    </xf>
    <xf numFmtId="0" fontId="23" fillId="0" borderId="7" xfId="70" applyFont="1" applyBorder="1" applyAlignment="1">
      <alignment vertical="top" wrapText="1"/>
    </xf>
    <xf numFmtId="4" fontId="23" fillId="0" borderId="7" xfId="70" applyNumberFormat="1" applyFont="1" applyBorder="1" applyAlignment="1">
      <alignment horizontal="center" wrapText="1"/>
    </xf>
    <xf numFmtId="4" fontId="23" fillId="0" borderId="7" xfId="70" applyNumberFormat="1" applyFont="1" applyBorder="1" applyAlignment="1">
      <alignment horizontal="right" wrapText="1"/>
    </xf>
    <xf numFmtId="0" fontId="21" fillId="0" borderId="12" xfId="0" applyFont="1" applyBorder="1" applyAlignment="1">
      <alignment wrapText="1"/>
    </xf>
    <xf numFmtId="0" fontId="23" fillId="0" borderId="12" xfId="7" applyFont="1" applyBorder="1" applyAlignment="1">
      <alignment horizontal="center" wrapText="1"/>
    </xf>
    <xf numFmtId="4" fontId="20" fillId="0" borderId="12" xfId="70" applyNumberFormat="1" applyFont="1" applyBorder="1" applyAlignment="1" applyProtection="1">
      <alignment horizontal="right" wrapText="1"/>
      <protection locked="0"/>
    </xf>
    <xf numFmtId="0" fontId="23" fillId="0" borderId="7" xfId="7" applyFont="1" applyBorder="1" applyAlignment="1">
      <alignment horizontal="center" wrapText="1"/>
    </xf>
    <xf numFmtId="4" fontId="20" fillId="0" borderId="7" xfId="70" applyNumberFormat="1" applyFont="1" applyBorder="1" applyAlignment="1" applyProtection="1">
      <alignment horizontal="right" wrapText="1"/>
      <protection locked="0"/>
    </xf>
    <xf numFmtId="0" fontId="24" fillId="0" borderId="7" xfId="0" applyFont="1" applyBorder="1" applyAlignment="1">
      <alignment wrapText="1"/>
    </xf>
    <xf numFmtId="4" fontId="28" fillId="0" borderId="13" xfId="0" applyNumberFormat="1" applyFont="1" applyBorder="1"/>
    <xf numFmtId="0" fontId="23" fillId="0" borderId="0" xfId="0" applyFont="1"/>
    <xf numFmtId="49" fontId="27" fillId="0" borderId="13" xfId="7" applyNumberFormat="1" applyFont="1" applyBorder="1">
      <alignment vertical="top" wrapText="1"/>
    </xf>
    <xf numFmtId="0" fontId="27" fillId="0" borderId="0" xfId="0" applyFont="1" applyAlignment="1">
      <alignment vertical="top" wrapText="1"/>
    </xf>
    <xf numFmtId="0" fontId="27" fillId="0" borderId="14" xfId="0" applyFont="1" applyBorder="1" applyAlignment="1">
      <alignment horizontal="left"/>
    </xf>
    <xf numFmtId="4" fontId="27" fillId="0" borderId="13" xfId="0" applyNumberFormat="1" applyFont="1" applyBorder="1"/>
    <xf numFmtId="4" fontId="28" fillId="0" borderId="13" xfId="7" applyNumberFormat="1" applyFont="1" applyBorder="1" applyAlignment="1" applyProtection="1">
      <alignment horizontal="right" wrapText="1"/>
      <protection locked="0"/>
    </xf>
    <xf numFmtId="4" fontId="27" fillId="0" borderId="13" xfId="7" applyNumberFormat="1" applyFont="1" applyBorder="1" applyAlignment="1" applyProtection="1">
      <alignment horizontal="right" shrinkToFit="1"/>
      <protection locked="0"/>
    </xf>
    <xf numFmtId="0" fontId="28" fillId="0" borderId="0" xfId="0" applyFont="1"/>
    <xf numFmtId="0" fontId="28" fillId="0" borderId="14" xfId="0" applyFont="1" applyBorder="1" applyAlignment="1">
      <alignment horizontal="left"/>
    </xf>
    <xf numFmtId="49" fontId="28" fillId="3" borderId="13" xfId="7" applyNumberFormat="1" applyFont="1" applyFill="1" applyBorder="1">
      <alignment vertical="top" wrapText="1"/>
    </xf>
    <xf numFmtId="0" fontId="28" fillId="0" borderId="0" xfId="0" applyFont="1" applyAlignment="1">
      <alignment vertical="top" wrapText="1"/>
    </xf>
    <xf numFmtId="4" fontId="28" fillId="0" borderId="13" xfId="7" applyNumberFormat="1" applyFont="1" applyBorder="1" applyAlignment="1" applyProtection="1">
      <alignment horizontal="right" shrinkToFit="1"/>
      <protection locked="0"/>
    </xf>
    <xf numFmtId="49" fontId="28" fillId="0" borderId="13" xfId="7" applyNumberFormat="1" applyFont="1" applyBorder="1">
      <alignment vertical="top" wrapText="1"/>
    </xf>
    <xf numFmtId="49" fontId="67" fillId="0" borderId="15" xfId="149" applyNumberFormat="1" applyFont="1" applyBorder="1" applyAlignment="1">
      <alignment vertical="top" wrapText="1"/>
    </xf>
    <xf numFmtId="0" fontId="67" fillId="0" borderId="15" xfId="0" applyFont="1" applyBorder="1"/>
    <xf numFmtId="0" fontId="23" fillId="0" borderId="0" xfId="0" applyFont="1" applyProtection="1">
      <protection locked="0"/>
    </xf>
    <xf numFmtId="166" fontId="2" fillId="0" borderId="0" xfId="0" applyNumberFormat="1" applyFont="1" applyAlignment="1">
      <alignment horizontal="center" vertical="top" wrapText="1"/>
    </xf>
    <xf numFmtId="49" fontId="20" fillId="0" borderId="0" xfId="7" applyNumberFormat="1" applyFont="1">
      <alignment vertical="top" wrapText="1"/>
    </xf>
    <xf numFmtId="0" fontId="20" fillId="0" borderId="0" xfId="0" applyFont="1" applyAlignment="1">
      <alignment vertical="top" wrapText="1"/>
    </xf>
    <xf numFmtId="0" fontId="23" fillId="0" borderId="0" xfId="0" applyFont="1" applyAlignment="1">
      <alignment horizontal="left"/>
    </xf>
    <xf numFmtId="4" fontId="23" fillId="0" borderId="0" xfId="0" applyNumberFormat="1" applyFont="1"/>
    <xf numFmtId="0" fontId="23" fillId="0" borderId="0" xfId="7" applyFont="1">
      <alignment vertical="top" wrapText="1"/>
    </xf>
    <xf numFmtId="0" fontId="23" fillId="0" borderId="0" xfId="0" applyFont="1" applyAlignment="1">
      <alignment vertical="top" wrapText="1"/>
    </xf>
    <xf numFmtId="2" fontId="23" fillId="0" borderId="0" xfId="0" applyNumberFormat="1" applyFont="1" applyAlignment="1">
      <alignment horizontal="center"/>
    </xf>
    <xf numFmtId="49" fontId="23" fillId="0" borderId="0" xfId="7" applyNumberFormat="1" applyFont="1">
      <alignment vertical="top" wrapText="1"/>
    </xf>
    <xf numFmtId="0" fontId="23" fillId="0" borderId="0" xfId="7" applyFont="1" applyAlignment="1">
      <alignment horizontal="justify" vertical="top" wrapText="1"/>
    </xf>
    <xf numFmtId="0" fontId="23" fillId="0" borderId="0" xfId="7" applyFont="1" applyAlignment="1">
      <alignment horizontal="center"/>
    </xf>
    <xf numFmtId="4" fontId="23" fillId="0" borderId="0" xfId="7" applyNumberFormat="1" applyFont="1" applyAlignment="1">
      <alignment horizontal="right" wrapText="1"/>
    </xf>
    <xf numFmtId="0" fontId="23" fillId="0" borderId="0" xfId="0" applyFont="1" applyAlignment="1">
      <alignment horizontal="left" wrapText="1"/>
    </xf>
    <xf numFmtId="4" fontId="23" fillId="0" borderId="0" xfId="0" applyNumberFormat="1" applyFont="1" applyAlignment="1">
      <alignment wrapText="1"/>
    </xf>
    <xf numFmtId="0" fontId="25" fillId="0" borderId="0" xfId="0" applyFont="1" applyAlignment="1">
      <alignment vertical="top" wrapText="1"/>
    </xf>
    <xf numFmtId="0" fontId="26" fillId="0" borderId="0" xfId="0" applyFont="1" applyAlignment="1">
      <alignment horizontal="left" vertical="top" wrapText="1"/>
    </xf>
    <xf numFmtId="0" fontId="28" fillId="0" borderId="0" xfId="86" applyFont="1" applyAlignment="1">
      <alignment horizontal="center" vertical="top" wrapText="1"/>
    </xf>
    <xf numFmtId="0" fontId="28" fillId="0" borderId="0" xfId="86" applyFont="1" applyAlignment="1">
      <alignment vertical="top" wrapText="1"/>
    </xf>
    <xf numFmtId="173" fontId="28" fillId="3" borderId="0" xfId="86" applyNumberFormat="1" applyFont="1" applyFill="1" applyAlignment="1">
      <alignment horizontal="center" vertical="top" wrapText="1"/>
    </xf>
    <xf numFmtId="0" fontId="28" fillId="0" borderId="0" xfId="86" applyFont="1" applyAlignment="1">
      <alignment horizontal="center" vertical="top"/>
    </xf>
    <xf numFmtId="0" fontId="60" fillId="0" borderId="0" xfId="86" applyFont="1"/>
    <xf numFmtId="0" fontId="28" fillId="0" borderId="0" xfId="86" applyFont="1"/>
    <xf numFmtId="0" fontId="28" fillId="0" borderId="0" xfId="86" applyFont="1" applyAlignment="1">
      <alignment horizontal="left" vertical="top" wrapText="1"/>
    </xf>
    <xf numFmtId="0" fontId="60" fillId="0" borderId="0" xfId="86" applyFont="1" applyAlignment="1">
      <alignment vertical="top" wrapText="1"/>
    </xf>
    <xf numFmtId="0" fontId="61" fillId="0" borderId="0" xfId="86" applyFont="1"/>
    <xf numFmtId="0" fontId="61" fillId="0" borderId="0" xfId="86" applyFont="1" applyAlignment="1">
      <alignment horizontal="center"/>
    </xf>
    <xf numFmtId="173" fontId="61" fillId="0" borderId="0" xfId="86" applyNumberFormat="1" applyFont="1" applyAlignment="1">
      <alignment horizontal="center"/>
    </xf>
    <xf numFmtId="0" fontId="61" fillId="0" borderId="0" xfId="86" applyFont="1" applyAlignment="1">
      <alignment horizontal="center" vertical="top" wrapText="1"/>
    </xf>
    <xf numFmtId="0" fontId="61" fillId="0" borderId="0" xfId="86" applyFont="1" applyAlignment="1">
      <alignment vertical="top"/>
    </xf>
    <xf numFmtId="0" fontId="61" fillId="0" borderId="0" xfId="86" applyFont="1" applyAlignment="1">
      <alignment horizontal="center" vertical="top"/>
    </xf>
    <xf numFmtId="173" fontId="61" fillId="0" borderId="0" xfId="86" applyNumberFormat="1" applyFont="1" applyAlignment="1">
      <alignment horizontal="center" vertical="top"/>
    </xf>
    <xf numFmtId="0" fontId="61" fillId="0" borderId="0" xfId="86" applyFont="1" applyAlignment="1">
      <alignment vertical="top" wrapText="1"/>
    </xf>
    <xf numFmtId="173" fontId="61" fillId="0" borderId="0" xfId="86" applyNumberFormat="1" applyFont="1" applyAlignment="1">
      <alignment horizontal="center" vertical="top" wrapText="1"/>
    </xf>
    <xf numFmtId="0" fontId="27" fillId="0" borderId="0" xfId="86" applyFont="1"/>
    <xf numFmtId="173" fontId="27" fillId="0" borderId="0" xfId="86" applyNumberFormat="1" applyFont="1" applyAlignment="1">
      <alignment vertical="top"/>
    </xf>
    <xf numFmtId="173" fontId="5" fillId="0" borderId="0" xfId="0" applyNumberFormat="1" applyFont="1" applyAlignment="1">
      <alignment horizontal="center"/>
    </xf>
    <xf numFmtId="0" fontId="23" fillId="0" borderId="0" xfId="70" applyFont="1" applyBorder="1" applyAlignment="1">
      <alignment vertical="top"/>
    </xf>
    <xf numFmtId="0" fontId="23" fillId="0" borderId="0" xfId="70" applyFont="1" applyBorder="1" applyAlignment="1">
      <alignment horizontal="justify" vertical="top" wrapText="1"/>
    </xf>
    <xf numFmtId="4" fontId="23" fillId="0" borderId="0" xfId="70" applyNumberFormat="1" applyFont="1" applyBorder="1" applyAlignment="1">
      <alignment horizontal="center"/>
    </xf>
    <xf numFmtId="4" fontId="23" fillId="0" borderId="0" xfId="70" applyNumberFormat="1" applyFont="1" applyBorder="1" applyAlignment="1">
      <alignment horizontal="right"/>
    </xf>
    <xf numFmtId="49" fontId="69" fillId="0" borderId="0" xfId="150" applyNumberFormat="1" applyFont="1" applyAlignment="1">
      <alignment horizontal="left" vertical="top"/>
    </xf>
    <xf numFmtId="4" fontId="69" fillId="0" borderId="0" xfId="150" applyNumberFormat="1" applyFont="1" applyAlignment="1">
      <alignment vertical="top"/>
    </xf>
    <xf numFmtId="4" fontId="69" fillId="0" borderId="0" xfId="150" applyNumberFormat="1" applyFont="1" applyAlignment="1">
      <alignment horizontal="left"/>
    </xf>
    <xf numFmtId="0" fontId="30" fillId="0" borderId="0" xfId="0" applyFont="1" applyAlignment="1">
      <alignment horizontal="center"/>
    </xf>
    <xf numFmtId="174" fontId="30" fillId="0" borderId="17" xfId="150" applyNumberFormat="1" applyFont="1" applyBorder="1" applyAlignment="1">
      <alignment horizontal="center"/>
    </xf>
    <xf numFmtId="174" fontId="69" fillId="0" borderId="17" xfId="150" applyNumberFormat="1" applyFont="1" applyBorder="1" applyAlignment="1">
      <alignment horizontal="center"/>
    </xf>
    <xf numFmtId="49" fontId="30" fillId="0" borderId="0" xfId="150" applyNumberFormat="1" applyFont="1" applyAlignment="1">
      <alignment horizontal="left" vertical="top"/>
    </xf>
    <xf numFmtId="4" fontId="30" fillId="0" borderId="0" xfId="150" applyNumberFormat="1" applyFont="1" applyAlignment="1">
      <alignment vertical="top"/>
    </xf>
    <xf numFmtId="4" fontId="30" fillId="0" borderId="0" xfId="150" applyNumberFormat="1" applyFont="1" applyAlignment="1">
      <alignment horizontal="left"/>
    </xf>
    <xf numFmtId="4" fontId="30" fillId="0" borderId="0" xfId="147" applyNumberFormat="1" applyFont="1" applyBorder="1" applyAlignment="1" applyProtection="1">
      <alignment horizontal="center"/>
    </xf>
    <xf numFmtId="4" fontId="69" fillId="0" borderId="0" xfId="150" applyNumberFormat="1" applyFont="1" applyAlignment="1">
      <alignment horizontal="center"/>
    </xf>
    <xf numFmtId="4" fontId="69" fillId="0" borderId="0" xfId="150" quotePrefix="1" applyNumberFormat="1" applyFont="1" applyAlignment="1">
      <alignment vertical="top"/>
    </xf>
    <xf numFmtId="49" fontId="69" fillId="0" borderId="0" xfId="150" applyNumberFormat="1" applyFont="1" applyAlignment="1">
      <alignment horizontal="left"/>
    </xf>
    <xf numFmtId="174" fontId="30" fillId="0" borderId="0" xfId="150" applyNumberFormat="1" applyFont="1" applyAlignment="1">
      <alignment horizontal="center"/>
    </xf>
    <xf numFmtId="174" fontId="69" fillId="0" borderId="0" xfId="150" applyNumberFormat="1" applyFont="1" applyAlignment="1">
      <alignment horizontal="center"/>
    </xf>
    <xf numFmtId="49" fontId="69" fillId="0" borderId="0" xfId="0" applyNumberFormat="1" applyFont="1" applyAlignment="1">
      <alignment horizontal="justify" vertical="top"/>
    </xf>
    <xf numFmtId="49" fontId="69" fillId="0" borderId="0" xfId="0" applyNumberFormat="1" applyFont="1" applyAlignment="1">
      <alignment horizontal="left"/>
    </xf>
    <xf numFmtId="49" fontId="69" fillId="0" borderId="18" xfId="150" applyNumberFormat="1" applyFont="1" applyBorder="1" applyAlignment="1">
      <alignment horizontal="left" vertical="top"/>
    </xf>
    <xf numFmtId="4" fontId="69" fillId="0" borderId="18" xfId="150" applyNumberFormat="1" applyFont="1" applyBorder="1" applyAlignment="1">
      <alignment horizontal="left" vertical="top" wrapText="1"/>
    </xf>
    <xf numFmtId="4" fontId="69" fillId="0" borderId="18" xfId="150" applyNumberFormat="1" applyFont="1" applyBorder="1" applyAlignment="1">
      <alignment horizontal="left"/>
    </xf>
    <xf numFmtId="174" fontId="69" fillId="0" borderId="18" xfId="150" applyNumberFormat="1" applyFont="1" applyBorder="1" applyAlignment="1">
      <alignment horizontal="center"/>
    </xf>
    <xf numFmtId="49" fontId="69" fillId="0" borderId="0" xfId="0" applyNumberFormat="1" applyFont="1" applyAlignment="1">
      <alignment horizontal="left" vertical="top" wrapText="1"/>
    </xf>
    <xf numFmtId="0" fontId="21" fillId="0" borderId="7" xfId="0" applyFont="1" applyBorder="1" applyAlignment="1">
      <alignment wrapText="1"/>
    </xf>
    <xf numFmtId="0" fontId="20" fillId="0" borderId="0" xfId="6" applyFont="1" applyAlignment="1">
      <alignment horizontal="left" vertical="top" wrapText="1"/>
    </xf>
    <xf numFmtId="0" fontId="20" fillId="0" borderId="0" xfId="6" applyFont="1" applyAlignment="1">
      <alignment horizontal="justify" vertical="top" wrapText="1"/>
    </xf>
    <xf numFmtId="0" fontId="23" fillId="0" borderId="0" xfId="7" applyFont="1" applyAlignment="1">
      <alignment horizontal="center" wrapText="1"/>
    </xf>
    <xf numFmtId="49" fontId="35" fillId="0" borderId="0" xfId="7" applyNumberFormat="1" applyFont="1">
      <alignment vertical="top" wrapText="1"/>
    </xf>
    <xf numFmtId="0" fontId="35" fillId="0" borderId="0" xfId="0" applyFont="1" applyAlignment="1">
      <alignment vertical="top" wrapText="1"/>
    </xf>
    <xf numFmtId="0" fontId="36" fillId="0" borderId="0" xfId="0" applyFont="1" applyAlignment="1">
      <alignment horizontal="left" wrapText="1"/>
    </xf>
    <xf numFmtId="4" fontId="36" fillId="0" borderId="0" xfId="0" applyNumberFormat="1" applyFont="1" applyAlignment="1">
      <alignment wrapText="1"/>
    </xf>
    <xf numFmtId="0" fontId="37" fillId="0" borderId="0" xfId="0" applyFont="1" applyAlignment="1">
      <alignment wrapText="1"/>
    </xf>
    <xf numFmtId="0" fontId="36" fillId="0" borderId="0" xfId="7" applyFont="1">
      <alignment vertical="top" wrapText="1"/>
    </xf>
    <xf numFmtId="0" fontId="36" fillId="0" borderId="0" xfId="0" applyFont="1" applyAlignment="1">
      <alignment vertical="top" wrapText="1"/>
    </xf>
    <xf numFmtId="2" fontId="36" fillId="0" borderId="0" xfId="0" applyNumberFormat="1" applyFont="1" applyAlignment="1">
      <alignment horizontal="center" wrapText="1"/>
    </xf>
    <xf numFmtId="49" fontId="36" fillId="0" borderId="0" xfId="7" applyNumberFormat="1" applyFont="1">
      <alignment vertical="top" wrapText="1"/>
    </xf>
    <xf numFmtId="0" fontId="5" fillId="2" borderId="19" xfId="0" applyFont="1" applyFill="1" applyBorder="1" applyAlignment="1">
      <alignment horizontal="left" vertical="top"/>
    </xf>
    <xf numFmtId="0" fontId="5" fillId="2" borderId="19" xfId="0" applyFont="1" applyFill="1" applyBorder="1" applyAlignment="1">
      <alignment vertical="top" wrapText="1"/>
    </xf>
    <xf numFmtId="0" fontId="5" fillId="2" borderId="19" xfId="0" applyFont="1" applyFill="1" applyBorder="1" applyAlignment="1">
      <alignment horizontal="center"/>
    </xf>
    <xf numFmtId="44" fontId="5" fillId="2" borderId="19" xfId="1" applyFont="1" applyFill="1" applyBorder="1"/>
    <xf numFmtId="44" fontId="2" fillId="2" borderId="19" xfId="1" applyFont="1" applyFill="1" applyBorder="1"/>
    <xf numFmtId="0" fontId="57" fillId="0" borderId="0" xfId="8" applyFont="1" applyAlignment="1">
      <alignment horizontal="center" vertical="top" wrapText="1"/>
    </xf>
    <xf numFmtId="0" fontId="57" fillId="0" borderId="0" xfId="8" applyFont="1" applyAlignment="1">
      <alignment vertical="top" wrapText="1"/>
    </xf>
    <xf numFmtId="0" fontId="57" fillId="3" borderId="0" xfId="8" applyFont="1" applyFill="1" applyAlignment="1">
      <alignment horizontal="center" vertical="top" wrapText="1"/>
    </xf>
    <xf numFmtId="0" fontId="57" fillId="0" borderId="0" xfId="8" applyFont="1" applyAlignment="1">
      <alignment horizontal="center" vertical="top"/>
    </xf>
    <xf numFmtId="0" fontId="58" fillId="0" borderId="0" xfId="8" applyFont="1"/>
    <xf numFmtId="0" fontId="57" fillId="0" borderId="0" xfId="8" applyFont="1"/>
    <xf numFmtId="0" fontId="57" fillId="0" borderId="0" xfId="8" applyFont="1" applyAlignment="1">
      <alignment horizontal="left" vertical="top" wrapText="1"/>
    </xf>
    <xf numFmtId="0" fontId="58" fillId="0" borderId="0" xfId="8" applyFont="1" applyAlignment="1">
      <alignment vertical="top" wrapText="1"/>
    </xf>
    <xf numFmtId="0" fontId="56" fillId="0" borderId="0" xfId="8" applyFont="1" applyAlignment="1">
      <alignment horizontal="center"/>
    </xf>
    <xf numFmtId="0" fontId="59" fillId="0" borderId="0" xfId="8" applyFont="1"/>
    <xf numFmtId="0" fontId="59" fillId="0" borderId="0" xfId="8" applyFont="1" applyAlignment="1">
      <alignment horizontal="center"/>
    </xf>
    <xf numFmtId="0" fontId="59" fillId="0" borderId="0" xfId="8" applyFont="1" applyAlignment="1">
      <alignment horizontal="center" vertical="top" wrapText="1"/>
    </xf>
    <xf numFmtId="0" fontId="59" fillId="0" borderId="0" xfId="8" applyFont="1" applyAlignment="1">
      <alignment vertical="top"/>
    </xf>
    <xf numFmtId="0" fontId="59" fillId="0" borderId="0" xfId="8" applyFont="1" applyAlignment="1">
      <alignment horizontal="center" vertical="top"/>
    </xf>
    <xf numFmtId="0" fontId="59" fillId="0" borderId="0" xfId="8" applyFont="1" applyAlignment="1">
      <alignment vertical="top" wrapText="1"/>
    </xf>
    <xf numFmtId="0" fontId="56" fillId="0" borderId="0" xfId="8" applyFont="1"/>
    <xf numFmtId="173" fontId="57" fillId="0" borderId="0" xfId="8" applyNumberFormat="1" applyFont="1" applyProtection="1">
      <protection locked="0"/>
    </xf>
    <xf numFmtId="1" fontId="5" fillId="2" borderId="19" xfId="0" applyNumberFormat="1" applyFont="1" applyFill="1" applyBorder="1" applyAlignment="1">
      <alignment horizontal="center" vertical="top" wrapText="1"/>
    </xf>
    <xf numFmtId="0" fontId="5" fillId="2" borderId="19" xfId="0" applyFont="1" applyFill="1" applyBorder="1" applyAlignment="1">
      <alignment horizontal="center" vertical="top" wrapText="1"/>
    </xf>
    <xf numFmtId="173" fontId="5" fillId="2" borderId="19" xfId="146" applyNumberFormat="1" applyFont="1" applyFill="1" applyBorder="1" applyAlignment="1">
      <alignment horizontal="center" vertical="top" wrapText="1"/>
    </xf>
    <xf numFmtId="173" fontId="2" fillId="2" borderId="19" xfId="146" applyNumberFormat="1" applyFont="1" applyFill="1" applyBorder="1" applyAlignment="1">
      <alignment horizontal="center" vertical="top" wrapText="1"/>
    </xf>
    <xf numFmtId="49" fontId="36" fillId="0" borderId="0" xfId="7" applyNumberFormat="1" applyFont="1" applyFill="1">
      <alignment vertical="top" wrapText="1"/>
    </xf>
    <xf numFmtId="0" fontId="36" fillId="0" borderId="0" xfId="0" applyFont="1" applyFill="1" applyAlignment="1">
      <alignment vertical="top" wrapText="1"/>
    </xf>
    <xf numFmtId="0" fontId="36" fillId="0" borderId="0" xfId="0" applyFont="1" applyFill="1" applyAlignment="1">
      <alignment horizontal="left" wrapText="1"/>
    </xf>
    <xf numFmtId="4" fontId="36" fillId="0" borderId="0" xfId="0" applyNumberFormat="1" applyFont="1" applyFill="1" applyAlignment="1">
      <alignment wrapText="1"/>
    </xf>
    <xf numFmtId="4" fontId="36" fillId="0" borderId="0" xfId="7" applyNumberFormat="1" applyFont="1" applyFill="1" applyAlignment="1" applyProtection="1">
      <alignment horizontal="right" wrapText="1"/>
      <protection locked="0"/>
    </xf>
    <xf numFmtId="0" fontId="37" fillId="0" borderId="0" xfId="0" applyFont="1" applyFill="1" applyAlignment="1">
      <alignment wrapText="1"/>
    </xf>
    <xf numFmtId="49" fontId="23" fillId="0" borderId="0" xfId="7" applyNumberFormat="1" applyFont="1" applyFill="1">
      <alignment vertical="top" wrapText="1"/>
    </xf>
    <xf numFmtId="0" fontId="23" fillId="0" borderId="0" xfId="0" applyFont="1" applyFill="1" applyAlignment="1">
      <alignment vertical="top" wrapText="1"/>
    </xf>
    <xf numFmtId="0" fontId="23" fillId="0" borderId="0" xfId="0" applyFont="1" applyFill="1" applyAlignment="1">
      <alignment horizontal="left" wrapText="1"/>
    </xf>
    <xf numFmtId="4" fontId="23" fillId="0" borderId="0" xfId="0" applyNumberFormat="1" applyFont="1" applyFill="1" applyAlignment="1">
      <alignment wrapText="1"/>
    </xf>
    <xf numFmtId="4" fontId="23" fillId="0" borderId="0" xfId="7" applyNumberFormat="1" applyFont="1" applyFill="1" applyAlignment="1" applyProtection="1">
      <alignment horizontal="right" wrapText="1"/>
      <protection locked="0"/>
    </xf>
    <xf numFmtId="0" fontId="24" fillId="0" borderId="0" xfId="0" applyFont="1" applyFill="1" applyAlignment="1">
      <alignment wrapText="1"/>
    </xf>
    <xf numFmtId="0" fontId="23" fillId="0" borderId="0" xfId="2" applyFont="1" applyAlignment="1">
      <alignment vertical="top"/>
    </xf>
    <xf numFmtId="0" fontId="23" fillId="0" borderId="0" xfId="2" applyFont="1" applyAlignment="1">
      <alignment horizontal="justify" vertical="top" wrapText="1"/>
    </xf>
    <xf numFmtId="4" fontId="23" fillId="0" borderId="0" xfId="2" applyNumberFormat="1" applyFont="1" applyAlignment="1">
      <alignment horizontal="center"/>
    </xf>
    <xf numFmtId="4" fontId="23" fillId="0" borderId="0" xfId="2" applyNumberFormat="1" applyFont="1" applyAlignment="1">
      <alignment horizontal="right"/>
    </xf>
    <xf numFmtId="4" fontId="27" fillId="0" borderId="13" xfId="2" applyNumberFormat="1" applyFont="1" applyBorder="1" applyAlignment="1" applyProtection="1">
      <alignment horizontal="right" shrinkToFit="1"/>
      <protection locked="0"/>
    </xf>
    <xf numFmtId="4" fontId="67" fillId="0" borderId="16" xfId="2" applyNumberFormat="1" applyFont="1" applyBorder="1" applyAlignment="1">
      <alignment horizontal="right" shrinkToFit="1"/>
    </xf>
    <xf numFmtId="44" fontId="8" fillId="0" borderId="0" xfId="0" applyNumberFormat="1" applyFont="1"/>
    <xf numFmtId="44" fontId="8" fillId="0" borderId="0" xfId="0" applyNumberFormat="1" applyFont="1" applyBorder="1"/>
    <xf numFmtId="166" fontId="0" fillId="0" borderId="0" xfId="0" applyNumberFormat="1" applyAlignment="1">
      <alignment horizontal="left"/>
    </xf>
    <xf numFmtId="0" fontId="20" fillId="0" borderId="0" xfId="70" applyFont="1" applyBorder="1" applyAlignment="1">
      <alignment horizontal="center" vertical="top"/>
    </xf>
    <xf numFmtId="0" fontId="18" fillId="2" borderId="21" xfId="0" applyFont="1" applyFill="1" applyBorder="1" applyAlignment="1">
      <alignment horizontal="center" wrapText="1"/>
    </xf>
    <xf numFmtId="0" fontId="20" fillId="0" borderId="0" xfId="148" applyFont="1" applyFill="1" applyAlignment="1">
      <alignment horizontal="center" vertical="center" wrapText="1"/>
    </xf>
    <xf numFmtId="0" fontId="20" fillId="0" borderId="0" xfId="140" applyFont="1" applyFill="1" applyBorder="1" applyAlignment="1">
      <alignment horizontal="justify" vertical="center" wrapText="1"/>
    </xf>
    <xf numFmtId="0" fontId="20" fillId="0" borderId="0" xfId="140" applyFont="1" applyFill="1" applyBorder="1" applyAlignment="1">
      <alignment horizontal="center" vertical="center"/>
    </xf>
    <xf numFmtId="4" fontId="20" fillId="0" borderId="0" xfId="140" applyNumberFormat="1" applyFont="1" applyFill="1" applyBorder="1" applyAlignment="1">
      <alignment horizontal="center" vertical="center" wrapText="1"/>
    </xf>
    <xf numFmtId="0" fontId="23" fillId="0" borderId="0" xfId="0" applyFont="1" applyFill="1"/>
    <xf numFmtId="4" fontId="30" fillId="0" borderId="0" xfId="0" applyNumberFormat="1" applyFont="1" applyAlignment="1">
      <alignment horizontal="justify" vertical="top" wrapText="1"/>
    </xf>
    <xf numFmtId="0" fontId="20" fillId="0" borderId="7" xfId="148" applyFont="1" applyFill="1" applyBorder="1" applyAlignment="1">
      <alignment horizontal="center" vertical="center" wrapText="1"/>
    </xf>
    <xf numFmtId="0" fontId="20" fillId="0" borderId="7" xfId="140" applyFont="1" applyFill="1" applyBorder="1" applyAlignment="1">
      <alignment horizontal="justify" vertical="center" wrapText="1"/>
    </xf>
    <xf numFmtId="0" fontId="20" fillId="0" borderId="7" xfId="140" applyFont="1" applyFill="1" applyBorder="1" applyAlignment="1">
      <alignment horizontal="center" vertical="center"/>
    </xf>
    <xf numFmtId="4" fontId="20" fillId="0" borderId="7" xfId="140" applyNumberFormat="1" applyFont="1" applyFill="1" applyBorder="1" applyAlignment="1">
      <alignment horizontal="center" vertical="center" wrapText="1"/>
    </xf>
    <xf numFmtId="0" fontId="20" fillId="26" borderId="7" xfId="148" applyFont="1" applyFill="1" applyBorder="1" applyAlignment="1">
      <alignment horizontal="center" vertical="center" wrapText="1"/>
    </xf>
    <xf numFmtId="0" fontId="20" fillId="26" borderId="7" xfId="140" applyFont="1" applyFill="1" applyBorder="1" applyAlignment="1">
      <alignment horizontal="justify" vertical="center" wrapText="1"/>
    </xf>
    <xf numFmtId="0" fontId="20" fillId="26" borderId="7" xfId="140" applyFont="1" applyFill="1" applyBorder="1" applyAlignment="1">
      <alignment horizontal="center" vertical="center" wrapText="1"/>
    </xf>
    <xf numFmtId="4" fontId="20" fillId="26" borderId="7" xfId="140" applyNumberFormat="1" applyFont="1" applyFill="1" applyBorder="1" applyAlignment="1">
      <alignment horizontal="center" vertical="center" wrapText="1"/>
    </xf>
    <xf numFmtId="0" fontId="23" fillId="0" borderId="0" xfId="0" applyFont="1" applyAlignment="1">
      <alignment wrapText="1"/>
    </xf>
    <xf numFmtId="0" fontId="13" fillId="0" borderId="0" xfId="0" applyFont="1" applyAlignment="1">
      <alignment horizontal="left" vertical="top" wrapText="1"/>
    </xf>
    <xf numFmtId="44" fontId="0" fillId="0" borderId="0" xfId="0" applyNumberFormat="1"/>
    <xf numFmtId="44" fontId="0" fillId="0" borderId="0" xfId="0" applyNumberFormat="1" applyBorder="1"/>
    <xf numFmtId="0" fontId="67" fillId="0" borderId="0" xfId="0" applyFont="1"/>
    <xf numFmtId="0" fontId="30" fillId="0" borderId="0" xfId="0" applyFont="1"/>
    <xf numFmtId="166" fontId="8" fillId="0" borderId="0" xfId="0" applyNumberFormat="1" applyFont="1" applyFill="1" applyBorder="1" applyAlignment="1">
      <alignment horizontal="center" vertical="top" wrapText="1"/>
    </xf>
    <xf numFmtId="0" fontId="8" fillId="2" borderId="1" xfId="0" applyFont="1" applyFill="1" applyBorder="1" applyAlignment="1">
      <alignment vertical="top" wrapText="1"/>
    </xf>
    <xf numFmtId="0" fontId="30" fillId="2" borderId="1" xfId="0" applyFont="1" applyFill="1" applyBorder="1" applyAlignment="1">
      <alignment horizontal="center"/>
    </xf>
    <xf numFmtId="0" fontId="8" fillId="0" borderId="0" xfId="0" applyFont="1" applyFill="1" applyBorder="1" applyAlignment="1">
      <alignment vertical="top" wrapText="1"/>
    </xf>
    <xf numFmtId="0" fontId="30" fillId="0" borderId="0" xfId="0" applyFont="1" applyFill="1" applyBorder="1" applyAlignment="1">
      <alignment horizontal="center"/>
    </xf>
    <xf numFmtId="0" fontId="30" fillId="0" borderId="0" xfId="0" applyFont="1" applyFill="1"/>
    <xf numFmtId="0" fontId="70" fillId="0" borderId="0" xfId="0" applyFont="1" applyFill="1" applyBorder="1" applyAlignment="1">
      <alignment vertical="top" wrapText="1"/>
    </xf>
    <xf numFmtId="0" fontId="29" fillId="0" borderId="0" xfId="0" applyFont="1" applyFill="1" applyBorder="1" applyAlignment="1">
      <alignment horizontal="center"/>
    </xf>
    <xf numFmtId="0" fontId="29" fillId="0" borderId="0" xfId="0" applyNumberFormat="1" applyFont="1" applyFill="1" applyBorder="1" applyAlignment="1">
      <alignment horizontal="center"/>
    </xf>
    <xf numFmtId="0" fontId="29" fillId="0" borderId="0" xfId="0" applyFont="1" applyFill="1" applyBorder="1"/>
    <xf numFmtId="0" fontId="6" fillId="0" borderId="0" xfId="0" applyFont="1" applyFill="1" applyBorder="1"/>
    <xf numFmtId="0" fontId="6" fillId="2" borderId="1" xfId="0" applyFont="1" applyFill="1" applyBorder="1" applyAlignment="1">
      <alignment horizontal="left" vertical="top"/>
    </xf>
    <xf numFmtId="0" fontId="6" fillId="2" borderId="1" xfId="0" applyFont="1" applyFill="1" applyBorder="1" applyAlignment="1">
      <alignment vertical="top" wrapText="1"/>
    </xf>
    <xf numFmtId="0" fontId="6" fillId="2" borderId="1" xfId="0" applyNumberFormat="1" applyFont="1" applyFill="1" applyBorder="1" applyAlignment="1">
      <alignment horizontal="center"/>
    </xf>
    <xf numFmtId="0" fontId="6" fillId="0" borderId="0" xfId="0" applyFont="1" applyBorder="1"/>
    <xf numFmtId="0" fontId="30" fillId="0" borderId="0" xfId="0" applyFont="1" applyAlignment="1">
      <alignment horizontal="center" vertical="top"/>
    </xf>
    <xf numFmtId="0" fontId="8" fillId="0" borderId="0" xfId="0" applyFont="1" applyFill="1" applyBorder="1" applyAlignment="1">
      <alignment horizontal="center" vertical="top" wrapText="1"/>
    </xf>
    <xf numFmtId="0" fontId="30" fillId="0" borderId="0" xfId="0" applyFont="1" applyFill="1" applyBorder="1"/>
    <xf numFmtId="0" fontId="30" fillId="0" borderId="0" xfId="0" applyFont="1" applyFill="1" applyAlignment="1">
      <alignment horizontal="center" vertical="top"/>
    </xf>
    <xf numFmtId="0" fontId="30" fillId="0" borderId="0" xfId="0" applyFont="1" applyFill="1" applyAlignment="1">
      <alignment horizontal="center"/>
    </xf>
    <xf numFmtId="0" fontId="30" fillId="0" borderId="0" xfId="0" applyFont="1" applyAlignment="1">
      <alignment vertical="top"/>
    </xf>
    <xf numFmtId="0" fontId="30" fillId="2" borderId="1" xfId="0" applyFont="1" applyFill="1" applyBorder="1" applyAlignment="1">
      <alignment vertical="top"/>
    </xf>
    <xf numFmtId="0" fontId="30" fillId="2" borderId="1" xfId="0" applyFont="1" applyFill="1" applyBorder="1" applyAlignment="1">
      <alignment vertical="top" wrapText="1"/>
    </xf>
    <xf numFmtId="0" fontId="8" fillId="2" borderId="1" xfId="0" applyFont="1" applyFill="1" applyBorder="1" applyAlignment="1">
      <alignment horizontal="center" vertical="top" wrapText="1"/>
    </xf>
    <xf numFmtId="44" fontId="30" fillId="2" borderId="1" xfId="1" applyFont="1" applyFill="1" applyBorder="1"/>
    <xf numFmtId="44" fontId="30" fillId="0" borderId="0" xfId="1" applyFont="1" applyFill="1" applyBorder="1"/>
    <xf numFmtId="44" fontId="30" fillId="0" borderId="0" xfId="1" applyFont="1"/>
    <xf numFmtId="0" fontId="6" fillId="0" borderId="0" xfId="0" applyFont="1"/>
    <xf numFmtId="1" fontId="30" fillId="0" borderId="0" xfId="0" applyNumberFormat="1" applyFont="1" applyAlignment="1">
      <alignment horizontal="center" vertical="top"/>
    </xf>
    <xf numFmtId="0" fontId="30" fillId="2" borderId="1" xfId="0" applyFont="1" applyFill="1" applyBorder="1" applyAlignment="1">
      <alignment horizontal="center" vertical="top"/>
    </xf>
    <xf numFmtId="0" fontId="30" fillId="0" borderId="0" xfId="0" applyFont="1" applyFill="1" applyBorder="1" applyAlignment="1">
      <alignment horizontal="center" vertical="top"/>
    </xf>
    <xf numFmtId="0" fontId="30" fillId="0" borderId="0" xfId="0" applyFont="1" applyFill="1" applyBorder="1" applyAlignment="1">
      <alignment vertical="top" wrapText="1"/>
    </xf>
    <xf numFmtId="0" fontId="23" fillId="0" borderId="0" xfId="0" applyFont="1" applyBorder="1" applyAlignment="1">
      <alignment wrapText="1"/>
    </xf>
    <xf numFmtId="0" fontId="36" fillId="0" borderId="0" xfId="0" applyFont="1" applyBorder="1" applyAlignment="1">
      <alignment wrapText="1"/>
    </xf>
    <xf numFmtId="0" fontId="36" fillId="0" borderId="0" xfId="0" applyFont="1" applyBorder="1" applyAlignment="1" applyProtection="1">
      <alignment wrapText="1"/>
    </xf>
    <xf numFmtId="0" fontId="23" fillId="0" borderId="0" xfId="0" applyFont="1" applyBorder="1" applyAlignment="1" applyProtection="1">
      <alignment wrapText="1"/>
    </xf>
    <xf numFmtId="173" fontId="6" fillId="0" borderId="0" xfId="146" applyNumberFormat="1" applyFont="1" applyFill="1" applyBorder="1" applyAlignment="1">
      <alignment horizontal="center"/>
    </xf>
    <xf numFmtId="0" fontId="57" fillId="0" borderId="0" xfId="8" applyFont="1" applyBorder="1" applyAlignment="1">
      <alignment horizontal="center"/>
    </xf>
    <xf numFmtId="0" fontId="57" fillId="0" borderId="0" xfId="8" applyFont="1" applyBorder="1" applyAlignment="1">
      <alignment vertical="top"/>
    </xf>
    <xf numFmtId="173" fontId="57" fillId="0" borderId="0" xfId="8" applyNumberFormat="1" applyFont="1" applyAlignment="1">
      <alignment vertical="top"/>
    </xf>
    <xf numFmtId="173" fontId="57" fillId="0" borderId="0" xfId="8" applyNumberFormat="1" applyFont="1" applyBorder="1" applyAlignment="1">
      <alignment vertical="top"/>
    </xf>
    <xf numFmtId="1" fontId="6" fillId="2" borderId="1" xfId="0" applyNumberFormat="1" applyFont="1" applyFill="1" applyBorder="1" applyAlignment="1">
      <alignment horizontal="center" vertical="top" wrapText="1"/>
    </xf>
    <xf numFmtId="0" fontId="6" fillId="2" borderId="1" xfId="0" applyFont="1" applyFill="1" applyBorder="1" applyAlignment="1">
      <alignment horizontal="center" vertical="top" wrapText="1"/>
    </xf>
    <xf numFmtId="0" fontId="6" fillId="2" borderId="1" xfId="0" applyNumberFormat="1" applyFont="1" applyFill="1" applyBorder="1" applyAlignment="1">
      <alignment horizontal="center" vertical="top" wrapText="1"/>
    </xf>
    <xf numFmtId="173" fontId="6" fillId="2" borderId="1" xfId="146" applyNumberFormat="1" applyFont="1" applyFill="1" applyBorder="1" applyAlignment="1">
      <alignment horizontal="center" vertical="top" wrapText="1"/>
    </xf>
    <xf numFmtId="173" fontId="8" fillId="2" borderId="1" xfId="146" applyNumberFormat="1" applyFont="1" applyFill="1" applyBorder="1" applyAlignment="1">
      <alignment horizontal="center" vertical="top" wrapText="1"/>
    </xf>
    <xf numFmtId="0" fontId="6" fillId="0" borderId="0" xfId="0" applyFont="1" applyFill="1" applyBorder="1" applyAlignment="1">
      <alignment horizontal="left" vertical="top"/>
    </xf>
    <xf numFmtId="0" fontId="6" fillId="0" borderId="0" xfId="0" applyFont="1" applyFill="1" applyBorder="1" applyAlignment="1">
      <alignment vertical="top" wrapText="1"/>
    </xf>
    <xf numFmtId="0" fontId="6" fillId="0" borderId="0" xfId="0" applyFont="1" applyFill="1"/>
    <xf numFmtId="166" fontId="8" fillId="0" borderId="0" xfId="0" applyNumberFormat="1" applyFont="1" applyFill="1" applyBorder="1" applyAlignment="1">
      <alignment vertical="top" wrapText="1"/>
    </xf>
    <xf numFmtId="0" fontId="6" fillId="0" borderId="0" xfId="0" applyFont="1" applyBorder="1" applyAlignment="1">
      <alignment horizontal="center"/>
    </xf>
    <xf numFmtId="0" fontId="30" fillId="0" borderId="0" xfId="0" applyFont="1" applyAlignment="1">
      <alignment horizontal="left" vertical="top"/>
    </xf>
    <xf numFmtId="0" fontId="30" fillId="0" borderId="0" xfId="0" applyNumberFormat="1" applyFont="1" applyAlignment="1">
      <alignment horizontal="center"/>
    </xf>
    <xf numFmtId="0" fontId="6" fillId="0" borderId="0" xfId="0" applyFont="1" applyBorder="1" applyAlignment="1">
      <alignment horizontal="left" vertical="top"/>
    </xf>
    <xf numFmtId="0" fontId="6" fillId="0" borderId="0" xfId="0" applyFont="1" applyBorder="1" applyAlignment="1">
      <alignment vertical="top" wrapText="1"/>
    </xf>
    <xf numFmtId="0" fontId="6" fillId="0" borderId="0" xfId="0" applyNumberFormat="1" applyFont="1" applyBorder="1" applyAlignment="1">
      <alignment horizontal="center"/>
    </xf>
    <xf numFmtId="44" fontId="6" fillId="0" borderId="0" xfId="1" applyFont="1" applyBorder="1"/>
    <xf numFmtId="0" fontId="23" fillId="0" borderId="0" xfId="0" applyFont="1" applyBorder="1" applyProtection="1"/>
    <xf numFmtId="0" fontId="23" fillId="0" borderId="0" xfId="0" applyFont="1" applyBorder="1"/>
    <xf numFmtId="0" fontId="23" fillId="0" borderId="0" xfId="0" applyFont="1" applyProtection="1"/>
    <xf numFmtId="0" fontId="28" fillId="0" borderId="0" xfId="86" applyFont="1" applyBorder="1" applyAlignment="1">
      <alignment horizontal="center"/>
    </xf>
    <xf numFmtId="173" fontId="28" fillId="0" borderId="0" xfId="86" applyNumberFormat="1" applyFont="1" applyBorder="1" applyAlignment="1">
      <alignment horizontal="center"/>
    </xf>
    <xf numFmtId="0" fontId="28" fillId="0" borderId="0" xfId="86" applyFont="1" applyBorder="1" applyAlignment="1">
      <alignment vertical="top"/>
    </xf>
    <xf numFmtId="173" fontId="28" fillId="0" borderId="0" xfId="86" applyNumberFormat="1" applyFont="1" applyAlignment="1">
      <alignment vertical="top"/>
    </xf>
    <xf numFmtId="173" fontId="28" fillId="0" borderId="0" xfId="86" applyNumberFormat="1" applyFont="1" applyBorder="1" applyAlignment="1">
      <alignment horizontal="center" vertical="top" wrapText="1"/>
    </xf>
    <xf numFmtId="173" fontId="6" fillId="0" borderId="0" xfId="0" applyNumberFormat="1" applyFont="1" applyFill="1" applyBorder="1" applyAlignment="1">
      <alignment horizontal="center"/>
    </xf>
    <xf numFmtId="173" fontId="6" fillId="0" borderId="0" xfId="1" applyNumberFormat="1" applyFont="1" applyFill="1" applyBorder="1"/>
    <xf numFmtId="173" fontId="8" fillId="0" borderId="0" xfId="1" applyNumberFormat="1" applyFont="1" applyFill="1" applyBorder="1"/>
    <xf numFmtId="173" fontId="6" fillId="2" borderId="1" xfId="0" applyNumberFormat="1" applyFont="1" applyFill="1" applyBorder="1" applyAlignment="1">
      <alignment horizontal="center" vertical="top" wrapText="1"/>
    </xf>
    <xf numFmtId="0" fontId="6" fillId="0" borderId="0" xfId="0" applyFont="1" applyAlignment="1">
      <alignment horizontal="left" vertical="top"/>
    </xf>
    <xf numFmtId="44" fontId="6" fillId="0" borderId="0" xfId="0" applyNumberFormat="1" applyFont="1" applyFill="1" applyBorder="1"/>
    <xf numFmtId="0" fontId="3" fillId="0" borderId="0" xfId="0" applyFont="1" applyAlignment="1">
      <alignment horizontal="justify" vertical="justify" wrapText="1"/>
    </xf>
    <xf numFmtId="0" fontId="3" fillId="0" borderId="0" xfId="0" applyFont="1" applyAlignment="1">
      <alignment horizontal="left" vertical="top" wrapText="1"/>
    </xf>
    <xf numFmtId="49" fontId="71" fillId="0" borderId="13" xfId="7" applyNumberFormat="1" applyFont="1" applyBorder="1">
      <alignment vertical="top" wrapText="1"/>
    </xf>
    <xf numFmtId="0" fontId="71" fillId="0" borderId="0" xfId="0" applyFont="1" applyAlignment="1">
      <alignment vertical="top" wrapText="1"/>
    </xf>
    <xf numFmtId="0" fontId="71" fillId="0" borderId="14" xfId="0" applyFont="1" applyBorder="1" applyAlignment="1">
      <alignment horizontal="left"/>
    </xf>
    <xf numFmtId="4" fontId="71" fillId="0" borderId="13" xfId="0" applyNumberFormat="1" applyFont="1" applyBorder="1"/>
    <xf numFmtId="4" fontId="71" fillId="0" borderId="13" xfId="7" applyNumberFormat="1" applyFont="1" applyBorder="1" applyAlignment="1" applyProtection="1">
      <alignment horizontal="right" wrapText="1"/>
      <protection locked="0"/>
    </xf>
    <xf numFmtId="4" fontId="72" fillId="0" borderId="7" xfId="7" applyNumberFormat="1" applyFont="1" applyBorder="1" applyAlignment="1" applyProtection="1">
      <alignment horizontal="right" wrapText="1"/>
      <protection locked="0"/>
    </xf>
    <xf numFmtId="0" fontId="71" fillId="0" borderId="0" xfId="0" applyFont="1"/>
    <xf numFmtId="49" fontId="73" fillId="0" borderId="0" xfId="150" applyNumberFormat="1" applyFont="1" applyAlignment="1">
      <alignment horizontal="left" vertical="top"/>
    </xf>
    <xf numFmtId="0" fontId="74" fillId="0" borderId="0" xfId="85" applyFont="1" applyAlignment="1">
      <alignment vertical="top" wrapText="1"/>
    </xf>
    <xf numFmtId="49" fontId="73" fillId="0" borderId="0" xfId="0" applyNumberFormat="1" applyFont="1" applyAlignment="1">
      <alignment horizontal="justify" vertical="top"/>
    </xf>
    <xf numFmtId="174" fontId="73" fillId="0" borderId="0" xfId="150" applyNumberFormat="1" applyFont="1" applyAlignment="1">
      <alignment horizontal="center"/>
    </xf>
    <xf numFmtId="0" fontId="74" fillId="0" borderId="0" xfId="85" applyFont="1"/>
    <xf numFmtId="173" fontId="74" fillId="0" borderId="0" xfId="85" applyNumberFormat="1" applyFont="1"/>
    <xf numFmtId="49" fontId="73" fillId="0" borderId="0" xfId="0" applyNumberFormat="1" applyFont="1" applyAlignment="1">
      <alignment horizontal="left"/>
    </xf>
    <xf numFmtId="0" fontId="72" fillId="0" borderId="0" xfId="0" applyFont="1" applyAlignment="1">
      <alignment vertical="top" wrapText="1"/>
    </xf>
    <xf numFmtId="0" fontId="75" fillId="0" borderId="0" xfId="0" applyFont="1" applyAlignment="1">
      <alignment horizontal="left" vertical="top" wrapText="1"/>
    </xf>
    <xf numFmtId="0" fontId="18"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justify" vertical="justify" wrapText="1"/>
    </xf>
    <xf numFmtId="0" fontId="13" fillId="0" borderId="0" xfId="0" applyFont="1" applyAlignment="1">
      <alignment horizontal="left" vertical="top" wrapText="1"/>
    </xf>
    <xf numFmtId="0" fontId="20" fillId="0" borderId="11" xfId="148" applyFont="1" applyBorder="1" applyAlignment="1">
      <alignment horizontal="center" vertical="center" wrapText="1"/>
    </xf>
    <xf numFmtId="0" fontId="20" fillId="0" borderId="20" xfId="148" applyFont="1" applyBorder="1" applyAlignment="1">
      <alignment horizontal="center" vertical="center" wrapText="1"/>
    </xf>
    <xf numFmtId="0" fontId="74" fillId="27" borderId="0" xfId="85" applyFont="1" applyFill="1" applyAlignment="1">
      <alignment vertical="top" wrapText="1"/>
    </xf>
    <xf numFmtId="49" fontId="73" fillId="27" borderId="0" xfId="0" applyNumberFormat="1" applyFont="1" applyFill="1" applyAlignment="1">
      <alignment horizontal="justify" vertical="top"/>
    </xf>
    <xf numFmtId="4" fontId="36" fillId="27" borderId="0" xfId="7" applyNumberFormat="1" applyFont="1" applyFill="1" applyAlignment="1" applyProtection="1">
      <alignment horizontal="right" wrapText="1"/>
      <protection locked="0"/>
    </xf>
  </cellXfs>
  <cellStyles count="151">
    <cellStyle name="20% - Accent1" xfId="9" xr:uid="{00000000-0005-0000-0000-000000000000}"/>
    <cellStyle name="20% - Accent2" xfId="10" xr:uid="{00000000-0005-0000-0000-000001000000}"/>
    <cellStyle name="20% - Accent3" xfId="11" xr:uid="{00000000-0005-0000-0000-000002000000}"/>
    <cellStyle name="20% - Accent4" xfId="12" xr:uid="{00000000-0005-0000-0000-000003000000}"/>
    <cellStyle name="20% - Accent5" xfId="13" xr:uid="{00000000-0005-0000-0000-000004000000}"/>
    <cellStyle name="20% - Accent6" xfId="14" xr:uid="{00000000-0005-0000-0000-000005000000}"/>
    <cellStyle name="40% - Accent1" xfId="15" xr:uid="{00000000-0005-0000-0000-000006000000}"/>
    <cellStyle name="40% - Accent2" xfId="16" xr:uid="{00000000-0005-0000-0000-000007000000}"/>
    <cellStyle name="40% - Accent3" xfId="17" xr:uid="{00000000-0005-0000-0000-000008000000}"/>
    <cellStyle name="40% - Accent4" xfId="18" xr:uid="{00000000-0005-0000-0000-000009000000}"/>
    <cellStyle name="40% - Accent5" xfId="19" xr:uid="{00000000-0005-0000-0000-00000A000000}"/>
    <cellStyle name="40% - Accent6" xfId="20" xr:uid="{00000000-0005-0000-0000-00000B000000}"/>
    <cellStyle name="60% - Accent1" xfId="21" xr:uid="{00000000-0005-0000-0000-00000C000000}"/>
    <cellStyle name="60% - Accent2" xfId="22" xr:uid="{00000000-0005-0000-0000-00000D000000}"/>
    <cellStyle name="60% - Accent3" xfId="23" xr:uid="{00000000-0005-0000-0000-00000E000000}"/>
    <cellStyle name="60% - Accent4" xfId="24" xr:uid="{00000000-0005-0000-0000-00000F000000}"/>
    <cellStyle name="60% - Accent5" xfId="25" xr:uid="{00000000-0005-0000-0000-000010000000}"/>
    <cellStyle name="60% - Accent6" xfId="26" xr:uid="{00000000-0005-0000-0000-000011000000}"/>
    <cellStyle name="Accent1" xfId="27" xr:uid="{00000000-0005-0000-0000-000012000000}"/>
    <cellStyle name="Accent2" xfId="28" xr:uid="{00000000-0005-0000-0000-000013000000}"/>
    <cellStyle name="Accent3" xfId="29" xr:uid="{00000000-0005-0000-0000-000014000000}"/>
    <cellStyle name="Accent4" xfId="30" xr:uid="{00000000-0005-0000-0000-000015000000}"/>
    <cellStyle name="Accent5" xfId="31" xr:uid="{00000000-0005-0000-0000-000016000000}"/>
    <cellStyle name="Accent6" xfId="32" xr:uid="{00000000-0005-0000-0000-000017000000}"/>
    <cellStyle name="Bad" xfId="33" xr:uid="{00000000-0005-0000-0000-000018000000}"/>
    <cellStyle name="Calculation" xfId="34" xr:uid="{00000000-0005-0000-0000-000019000000}"/>
    <cellStyle name="Calculation 2" xfId="35" xr:uid="{00000000-0005-0000-0000-00001A000000}"/>
    <cellStyle name="Calculation 2 2" xfId="36" xr:uid="{00000000-0005-0000-0000-00001B000000}"/>
    <cellStyle name="Calculation 2 3" xfId="37" xr:uid="{00000000-0005-0000-0000-00001C000000}"/>
    <cellStyle name="Calculation 3" xfId="38" xr:uid="{00000000-0005-0000-0000-00001D000000}"/>
    <cellStyle name="Calculation 4" xfId="39" xr:uid="{00000000-0005-0000-0000-00001E000000}"/>
    <cellStyle name="Calculation 5" xfId="40" xr:uid="{00000000-0005-0000-0000-00001F000000}"/>
    <cellStyle name="Check Cell" xfId="41" xr:uid="{00000000-0005-0000-0000-000020000000}"/>
    <cellStyle name="Comma [0]" xfId="42" xr:uid="{00000000-0005-0000-0000-000021000000}"/>
    <cellStyle name="Comma0" xfId="43" xr:uid="{00000000-0005-0000-0000-000022000000}"/>
    <cellStyle name="Currency [0]" xfId="44" xr:uid="{00000000-0005-0000-0000-000023000000}"/>
    <cellStyle name="Currency0" xfId="45" xr:uid="{00000000-0005-0000-0000-000024000000}"/>
    <cellStyle name="Date" xfId="46" xr:uid="{00000000-0005-0000-0000-000025000000}"/>
    <cellStyle name="Explanatory Text" xfId="47" xr:uid="{00000000-0005-0000-0000-000026000000}"/>
    <cellStyle name="Fixed" xfId="48" xr:uid="{00000000-0005-0000-0000-000027000000}"/>
    <cellStyle name="Good" xfId="49" xr:uid="{00000000-0005-0000-0000-000028000000}"/>
    <cellStyle name="Heading 1" xfId="50" xr:uid="{00000000-0005-0000-0000-000029000000}"/>
    <cellStyle name="Heading 2" xfId="51" xr:uid="{00000000-0005-0000-0000-00002A000000}"/>
    <cellStyle name="Heading 3" xfId="52" xr:uid="{00000000-0005-0000-0000-00002B000000}"/>
    <cellStyle name="Heading 4" xfId="53" xr:uid="{00000000-0005-0000-0000-00002C000000}"/>
    <cellStyle name="Input" xfId="54" xr:uid="{00000000-0005-0000-0000-00002D000000}"/>
    <cellStyle name="Input 2" xfId="55" xr:uid="{00000000-0005-0000-0000-00002E000000}"/>
    <cellStyle name="Input 2 2" xfId="56" xr:uid="{00000000-0005-0000-0000-00002F000000}"/>
    <cellStyle name="Input 2 3" xfId="57" xr:uid="{00000000-0005-0000-0000-000030000000}"/>
    <cellStyle name="Input 3" xfId="58" xr:uid="{00000000-0005-0000-0000-000031000000}"/>
    <cellStyle name="Input 4" xfId="59" xr:uid="{00000000-0005-0000-0000-000032000000}"/>
    <cellStyle name="Input 5" xfId="60" xr:uid="{00000000-0005-0000-0000-000033000000}"/>
    <cellStyle name="Keš" xfId="61" xr:uid="{00000000-0005-0000-0000-000034000000}"/>
    <cellStyle name="Linked Cell" xfId="62" xr:uid="{00000000-0005-0000-0000-000035000000}"/>
    <cellStyle name="Navadno" xfId="0" builtinId="0"/>
    <cellStyle name="Navadno 10" xfId="63" xr:uid="{00000000-0005-0000-0000-000037000000}"/>
    <cellStyle name="Navadno 10 2" xfId="64" xr:uid="{00000000-0005-0000-0000-000038000000}"/>
    <cellStyle name="Navadno 11" xfId="65" xr:uid="{00000000-0005-0000-0000-000039000000}"/>
    <cellStyle name="Navadno 13" xfId="66" xr:uid="{00000000-0005-0000-0000-00003A000000}"/>
    <cellStyle name="Navadno 14" xfId="67" xr:uid="{00000000-0005-0000-0000-00003B000000}"/>
    <cellStyle name="Navadno 15" xfId="7" xr:uid="{00000000-0005-0000-0000-00003C000000}"/>
    <cellStyle name="Navadno 17" xfId="68" xr:uid="{00000000-0005-0000-0000-00003D000000}"/>
    <cellStyle name="Navadno 18" xfId="69" xr:uid="{00000000-0005-0000-0000-00003E000000}"/>
    <cellStyle name="Navadno 2" xfId="2" xr:uid="{00000000-0005-0000-0000-00003F000000}"/>
    <cellStyle name="Navadno 2 2" xfId="71" xr:uid="{00000000-0005-0000-0000-000040000000}"/>
    <cellStyle name="Navadno 2 2 2" xfId="72" xr:uid="{00000000-0005-0000-0000-000041000000}"/>
    <cellStyle name="Navadno 2 2 2 2" xfId="73" xr:uid="{00000000-0005-0000-0000-000042000000}"/>
    <cellStyle name="Navadno 2 3" xfId="74" xr:uid="{00000000-0005-0000-0000-000043000000}"/>
    <cellStyle name="Navadno 2 4" xfId="70" xr:uid="{00000000-0005-0000-0000-000044000000}"/>
    <cellStyle name="Navadno 20" xfId="75" xr:uid="{00000000-0005-0000-0000-000045000000}"/>
    <cellStyle name="Navadno 21" xfId="76" xr:uid="{00000000-0005-0000-0000-000046000000}"/>
    <cellStyle name="Navadno 22" xfId="77" xr:uid="{00000000-0005-0000-0000-000047000000}"/>
    <cellStyle name="Navadno 23" xfId="78" xr:uid="{00000000-0005-0000-0000-000048000000}"/>
    <cellStyle name="Navadno 24" xfId="79" xr:uid="{00000000-0005-0000-0000-000049000000}"/>
    <cellStyle name="Navadno 25" xfId="80" xr:uid="{00000000-0005-0000-0000-00004A000000}"/>
    <cellStyle name="Navadno 26" xfId="81" xr:uid="{00000000-0005-0000-0000-00004B000000}"/>
    <cellStyle name="Navadno 27" xfId="82" xr:uid="{00000000-0005-0000-0000-00004C000000}"/>
    <cellStyle name="Navadno 28" xfId="83" xr:uid="{00000000-0005-0000-0000-00004D000000}"/>
    <cellStyle name="Navadno 29" xfId="84" xr:uid="{00000000-0005-0000-0000-00004E000000}"/>
    <cellStyle name="Navadno 3" xfId="85" xr:uid="{00000000-0005-0000-0000-00004F000000}"/>
    <cellStyle name="Navadno 3 2" xfId="86" xr:uid="{00000000-0005-0000-0000-000050000000}"/>
    <cellStyle name="Navadno 30" xfId="87" xr:uid="{00000000-0005-0000-0000-000051000000}"/>
    <cellStyle name="Navadno 31" xfId="88" xr:uid="{00000000-0005-0000-0000-000052000000}"/>
    <cellStyle name="Navadno 32" xfId="89" xr:uid="{00000000-0005-0000-0000-000053000000}"/>
    <cellStyle name="Navadno 33" xfId="90" xr:uid="{00000000-0005-0000-0000-000054000000}"/>
    <cellStyle name="Navadno 34" xfId="91" xr:uid="{00000000-0005-0000-0000-000055000000}"/>
    <cellStyle name="Navadno 35" xfId="92" xr:uid="{00000000-0005-0000-0000-000056000000}"/>
    <cellStyle name="Navadno 36" xfId="93" xr:uid="{00000000-0005-0000-0000-000057000000}"/>
    <cellStyle name="Navadno 37" xfId="94" xr:uid="{00000000-0005-0000-0000-000058000000}"/>
    <cellStyle name="Navadno 38" xfId="95" xr:uid="{00000000-0005-0000-0000-000059000000}"/>
    <cellStyle name="Navadno 39" xfId="96" xr:uid="{00000000-0005-0000-0000-00005A000000}"/>
    <cellStyle name="Navadno 4" xfId="97" xr:uid="{00000000-0005-0000-0000-00005B000000}"/>
    <cellStyle name="Navadno 4 2" xfId="98" xr:uid="{00000000-0005-0000-0000-00005C000000}"/>
    <cellStyle name="Navadno 4 3" xfId="99" xr:uid="{00000000-0005-0000-0000-00005D000000}"/>
    <cellStyle name="Navadno 40" xfId="100" xr:uid="{00000000-0005-0000-0000-00005E000000}"/>
    <cellStyle name="Navadno 41" xfId="101" xr:uid="{00000000-0005-0000-0000-00005F000000}"/>
    <cellStyle name="Navadno 42" xfId="102" xr:uid="{00000000-0005-0000-0000-000060000000}"/>
    <cellStyle name="Navadno 43" xfId="103" xr:uid="{00000000-0005-0000-0000-000061000000}"/>
    <cellStyle name="Navadno 44" xfId="104" xr:uid="{00000000-0005-0000-0000-000062000000}"/>
    <cellStyle name="Navadno 5" xfId="105" xr:uid="{00000000-0005-0000-0000-000063000000}"/>
    <cellStyle name="Navadno 5 2" xfId="106" xr:uid="{00000000-0005-0000-0000-000064000000}"/>
    <cellStyle name="Navadno 5 3" xfId="107" xr:uid="{00000000-0005-0000-0000-000065000000}"/>
    <cellStyle name="Navadno 5 3 2" xfId="108" xr:uid="{00000000-0005-0000-0000-000066000000}"/>
    <cellStyle name="Navadno 6" xfId="109" xr:uid="{00000000-0005-0000-0000-000067000000}"/>
    <cellStyle name="Navadno 7" xfId="110" xr:uid="{00000000-0005-0000-0000-000068000000}"/>
    <cellStyle name="Navadno 7 2" xfId="111" xr:uid="{00000000-0005-0000-0000-000069000000}"/>
    <cellStyle name="Navadno 8" xfId="112" xr:uid="{00000000-0005-0000-0000-00006A000000}"/>
    <cellStyle name="Navadno 9" xfId="8" xr:uid="{00000000-0005-0000-0000-00006B000000}"/>
    <cellStyle name="Navadno_05 PV ODCEP TUBLJE - R TUBLJE" xfId="4" xr:uid="{00000000-0005-0000-0000-00006C000000}"/>
    <cellStyle name="Navadno_Gradbeni II nadstropje" xfId="5" xr:uid="{00000000-0005-0000-0000-00006D000000}"/>
    <cellStyle name="Neutral" xfId="113" xr:uid="{00000000-0005-0000-0000-00006E000000}"/>
    <cellStyle name="Nivo_1_GlNaslov" xfId="6" xr:uid="{00000000-0005-0000-0000-00006F000000}"/>
    <cellStyle name="Nivo_2_Podnaslov" xfId="149" xr:uid="{00000000-0005-0000-0000-000070000000}"/>
    <cellStyle name="Normal 2" xfId="114" xr:uid="{00000000-0005-0000-0000-000071000000}"/>
    <cellStyle name="Normal 9" xfId="115" xr:uid="{00000000-0005-0000-0000-000072000000}"/>
    <cellStyle name="Normal_BoQ - cene sit_eur 2" xfId="116" xr:uid="{00000000-0005-0000-0000-000073000000}"/>
    <cellStyle name="Normal_BoQ - cene sit_eur 2 2" xfId="148" xr:uid="{00000000-0005-0000-0000-000074000000}"/>
    <cellStyle name="normal1" xfId="117" xr:uid="{00000000-0005-0000-0000-000075000000}"/>
    <cellStyle name="Note" xfId="118" xr:uid="{00000000-0005-0000-0000-000076000000}"/>
    <cellStyle name="Note 2" xfId="119" xr:uid="{00000000-0005-0000-0000-000077000000}"/>
    <cellStyle name="Note 2 2" xfId="120" xr:uid="{00000000-0005-0000-0000-000078000000}"/>
    <cellStyle name="Note 2 3" xfId="121" xr:uid="{00000000-0005-0000-0000-000079000000}"/>
    <cellStyle name="Note 3" xfId="122" xr:uid="{00000000-0005-0000-0000-00007A000000}"/>
    <cellStyle name="Note 4" xfId="123" xr:uid="{00000000-0005-0000-0000-00007B000000}"/>
    <cellStyle name="Note 5" xfId="124" xr:uid="{00000000-0005-0000-0000-00007C000000}"/>
    <cellStyle name="Odstotek 2" xfId="125" xr:uid="{00000000-0005-0000-0000-00007D000000}"/>
    <cellStyle name="Odstotek 3" xfId="126" xr:uid="{00000000-0005-0000-0000-00007E000000}"/>
    <cellStyle name="Odstotek 4" xfId="127" xr:uid="{00000000-0005-0000-0000-00007F000000}"/>
    <cellStyle name="Odstotek 4 2" xfId="128" xr:uid="{00000000-0005-0000-0000-000080000000}"/>
    <cellStyle name="Odstotek 4 3" xfId="129" xr:uid="{00000000-0005-0000-0000-000081000000}"/>
    <cellStyle name="Odstotek 4 3 2" xfId="130" xr:uid="{00000000-0005-0000-0000-000082000000}"/>
    <cellStyle name="Output" xfId="131" xr:uid="{00000000-0005-0000-0000-000083000000}"/>
    <cellStyle name="Output 2" xfId="132" xr:uid="{00000000-0005-0000-0000-000084000000}"/>
    <cellStyle name="Output 2 2" xfId="133" xr:uid="{00000000-0005-0000-0000-000085000000}"/>
    <cellStyle name="Output 2 3" xfId="134" xr:uid="{00000000-0005-0000-0000-000086000000}"/>
    <cellStyle name="Output 3" xfId="135" xr:uid="{00000000-0005-0000-0000-000087000000}"/>
    <cellStyle name="Output 4" xfId="136" xr:uid="{00000000-0005-0000-0000-000088000000}"/>
    <cellStyle name="Output 5" xfId="137" xr:uid="{00000000-0005-0000-0000-000089000000}"/>
    <cellStyle name="Slog 1" xfId="138" xr:uid="{00000000-0005-0000-0000-00008A000000}"/>
    <cellStyle name="TableStyleLight1" xfId="150" xr:uid="{00000000-0005-0000-0000-00008B000000}"/>
    <cellStyle name="tekst-levo" xfId="139" xr:uid="{00000000-0005-0000-0000-00008C000000}"/>
    <cellStyle name="tekst-levo 2" xfId="140" xr:uid="{00000000-0005-0000-0000-00008D000000}"/>
    <cellStyle name="Title" xfId="141" xr:uid="{00000000-0005-0000-0000-00008E000000}"/>
    <cellStyle name="Total" xfId="142" xr:uid="{00000000-0005-0000-0000-00008F000000}"/>
    <cellStyle name="Valuta" xfId="1" builtinId="4"/>
    <cellStyle name="Valuta 2" xfId="3" xr:uid="{00000000-0005-0000-0000-000091000000}"/>
    <cellStyle name="Valuta 2 2" xfId="143" xr:uid="{00000000-0005-0000-0000-000092000000}"/>
    <cellStyle name="Valuta 3" xfId="146" xr:uid="{00000000-0005-0000-0000-000093000000}"/>
    <cellStyle name="Vejica" xfId="147" builtinId="3"/>
    <cellStyle name="Vejica 2" xfId="144" xr:uid="{00000000-0005-0000-0000-000095000000}"/>
    <cellStyle name="Warning Text" xfId="145" xr:uid="{00000000-0005-0000-0000-000096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IV40"/>
  <sheetViews>
    <sheetView view="pageBreakPreview" zoomScale="115" zoomScaleNormal="100" zoomScaleSheetLayoutView="115" workbookViewId="0">
      <selection activeCell="L13" sqref="L13"/>
    </sheetView>
  </sheetViews>
  <sheetFormatPr defaultRowHeight="15"/>
  <cols>
    <col min="2" max="2" width="4.7109375" customWidth="1"/>
    <col min="3" max="3" width="50.7109375" customWidth="1"/>
    <col min="4" max="4" width="15.85546875" style="2" bestFit="1" customWidth="1"/>
    <col min="5" max="5" width="20.5703125" customWidth="1"/>
  </cols>
  <sheetData>
    <row r="3" spans="2:5" s="136" customFormat="1" ht="21.75" thickBot="1">
      <c r="C3" s="138"/>
      <c r="D3" s="137"/>
    </row>
    <row r="4" spans="2:5" ht="57" thickBot="1">
      <c r="C4" s="399" t="s">
        <v>717</v>
      </c>
    </row>
    <row r="5" spans="2:5">
      <c r="B5" s="4"/>
      <c r="D5" s="1"/>
    </row>
    <row r="6" spans="2:5">
      <c r="B6" s="6"/>
      <c r="C6" s="125"/>
      <c r="D6" s="8"/>
    </row>
    <row r="7" spans="2:5" ht="15.75">
      <c r="B7" s="5"/>
      <c r="C7" s="418"/>
      <c r="D7" s="1"/>
      <c r="E7" t="s">
        <v>569</v>
      </c>
    </row>
    <row r="8" spans="2:5">
      <c r="B8" s="397">
        <v>4.0999999999999996</v>
      </c>
      <c r="C8" s="419" t="s">
        <v>564</v>
      </c>
      <c r="D8" s="395">
        <f>'4.1 Preg1-Preg2'!F8</f>
        <v>1500</v>
      </c>
      <c r="E8" s="416">
        <f>'4.1 Preg1-Preg2'!G8</f>
        <v>0</v>
      </c>
    </row>
    <row r="9" spans="2:5" s="7" customFormat="1">
      <c r="B9" s="397">
        <v>4.2</v>
      </c>
      <c r="C9" s="127" t="s">
        <v>565</v>
      </c>
      <c r="D9" s="396">
        <f>'4,2-VH Pregarje II'!F10</f>
        <v>1350</v>
      </c>
      <c r="E9" s="417">
        <f>'4,2-VH Pregarje II'!G10</f>
        <v>0</v>
      </c>
    </row>
    <row r="10" spans="2:5" ht="15" customHeight="1">
      <c r="B10" s="397">
        <v>4.3</v>
      </c>
      <c r="C10" s="419" t="s">
        <v>566</v>
      </c>
      <c r="D10" s="395">
        <f>'4,3 PregII Rrjav'!F9</f>
        <v>6750</v>
      </c>
      <c r="E10" s="416">
        <f>'4,3 PregII Rrjav'!G9</f>
        <v>0</v>
      </c>
    </row>
    <row r="11" spans="2:5">
      <c r="B11" s="397">
        <v>4.4000000000000004</v>
      </c>
      <c r="C11" s="419" t="s">
        <v>567</v>
      </c>
      <c r="D11" s="396">
        <f>'4,4 Č+VH Rjavče'!F18</f>
        <v>6750</v>
      </c>
      <c r="E11" s="416">
        <f>'4,4 Č+VH Rjavče'!G18</f>
        <v>0</v>
      </c>
    </row>
    <row r="12" spans="2:5" s="7" customFormat="1">
      <c r="B12" s="397">
        <v>4.5</v>
      </c>
      <c r="C12" s="127" t="s">
        <v>461</v>
      </c>
      <c r="D12" s="396">
        <f>'4,5 Pov cevo Rjavče'!F8</f>
        <v>2000</v>
      </c>
      <c r="E12" s="417">
        <f>'4,5 Pov cevo Rjavče'!G8</f>
        <v>0</v>
      </c>
    </row>
    <row r="13" spans="2:5" s="7" customFormat="1">
      <c r="B13" s="397">
        <v>4.5999999999999996</v>
      </c>
      <c r="C13" s="127" t="s">
        <v>429</v>
      </c>
      <c r="D13" s="8">
        <f>'4,6 OM- VH Rjavče'!F8</f>
        <v>4000</v>
      </c>
      <c r="E13" s="417">
        <f>'4,6 OM- VH Rjavče'!G8</f>
        <v>0</v>
      </c>
    </row>
    <row r="14" spans="2:5" s="7" customFormat="1">
      <c r="B14" s="397">
        <v>4.7</v>
      </c>
      <c r="C14" s="127" t="s">
        <v>570</v>
      </c>
      <c r="D14" s="8">
        <f>'4,7 EI VH+Č RJAVČE'!F16</f>
        <v>1500</v>
      </c>
    </row>
    <row r="15" spans="2:5" s="7" customFormat="1">
      <c r="B15" s="397">
        <v>4.8</v>
      </c>
      <c r="C15" s="127" t="s">
        <v>559</v>
      </c>
      <c r="D15" s="8">
        <f>'4,8 EI VH PREGARJE 2'!F15</f>
        <v>450</v>
      </c>
    </row>
    <row r="16" spans="2:5" s="7" customFormat="1">
      <c r="B16" s="397">
        <v>4.9000000000000004</v>
      </c>
      <c r="C16" s="127" t="s">
        <v>571</v>
      </c>
      <c r="D16" s="8">
        <f>'4,9 OPTIKA'!F34</f>
        <v>250</v>
      </c>
    </row>
    <row r="17" spans="2:5" ht="15.75" thickBot="1">
      <c r="B17" s="6"/>
      <c r="C17" s="7"/>
    </row>
    <row r="18" spans="2:5" ht="15.75" thickBot="1">
      <c r="B18" s="31"/>
      <c r="C18" s="33" t="s">
        <v>220</v>
      </c>
      <c r="D18" s="32">
        <f>SUM(D8:D17)</f>
        <v>24550</v>
      </c>
      <c r="E18" s="32">
        <f>SUM(E8:E17)</f>
        <v>0</v>
      </c>
    </row>
    <row r="19" spans="2:5" ht="15.75" thickTop="1">
      <c r="C19" s="60"/>
      <c r="D19" s="236"/>
    </row>
    <row r="20" spans="2:5">
      <c r="B20" s="4"/>
      <c r="D20" s="1"/>
    </row>
    <row r="22" spans="2:5" ht="230.25" customHeight="1">
      <c r="B22" s="510" t="s">
        <v>698</v>
      </c>
      <c r="C22" s="510"/>
      <c r="D22" s="510"/>
    </row>
    <row r="23" spans="2:5" ht="271.5" customHeight="1">
      <c r="B23" s="510" t="s">
        <v>173</v>
      </c>
      <c r="C23" s="510"/>
      <c r="D23" s="510"/>
    </row>
    <row r="24" spans="2:5" ht="62.25" customHeight="1">
      <c r="B24" s="510" t="s">
        <v>538</v>
      </c>
      <c r="C24" s="510"/>
      <c r="D24" s="510"/>
    </row>
    <row r="25" spans="2:5" ht="114.75" customHeight="1">
      <c r="B25" s="511" t="s">
        <v>702</v>
      </c>
      <c r="C25" s="511"/>
      <c r="D25" s="511"/>
    </row>
    <row r="26" spans="2:5" ht="111" customHeight="1">
      <c r="B26" s="511" t="s">
        <v>713</v>
      </c>
      <c r="C26" s="511"/>
      <c r="D26" s="511"/>
    </row>
    <row r="27" spans="2:5" ht="182.25" customHeight="1">
      <c r="B27" s="511" t="s">
        <v>703</v>
      </c>
      <c r="C27" s="511"/>
      <c r="D27" s="511"/>
    </row>
    <row r="28" spans="2:5" ht="104.25" customHeight="1">
      <c r="B28" s="511" t="s">
        <v>704</v>
      </c>
      <c r="C28" s="511"/>
      <c r="D28" s="511"/>
    </row>
    <row r="29" spans="2:5" ht="153.75" customHeight="1">
      <c r="B29" s="511" t="s">
        <v>705</v>
      </c>
      <c r="C29" s="511"/>
      <c r="D29" s="511"/>
    </row>
    <row r="30" spans="2:5" ht="63" customHeight="1">
      <c r="B30" s="511" t="s">
        <v>706</v>
      </c>
      <c r="C30" s="511"/>
      <c r="D30" s="511"/>
    </row>
    <row r="31" spans="2:5" ht="133.5" customHeight="1">
      <c r="B31" s="511" t="s">
        <v>707</v>
      </c>
      <c r="C31" s="511"/>
      <c r="D31" s="511"/>
    </row>
    <row r="32" spans="2:5" ht="345" customHeight="1">
      <c r="B32" s="511" t="s">
        <v>708</v>
      </c>
      <c r="C32" s="511"/>
      <c r="D32" s="511"/>
    </row>
    <row r="33" spans="1:256" ht="314.25" customHeight="1">
      <c r="B33" s="511" t="s">
        <v>709</v>
      </c>
      <c r="C33" s="511"/>
      <c r="D33" s="511"/>
    </row>
    <row r="34" spans="1:256" ht="79.5" customHeight="1">
      <c r="B34" s="511" t="s">
        <v>710</v>
      </c>
      <c r="C34" s="511"/>
      <c r="D34" s="511"/>
    </row>
    <row r="35" spans="1:256" ht="118.5" customHeight="1">
      <c r="B35" s="511" t="s">
        <v>711</v>
      </c>
      <c r="C35" s="511"/>
      <c r="D35" s="511"/>
    </row>
    <row r="36" spans="1:256" ht="62.25" customHeight="1">
      <c r="B36" s="511" t="s">
        <v>712</v>
      </c>
      <c r="C36" s="511"/>
      <c r="D36" s="511"/>
    </row>
    <row r="37" spans="1:256" ht="18.75" customHeight="1">
      <c r="B37" s="491"/>
      <c r="C37" s="491"/>
      <c r="D37" s="491"/>
    </row>
    <row r="38" spans="1:256" s="206" customFormat="1" ht="29.25" customHeight="1">
      <c r="A38" s="198"/>
      <c r="B38" s="510" t="s">
        <v>539</v>
      </c>
      <c r="C38" s="510"/>
      <c r="D38" s="510"/>
      <c r="E38" s="492"/>
      <c r="F38" s="199"/>
      <c r="G38" s="199"/>
      <c r="H38" s="200"/>
      <c r="I38" s="201"/>
      <c r="J38" s="201"/>
      <c r="K38" s="201"/>
      <c r="L38" s="200"/>
      <c r="M38" s="202"/>
      <c r="N38" s="203"/>
      <c r="O38" s="204"/>
      <c r="P38" s="200"/>
      <c r="Q38" s="200"/>
      <c r="R38" s="205"/>
      <c r="S38" s="200"/>
      <c r="T38" s="202"/>
      <c r="U38" s="202"/>
      <c r="V38" s="200"/>
      <c r="W38" s="201"/>
      <c r="X38" s="201"/>
      <c r="Y38" s="201"/>
      <c r="Z38" s="200"/>
      <c r="AA38" s="202"/>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N38" s="199"/>
      <c r="BO38" s="199"/>
      <c r="BP38" s="199"/>
      <c r="BQ38" s="199"/>
      <c r="BR38" s="199"/>
      <c r="BS38" s="199"/>
      <c r="BT38" s="199"/>
      <c r="BU38" s="199"/>
      <c r="BV38" s="199"/>
      <c r="BW38" s="199"/>
      <c r="BX38" s="199"/>
      <c r="BY38" s="199"/>
      <c r="BZ38" s="199"/>
      <c r="CA38" s="199"/>
      <c r="CB38" s="199"/>
      <c r="CC38" s="199"/>
      <c r="CD38" s="199"/>
      <c r="CE38" s="199"/>
      <c r="CF38" s="199"/>
      <c r="CG38" s="199"/>
      <c r="CH38" s="199"/>
      <c r="CI38" s="199"/>
      <c r="CJ38" s="199"/>
      <c r="CK38" s="199"/>
      <c r="CL38" s="199"/>
      <c r="CM38" s="199"/>
      <c r="CN38" s="199"/>
      <c r="CO38" s="199"/>
      <c r="CP38" s="199"/>
      <c r="CQ38" s="199"/>
      <c r="CR38" s="199"/>
      <c r="CS38" s="199"/>
      <c r="CT38" s="199"/>
      <c r="CU38" s="199"/>
      <c r="CV38" s="199"/>
      <c r="CW38" s="199"/>
      <c r="CX38" s="199"/>
      <c r="CY38" s="199"/>
      <c r="CZ38" s="199"/>
      <c r="DA38" s="199"/>
      <c r="DB38" s="199"/>
      <c r="DC38" s="199"/>
      <c r="DD38" s="199"/>
      <c r="DE38" s="199"/>
      <c r="DF38" s="199"/>
      <c r="DG38" s="199"/>
      <c r="DH38" s="199"/>
      <c r="DI38" s="199"/>
      <c r="DJ38" s="199"/>
      <c r="DK38" s="199"/>
      <c r="DL38" s="199"/>
      <c r="DM38" s="199"/>
      <c r="DN38" s="199"/>
      <c r="DO38" s="199"/>
      <c r="DP38" s="199"/>
      <c r="DQ38" s="199"/>
      <c r="DR38" s="199"/>
      <c r="DS38" s="199"/>
      <c r="DT38" s="199"/>
      <c r="DU38" s="199"/>
      <c r="DV38" s="199"/>
      <c r="DW38" s="199"/>
      <c r="DX38" s="199"/>
      <c r="DY38" s="199"/>
      <c r="DZ38" s="199"/>
      <c r="EA38" s="199"/>
      <c r="EB38" s="199"/>
      <c r="EC38" s="199"/>
      <c r="ED38" s="199"/>
      <c r="EE38" s="199"/>
      <c r="EF38" s="199"/>
      <c r="EG38" s="199"/>
      <c r="EH38" s="199"/>
      <c r="EI38" s="199"/>
      <c r="EJ38" s="199"/>
      <c r="EK38" s="199"/>
      <c r="EL38" s="199"/>
      <c r="EM38" s="199"/>
      <c r="EN38" s="199"/>
      <c r="EO38" s="199"/>
      <c r="EP38" s="199"/>
      <c r="EQ38" s="199"/>
      <c r="ER38" s="199"/>
      <c r="ES38" s="199"/>
      <c r="ET38" s="199"/>
      <c r="EU38" s="199"/>
      <c r="EV38" s="199"/>
      <c r="EW38" s="199"/>
      <c r="EX38" s="199"/>
      <c r="EY38" s="199"/>
      <c r="EZ38" s="199"/>
      <c r="FA38" s="199"/>
      <c r="FB38" s="199"/>
      <c r="FC38" s="199"/>
      <c r="FD38" s="199"/>
      <c r="FE38" s="199"/>
      <c r="FF38" s="199"/>
      <c r="FG38" s="199"/>
      <c r="FH38" s="199"/>
      <c r="FI38" s="199"/>
      <c r="FJ38" s="199"/>
      <c r="FK38" s="199"/>
      <c r="FL38" s="199"/>
      <c r="FM38" s="199"/>
      <c r="FN38" s="199"/>
      <c r="FO38" s="199"/>
      <c r="FP38" s="199"/>
      <c r="FQ38" s="199"/>
      <c r="FR38" s="199"/>
      <c r="FS38" s="199"/>
      <c r="FT38" s="199"/>
      <c r="FU38" s="199"/>
      <c r="FV38" s="199"/>
      <c r="FW38" s="199"/>
      <c r="FX38" s="199"/>
      <c r="FY38" s="199"/>
      <c r="FZ38" s="199"/>
      <c r="GA38" s="199"/>
      <c r="GB38" s="199"/>
      <c r="GC38" s="199"/>
      <c r="GD38" s="199"/>
      <c r="GE38" s="199"/>
      <c r="GF38" s="199"/>
      <c r="GG38" s="199"/>
      <c r="GH38" s="199"/>
      <c r="GI38" s="199"/>
      <c r="GJ38" s="199"/>
      <c r="GK38" s="199"/>
      <c r="GL38" s="199"/>
      <c r="GM38" s="199"/>
      <c r="GN38" s="199"/>
      <c r="GO38" s="199"/>
      <c r="GP38" s="199"/>
      <c r="GQ38" s="199"/>
      <c r="GR38" s="199"/>
      <c r="GS38" s="199"/>
      <c r="GT38" s="199"/>
      <c r="GU38" s="199"/>
      <c r="GV38" s="199"/>
      <c r="GW38" s="199"/>
      <c r="GX38" s="199"/>
      <c r="GY38" s="199"/>
      <c r="GZ38" s="199"/>
      <c r="HA38" s="199"/>
      <c r="HB38" s="199"/>
      <c r="HC38" s="199"/>
      <c r="HD38" s="199"/>
      <c r="HE38" s="199"/>
      <c r="HF38" s="199"/>
      <c r="HG38" s="199"/>
      <c r="HH38" s="199"/>
      <c r="HI38" s="199"/>
      <c r="HJ38" s="199"/>
      <c r="HK38" s="199"/>
      <c r="HL38" s="199"/>
      <c r="HM38" s="199"/>
      <c r="HN38" s="199"/>
      <c r="HO38" s="199"/>
      <c r="HP38" s="199"/>
      <c r="HQ38" s="199"/>
      <c r="HR38" s="199"/>
      <c r="HS38" s="199"/>
      <c r="HT38" s="199"/>
      <c r="HU38" s="199"/>
      <c r="HV38" s="199"/>
      <c r="HW38" s="199"/>
      <c r="HX38" s="199"/>
      <c r="HY38" s="199"/>
      <c r="HZ38" s="199"/>
      <c r="IA38" s="199"/>
      <c r="IB38" s="199"/>
      <c r="IC38" s="199"/>
      <c r="ID38" s="199"/>
      <c r="IE38" s="199"/>
      <c r="IF38" s="199"/>
      <c r="IG38" s="199"/>
      <c r="IH38" s="199"/>
      <c r="II38" s="199"/>
      <c r="IJ38" s="199"/>
      <c r="IK38" s="199"/>
      <c r="IL38" s="199"/>
      <c r="IM38" s="199"/>
      <c r="IN38" s="199"/>
      <c r="IO38" s="199"/>
      <c r="IP38" s="199"/>
      <c r="IQ38" s="199"/>
      <c r="IR38" s="199"/>
      <c r="IS38" s="199"/>
      <c r="IT38" s="199"/>
      <c r="IU38" s="199"/>
      <c r="IV38" s="199"/>
    </row>
    <row r="40" spans="1:256" ht="60.75" customHeight="1">
      <c r="B40" s="509" t="s">
        <v>263</v>
      </c>
      <c r="C40" s="509"/>
      <c r="D40" s="509"/>
    </row>
  </sheetData>
  <mergeCells count="17">
    <mergeCell ref="B36:D36"/>
    <mergeCell ref="B40:D40"/>
    <mergeCell ref="B24:D24"/>
    <mergeCell ref="B22:D22"/>
    <mergeCell ref="B23:D23"/>
    <mergeCell ref="B38:D38"/>
    <mergeCell ref="B25:D25"/>
    <mergeCell ref="B26:D26"/>
    <mergeCell ref="B27:D27"/>
    <mergeCell ref="B28:D28"/>
    <mergeCell ref="B29:D29"/>
    <mergeCell ref="B30:D30"/>
    <mergeCell ref="B31:D31"/>
    <mergeCell ref="B32:D32"/>
    <mergeCell ref="B33:D33"/>
    <mergeCell ref="B34:D34"/>
    <mergeCell ref="B35:D35"/>
  </mergeCells>
  <pageMargins left="0.70866141732283472" right="0.70866141732283472" top="0.74803149606299213" bottom="0.74803149606299213" header="0.31496062992125984" footer="0.31496062992125984"/>
  <pageSetup paperSize="9" scale="74" orientation="portrait" r:id="rId1"/>
  <headerFooter>
    <oddFooter>Stran &amp;P od &amp;N</oddFooter>
  </headerFooter>
  <rowBreaks count="1" manualBreakCount="1">
    <brk id="21"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F34"/>
  <sheetViews>
    <sheetView view="pageBreakPreview" zoomScaleNormal="100" zoomScaleSheetLayoutView="100" workbookViewId="0">
      <selection activeCell="J30" sqref="J30"/>
    </sheetView>
  </sheetViews>
  <sheetFormatPr defaultRowHeight="12.75"/>
  <cols>
    <col min="1" max="1" width="8.28515625" style="260" customWidth="1"/>
    <col min="2" max="2" width="37.42578125" style="260" customWidth="1"/>
    <col min="3" max="3" width="8" style="260" customWidth="1"/>
    <col min="4" max="4" width="11.28515625" style="260" customWidth="1"/>
    <col min="5" max="5" width="10.85546875" style="275" customWidth="1"/>
    <col min="6" max="6" width="15.5703125" style="260" bestFit="1" customWidth="1"/>
    <col min="7" max="7" width="9.140625" style="260"/>
    <col min="8" max="8" width="20.5703125" style="260" bestFit="1" customWidth="1"/>
    <col min="9" max="256" width="9.140625" style="260"/>
    <col min="257" max="257" width="8.28515625" style="260" customWidth="1"/>
    <col min="258" max="258" width="37.42578125" style="260" customWidth="1"/>
    <col min="259" max="259" width="8" style="260" customWidth="1"/>
    <col min="260" max="260" width="11.28515625" style="260" customWidth="1"/>
    <col min="261" max="261" width="10.85546875" style="260" customWidth="1"/>
    <col min="262" max="262" width="13.7109375" style="260" customWidth="1"/>
    <col min="263" max="263" width="9.140625" style="260"/>
    <col min="264" max="264" width="20.5703125" style="260" bestFit="1" customWidth="1"/>
    <col min="265" max="512" width="9.140625" style="260"/>
    <col min="513" max="513" width="8.28515625" style="260" customWidth="1"/>
    <col min="514" max="514" width="37.42578125" style="260" customWidth="1"/>
    <col min="515" max="515" width="8" style="260" customWidth="1"/>
    <col min="516" max="516" width="11.28515625" style="260" customWidth="1"/>
    <col min="517" max="517" width="10.85546875" style="260" customWidth="1"/>
    <col min="518" max="518" width="13.7109375" style="260" customWidth="1"/>
    <col min="519" max="519" width="9.140625" style="260"/>
    <col min="520" max="520" width="20.5703125" style="260" bestFit="1" customWidth="1"/>
    <col min="521" max="768" width="9.140625" style="260"/>
    <col min="769" max="769" width="8.28515625" style="260" customWidth="1"/>
    <col min="770" max="770" width="37.42578125" style="260" customWidth="1"/>
    <col min="771" max="771" width="8" style="260" customWidth="1"/>
    <col min="772" max="772" width="11.28515625" style="260" customWidth="1"/>
    <col min="773" max="773" width="10.85546875" style="260" customWidth="1"/>
    <col min="774" max="774" width="13.7109375" style="260" customWidth="1"/>
    <col min="775" max="775" width="9.140625" style="260"/>
    <col min="776" max="776" width="20.5703125" style="260" bestFit="1" customWidth="1"/>
    <col min="777" max="1024" width="9.140625" style="260"/>
    <col min="1025" max="1025" width="8.28515625" style="260" customWidth="1"/>
    <col min="1026" max="1026" width="37.42578125" style="260" customWidth="1"/>
    <col min="1027" max="1027" width="8" style="260" customWidth="1"/>
    <col min="1028" max="1028" width="11.28515625" style="260" customWidth="1"/>
    <col min="1029" max="1029" width="10.85546875" style="260" customWidth="1"/>
    <col min="1030" max="1030" width="13.7109375" style="260" customWidth="1"/>
    <col min="1031" max="1031" width="9.140625" style="260"/>
    <col min="1032" max="1032" width="20.5703125" style="260" bestFit="1" customWidth="1"/>
    <col min="1033" max="1280" width="9.140625" style="260"/>
    <col min="1281" max="1281" width="8.28515625" style="260" customWidth="1"/>
    <col min="1282" max="1282" width="37.42578125" style="260" customWidth="1"/>
    <col min="1283" max="1283" width="8" style="260" customWidth="1"/>
    <col min="1284" max="1284" width="11.28515625" style="260" customWidth="1"/>
    <col min="1285" max="1285" width="10.85546875" style="260" customWidth="1"/>
    <col min="1286" max="1286" width="13.7109375" style="260" customWidth="1"/>
    <col min="1287" max="1287" width="9.140625" style="260"/>
    <col min="1288" max="1288" width="20.5703125" style="260" bestFit="1" customWidth="1"/>
    <col min="1289" max="1536" width="9.140625" style="260"/>
    <col min="1537" max="1537" width="8.28515625" style="260" customWidth="1"/>
    <col min="1538" max="1538" width="37.42578125" style="260" customWidth="1"/>
    <col min="1539" max="1539" width="8" style="260" customWidth="1"/>
    <col min="1540" max="1540" width="11.28515625" style="260" customWidth="1"/>
    <col min="1541" max="1541" width="10.85546875" style="260" customWidth="1"/>
    <col min="1542" max="1542" width="13.7109375" style="260" customWidth="1"/>
    <col min="1543" max="1543" width="9.140625" style="260"/>
    <col min="1544" max="1544" width="20.5703125" style="260" bestFit="1" customWidth="1"/>
    <col min="1545" max="1792" width="9.140625" style="260"/>
    <col min="1793" max="1793" width="8.28515625" style="260" customWidth="1"/>
    <col min="1794" max="1794" width="37.42578125" style="260" customWidth="1"/>
    <col min="1795" max="1795" width="8" style="260" customWidth="1"/>
    <col min="1796" max="1796" width="11.28515625" style="260" customWidth="1"/>
    <col min="1797" max="1797" width="10.85546875" style="260" customWidth="1"/>
    <col min="1798" max="1798" width="13.7109375" style="260" customWidth="1"/>
    <col min="1799" max="1799" width="9.140625" style="260"/>
    <col min="1800" max="1800" width="20.5703125" style="260" bestFit="1" customWidth="1"/>
    <col min="1801" max="2048" width="9.140625" style="260"/>
    <col min="2049" max="2049" width="8.28515625" style="260" customWidth="1"/>
    <col min="2050" max="2050" width="37.42578125" style="260" customWidth="1"/>
    <col min="2051" max="2051" width="8" style="260" customWidth="1"/>
    <col min="2052" max="2052" width="11.28515625" style="260" customWidth="1"/>
    <col min="2053" max="2053" width="10.85546875" style="260" customWidth="1"/>
    <col min="2054" max="2054" width="13.7109375" style="260" customWidth="1"/>
    <col min="2055" max="2055" width="9.140625" style="260"/>
    <col min="2056" max="2056" width="20.5703125" style="260" bestFit="1" customWidth="1"/>
    <col min="2057" max="2304" width="9.140625" style="260"/>
    <col min="2305" max="2305" width="8.28515625" style="260" customWidth="1"/>
    <col min="2306" max="2306" width="37.42578125" style="260" customWidth="1"/>
    <col min="2307" max="2307" width="8" style="260" customWidth="1"/>
    <col min="2308" max="2308" width="11.28515625" style="260" customWidth="1"/>
    <col min="2309" max="2309" width="10.85546875" style="260" customWidth="1"/>
    <col min="2310" max="2310" width="13.7109375" style="260" customWidth="1"/>
    <col min="2311" max="2311" width="9.140625" style="260"/>
    <col min="2312" max="2312" width="20.5703125" style="260" bestFit="1" customWidth="1"/>
    <col min="2313" max="2560" width="9.140625" style="260"/>
    <col min="2561" max="2561" width="8.28515625" style="260" customWidth="1"/>
    <col min="2562" max="2562" width="37.42578125" style="260" customWidth="1"/>
    <col min="2563" max="2563" width="8" style="260" customWidth="1"/>
    <col min="2564" max="2564" width="11.28515625" style="260" customWidth="1"/>
    <col min="2565" max="2565" width="10.85546875" style="260" customWidth="1"/>
    <col min="2566" max="2566" width="13.7109375" style="260" customWidth="1"/>
    <col min="2567" max="2567" width="9.140625" style="260"/>
    <col min="2568" max="2568" width="20.5703125" style="260" bestFit="1" customWidth="1"/>
    <col min="2569" max="2816" width="9.140625" style="260"/>
    <col min="2817" max="2817" width="8.28515625" style="260" customWidth="1"/>
    <col min="2818" max="2818" width="37.42578125" style="260" customWidth="1"/>
    <col min="2819" max="2819" width="8" style="260" customWidth="1"/>
    <col min="2820" max="2820" width="11.28515625" style="260" customWidth="1"/>
    <col min="2821" max="2821" width="10.85546875" style="260" customWidth="1"/>
    <col min="2822" max="2822" width="13.7109375" style="260" customWidth="1"/>
    <col min="2823" max="2823" width="9.140625" style="260"/>
    <col min="2824" max="2824" width="20.5703125" style="260" bestFit="1" customWidth="1"/>
    <col min="2825" max="3072" width="9.140625" style="260"/>
    <col min="3073" max="3073" width="8.28515625" style="260" customWidth="1"/>
    <col min="3074" max="3074" width="37.42578125" style="260" customWidth="1"/>
    <col min="3075" max="3075" width="8" style="260" customWidth="1"/>
    <col min="3076" max="3076" width="11.28515625" style="260" customWidth="1"/>
    <col min="3077" max="3077" width="10.85546875" style="260" customWidth="1"/>
    <col min="3078" max="3078" width="13.7109375" style="260" customWidth="1"/>
    <col min="3079" max="3079" width="9.140625" style="260"/>
    <col min="3080" max="3080" width="20.5703125" style="260" bestFit="1" customWidth="1"/>
    <col min="3081" max="3328" width="9.140625" style="260"/>
    <col min="3329" max="3329" width="8.28515625" style="260" customWidth="1"/>
    <col min="3330" max="3330" width="37.42578125" style="260" customWidth="1"/>
    <col min="3331" max="3331" width="8" style="260" customWidth="1"/>
    <col min="3332" max="3332" width="11.28515625" style="260" customWidth="1"/>
    <col min="3333" max="3333" width="10.85546875" style="260" customWidth="1"/>
    <col min="3334" max="3334" width="13.7109375" style="260" customWidth="1"/>
    <col min="3335" max="3335" width="9.140625" style="260"/>
    <col min="3336" max="3336" width="20.5703125" style="260" bestFit="1" customWidth="1"/>
    <col min="3337" max="3584" width="9.140625" style="260"/>
    <col min="3585" max="3585" width="8.28515625" style="260" customWidth="1"/>
    <col min="3586" max="3586" width="37.42578125" style="260" customWidth="1"/>
    <col min="3587" max="3587" width="8" style="260" customWidth="1"/>
    <col min="3588" max="3588" width="11.28515625" style="260" customWidth="1"/>
    <col min="3589" max="3589" width="10.85546875" style="260" customWidth="1"/>
    <col min="3590" max="3590" width="13.7109375" style="260" customWidth="1"/>
    <col min="3591" max="3591" width="9.140625" style="260"/>
    <col min="3592" max="3592" width="20.5703125" style="260" bestFit="1" customWidth="1"/>
    <col min="3593" max="3840" width="9.140625" style="260"/>
    <col min="3841" max="3841" width="8.28515625" style="260" customWidth="1"/>
    <col min="3842" max="3842" width="37.42578125" style="260" customWidth="1"/>
    <col min="3843" max="3843" width="8" style="260" customWidth="1"/>
    <col min="3844" max="3844" width="11.28515625" style="260" customWidth="1"/>
    <col min="3845" max="3845" width="10.85546875" style="260" customWidth="1"/>
    <col min="3846" max="3846" width="13.7109375" style="260" customWidth="1"/>
    <col min="3847" max="3847" width="9.140625" style="260"/>
    <col min="3848" max="3848" width="20.5703125" style="260" bestFit="1" customWidth="1"/>
    <col min="3849" max="4096" width="9.140625" style="260"/>
    <col min="4097" max="4097" width="8.28515625" style="260" customWidth="1"/>
    <col min="4098" max="4098" width="37.42578125" style="260" customWidth="1"/>
    <col min="4099" max="4099" width="8" style="260" customWidth="1"/>
    <col min="4100" max="4100" width="11.28515625" style="260" customWidth="1"/>
    <col min="4101" max="4101" width="10.85546875" style="260" customWidth="1"/>
    <col min="4102" max="4102" width="13.7109375" style="260" customWidth="1"/>
    <col min="4103" max="4103" width="9.140625" style="260"/>
    <col min="4104" max="4104" width="20.5703125" style="260" bestFit="1" customWidth="1"/>
    <col min="4105" max="4352" width="9.140625" style="260"/>
    <col min="4353" max="4353" width="8.28515625" style="260" customWidth="1"/>
    <col min="4354" max="4354" width="37.42578125" style="260" customWidth="1"/>
    <col min="4355" max="4355" width="8" style="260" customWidth="1"/>
    <col min="4356" max="4356" width="11.28515625" style="260" customWidth="1"/>
    <col min="4357" max="4357" width="10.85546875" style="260" customWidth="1"/>
    <col min="4358" max="4358" width="13.7109375" style="260" customWidth="1"/>
    <col min="4359" max="4359" width="9.140625" style="260"/>
    <col min="4360" max="4360" width="20.5703125" style="260" bestFit="1" customWidth="1"/>
    <col min="4361" max="4608" width="9.140625" style="260"/>
    <col min="4609" max="4609" width="8.28515625" style="260" customWidth="1"/>
    <col min="4610" max="4610" width="37.42578125" style="260" customWidth="1"/>
    <col min="4611" max="4611" width="8" style="260" customWidth="1"/>
    <col min="4612" max="4612" width="11.28515625" style="260" customWidth="1"/>
    <col min="4613" max="4613" width="10.85546875" style="260" customWidth="1"/>
    <col min="4614" max="4614" width="13.7109375" style="260" customWidth="1"/>
    <col min="4615" max="4615" width="9.140625" style="260"/>
    <col min="4616" max="4616" width="20.5703125" style="260" bestFit="1" customWidth="1"/>
    <col min="4617" max="4864" width="9.140625" style="260"/>
    <col min="4865" max="4865" width="8.28515625" style="260" customWidth="1"/>
    <col min="4866" max="4866" width="37.42578125" style="260" customWidth="1"/>
    <col min="4867" max="4867" width="8" style="260" customWidth="1"/>
    <col min="4868" max="4868" width="11.28515625" style="260" customWidth="1"/>
    <col min="4869" max="4869" width="10.85546875" style="260" customWidth="1"/>
    <col min="4870" max="4870" width="13.7109375" style="260" customWidth="1"/>
    <col min="4871" max="4871" width="9.140625" style="260"/>
    <col min="4872" max="4872" width="20.5703125" style="260" bestFit="1" customWidth="1"/>
    <col min="4873" max="5120" width="9.140625" style="260"/>
    <col min="5121" max="5121" width="8.28515625" style="260" customWidth="1"/>
    <col min="5122" max="5122" width="37.42578125" style="260" customWidth="1"/>
    <col min="5123" max="5123" width="8" style="260" customWidth="1"/>
    <col min="5124" max="5124" width="11.28515625" style="260" customWidth="1"/>
    <col min="5125" max="5125" width="10.85546875" style="260" customWidth="1"/>
    <col min="5126" max="5126" width="13.7109375" style="260" customWidth="1"/>
    <col min="5127" max="5127" width="9.140625" style="260"/>
    <col min="5128" max="5128" width="20.5703125" style="260" bestFit="1" customWidth="1"/>
    <col min="5129" max="5376" width="9.140625" style="260"/>
    <col min="5377" max="5377" width="8.28515625" style="260" customWidth="1"/>
    <col min="5378" max="5378" width="37.42578125" style="260" customWidth="1"/>
    <col min="5379" max="5379" width="8" style="260" customWidth="1"/>
    <col min="5380" max="5380" width="11.28515625" style="260" customWidth="1"/>
    <col min="5381" max="5381" width="10.85546875" style="260" customWidth="1"/>
    <col min="5382" max="5382" width="13.7109375" style="260" customWidth="1"/>
    <col min="5383" max="5383" width="9.140625" style="260"/>
    <col min="5384" max="5384" width="20.5703125" style="260" bestFit="1" customWidth="1"/>
    <col min="5385" max="5632" width="9.140625" style="260"/>
    <col min="5633" max="5633" width="8.28515625" style="260" customWidth="1"/>
    <col min="5634" max="5634" width="37.42578125" style="260" customWidth="1"/>
    <col min="5635" max="5635" width="8" style="260" customWidth="1"/>
    <col min="5636" max="5636" width="11.28515625" style="260" customWidth="1"/>
    <col min="5637" max="5637" width="10.85546875" style="260" customWidth="1"/>
    <col min="5638" max="5638" width="13.7109375" style="260" customWidth="1"/>
    <col min="5639" max="5639" width="9.140625" style="260"/>
    <col min="5640" max="5640" width="20.5703125" style="260" bestFit="1" customWidth="1"/>
    <col min="5641" max="5888" width="9.140625" style="260"/>
    <col min="5889" max="5889" width="8.28515625" style="260" customWidth="1"/>
    <col min="5890" max="5890" width="37.42578125" style="260" customWidth="1"/>
    <col min="5891" max="5891" width="8" style="260" customWidth="1"/>
    <col min="5892" max="5892" width="11.28515625" style="260" customWidth="1"/>
    <col min="5893" max="5893" width="10.85546875" style="260" customWidth="1"/>
    <col min="5894" max="5894" width="13.7109375" style="260" customWidth="1"/>
    <col min="5895" max="5895" width="9.140625" style="260"/>
    <col min="5896" max="5896" width="20.5703125" style="260" bestFit="1" customWidth="1"/>
    <col min="5897" max="6144" width="9.140625" style="260"/>
    <col min="6145" max="6145" width="8.28515625" style="260" customWidth="1"/>
    <col min="6146" max="6146" width="37.42578125" style="260" customWidth="1"/>
    <col min="6147" max="6147" width="8" style="260" customWidth="1"/>
    <col min="6148" max="6148" width="11.28515625" style="260" customWidth="1"/>
    <col min="6149" max="6149" width="10.85546875" style="260" customWidth="1"/>
    <col min="6150" max="6150" width="13.7109375" style="260" customWidth="1"/>
    <col min="6151" max="6151" width="9.140625" style="260"/>
    <col min="6152" max="6152" width="20.5703125" style="260" bestFit="1" customWidth="1"/>
    <col min="6153" max="6400" width="9.140625" style="260"/>
    <col min="6401" max="6401" width="8.28515625" style="260" customWidth="1"/>
    <col min="6402" max="6402" width="37.42578125" style="260" customWidth="1"/>
    <col min="6403" max="6403" width="8" style="260" customWidth="1"/>
    <col min="6404" max="6404" width="11.28515625" style="260" customWidth="1"/>
    <col min="6405" max="6405" width="10.85546875" style="260" customWidth="1"/>
    <col min="6406" max="6406" width="13.7109375" style="260" customWidth="1"/>
    <col min="6407" max="6407" width="9.140625" style="260"/>
    <col min="6408" max="6408" width="20.5703125" style="260" bestFit="1" customWidth="1"/>
    <col min="6409" max="6656" width="9.140625" style="260"/>
    <col min="6657" max="6657" width="8.28515625" style="260" customWidth="1"/>
    <col min="6658" max="6658" width="37.42578125" style="260" customWidth="1"/>
    <col min="6659" max="6659" width="8" style="260" customWidth="1"/>
    <col min="6660" max="6660" width="11.28515625" style="260" customWidth="1"/>
    <col min="6661" max="6661" width="10.85546875" style="260" customWidth="1"/>
    <col min="6662" max="6662" width="13.7109375" style="260" customWidth="1"/>
    <col min="6663" max="6663" width="9.140625" style="260"/>
    <col min="6664" max="6664" width="20.5703125" style="260" bestFit="1" customWidth="1"/>
    <col min="6665" max="6912" width="9.140625" style="260"/>
    <col min="6913" max="6913" width="8.28515625" style="260" customWidth="1"/>
    <col min="6914" max="6914" width="37.42578125" style="260" customWidth="1"/>
    <col min="6915" max="6915" width="8" style="260" customWidth="1"/>
    <col min="6916" max="6916" width="11.28515625" style="260" customWidth="1"/>
    <col min="6917" max="6917" width="10.85546875" style="260" customWidth="1"/>
    <col min="6918" max="6918" width="13.7109375" style="260" customWidth="1"/>
    <col min="6919" max="6919" width="9.140625" style="260"/>
    <col min="6920" max="6920" width="20.5703125" style="260" bestFit="1" customWidth="1"/>
    <col min="6921" max="7168" width="9.140625" style="260"/>
    <col min="7169" max="7169" width="8.28515625" style="260" customWidth="1"/>
    <col min="7170" max="7170" width="37.42578125" style="260" customWidth="1"/>
    <col min="7171" max="7171" width="8" style="260" customWidth="1"/>
    <col min="7172" max="7172" width="11.28515625" style="260" customWidth="1"/>
    <col min="7173" max="7173" width="10.85546875" style="260" customWidth="1"/>
    <col min="7174" max="7174" width="13.7109375" style="260" customWidth="1"/>
    <col min="7175" max="7175" width="9.140625" style="260"/>
    <col min="7176" max="7176" width="20.5703125" style="260" bestFit="1" customWidth="1"/>
    <col min="7177" max="7424" width="9.140625" style="260"/>
    <col min="7425" max="7425" width="8.28515625" style="260" customWidth="1"/>
    <col min="7426" max="7426" width="37.42578125" style="260" customWidth="1"/>
    <col min="7427" max="7427" width="8" style="260" customWidth="1"/>
    <col min="7428" max="7428" width="11.28515625" style="260" customWidth="1"/>
    <col min="7429" max="7429" width="10.85546875" style="260" customWidth="1"/>
    <col min="7430" max="7430" width="13.7109375" style="260" customWidth="1"/>
    <col min="7431" max="7431" width="9.140625" style="260"/>
    <col min="7432" max="7432" width="20.5703125" style="260" bestFit="1" customWidth="1"/>
    <col min="7433" max="7680" width="9.140625" style="260"/>
    <col min="7681" max="7681" width="8.28515625" style="260" customWidth="1"/>
    <col min="7682" max="7682" width="37.42578125" style="260" customWidth="1"/>
    <col min="7683" max="7683" width="8" style="260" customWidth="1"/>
    <col min="7684" max="7684" width="11.28515625" style="260" customWidth="1"/>
    <col min="7685" max="7685" width="10.85546875" style="260" customWidth="1"/>
    <col min="7686" max="7686" width="13.7109375" style="260" customWidth="1"/>
    <col min="7687" max="7687" width="9.140625" style="260"/>
    <col min="7688" max="7688" width="20.5703125" style="260" bestFit="1" customWidth="1"/>
    <col min="7689" max="7936" width="9.140625" style="260"/>
    <col min="7937" max="7937" width="8.28515625" style="260" customWidth="1"/>
    <col min="7938" max="7938" width="37.42578125" style="260" customWidth="1"/>
    <col min="7939" max="7939" width="8" style="260" customWidth="1"/>
    <col min="7940" max="7940" width="11.28515625" style="260" customWidth="1"/>
    <col min="7941" max="7941" width="10.85546875" style="260" customWidth="1"/>
    <col min="7942" max="7942" width="13.7109375" style="260" customWidth="1"/>
    <col min="7943" max="7943" width="9.140625" style="260"/>
    <col min="7944" max="7944" width="20.5703125" style="260" bestFit="1" customWidth="1"/>
    <col min="7945" max="8192" width="9.140625" style="260"/>
    <col min="8193" max="8193" width="8.28515625" style="260" customWidth="1"/>
    <col min="8194" max="8194" width="37.42578125" style="260" customWidth="1"/>
    <col min="8195" max="8195" width="8" style="260" customWidth="1"/>
    <col min="8196" max="8196" width="11.28515625" style="260" customWidth="1"/>
    <col min="8197" max="8197" width="10.85546875" style="260" customWidth="1"/>
    <col min="8198" max="8198" width="13.7109375" style="260" customWidth="1"/>
    <col min="8199" max="8199" width="9.140625" style="260"/>
    <col min="8200" max="8200" width="20.5703125" style="260" bestFit="1" customWidth="1"/>
    <col min="8201" max="8448" width="9.140625" style="260"/>
    <col min="8449" max="8449" width="8.28515625" style="260" customWidth="1"/>
    <col min="8450" max="8450" width="37.42578125" style="260" customWidth="1"/>
    <col min="8451" max="8451" width="8" style="260" customWidth="1"/>
    <col min="8452" max="8452" width="11.28515625" style="260" customWidth="1"/>
    <col min="8453" max="8453" width="10.85546875" style="260" customWidth="1"/>
    <col min="8454" max="8454" width="13.7109375" style="260" customWidth="1"/>
    <col min="8455" max="8455" width="9.140625" style="260"/>
    <col min="8456" max="8456" width="20.5703125" style="260" bestFit="1" customWidth="1"/>
    <col min="8457" max="8704" width="9.140625" style="260"/>
    <col min="8705" max="8705" width="8.28515625" style="260" customWidth="1"/>
    <col min="8706" max="8706" width="37.42578125" style="260" customWidth="1"/>
    <col min="8707" max="8707" width="8" style="260" customWidth="1"/>
    <col min="8708" max="8708" width="11.28515625" style="260" customWidth="1"/>
    <col min="8709" max="8709" width="10.85546875" style="260" customWidth="1"/>
    <col min="8710" max="8710" width="13.7109375" style="260" customWidth="1"/>
    <col min="8711" max="8711" width="9.140625" style="260"/>
    <col min="8712" max="8712" width="20.5703125" style="260" bestFit="1" customWidth="1"/>
    <col min="8713" max="8960" width="9.140625" style="260"/>
    <col min="8961" max="8961" width="8.28515625" style="260" customWidth="1"/>
    <col min="8962" max="8962" width="37.42578125" style="260" customWidth="1"/>
    <col min="8963" max="8963" width="8" style="260" customWidth="1"/>
    <col min="8964" max="8964" width="11.28515625" style="260" customWidth="1"/>
    <col min="8965" max="8965" width="10.85546875" style="260" customWidth="1"/>
    <col min="8966" max="8966" width="13.7109375" style="260" customWidth="1"/>
    <col min="8967" max="8967" width="9.140625" style="260"/>
    <col min="8968" max="8968" width="20.5703125" style="260" bestFit="1" customWidth="1"/>
    <col min="8969" max="9216" width="9.140625" style="260"/>
    <col min="9217" max="9217" width="8.28515625" style="260" customWidth="1"/>
    <col min="9218" max="9218" width="37.42578125" style="260" customWidth="1"/>
    <col min="9219" max="9219" width="8" style="260" customWidth="1"/>
    <col min="9220" max="9220" width="11.28515625" style="260" customWidth="1"/>
    <col min="9221" max="9221" width="10.85546875" style="260" customWidth="1"/>
    <col min="9222" max="9222" width="13.7109375" style="260" customWidth="1"/>
    <col min="9223" max="9223" width="9.140625" style="260"/>
    <col min="9224" max="9224" width="20.5703125" style="260" bestFit="1" customWidth="1"/>
    <col min="9225" max="9472" width="9.140625" style="260"/>
    <col min="9473" max="9473" width="8.28515625" style="260" customWidth="1"/>
    <col min="9474" max="9474" width="37.42578125" style="260" customWidth="1"/>
    <col min="9475" max="9475" width="8" style="260" customWidth="1"/>
    <col min="9476" max="9476" width="11.28515625" style="260" customWidth="1"/>
    <col min="9477" max="9477" width="10.85546875" style="260" customWidth="1"/>
    <col min="9478" max="9478" width="13.7109375" style="260" customWidth="1"/>
    <col min="9479" max="9479" width="9.140625" style="260"/>
    <col min="9480" max="9480" width="20.5703125" style="260" bestFit="1" customWidth="1"/>
    <col min="9481" max="9728" width="9.140625" style="260"/>
    <col min="9729" max="9729" width="8.28515625" style="260" customWidth="1"/>
    <col min="9730" max="9730" width="37.42578125" style="260" customWidth="1"/>
    <col min="9731" max="9731" width="8" style="260" customWidth="1"/>
    <col min="9732" max="9732" width="11.28515625" style="260" customWidth="1"/>
    <col min="9733" max="9733" width="10.85546875" style="260" customWidth="1"/>
    <col min="9734" max="9734" width="13.7109375" style="260" customWidth="1"/>
    <col min="9735" max="9735" width="9.140625" style="260"/>
    <col min="9736" max="9736" width="20.5703125" style="260" bestFit="1" customWidth="1"/>
    <col min="9737" max="9984" width="9.140625" style="260"/>
    <col min="9985" max="9985" width="8.28515625" style="260" customWidth="1"/>
    <col min="9986" max="9986" width="37.42578125" style="260" customWidth="1"/>
    <col min="9987" max="9987" width="8" style="260" customWidth="1"/>
    <col min="9988" max="9988" width="11.28515625" style="260" customWidth="1"/>
    <col min="9989" max="9989" width="10.85546875" style="260" customWidth="1"/>
    <col min="9990" max="9990" width="13.7109375" style="260" customWidth="1"/>
    <col min="9991" max="9991" width="9.140625" style="260"/>
    <col min="9992" max="9992" width="20.5703125" style="260" bestFit="1" customWidth="1"/>
    <col min="9993" max="10240" width="9.140625" style="260"/>
    <col min="10241" max="10241" width="8.28515625" style="260" customWidth="1"/>
    <col min="10242" max="10242" width="37.42578125" style="260" customWidth="1"/>
    <col min="10243" max="10243" width="8" style="260" customWidth="1"/>
    <col min="10244" max="10244" width="11.28515625" style="260" customWidth="1"/>
    <col min="10245" max="10245" width="10.85546875" style="260" customWidth="1"/>
    <col min="10246" max="10246" width="13.7109375" style="260" customWidth="1"/>
    <col min="10247" max="10247" width="9.140625" style="260"/>
    <col min="10248" max="10248" width="20.5703125" style="260" bestFit="1" customWidth="1"/>
    <col min="10249" max="10496" width="9.140625" style="260"/>
    <col min="10497" max="10497" width="8.28515625" style="260" customWidth="1"/>
    <col min="10498" max="10498" width="37.42578125" style="260" customWidth="1"/>
    <col min="10499" max="10499" width="8" style="260" customWidth="1"/>
    <col min="10500" max="10500" width="11.28515625" style="260" customWidth="1"/>
    <col min="10501" max="10501" width="10.85546875" style="260" customWidth="1"/>
    <col min="10502" max="10502" width="13.7109375" style="260" customWidth="1"/>
    <col min="10503" max="10503" width="9.140625" style="260"/>
    <col min="10504" max="10504" width="20.5703125" style="260" bestFit="1" customWidth="1"/>
    <col min="10505" max="10752" width="9.140625" style="260"/>
    <col min="10753" max="10753" width="8.28515625" style="260" customWidth="1"/>
    <col min="10754" max="10754" width="37.42578125" style="260" customWidth="1"/>
    <col min="10755" max="10755" width="8" style="260" customWidth="1"/>
    <col min="10756" max="10756" width="11.28515625" style="260" customWidth="1"/>
    <col min="10757" max="10757" width="10.85546875" style="260" customWidth="1"/>
    <col min="10758" max="10758" width="13.7109375" style="260" customWidth="1"/>
    <col min="10759" max="10759" width="9.140625" style="260"/>
    <col min="10760" max="10760" width="20.5703125" style="260" bestFit="1" customWidth="1"/>
    <col min="10761" max="11008" width="9.140625" style="260"/>
    <col min="11009" max="11009" width="8.28515625" style="260" customWidth="1"/>
    <col min="11010" max="11010" width="37.42578125" style="260" customWidth="1"/>
    <col min="11011" max="11011" width="8" style="260" customWidth="1"/>
    <col min="11012" max="11012" width="11.28515625" style="260" customWidth="1"/>
    <col min="11013" max="11013" width="10.85546875" style="260" customWidth="1"/>
    <col min="11014" max="11014" width="13.7109375" style="260" customWidth="1"/>
    <col min="11015" max="11015" width="9.140625" style="260"/>
    <col min="11016" max="11016" width="20.5703125" style="260" bestFit="1" customWidth="1"/>
    <col min="11017" max="11264" width="9.140625" style="260"/>
    <col min="11265" max="11265" width="8.28515625" style="260" customWidth="1"/>
    <col min="11266" max="11266" width="37.42578125" style="260" customWidth="1"/>
    <col min="11267" max="11267" width="8" style="260" customWidth="1"/>
    <col min="11268" max="11268" width="11.28515625" style="260" customWidth="1"/>
    <col min="11269" max="11269" width="10.85546875" style="260" customWidth="1"/>
    <col min="11270" max="11270" width="13.7109375" style="260" customWidth="1"/>
    <col min="11271" max="11271" width="9.140625" style="260"/>
    <col min="11272" max="11272" width="20.5703125" style="260" bestFit="1" customWidth="1"/>
    <col min="11273" max="11520" width="9.140625" style="260"/>
    <col min="11521" max="11521" width="8.28515625" style="260" customWidth="1"/>
    <col min="11522" max="11522" width="37.42578125" style="260" customWidth="1"/>
    <col min="11523" max="11523" width="8" style="260" customWidth="1"/>
    <col min="11524" max="11524" width="11.28515625" style="260" customWidth="1"/>
    <col min="11525" max="11525" width="10.85546875" style="260" customWidth="1"/>
    <col min="11526" max="11526" width="13.7109375" style="260" customWidth="1"/>
    <col min="11527" max="11527" width="9.140625" style="260"/>
    <col min="11528" max="11528" width="20.5703125" style="260" bestFit="1" customWidth="1"/>
    <col min="11529" max="11776" width="9.140625" style="260"/>
    <col min="11777" max="11777" width="8.28515625" style="260" customWidth="1"/>
    <col min="11778" max="11778" width="37.42578125" style="260" customWidth="1"/>
    <col min="11779" max="11779" width="8" style="260" customWidth="1"/>
    <col min="11780" max="11780" width="11.28515625" style="260" customWidth="1"/>
    <col min="11781" max="11781" width="10.85546875" style="260" customWidth="1"/>
    <col min="11782" max="11782" width="13.7109375" style="260" customWidth="1"/>
    <col min="11783" max="11783" width="9.140625" style="260"/>
    <col min="11784" max="11784" width="20.5703125" style="260" bestFit="1" customWidth="1"/>
    <col min="11785" max="12032" width="9.140625" style="260"/>
    <col min="12033" max="12033" width="8.28515625" style="260" customWidth="1"/>
    <col min="12034" max="12034" width="37.42578125" style="260" customWidth="1"/>
    <col min="12035" max="12035" width="8" style="260" customWidth="1"/>
    <col min="12036" max="12036" width="11.28515625" style="260" customWidth="1"/>
    <col min="12037" max="12037" width="10.85546875" style="260" customWidth="1"/>
    <col min="12038" max="12038" width="13.7109375" style="260" customWidth="1"/>
    <col min="12039" max="12039" width="9.140625" style="260"/>
    <col min="12040" max="12040" width="20.5703125" style="260" bestFit="1" customWidth="1"/>
    <col min="12041" max="12288" width="9.140625" style="260"/>
    <col min="12289" max="12289" width="8.28515625" style="260" customWidth="1"/>
    <col min="12290" max="12290" width="37.42578125" style="260" customWidth="1"/>
    <col min="12291" max="12291" width="8" style="260" customWidth="1"/>
    <col min="12292" max="12292" width="11.28515625" style="260" customWidth="1"/>
    <col min="12293" max="12293" width="10.85546875" style="260" customWidth="1"/>
    <col min="12294" max="12294" width="13.7109375" style="260" customWidth="1"/>
    <col min="12295" max="12295" width="9.140625" style="260"/>
    <col min="12296" max="12296" width="20.5703125" style="260" bestFit="1" customWidth="1"/>
    <col min="12297" max="12544" width="9.140625" style="260"/>
    <col min="12545" max="12545" width="8.28515625" style="260" customWidth="1"/>
    <col min="12546" max="12546" width="37.42578125" style="260" customWidth="1"/>
    <col min="12547" max="12547" width="8" style="260" customWidth="1"/>
    <col min="12548" max="12548" width="11.28515625" style="260" customWidth="1"/>
    <col min="12549" max="12549" width="10.85546875" style="260" customWidth="1"/>
    <col min="12550" max="12550" width="13.7109375" style="260" customWidth="1"/>
    <col min="12551" max="12551" width="9.140625" style="260"/>
    <col min="12552" max="12552" width="20.5703125" style="260" bestFit="1" customWidth="1"/>
    <col min="12553" max="12800" width="9.140625" style="260"/>
    <col min="12801" max="12801" width="8.28515625" style="260" customWidth="1"/>
    <col min="12802" max="12802" width="37.42578125" style="260" customWidth="1"/>
    <col min="12803" max="12803" width="8" style="260" customWidth="1"/>
    <col min="12804" max="12804" width="11.28515625" style="260" customWidth="1"/>
    <col min="12805" max="12805" width="10.85546875" style="260" customWidth="1"/>
    <col min="12806" max="12806" width="13.7109375" style="260" customWidth="1"/>
    <col min="12807" max="12807" width="9.140625" style="260"/>
    <col min="12808" max="12808" width="20.5703125" style="260" bestFit="1" customWidth="1"/>
    <col min="12809" max="13056" width="9.140625" style="260"/>
    <col min="13057" max="13057" width="8.28515625" style="260" customWidth="1"/>
    <col min="13058" max="13058" width="37.42578125" style="260" customWidth="1"/>
    <col min="13059" max="13059" width="8" style="260" customWidth="1"/>
    <col min="13060" max="13060" width="11.28515625" style="260" customWidth="1"/>
    <col min="13061" max="13061" width="10.85546875" style="260" customWidth="1"/>
    <col min="13062" max="13062" width="13.7109375" style="260" customWidth="1"/>
    <col min="13063" max="13063" width="9.140625" style="260"/>
    <col min="13064" max="13064" width="20.5703125" style="260" bestFit="1" customWidth="1"/>
    <col min="13065" max="13312" width="9.140625" style="260"/>
    <col min="13313" max="13313" width="8.28515625" style="260" customWidth="1"/>
    <col min="13314" max="13314" width="37.42578125" style="260" customWidth="1"/>
    <col min="13315" max="13315" width="8" style="260" customWidth="1"/>
    <col min="13316" max="13316" width="11.28515625" style="260" customWidth="1"/>
    <col min="13317" max="13317" width="10.85546875" style="260" customWidth="1"/>
    <col min="13318" max="13318" width="13.7109375" style="260" customWidth="1"/>
    <col min="13319" max="13319" width="9.140625" style="260"/>
    <col min="13320" max="13320" width="20.5703125" style="260" bestFit="1" customWidth="1"/>
    <col min="13321" max="13568" width="9.140625" style="260"/>
    <col min="13569" max="13569" width="8.28515625" style="260" customWidth="1"/>
    <col min="13570" max="13570" width="37.42578125" style="260" customWidth="1"/>
    <col min="13571" max="13571" width="8" style="260" customWidth="1"/>
    <col min="13572" max="13572" width="11.28515625" style="260" customWidth="1"/>
    <col min="13573" max="13573" width="10.85546875" style="260" customWidth="1"/>
    <col min="13574" max="13574" width="13.7109375" style="260" customWidth="1"/>
    <col min="13575" max="13575" width="9.140625" style="260"/>
    <col min="13576" max="13576" width="20.5703125" style="260" bestFit="1" customWidth="1"/>
    <col min="13577" max="13824" width="9.140625" style="260"/>
    <col min="13825" max="13825" width="8.28515625" style="260" customWidth="1"/>
    <col min="13826" max="13826" width="37.42578125" style="260" customWidth="1"/>
    <col min="13827" max="13827" width="8" style="260" customWidth="1"/>
    <col min="13828" max="13828" width="11.28515625" style="260" customWidth="1"/>
    <col min="13829" max="13829" width="10.85546875" style="260" customWidth="1"/>
    <col min="13830" max="13830" width="13.7109375" style="260" customWidth="1"/>
    <col min="13831" max="13831" width="9.140625" style="260"/>
    <col min="13832" max="13832" width="20.5703125" style="260" bestFit="1" customWidth="1"/>
    <col min="13833" max="14080" width="9.140625" style="260"/>
    <col min="14081" max="14081" width="8.28515625" style="260" customWidth="1"/>
    <col min="14082" max="14082" width="37.42578125" style="260" customWidth="1"/>
    <col min="14083" max="14083" width="8" style="260" customWidth="1"/>
    <col min="14084" max="14084" width="11.28515625" style="260" customWidth="1"/>
    <col min="14085" max="14085" width="10.85546875" style="260" customWidth="1"/>
    <col min="14086" max="14086" width="13.7109375" style="260" customWidth="1"/>
    <col min="14087" max="14087" width="9.140625" style="260"/>
    <col min="14088" max="14088" width="20.5703125" style="260" bestFit="1" customWidth="1"/>
    <col min="14089" max="14336" width="9.140625" style="260"/>
    <col min="14337" max="14337" width="8.28515625" style="260" customWidth="1"/>
    <col min="14338" max="14338" width="37.42578125" style="260" customWidth="1"/>
    <col min="14339" max="14339" width="8" style="260" customWidth="1"/>
    <col min="14340" max="14340" width="11.28515625" style="260" customWidth="1"/>
    <col min="14341" max="14341" width="10.85546875" style="260" customWidth="1"/>
    <col min="14342" max="14342" width="13.7109375" style="260" customWidth="1"/>
    <col min="14343" max="14343" width="9.140625" style="260"/>
    <col min="14344" max="14344" width="20.5703125" style="260" bestFit="1" customWidth="1"/>
    <col min="14345" max="14592" width="9.140625" style="260"/>
    <col min="14593" max="14593" width="8.28515625" style="260" customWidth="1"/>
    <col min="14594" max="14594" width="37.42578125" style="260" customWidth="1"/>
    <col min="14595" max="14595" width="8" style="260" customWidth="1"/>
    <col min="14596" max="14596" width="11.28515625" style="260" customWidth="1"/>
    <col min="14597" max="14597" width="10.85546875" style="260" customWidth="1"/>
    <col min="14598" max="14598" width="13.7109375" style="260" customWidth="1"/>
    <col min="14599" max="14599" width="9.140625" style="260"/>
    <col min="14600" max="14600" width="20.5703125" style="260" bestFit="1" customWidth="1"/>
    <col min="14601" max="14848" width="9.140625" style="260"/>
    <col min="14849" max="14849" width="8.28515625" style="260" customWidth="1"/>
    <col min="14850" max="14850" width="37.42578125" style="260" customWidth="1"/>
    <col min="14851" max="14851" width="8" style="260" customWidth="1"/>
    <col min="14852" max="14852" width="11.28515625" style="260" customWidth="1"/>
    <col min="14853" max="14853" width="10.85546875" style="260" customWidth="1"/>
    <col min="14854" max="14854" width="13.7109375" style="260" customWidth="1"/>
    <col min="14855" max="14855" width="9.140625" style="260"/>
    <col min="14856" max="14856" width="20.5703125" style="260" bestFit="1" customWidth="1"/>
    <col min="14857" max="15104" width="9.140625" style="260"/>
    <col min="15105" max="15105" width="8.28515625" style="260" customWidth="1"/>
    <col min="15106" max="15106" width="37.42578125" style="260" customWidth="1"/>
    <col min="15107" max="15107" width="8" style="260" customWidth="1"/>
    <col min="15108" max="15108" width="11.28515625" style="260" customWidth="1"/>
    <col min="15109" max="15109" width="10.85546875" style="260" customWidth="1"/>
    <col min="15110" max="15110" width="13.7109375" style="260" customWidth="1"/>
    <col min="15111" max="15111" width="9.140625" style="260"/>
    <col min="15112" max="15112" width="20.5703125" style="260" bestFit="1" customWidth="1"/>
    <col min="15113" max="15360" width="9.140625" style="260"/>
    <col min="15361" max="15361" width="8.28515625" style="260" customWidth="1"/>
    <col min="15362" max="15362" width="37.42578125" style="260" customWidth="1"/>
    <col min="15363" max="15363" width="8" style="260" customWidth="1"/>
    <col min="15364" max="15364" width="11.28515625" style="260" customWidth="1"/>
    <col min="15365" max="15365" width="10.85546875" style="260" customWidth="1"/>
    <col min="15366" max="15366" width="13.7109375" style="260" customWidth="1"/>
    <col min="15367" max="15367" width="9.140625" style="260"/>
    <col min="15368" max="15368" width="20.5703125" style="260" bestFit="1" customWidth="1"/>
    <col min="15369" max="15616" width="9.140625" style="260"/>
    <col min="15617" max="15617" width="8.28515625" style="260" customWidth="1"/>
    <col min="15618" max="15618" width="37.42578125" style="260" customWidth="1"/>
    <col min="15619" max="15619" width="8" style="260" customWidth="1"/>
    <col min="15620" max="15620" width="11.28515625" style="260" customWidth="1"/>
    <col min="15621" max="15621" width="10.85546875" style="260" customWidth="1"/>
    <col min="15622" max="15622" width="13.7109375" style="260" customWidth="1"/>
    <col min="15623" max="15623" width="9.140625" style="260"/>
    <col min="15624" max="15624" width="20.5703125" style="260" bestFit="1" customWidth="1"/>
    <col min="15625" max="15872" width="9.140625" style="260"/>
    <col min="15873" max="15873" width="8.28515625" style="260" customWidth="1"/>
    <col min="15874" max="15874" width="37.42578125" style="260" customWidth="1"/>
    <col min="15875" max="15875" width="8" style="260" customWidth="1"/>
    <col min="15876" max="15876" width="11.28515625" style="260" customWidth="1"/>
    <col min="15877" max="15877" width="10.85546875" style="260" customWidth="1"/>
    <col min="15878" max="15878" width="13.7109375" style="260" customWidth="1"/>
    <col min="15879" max="15879" width="9.140625" style="260"/>
    <col min="15880" max="15880" width="20.5703125" style="260" bestFit="1" customWidth="1"/>
    <col min="15881" max="16128" width="9.140625" style="260"/>
    <col min="16129" max="16129" width="8.28515625" style="260" customWidth="1"/>
    <col min="16130" max="16130" width="37.42578125" style="260" customWidth="1"/>
    <col min="16131" max="16131" width="8" style="260" customWidth="1"/>
    <col min="16132" max="16132" width="11.28515625" style="260" customWidth="1"/>
    <col min="16133" max="16133" width="10.85546875" style="260" customWidth="1"/>
    <col min="16134" max="16134" width="13.7109375" style="260" customWidth="1"/>
    <col min="16135" max="16135" width="9.140625" style="260"/>
    <col min="16136" max="16136" width="20.5703125" style="260" bestFit="1" customWidth="1"/>
    <col min="16137" max="16384" width="9.140625" style="260"/>
  </cols>
  <sheetData>
    <row r="1" spans="1:6">
      <c r="A1" s="514" t="s">
        <v>547</v>
      </c>
      <c r="B1" s="514"/>
      <c r="C1" s="514"/>
      <c r="D1" s="514"/>
      <c r="E1" s="514"/>
      <c r="F1" s="514"/>
    </row>
    <row r="2" spans="1:6">
      <c r="A2" s="389"/>
      <c r="B2" s="390"/>
      <c r="C2" s="391"/>
      <c r="D2" s="392"/>
      <c r="E2" s="392"/>
      <c r="F2" s="392"/>
    </row>
    <row r="3" spans="1:6" s="404" customFormat="1" ht="25.5">
      <c r="A3" s="400" t="s">
        <v>541</v>
      </c>
      <c r="B3" s="401" t="s">
        <v>542</v>
      </c>
      <c r="C3" s="402" t="s">
        <v>543</v>
      </c>
      <c r="D3" s="403" t="s">
        <v>544</v>
      </c>
      <c r="E3" s="403" t="s">
        <v>545</v>
      </c>
      <c r="F3" s="403" t="s">
        <v>546</v>
      </c>
    </row>
    <row r="4" spans="1:6">
      <c r="A4" s="389"/>
      <c r="B4" s="390"/>
      <c r="C4" s="391"/>
      <c r="D4" s="392"/>
      <c r="E4" s="392"/>
      <c r="F4" s="392"/>
    </row>
    <row r="5" spans="1:6" s="267" customFormat="1" ht="25.5">
      <c r="A5" s="261" t="s">
        <v>557</v>
      </c>
      <c r="B5" s="262" t="s">
        <v>556</v>
      </c>
      <c r="C5" s="263"/>
      <c r="D5" s="264"/>
      <c r="E5" s="265" t="s">
        <v>410</v>
      </c>
      <c r="F5" s="266"/>
    </row>
    <row r="6" spans="1:6" s="267" customFormat="1" ht="51">
      <c r="A6" s="261"/>
      <c r="B6" s="262" t="s">
        <v>553</v>
      </c>
      <c r="C6" s="263"/>
      <c r="D6" s="264"/>
      <c r="E6" s="265"/>
      <c r="F6" s="266"/>
    </row>
    <row r="7" spans="1:6" s="267" customFormat="1">
      <c r="A7" s="261"/>
      <c r="B7" s="262"/>
      <c r="C7" s="268"/>
      <c r="D7" s="259"/>
      <c r="E7" s="265" t="s">
        <v>410</v>
      </c>
      <c r="F7" s="393"/>
    </row>
    <row r="8" spans="1:6" s="267" customFormat="1">
      <c r="A8" s="261" t="s">
        <v>3</v>
      </c>
      <c r="B8" s="262" t="s">
        <v>411</v>
      </c>
      <c r="C8" s="263"/>
      <c r="D8" s="264"/>
      <c r="E8" s="265" t="s">
        <v>410</v>
      </c>
      <c r="F8" s="266"/>
    </row>
    <row r="9" spans="1:6" s="267" customFormat="1">
      <c r="A9" s="261"/>
      <c r="B9" s="262"/>
      <c r="C9" s="268"/>
      <c r="D9" s="259"/>
      <c r="E9" s="265" t="s">
        <v>410</v>
      </c>
      <c r="F9" s="393"/>
    </row>
    <row r="10" spans="1:6" s="267" customFormat="1" ht="25.5">
      <c r="A10" s="269"/>
      <c r="B10" s="270" t="s">
        <v>554</v>
      </c>
      <c r="C10" s="268" t="s">
        <v>27</v>
      </c>
      <c r="D10" s="259">
        <v>250</v>
      </c>
      <c r="E10" s="265"/>
      <c r="F10" s="246">
        <f>D10*E10</f>
        <v>0</v>
      </c>
    </row>
    <row r="11" spans="1:6" s="267" customFormat="1">
      <c r="A11" s="272"/>
      <c r="B11" s="270"/>
      <c r="C11" s="268"/>
      <c r="D11" s="259"/>
      <c r="E11" s="265"/>
      <c r="F11" s="271"/>
    </row>
    <row r="12" spans="1:6" s="267" customFormat="1" ht="25.5">
      <c r="A12" s="269"/>
      <c r="B12" s="270" t="s">
        <v>413</v>
      </c>
      <c r="C12" s="268" t="s">
        <v>27</v>
      </c>
      <c r="D12" s="259">
        <v>290</v>
      </c>
      <c r="E12" s="265"/>
      <c r="F12" s="246">
        <f>D12*E12</f>
        <v>0</v>
      </c>
    </row>
    <row r="13" spans="1:6" s="267" customFormat="1">
      <c r="A13" s="272"/>
      <c r="B13" s="270"/>
      <c r="C13" s="268"/>
      <c r="D13" s="259"/>
      <c r="E13" s="265"/>
      <c r="F13" s="271"/>
    </row>
    <row r="14" spans="1:6" s="267" customFormat="1">
      <c r="A14" s="269"/>
      <c r="B14" s="270" t="s">
        <v>414</v>
      </c>
      <c r="C14" s="268" t="s">
        <v>27</v>
      </c>
      <c r="D14" s="259">
        <v>290</v>
      </c>
      <c r="E14" s="265"/>
      <c r="F14" s="246">
        <f>D14*E14</f>
        <v>0</v>
      </c>
    </row>
    <row r="15" spans="1:6" s="267" customFormat="1">
      <c r="A15" s="272"/>
      <c r="B15" s="270"/>
      <c r="C15" s="268"/>
      <c r="D15" s="259"/>
      <c r="E15" s="265"/>
      <c r="F15" s="271"/>
    </row>
    <row r="16" spans="1:6" s="267" customFormat="1" ht="25.5">
      <c r="A16" s="269"/>
      <c r="B16" s="270" t="s">
        <v>415</v>
      </c>
      <c r="C16" s="268" t="s">
        <v>33</v>
      </c>
      <c r="D16" s="259">
        <v>1</v>
      </c>
      <c r="E16" s="265"/>
      <c r="F16" s="246">
        <f>D16*E16</f>
        <v>0</v>
      </c>
    </row>
    <row r="17" spans="1:6" s="267" customFormat="1">
      <c r="A17" s="272"/>
      <c r="B17" s="270"/>
      <c r="C17" s="268"/>
      <c r="D17" s="259"/>
      <c r="E17" s="265"/>
      <c r="F17" s="271"/>
    </row>
    <row r="18" spans="1:6" s="267" customFormat="1" ht="38.25">
      <c r="A18" s="269"/>
      <c r="B18" s="270" t="s">
        <v>555</v>
      </c>
      <c r="C18" s="268" t="s">
        <v>33</v>
      </c>
      <c r="D18" s="259">
        <v>2</v>
      </c>
      <c r="E18" s="265"/>
      <c r="F18" s="246">
        <f>D18*E18</f>
        <v>0</v>
      </c>
    </row>
    <row r="19" spans="1:6" s="267" customFormat="1">
      <c r="A19" s="272"/>
      <c r="B19" s="270"/>
      <c r="C19" s="268"/>
      <c r="D19" s="259"/>
      <c r="E19" s="265"/>
      <c r="F19" s="271"/>
    </row>
    <row r="20" spans="1:6" s="267" customFormat="1">
      <c r="A20" s="269"/>
      <c r="B20" s="270" t="s">
        <v>417</v>
      </c>
      <c r="C20" s="268" t="s">
        <v>33</v>
      </c>
      <c r="D20" s="259">
        <v>2</v>
      </c>
      <c r="E20" s="265"/>
      <c r="F20" s="246">
        <f>D20*E20</f>
        <v>0</v>
      </c>
    </row>
    <row r="21" spans="1:6" s="267" customFormat="1">
      <c r="A21" s="272"/>
      <c r="B21" s="270"/>
      <c r="C21" s="268"/>
      <c r="D21" s="259"/>
      <c r="E21" s="265"/>
      <c r="F21" s="271"/>
    </row>
    <row r="22" spans="1:6" s="267" customFormat="1" ht="38.25">
      <c r="A22" s="269"/>
      <c r="B22" s="270" t="s">
        <v>418</v>
      </c>
      <c r="C22" s="268" t="s">
        <v>33</v>
      </c>
      <c r="D22" s="259">
        <v>2</v>
      </c>
      <c r="E22" s="265"/>
      <c r="F22" s="246">
        <f>D22*E22</f>
        <v>0</v>
      </c>
    </row>
    <row r="23" spans="1:6" s="267" customFormat="1" ht="25.5" customHeight="1">
      <c r="A23" s="272"/>
      <c r="B23" s="270"/>
      <c r="C23" s="268"/>
      <c r="D23" s="259"/>
      <c r="E23" s="265"/>
      <c r="F23" s="271"/>
    </row>
    <row r="24" spans="1:6" s="267" customFormat="1" ht="25.5">
      <c r="A24" s="269"/>
      <c r="B24" s="270" t="s">
        <v>419</v>
      </c>
      <c r="C24" s="268" t="s">
        <v>33</v>
      </c>
      <c r="D24" s="259">
        <v>2</v>
      </c>
      <c r="E24" s="265"/>
      <c r="F24" s="246">
        <f>D24*E24</f>
        <v>0</v>
      </c>
    </row>
    <row r="25" spans="1:6" s="267" customFormat="1">
      <c r="A25" s="272"/>
      <c r="B25" s="270"/>
      <c r="C25" s="268"/>
      <c r="D25" s="259"/>
      <c r="E25" s="265"/>
      <c r="F25" s="271"/>
    </row>
    <row r="26" spans="1:6" s="267" customFormat="1" ht="25.5">
      <c r="A26" s="269"/>
      <c r="B26" s="270" t="s">
        <v>420</v>
      </c>
      <c r="C26" s="268" t="s">
        <v>33</v>
      </c>
      <c r="D26" s="259">
        <v>2</v>
      </c>
      <c r="E26" s="265"/>
      <c r="F26" s="246">
        <f>D26*E26</f>
        <v>0</v>
      </c>
    </row>
    <row r="27" spans="1:6" s="267" customFormat="1">
      <c r="A27" s="269"/>
      <c r="B27" s="270"/>
      <c r="C27" s="268"/>
      <c r="D27" s="259"/>
      <c r="E27" s="265"/>
      <c r="F27" s="271"/>
    </row>
    <row r="28" spans="1:6" s="267" customFormat="1" ht="51">
      <c r="A28" s="272"/>
      <c r="B28" s="270" t="s">
        <v>421</v>
      </c>
      <c r="C28" s="268" t="s">
        <v>13</v>
      </c>
      <c r="D28" s="259">
        <v>4</v>
      </c>
      <c r="E28" s="265"/>
      <c r="F28" s="246">
        <f>D28*E28</f>
        <v>0</v>
      </c>
    </row>
    <row r="29" spans="1:6" s="267" customFormat="1">
      <c r="A29" s="272"/>
      <c r="B29" s="270"/>
      <c r="C29" s="268"/>
      <c r="D29" s="259"/>
      <c r="E29" s="265"/>
      <c r="F29" s="214"/>
    </row>
    <row r="30" spans="1:6" s="499" customFormat="1">
      <c r="A30" s="493"/>
      <c r="B30" s="494" t="s">
        <v>726</v>
      </c>
      <c r="C30" s="495" t="s">
        <v>699</v>
      </c>
      <c r="D30" s="496">
        <v>5</v>
      </c>
      <c r="E30" s="497">
        <v>50</v>
      </c>
      <c r="F30" s="498">
        <f>D30*E30</f>
        <v>250</v>
      </c>
    </row>
    <row r="31" spans="1:6" s="499" customFormat="1">
      <c r="A31" s="493"/>
      <c r="B31" s="494"/>
      <c r="C31" s="495"/>
      <c r="D31" s="496"/>
      <c r="E31" s="497"/>
      <c r="F31" s="498"/>
    </row>
    <row r="32" spans="1:6" s="499" customFormat="1">
      <c r="A32" s="493"/>
      <c r="B32" s="494" t="s">
        <v>718</v>
      </c>
      <c r="C32" s="495" t="s">
        <v>13</v>
      </c>
      <c r="D32" s="496">
        <v>1</v>
      </c>
      <c r="E32" s="497"/>
      <c r="F32" s="498">
        <f>D32*E32</f>
        <v>0</v>
      </c>
    </row>
    <row r="33" spans="1:6" s="267" customFormat="1" ht="13.5" thickBot="1">
      <c r="A33" s="272"/>
      <c r="B33" s="270"/>
      <c r="C33" s="268"/>
      <c r="D33" s="259"/>
      <c r="E33" s="265"/>
      <c r="F33" s="271"/>
    </row>
    <row r="34" spans="1:6" s="267" customFormat="1" ht="16.5" thickBot="1">
      <c r="A34" s="273"/>
      <c r="B34" s="274" t="s">
        <v>390</v>
      </c>
      <c r="C34" s="274"/>
      <c r="D34" s="274"/>
      <c r="E34" s="274"/>
      <c r="F34" s="394">
        <f>SUM(F10:F33)</f>
        <v>250</v>
      </c>
    </row>
  </sheetData>
  <mergeCells count="1">
    <mergeCell ref="A1:F1"/>
  </mergeCells>
  <pageMargins left="0.70866141732283472" right="0.70866141732283472" top="0.74803149606299213" bottom="0.74803149606299213" header="0.31496062992125984" footer="0.31496062992125984"/>
  <pageSetup paperSize="9" scale="95" orientation="portrait" r:id="rId1"/>
  <headerFooter>
    <oddFooter>Stran &amp;P od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I136"/>
  <sheetViews>
    <sheetView topLeftCell="A109" zoomScaleNormal="100" workbookViewId="0">
      <selection activeCell="B127" sqref="B127"/>
    </sheetView>
  </sheetViews>
  <sheetFormatPr defaultRowHeight="15"/>
  <cols>
    <col min="1" max="1" width="4.140625" style="440" customWidth="1"/>
    <col min="2" max="2" width="55.5703125" style="139" customWidth="1"/>
    <col min="3" max="3" width="6.5703125" style="319" customWidth="1"/>
    <col min="4" max="4" width="9.140625" style="36" customWidth="1"/>
    <col min="5" max="6" width="15.42578125" style="50" customWidth="1"/>
    <col min="7" max="7" width="16.5703125" style="419" customWidth="1"/>
    <col min="8" max="9" width="9.140625" style="419"/>
  </cols>
  <sheetData>
    <row r="1" spans="1:9" ht="15.75" thickBot="1">
      <c r="A1" s="420">
        <v>4.0999999999999996</v>
      </c>
      <c r="B1" s="421" t="s">
        <v>562</v>
      </c>
      <c r="C1" s="422"/>
      <c r="D1" s="59"/>
      <c r="E1" s="51"/>
      <c r="F1" s="51"/>
    </row>
    <row r="2" spans="1:9" s="55" customFormat="1" ht="15.75">
      <c r="A2" s="423"/>
      <c r="B2" s="423"/>
      <c r="C2" s="424"/>
      <c r="D2" s="29"/>
      <c r="E2" s="135" t="s">
        <v>482</v>
      </c>
      <c r="F2" s="49"/>
      <c r="G2" s="425"/>
      <c r="H2" s="425"/>
      <c r="I2" s="425"/>
    </row>
    <row r="3" spans="1:9" s="68" customFormat="1" ht="21">
      <c r="A3" s="426"/>
      <c r="B3" s="426" t="s">
        <v>219</v>
      </c>
      <c r="C3" s="427"/>
      <c r="D3" s="428"/>
      <c r="E3" s="124"/>
      <c r="F3" s="124"/>
      <c r="G3" s="429"/>
      <c r="H3" s="429"/>
      <c r="I3" s="429"/>
    </row>
    <row r="4" spans="1:9" s="57" customFormat="1">
      <c r="A4" s="423"/>
      <c r="B4" s="423"/>
      <c r="C4" s="29"/>
      <c r="D4" s="21"/>
      <c r="E4" s="49"/>
      <c r="F4" s="49"/>
      <c r="G4" s="430" t="s">
        <v>569</v>
      </c>
      <c r="H4" s="430"/>
      <c r="I4" s="430"/>
    </row>
    <row r="5" spans="1:9" s="57" customFormat="1">
      <c r="A5" s="420">
        <v>1</v>
      </c>
      <c r="B5" s="512" t="s">
        <v>218</v>
      </c>
      <c r="C5" s="512"/>
      <c r="D5" s="512"/>
      <c r="E5" s="49"/>
      <c r="F5" s="49">
        <f>F117</f>
        <v>0</v>
      </c>
      <c r="G5" s="430"/>
      <c r="H5" s="430"/>
      <c r="I5" s="430"/>
    </row>
    <row r="6" spans="1:9" s="57" customFormat="1">
      <c r="A6" s="420">
        <v>2</v>
      </c>
      <c r="B6" s="512" t="s">
        <v>260</v>
      </c>
      <c r="C6" s="512"/>
      <c r="D6" s="512"/>
      <c r="E6" s="49"/>
      <c r="F6" s="490">
        <f>F136</f>
        <v>1500</v>
      </c>
      <c r="G6" s="49">
        <f>G136</f>
        <v>0</v>
      </c>
      <c r="H6" s="430"/>
      <c r="I6" s="430"/>
    </row>
    <row r="7" spans="1:9" s="57" customFormat="1">
      <c r="A7" s="420"/>
      <c r="B7" s="415"/>
      <c r="C7" s="415"/>
      <c r="D7" s="415"/>
      <c r="E7" s="49"/>
      <c r="F7" s="49"/>
      <c r="G7" s="430"/>
      <c r="H7" s="430"/>
      <c r="I7" s="430"/>
    </row>
    <row r="8" spans="1:9" s="19" customFormat="1" ht="15.75" thickBot="1">
      <c r="A8" s="431"/>
      <c r="B8" s="432" t="s">
        <v>220</v>
      </c>
      <c r="C8" s="59"/>
      <c r="D8" s="433"/>
      <c r="E8" s="51"/>
      <c r="F8" s="52">
        <f>SUM(F5:F7)</f>
        <v>1500</v>
      </c>
      <c r="G8" s="52">
        <f>SUM(G6:G7)</f>
        <v>0</v>
      </c>
      <c r="H8" s="434"/>
      <c r="I8" s="434"/>
    </row>
    <row r="9" spans="1:9" s="55" customFormat="1">
      <c r="A9" s="423"/>
      <c r="B9" s="423"/>
      <c r="C9" s="424"/>
      <c r="D9" s="29"/>
      <c r="E9" s="49"/>
      <c r="F9" s="49"/>
      <c r="G9" s="425"/>
      <c r="H9" s="425"/>
      <c r="I9" s="425"/>
    </row>
    <row r="10" spans="1:9" s="57" customFormat="1">
      <c r="A10" s="420">
        <v>1</v>
      </c>
      <c r="B10" s="512" t="s">
        <v>218</v>
      </c>
      <c r="C10" s="512"/>
      <c r="D10" s="512"/>
      <c r="E10" s="49"/>
      <c r="F10" s="49"/>
      <c r="G10" s="430"/>
      <c r="H10" s="430"/>
      <c r="I10" s="430"/>
    </row>
    <row r="11" spans="1:9" s="55" customFormat="1">
      <c r="A11" s="423"/>
      <c r="B11" s="423"/>
      <c r="C11" s="424"/>
      <c r="D11" s="29"/>
      <c r="E11" s="49"/>
      <c r="F11" s="49"/>
      <c r="G11" s="425"/>
      <c r="H11" s="425"/>
      <c r="I11" s="425"/>
    </row>
    <row r="12" spans="1:9" ht="18" customHeight="1">
      <c r="A12" s="435">
        <f>1</f>
        <v>1</v>
      </c>
      <c r="B12" s="46" t="s">
        <v>174</v>
      </c>
      <c r="D12" s="54"/>
    </row>
    <row r="13" spans="1:9">
      <c r="A13" s="435"/>
      <c r="B13" s="47"/>
      <c r="C13" s="319" t="s">
        <v>27</v>
      </c>
      <c r="D13" s="54">
        <v>360</v>
      </c>
      <c r="F13" s="50">
        <f>D13*E13</f>
        <v>0</v>
      </c>
    </row>
    <row r="14" spans="1:9" s="45" customFormat="1">
      <c r="A14" s="436"/>
      <c r="B14" s="47"/>
      <c r="C14" s="424"/>
      <c r="D14" s="53"/>
      <c r="E14" s="49"/>
      <c r="F14" s="49"/>
      <c r="G14" s="437"/>
      <c r="H14" s="437"/>
      <c r="I14" s="437"/>
    </row>
    <row r="15" spans="1:9" ht="18" customHeight="1">
      <c r="A15" s="435">
        <f>A12+1</f>
        <v>2</v>
      </c>
      <c r="B15" s="47" t="s">
        <v>176</v>
      </c>
      <c r="D15" s="54"/>
    </row>
    <row r="16" spans="1:9">
      <c r="A16" s="435"/>
      <c r="B16" s="47"/>
      <c r="C16" s="319" t="s">
        <v>13</v>
      </c>
      <c r="D16" s="54">
        <v>25</v>
      </c>
      <c r="F16" s="50">
        <f>D16*E16</f>
        <v>0</v>
      </c>
    </row>
    <row r="17" spans="1:9">
      <c r="A17" s="435"/>
      <c r="B17" s="47"/>
      <c r="D17" s="54"/>
    </row>
    <row r="18" spans="1:9" s="55" customFormat="1" ht="18" customHeight="1">
      <c r="A18" s="438">
        <f>A15+1</f>
        <v>3</v>
      </c>
      <c r="B18" s="47" t="s">
        <v>422</v>
      </c>
      <c r="C18" s="439"/>
      <c r="D18" s="128"/>
      <c r="E18" s="129"/>
      <c r="F18" s="129"/>
      <c r="G18" s="425"/>
      <c r="H18" s="425"/>
      <c r="I18" s="425"/>
    </row>
    <row r="19" spans="1:9" s="55" customFormat="1">
      <c r="A19" s="438"/>
      <c r="B19" s="47"/>
      <c r="C19" s="439" t="s">
        <v>175</v>
      </c>
      <c r="D19" s="128">
        <v>120</v>
      </c>
      <c r="E19" s="129"/>
      <c r="F19" s="129">
        <f>D19*E19</f>
        <v>0</v>
      </c>
      <c r="G19" s="425"/>
      <c r="H19" s="425"/>
      <c r="I19" s="425"/>
    </row>
    <row r="20" spans="1:9" s="45" customFormat="1">
      <c r="A20" s="436"/>
      <c r="B20" s="47"/>
      <c r="C20" s="424"/>
      <c r="D20" s="53"/>
      <c r="E20" s="49"/>
      <c r="F20" s="49"/>
      <c r="G20" s="437"/>
      <c r="H20" s="437"/>
      <c r="I20" s="437"/>
    </row>
    <row r="21" spans="1:9" s="55" customFormat="1" ht="28.5">
      <c r="A21" s="438">
        <f>A18+1</f>
        <v>4</v>
      </c>
      <c r="B21" s="47" t="s">
        <v>423</v>
      </c>
      <c r="C21" s="439"/>
      <c r="D21" s="128"/>
      <c r="E21" s="129"/>
      <c r="F21" s="129"/>
      <c r="G21" s="425"/>
      <c r="H21" s="425"/>
      <c r="I21" s="425"/>
    </row>
    <row r="22" spans="1:9" s="55" customFormat="1">
      <c r="A22" s="438"/>
      <c r="B22" s="47"/>
      <c r="C22" s="439" t="s">
        <v>177</v>
      </c>
      <c r="D22" s="128">
        <v>120</v>
      </c>
      <c r="E22" s="129"/>
      <c r="F22" s="129">
        <f>D22*E22</f>
        <v>0</v>
      </c>
      <c r="G22" s="425"/>
      <c r="H22" s="425"/>
      <c r="I22" s="425"/>
    </row>
    <row r="23" spans="1:9" s="45" customFormat="1">
      <c r="A23" s="436"/>
      <c r="B23" s="47"/>
      <c r="C23" s="424"/>
      <c r="D23" s="53"/>
      <c r="E23" s="49"/>
      <c r="F23" s="49"/>
      <c r="G23" s="437"/>
      <c r="H23" s="437"/>
      <c r="I23" s="437"/>
    </row>
    <row r="24" spans="1:9" s="55" customFormat="1" ht="28.9" customHeight="1">
      <c r="A24" s="438">
        <f>A21+1</f>
        <v>5</v>
      </c>
      <c r="B24" s="47" t="s">
        <v>424</v>
      </c>
      <c r="C24" s="439"/>
      <c r="D24" s="128"/>
      <c r="E24" s="129"/>
      <c r="F24" s="129"/>
      <c r="G24" s="425"/>
      <c r="H24" s="425"/>
      <c r="I24" s="425"/>
    </row>
    <row r="25" spans="1:9" s="55" customFormat="1">
      <c r="A25" s="438"/>
      <c r="B25" s="47"/>
      <c r="C25" s="439" t="s">
        <v>177</v>
      </c>
      <c r="D25" s="128">
        <v>50</v>
      </c>
      <c r="E25" s="129"/>
      <c r="F25" s="129">
        <f>D25*E25</f>
        <v>0</v>
      </c>
      <c r="G25" s="425"/>
      <c r="H25" s="425"/>
      <c r="I25" s="425"/>
    </row>
    <row r="26" spans="1:9" s="45" customFormat="1">
      <c r="A26" s="436"/>
      <c r="B26" s="47"/>
      <c r="C26" s="424"/>
      <c r="D26" s="53"/>
      <c r="E26" s="49"/>
      <c r="F26" s="49"/>
      <c r="G26" s="437"/>
      <c r="H26" s="437"/>
      <c r="I26" s="437"/>
    </row>
    <row r="27" spans="1:9" s="55" customFormat="1" ht="47.25" customHeight="1">
      <c r="A27" s="438">
        <f>A24+1</f>
        <v>6</v>
      </c>
      <c r="B27" s="47" t="s">
        <v>178</v>
      </c>
      <c r="C27" s="439"/>
      <c r="D27" s="128"/>
      <c r="E27" s="129"/>
      <c r="F27" s="129"/>
      <c r="G27" s="425"/>
      <c r="H27" s="425"/>
      <c r="I27" s="425"/>
    </row>
    <row r="28" spans="1:9" s="55" customFormat="1">
      <c r="A28" s="438"/>
      <c r="B28" s="47" t="s">
        <v>172</v>
      </c>
      <c r="C28" s="439" t="s">
        <v>172</v>
      </c>
      <c r="D28" s="128">
        <v>770</v>
      </c>
      <c r="E28" s="129"/>
      <c r="F28" s="129">
        <f>D28*E28</f>
        <v>0</v>
      </c>
      <c r="G28" s="425"/>
      <c r="H28" s="425"/>
      <c r="I28" s="425"/>
    </row>
    <row r="29" spans="1:9" s="45" customFormat="1">
      <c r="A29" s="436"/>
      <c r="B29" s="423"/>
      <c r="C29" s="424"/>
      <c r="D29" s="53"/>
      <c r="E29" s="49"/>
      <c r="F29" s="49"/>
      <c r="G29" s="437"/>
      <c r="H29" s="437"/>
      <c r="I29" s="437"/>
    </row>
    <row r="30" spans="1:9" s="55" customFormat="1" ht="57">
      <c r="A30" s="438">
        <f>A27+1</f>
        <v>7</v>
      </c>
      <c r="B30" s="47" t="s">
        <v>179</v>
      </c>
      <c r="C30" s="439"/>
      <c r="D30" s="128"/>
      <c r="E30" s="129"/>
      <c r="F30" s="129"/>
      <c r="G30" s="425"/>
      <c r="H30" s="425"/>
      <c r="I30" s="425"/>
    </row>
    <row r="31" spans="1:9" s="55" customFormat="1">
      <c r="A31" s="438"/>
      <c r="B31" s="47"/>
      <c r="C31" s="439" t="s">
        <v>172</v>
      </c>
      <c r="D31" s="128">
        <v>300</v>
      </c>
      <c r="E31" s="129"/>
      <c r="F31" s="129">
        <f>D31*E31</f>
        <v>0</v>
      </c>
      <c r="G31" s="425"/>
      <c r="H31" s="425"/>
      <c r="I31" s="425"/>
    </row>
    <row r="32" spans="1:9" s="45" customFormat="1">
      <c r="A32" s="436"/>
      <c r="B32" s="47"/>
      <c r="C32" s="424"/>
      <c r="D32" s="53"/>
      <c r="E32" s="49"/>
      <c r="F32" s="49"/>
      <c r="G32" s="437"/>
      <c r="H32" s="437"/>
      <c r="I32" s="437"/>
    </row>
    <row r="33" spans="1:9" s="55" customFormat="1" ht="71.25" customHeight="1">
      <c r="A33" s="438">
        <f>A30+1</f>
        <v>8</v>
      </c>
      <c r="B33" s="130" t="s">
        <v>180</v>
      </c>
      <c r="C33" s="439"/>
      <c r="D33" s="128"/>
      <c r="E33" s="129"/>
      <c r="F33" s="129"/>
      <c r="G33" s="425"/>
      <c r="H33" s="425"/>
      <c r="I33" s="425"/>
    </row>
    <row r="34" spans="1:9" s="55" customFormat="1">
      <c r="A34" s="438"/>
      <c r="B34" s="47"/>
      <c r="C34" s="439" t="s">
        <v>172</v>
      </c>
      <c r="D34" s="128">
        <v>20</v>
      </c>
      <c r="E34" s="129"/>
      <c r="F34" s="129">
        <f>D34*E34</f>
        <v>0</v>
      </c>
      <c r="G34" s="425"/>
      <c r="H34" s="425"/>
      <c r="I34" s="425"/>
    </row>
    <row r="35" spans="1:9" s="45" customFormat="1">
      <c r="A35" s="436"/>
      <c r="B35" s="47"/>
      <c r="C35" s="424"/>
      <c r="D35" s="53"/>
      <c r="E35" s="49"/>
      <c r="F35" s="49"/>
      <c r="G35" s="437"/>
      <c r="H35" s="437"/>
      <c r="I35" s="437"/>
    </row>
    <row r="36" spans="1:9" s="55" customFormat="1" ht="28.5">
      <c r="A36" s="438">
        <f>A33+1</f>
        <v>9</v>
      </c>
      <c r="B36" s="44" t="s">
        <v>181</v>
      </c>
      <c r="C36" s="439"/>
      <c r="D36" s="128"/>
      <c r="E36" s="129"/>
      <c r="F36" s="129"/>
      <c r="G36" s="425"/>
      <c r="H36" s="425"/>
      <c r="I36" s="425"/>
    </row>
    <row r="37" spans="1:9" s="55" customFormat="1">
      <c r="A37" s="438"/>
      <c r="B37" s="47"/>
      <c r="C37" s="439" t="s">
        <v>177</v>
      </c>
      <c r="D37" s="128">
        <v>360</v>
      </c>
      <c r="E37" s="129"/>
      <c r="F37" s="129">
        <f>D37*E37</f>
        <v>0</v>
      </c>
      <c r="G37" s="425"/>
      <c r="H37" s="425"/>
      <c r="I37" s="425"/>
    </row>
    <row r="38" spans="1:9" s="45" customFormat="1">
      <c r="A38" s="436"/>
      <c r="B38" s="47"/>
      <c r="C38" s="424"/>
      <c r="D38" s="53"/>
      <c r="E38" s="49"/>
      <c r="F38" s="49"/>
      <c r="G38" s="437"/>
      <c r="H38" s="437"/>
      <c r="I38" s="437"/>
    </row>
    <row r="39" spans="1:9" s="55" customFormat="1" ht="31.5" customHeight="1">
      <c r="A39" s="438">
        <f>A36+1</f>
        <v>10</v>
      </c>
      <c r="B39" s="130" t="s">
        <v>182</v>
      </c>
      <c r="C39" s="439"/>
      <c r="D39" s="128"/>
      <c r="E39" s="129"/>
      <c r="F39" s="129"/>
      <c r="G39" s="425"/>
      <c r="H39" s="425"/>
      <c r="I39" s="425"/>
    </row>
    <row r="40" spans="1:9" s="55" customFormat="1">
      <c r="A40" s="438"/>
      <c r="B40" s="47"/>
      <c r="C40" s="439" t="s">
        <v>172</v>
      </c>
      <c r="D40" s="128">
        <v>54</v>
      </c>
      <c r="E40" s="129"/>
      <c r="F40" s="129">
        <f>D40*E40</f>
        <v>0</v>
      </c>
      <c r="G40" s="425"/>
      <c r="H40" s="425"/>
      <c r="I40" s="425"/>
    </row>
    <row r="41" spans="1:9" s="45" customFormat="1">
      <c r="A41" s="436"/>
      <c r="B41" s="47"/>
      <c r="C41" s="424"/>
      <c r="D41" s="53"/>
      <c r="E41" s="49"/>
      <c r="F41" s="49"/>
      <c r="G41" s="437"/>
      <c r="H41" s="437"/>
      <c r="I41" s="437"/>
    </row>
    <row r="42" spans="1:9" s="55" customFormat="1" ht="42.75">
      <c r="A42" s="438">
        <f>A39+1</f>
        <v>11</v>
      </c>
      <c r="B42" s="130" t="s">
        <v>183</v>
      </c>
      <c r="C42" s="439"/>
      <c r="D42" s="128"/>
      <c r="E42" s="129"/>
      <c r="F42" s="129"/>
      <c r="G42" s="425"/>
      <c r="H42" s="425"/>
      <c r="I42" s="425"/>
    </row>
    <row r="43" spans="1:9" s="55" customFormat="1">
      <c r="A43" s="438"/>
      <c r="B43" s="47"/>
      <c r="C43" s="439" t="s">
        <v>172</v>
      </c>
      <c r="D43" s="128">
        <v>144</v>
      </c>
      <c r="E43" s="129"/>
      <c r="F43" s="129">
        <f>D43*E43</f>
        <v>0</v>
      </c>
      <c r="G43" s="425"/>
      <c r="H43" s="425"/>
      <c r="I43" s="425"/>
    </row>
    <row r="44" spans="1:9" s="45" customFormat="1">
      <c r="A44" s="436"/>
      <c r="B44" s="47"/>
      <c r="C44" s="424"/>
      <c r="D44" s="53"/>
      <c r="E44" s="49"/>
      <c r="F44" s="49"/>
      <c r="G44" s="437"/>
      <c r="H44" s="437"/>
      <c r="I44" s="437"/>
    </row>
    <row r="45" spans="1:9" s="55" customFormat="1" ht="57">
      <c r="A45" s="438">
        <f>A42+1</f>
        <v>12</v>
      </c>
      <c r="B45" s="44" t="s">
        <v>184</v>
      </c>
      <c r="C45" s="439"/>
      <c r="D45" s="128"/>
      <c r="E45" s="129"/>
      <c r="F45" s="129"/>
      <c r="G45" s="425"/>
      <c r="H45" s="425"/>
      <c r="I45" s="425"/>
    </row>
    <row r="46" spans="1:9" s="55" customFormat="1">
      <c r="A46" s="438"/>
      <c r="B46" s="47"/>
      <c r="C46" s="439" t="s">
        <v>172</v>
      </c>
      <c r="D46" s="128">
        <v>250</v>
      </c>
      <c r="E46" s="129"/>
      <c r="F46" s="129">
        <f>D46*E46</f>
        <v>0</v>
      </c>
      <c r="G46" s="425"/>
      <c r="H46" s="425"/>
      <c r="I46" s="425"/>
    </row>
    <row r="47" spans="1:9" s="45" customFormat="1">
      <c r="A47" s="436"/>
      <c r="B47" s="47"/>
      <c r="C47" s="424"/>
      <c r="D47" s="53"/>
      <c r="E47" s="49"/>
      <c r="F47" s="49"/>
      <c r="G47" s="437"/>
      <c r="H47" s="437"/>
      <c r="I47" s="437"/>
    </row>
    <row r="48" spans="1:9" s="55" customFormat="1" ht="102.75" customHeight="1">
      <c r="A48" s="438">
        <f>A45+1</f>
        <v>13</v>
      </c>
      <c r="B48" s="44" t="s">
        <v>185</v>
      </c>
      <c r="C48" s="439"/>
      <c r="D48" s="128"/>
      <c r="E48" s="129"/>
      <c r="F48" s="129"/>
      <c r="G48" s="425"/>
      <c r="H48" s="425"/>
      <c r="I48" s="425"/>
    </row>
    <row r="49" spans="1:9" s="55" customFormat="1">
      <c r="A49" s="438"/>
      <c r="B49" s="47"/>
      <c r="C49" s="439" t="s">
        <v>172</v>
      </c>
      <c r="D49" s="128">
        <v>400</v>
      </c>
      <c r="E49" s="129"/>
      <c r="F49" s="129">
        <f>D49*E49</f>
        <v>0</v>
      </c>
      <c r="G49" s="425"/>
      <c r="H49" s="425"/>
      <c r="I49" s="425"/>
    </row>
    <row r="50" spans="1:9" s="45" customFormat="1">
      <c r="A50" s="436"/>
      <c r="B50" s="47"/>
      <c r="C50" s="424"/>
      <c r="D50" s="53"/>
      <c r="E50" s="49"/>
      <c r="F50" s="49"/>
      <c r="G50" s="437"/>
      <c r="H50" s="437"/>
      <c r="I50" s="437"/>
    </row>
    <row r="51" spans="1:9" s="55" customFormat="1" ht="28.5">
      <c r="A51" s="438">
        <f>A48+1</f>
        <v>14</v>
      </c>
      <c r="B51" s="130" t="s">
        <v>186</v>
      </c>
      <c r="C51" s="439"/>
      <c r="D51" s="128"/>
      <c r="E51" s="129"/>
      <c r="F51" s="129"/>
      <c r="G51" s="425"/>
      <c r="H51" s="425"/>
      <c r="I51" s="425"/>
    </row>
    <row r="52" spans="1:9" s="55" customFormat="1">
      <c r="A52" s="438"/>
      <c r="B52" s="47"/>
      <c r="C52" s="439" t="s">
        <v>172</v>
      </c>
      <c r="D52" s="128">
        <f>D28+D31+D34-D46</f>
        <v>840</v>
      </c>
      <c r="E52" s="129"/>
      <c r="F52" s="129">
        <f>D52*E52</f>
        <v>0</v>
      </c>
      <c r="G52" s="425"/>
      <c r="H52" s="425"/>
      <c r="I52" s="425"/>
    </row>
    <row r="53" spans="1:9" s="55" customFormat="1">
      <c r="A53" s="438"/>
      <c r="B53" s="47"/>
      <c r="C53" s="439"/>
      <c r="D53" s="128"/>
      <c r="E53" s="129"/>
      <c r="F53" s="129"/>
      <c r="G53" s="425"/>
      <c r="H53" s="425"/>
      <c r="I53" s="425"/>
    </row>
    <row r="54" spans="1:9" s="55" customFormat="1" ht="156.75">
      <c r="A54" s="438">
        <f>A51+1</f>
        <v>15</v>
      </c>
      <c r="B54" s="130" t="s">
        <v>714</v>
      </c>
      <c r="C54" s="439"/>
      <c r="D54" s="128"/>
      <c r="E54" s="129"/>
      <c r="F54" s="129"/>
      <c r="G54" s="425"/>
      <c r="H54" s="425"/>
      <c r="I54" s="425"/>
    </row>
    <row r="55" spans="1:9" s="55" customFormat="1">
      <c r="A55" s="438"/>
      <c r="B55" s="47" t="s">
        <v>187</v>
      </c>
      <c r="C55" s="439" t="s">
        <v>13</v>
      </c>
      <c r="D55" s="128">
        <v>6</v>
      </c>
      <c r="E55" s="129"/>
      <c r="F55" s="129">
        <f>D55*E55</f>
        <v>0</v>
      </c>
      <c r="G55" s="425"/>
      <c r="H55" s="425"/>
      <c r="I55" s="425"/>
    </row>
    <row r="56" spans="1:9" s="55" customFormat="1">
      <c r="A56" s="438"/>
      <c r="B56" s="47"/>
      <c r="C56" s="439"/>
      <c r="D56" s="128"/>
      <c r="E56" s="129"/>
      <c r="F56" s="129"/>
      <c r="G56" s="425"/>
      <c r="H56" s="425"/>
      <c r="I56" s="425"/>
    </row>
    <row r="57" spans="1:9" s="55" customFormat="1" ht="28.5">
      <c r="A57" s="438">
        <f>A54+1</f>
        <v>16</v>
      </c>
      <c r="B57" s="47" t="s">
        <v>188</v>
      </c>
      <c r="C57" s="439"/>
      <c r="D57" s="128"/>
      <c r="E57" s="129"/>
      <c r="F57" s="129"/>
      <c r="G57" s="425"/>
      <c r="H57" s="425"/>
      <c r="I57" s="425"/>
    </row>
    <row r="58" spans="1:9" s="55" customFormat="1">
      <c r="A58" s="438"/>
      <c r="B58" s="47"/>
      <c r="C58" s="439" t="s">
        <v>177</v>
      </c>
      <c r="D58" s="128">
        <v>120</v>
      </c>
      <c r="E58" s="129"/>
      <c r="F58" s="129">
        <f>D58*E58</f>
        <v>0</v>
      </c>
      <c r="G58" s="425"/>
      <c r="H58" s="425"/>
      <c r="I58" s="425"/>
    </row>
    <row r="59" spans="1:9" s="55" customFormat="1">
      <c r="A59" s="438"/>
      <c r="B59" s="47"/>
      <c r="C59" s="439"/>
      <c r="D59" s="128"/>
      <c r="E59" s="129"/>
      <c r="F59" s="129"/>
      <c r="G59" s="425"/>
      <c r="H59" s="425"/>
      <c r="I59" s="425"/>
    </row>
    <row r="60" spans="1:9" s="55" customFormat="1" ht="102.75" customHeight="1">
      <c r="A60" s="438">
        <f>A57+1</f>
        <v>17</v>
      </c>
      <c r="B60" s="47" t="s">
        <v>425</v>
      </c>
      <c r="C60" s="439"/>
      <c r="D60" s="128"/>
      <c r="E60" s="129"/>
      <c r="F60" s="129"/>
      <c r="G60" s="425"/>
      <c r="H60" s="425"/>
      <c r="I60" s="425"/>
    </row>
    <row r="61" spans="1:9" s="55" customFormat="1">
      <c r="A61" s="438"/>
      <c r="B61" s="47"/>
      <c r="C61" s="439" t="s">
        <v>172</v>
      </c>
      <c r="D61" s="128">
        <v>30</v>
      </c>
      <c r="E61" s="129"/>
      <c r="F61" s="129">
        <f>D61*E61</f>
        <v>0</v>
      </c>
      <c r="G61" s="425"/>
      <c r="H61" s="425"/>
      <c r="I61" s="425"/>
    </row>
    <row r="62" spans="1:9" s="55" customFormat="1">
      <c r="A62" s="438"/>
      <c r="B62" s="47"/>
      <c r="C62" s="439"/>
      <c r="D62" s="128"/>
      <c r="E62" s="129"/>
      <c r="F62" s="129"/>
      <c r="G62" s="425"/>
      <c r="H62" s="425"/>
      <c r="I62" s="425"/>
    </row>
    <row r="63" spans="1:9" s="55" customFormat="1" ht="28.5">
      <c r="A63" s="438">
        <f>A60+1</f>
        <v>18</v>
      </c>
      <c r="B63" s="47" t="s">
        <v>426</v>
      </c>
      <c r="C63" s="439"/>
      <c r="D63" s="128"/>
      <c r="E63" s="129"/>
      <c r="F63" s="129"/>
      <c r="G63" s="425"/>
      <c r="H63" s="425"/>
      <c r="I63" s="425"/>
    </row>
    <row r="64" spans="1:9" s="55" customFormat="1">
      <c r="A64" s="438"/>
      <c r="B64" s="47"/>
      <c r="C64" s="439" t="s">
        <v>27</v>
      </c>
      <c r="D64" s="128">
        <v>50</v>
      </c>
      <c r="E64" s="129"/>
      <c r="F64" s="129">
        <f>D64*E64</f>
        <v>0</v>
      </c>
      <c r="G64" s="425"/>
      <c r="H64" s="425"/>
      <c r="I64" s="425"/>
    </row>
    <row r="65" spans="1:9" s="55" customFormat="1">
      <c r="A65" s="438"/>
      <c r="B65" s="47"/>
      <c r="C65" s="439"/>
      <c r="D65" s="128"/>
      <c r="E65" s="129"/>
      <c r="F65" s="129"/>
      <c r="G65" s="425"/>
      <c r="H65" s="425"/>
      <c r="I65" s="425"/>
    </row>
    <row r="66" spans="1:9" s="55" customFormat="1" ht="28.5">
      <c r="A66" s="438">
        <f>A63+1</f>
        <v>19</v>
      </c>
      <c r="B66" s="60" t="s">
        <v>472</v>
      </c>
      <c r="C66" s="439"/>
      <c r="D66" s="128"/>
      <c r="E66" s="129"/>
      <c r="F66" s="129"/>
      <c r="G66" s="425"/>
      <c r="H66" s="425"/>
      <c r="I66" s="425"/>
    </row>
    <row r="67" spans="1:9" s="55" customFormat="1">
      <c r="A67" s="438"/>
      <c r="B67" s="60"/>
      <c r="C67" s="439" t="s">
        <v>177</v>
      </c>
      <c r="D67" s="128">
        <v>120</v>
      </c>
      <c r="E67" s="129"/>
      <c r="F67" s="129">
        <f>D67*E67</f>
        <v>0</v>
      </c>
      <c r="G67" s="425"/>
      <c r="H67" s="425"/>
      <c r="I67" s="425"/>
    </row>
    <row r="68" spans="1:9" s="55" customFormat="1">
      <c r="A68" s="438"/>
      <c r="B68" s="60"/>
      <c r="C68" s="439"/>
      <c r="D68" s="128"/>
      <c r="E68" s="129"/>
      <c r="F68" s="129"/>
      <c r="G68" s="425"/>
      <c r="H68" s="425"/>
      <c r="I68" s="425"/>
    </row>
    <row r="69" spans="1:9" s="55" customFormat="1" ht="28.5">
      <c r="A69" s="438">
        <f>A66+1</f>
        <v>20</v>
      </c>
      <c r="B69" s="60" t="s">
        <v>473</v>
      </c>
      <c r="C69" s="439"/>
      <c r="D69" s="128"/>
      <c r="E69" s="129"/>
      <c r="F69" s="129"/>
      <c r="G69" s="425"/>
      <c r="H69" s="425"/>
      <c r="I69" s="425"/>
    </row>
    <row r="70" spans="1:9" s="55" customFormat="1">
      <c r="A70" s="438"/>
      <c r="B70" s="47"/>
      <c r="C70" s="439" t="s">
        <v>177</v>
      </c>
      <c r="D70" s="128">
        <v>120</v>
      </c>
      <c r="E70" s="129"/>
      <c r="F70" s="129">
        <f>D70*E70</f>
        <v>0</v>
      </c>
      <c r="G70" s="425"/>
      <c r="H70" s="425"/>
      <c r="I70" s="425"/>
    </row>
    <row r="71" spans="1:9" s="55" customFormat="1">
      <c r="A71" s="438"/>
      <c r="B71" s="47"/>
      <c r="C71" s="439"/>
      <c r="D71" s="128"/>
      <c r="E71" s="129"/>
      <c r="F71" s="129"/>
      <c r="G71" s="425"/>
      <c r="H71" s="425"/>
      <c r="I71" s="425"/>
    </row>
    <row r="72" spans="1:9" s="55" customFormat="1" ht="28.5">
      <c r="A72" s="438">
        <f>A69+1</f>
        <v>21</v>
      </c>
      <c r="B72" s="47" t="s">
        <v>427</v>
      </c>
      <c r="C72" s="439"/>
      <c r="D72" s="128"/>
      <c r="E72" s="129"/>
      <c r="F72" s="129"/>
      <c r="G72" s="425"/>
      <c r="H72" s="425"/>
      <c r="I72" s="425"/>
    </row>
    <row r="73" spans="1:9" s="55" customFormat="1">
      <c r="A73" s="438"/>
      <c r="B73" s="47"/>
      <c r="C73" s="439" t="s">
        <v>175</v>
      </c>
      <c r="D73" s="128">
        <v>50</v>
      </c>
      <c r="E73" s="129"/>
      <c r="F73" s="129">
        <f>D73*E73</f>
        <v>0</v>
      </c>
      <c r="G73" s="425"/>
      <c r="H73" s="425"/>
      <c r="I73" s="425"/>
    </row>
    <row r="74" spans="1:9" s="55" customFormat="1">
      <c r="A74" s="438"/>
      <c r="B74" s="47"/>
      <c r="C74" s="439"/>
      <c r="D74" s="128"/>
      <c r="E74" s="129"/>
      <c r="F74" s="129"/>
      <c r="G74" s="425"/>
      <c r="H74" s="425"/>
      <c r="I74" s="425"/>
    </row>
    <row r="75" spans="1:9" s="55" customFormat="1" ht="105" customHeight="1">
      <c r="A75" s="438">
        <f>A72+1</f>
        <v>22</v>
      </c>
      <c r="B75" s="47" t="s">
        <v>189</v>
      </c>
      <c r="C75" s="439"/>
      <c r="D75" s="128"/>
      <c r="E75" s="129"/>
      <c r="F75" s="129"/>
      <c r="G75" s="425"/>
      <c r="H75" s="425"/>
      <c r="I75" s="425"/>
    </row>
    <row r="76" spans="1:9" s="55" customFormat="1">
      <c r="A76" s="438"/>
      <c r="B76" s="47"/>
      <c r="C76" s="439" t="s">
        <v>177</v>
      </c>
      <c r="D76" s="128">
        <v>100</v>
      </c>
      <c r="E76" s="129"/>
      <c r="F76" s="129">
        <f>D76*E76</f>
        <v>0</v>
      </c>
      <c r="G76" s="425"/>
      <c r="H76" s="425"/>
      <c r="I76" s="425"/>
    </row>
    <row r="77" spans="1:9" s="55" customFormat="1">
      <c r="A77" s="438"/>
      <c r="B77" s="47"/>
      <c r="C77" s="439"/>
      <c r="D77" s="128"/>
      <c r="E77" s="129"/>
      <c r="F77" s="129"/>
      <c r="G77" s="425"/>
      <c r="H77" s="425"/>
      <c r="I77" s="425"/>
    </row>
    <row r="78" spans="1:9" s="55" customFormat="1" ht="85.5">
      <c r="A78" s="438">
        <f>A75+1</f>
        <v>23</v>
      </c>
      <c r="B78" s="47" t="s">
        <v>215</v>
      </c>
      <c r="C78" s="439"/>
      <c r="D78" s="128"/>
      <c r="E78" s="129"/>
      <c r="F78" s="129"/>
      <c r="G78" s="425"/>
      <c r="H78" s="425"/>
      <c r="I78" s="425"/>
    </row>
    <row r="79" spans="1:9" s="55" customFormat="1">
      <c r="A79" s="438"/>
      <c r="B79" s="47"/>
      <c r="C79" s="439" t="s">
        <v>177</v>
      </c>
      <c r="D79" s="128">
        <v>0</v>
      </c>
      <c r="E79" s="129"/>
      <c r="F79" s="129">
        <f>D79*E79</f>
        <v>0</v>
      </c>
      <c r="G79" s="425"/>
      <c r="H79" s="425"/>
      <c r="I79" s="425"/>
    </row>
    <row r="80" spans="1:9">
      <c r="A80" s="435"/>
      <c r="B80" s="47"/>
      <c r="D80" s="54"/>
    </row>
    <row r="81" spans="1:6" ht="45">
      <c r="A81" s="435">
        <f>A78+1</f>
        <v>24</v>
      </c>
      <c r="B81" s="139" t="s">
        <v>76</v>
      </c>
    </row>
    <row r="82" spans="1:6">
      <c r="B82" s="139" t="s">
        <v>35</v>
      </c>
      <c r="C82" s="319" t="s">
        <v>27</v>
      </c>
      <c r="D82" s="36">
        <v>360</v>
      </c>
      <c r="F82" s="50">
        <f>D82*E82</f>
        <v>0</v>
      </c>
    </row>
    <row r="84" spans="1:6" ht="45">
      <c r="A84" s="435">
        <f>A81+1</f>
        <v>25</v>
      </c>
      <c r="B84" s="139" t="s">
        <v>45</v>
      </c>
    </row>
    <row r="85" spans="1:6">
      <c r="B85" s="139" t="s">
        <v>77</v>
      </c>
      <c r="C85" s="319" t="s">
        <v>13</v>
      </c>
      <c r="D85" s="36">
        <v>2</v>
      </c>
      <c r="F85" s="50">
        <f t="shared" ref="F85" si="0">D85*E85</f>
        <v>0</v>
      </c>
    </row>
    <row r="87" spans="1:6" ht="30">
      <c r="A87" s="435">
        <f>A84+1</f>
        <v>26</v>
      </c>
      <c r="B87" s="139" t="s">
        <v>25</v>
      </c>
    </row>
    <row r="88" spans="1:6">
      <c r="B88" s="139" t="s">
        <v>80</v>
      </c>
      <c r="C88" s="319" t="s">
        <v>13</v>
      </c>
      <c r="D88" s="36">
        <v>2</v>
      </c>
      <c r="F88" s="50">
        <f t="shared" ref="F88:F94" si="1">D88*E88</f>
        <v>0</v>
      </c>
    </row>
    <row r="89" spans="1:6">
      <c r="B89" s="139" t="s">
        <v>81</v>
      </c>
      <c r="C89" s="319" t="s">
        <v>13</v>
      </c>
      <c r="D89" s="36">
        <v>2</v>
      </c>
      <c r="F89" s="50">
        <f t="shared" si="1"/>
        <v>0</v>
      </c>
    </row>
    <row r="90" spans="1:6">
      <c r="B90" s="139" t="s">
        <v>82</v>
      </c>
      <c r="C90" s="319" t="s">
        <v>13</v>
      </c>
      <c r="D90" s="36">
        <v>4</v>
      </c>
      <c r="F90" s="50">
        <f t="shared" si="1"/>
        <v>0</v>
      </c>
    </row>
    <row r="91" spans="1:6">
      <c r="B91" s="139" t="s">
        <v>84</v>
      </c>
      <c r="C91" s="319" t="s">
        <v>13</v>
      </c>
      <c r="D91" s="36">
        <v>1</v>
      </c>
      <c r="F91" s="50">
        <f t="shared" si="1"/>
        <v>0</v>
      </c>
    </row>
    <row r="92" spans="1:6">
      <c r="B92" s="139" t="s">
        <v>86</v>
      </c>
      <c r="C92" s="319" t="s">
        <v>13</v>
      </c>
      <c r="D92" s="36">
        <v>4</v>
      </c>
      <c r="F92" s="50">
        <f t="shared" si="1"/>
        <v>0</v>
      </c>
    </row>
    <row r="93" spans="1:6">
      <c r="B93" s="139" t="s">
        <v>87</v>
      </c>
      <c r="C93" s="319" t="s">
        <v>13</v>
      </c>
      <c r="D93" s="36">
        <v>2</v>
      </c>
      <c r="F93" s="50">
        <f t="shared" si="1"/>
        <v>0</v>
      </c>
    </row>
    <row r="94" spans="1:6">
      <c r="B94" s="139" t="s">
        <v>89</v>
      </c>
      <c r="C94" s="319" t="s">
        <v>13</v>
      </c>
      <c r="D94" s="36">
        <v>1</v>
      </c>
      <c r="F94" s="50">
        <f t="shared" si="1"/>
        <v>0</v>
      </c>
    </row>
    <row r="96" spans="1:6" ht="30">
      <c r="A96" s="435">
        <v>27</v>
      </c>
      <c r="B96" s="139" t="s">
        <v>49</v>
      </c>
    </row>
    <row r="97" spans="1:6">
      <c r="B97" s="139" t="s">
        <v>50</v>
      </c>
      <c r="C97" s="319" t="s">
        <v>13</v>
      </c>
      <c r="D97" s="36">
        <v>1</v>
      </c>
      <c r="F97" s="50">
        <f>D97*E97</f>
        <v>0</v>
      </c>
    </row>
    <row r="99" spans="1:6" ht="45">
      <c r="A99" s="435">
        <f>A96+1</f>
        <v>28</v>
      </c>
      <c r="B99" s="139" t="s">
        <v>48</v>
      </c>
    </row>
    <row r="100" spans="1:6">
      <c r="B100" s="139" t="s">
        <v>52</v>
      </c>
      <c r="C100" s="319" t="s">
        <v>13</v>
      </c>
      <c r="D100" s="36">
        <v>1</v>
      </c>
      <c r="F100" s="50">
        <f t="shared" ref="F100" si="2">D100*E100</f>
        <v>0</v>
      </c>
    </row>
    <row r="102" spans="1:6" ht="19.350000000000001" customHeight="1">
      <c r="A102" s="435">
        <f>A99+1</f>
        <v>29</v>
      </c>
      <c r="B102" s="139" t="s">
        <v>51</v>
      </c>
    </row>
    <row r="103" spans="1:6">
      <c r="B103" s="139" t="s">
        <v>35</v>
      </c>
      <c r="C103" s="319" t="s">
        <v>13</v>
      </c>
      <c r="D103" s="36">
        <v>15</v>
      </c>
      <c r="F103" s="50">
        <f>D103*E103</f>
        <v>0</v>
      </c>
    </row>
    <row r="105" spans="1:6" ht="30">
      <c r="A105" s="435">
        <v>31</v>
      </c>
      <c r="B105" s="139" t="s">
        <v>55</v>
      </c>
    </row>
    <row r="106" spans="1:6">
      <c r="B106" s="139" t="s">
        <v>56</v>
      </c>
      <c r="C106" s="319" t="s">
        <v>27</v>
      </c>
      <c r="D106" s="36">
        <f>$D$82</f>
        <v>360</v>
      </c>
      <c r="F106" s="50">
        <f>D106*E106</f>
        <v>0</v>
      </c>
    </row>
    <row r="108" spans="1:6" ht="45">
      <c r="A108" s="435">
        <f>A105+1</f>
        <v>32</v>
      </c>
      <c r="B108" s="139" t="s">
        <v>39</v>
      </c>
    </row>
    <row r="109" spans="1:6">
      <c r="B109" s="139" t="s">
        <v>35</v>
      </c>
      <c r="C109" s="319" t="s">
        <v>27</v>
      </c>
      <c r="D109" s="36">
        <f>$D$82</f>
        <v>360</v>
      </c>
      <c r="F109" s="50">
        <f>D109*E109</f>
        <v>0</v>
      </c>
    </row>
    <row r="111" spans="1:6" ht="33.75" customHeight="1">
      <c r="A111" s="435">
        <f>A108+1</f>
        <v>33</v>
      </c>
      <c r="B111" s="139" t="s">
        <v>57</v>
      </c>
    </row>
    <row r="112" spans="1:6">
      <c r="C112" s="319" t="s">
        <v>27</v>
      </c>
      <c r="D112" s="36">
        <f>$D$82</f>
        <v>360</v>
      </c>
      <c r="F112" s="50">
        <f>D112*E112</f>
        <v>0</v>
      </c>
    </row>
    <row r="114" spans="1:9" ht="30">
      <c r="A114" s="435">
        <f>A111+1</f>
        <v>34</v>
      </c>
      <c r="B114" s="139" t="s">
        <v>460</v>
      </c>
    </row>
    <row r="115" spans="1:9">
      <c r="B115" s="139" t="s">
        <v>440</v>
      </c>
      <c r="C115" s="319" t="s">
        <v>13</v>
      </c>
      <c r="D115" s="36">
        <v>1</v>
      </c>
      <c r="F115" s="50">
        <f>D115*E115</f>
        <v>0</v>
      </c>
    </row>
    <row r="117" spans="1:9" ht="15.75" thickBot="1">
      <c r="A117" s="441"/>
      <c r="B117" s="442"/>
      <c r="C117" s="422"/>
      <c r="D117" s="59"/>
      <c r="E117" s="51"/>
      <c r="F117" s="52">
        <f>SUM(F13:F116)</f>
        <v>0</v>
      </c>
    </row>
    <row r="119" spans="1:9" s="57" customFormat="1">
      <c r="A119" s="420">
        <v>2</v>
      </c>
      <c r="B119" s="512" t="s">
        <v>260</v>
      </c>
      <c r="C119" s="512"/>
      <c r="D119" s="512"/>
      <c r="E119" s="415"/>
      <c r="F119" s="49"/>
      <c r="G119" s="430"/>
      <c r="H119" s="430"/>
      <c r="I119" s="430"/>
    </row>
    <row r="120" spans="1:9" s="57" customFormat="1">
      <c r="A120" s="420"/>
      <c r="B120" s="415"/>
      <c r="C120" s="415"/>
      <c r="D120" s="415"/>
      <c r="E120" s="49"/>
      <c r="F120" s="49"/>
      <c r="G120" s="430"/>
      <c r="H120" s="430"/>
      <c r="I120" s="430"/>
    </row>
    <row r="121" spans="1:9" ht="28.5">
      <c r="A121" s="435">
        <f>1</f>
        <v>1</v>
      </c>
      <c r="B121" s="60" t="s">
        <v>700</v>
      </c>
      <c r="D121" s="54"/>
    </row>
    <row r="122" spans="1:9">
      <c r="A122" s="435"/>
      <c r="B122" s="60"/>
      <c r="C122" s="319" t="s">
        <v>175</v>
      </c>
      <c r="D122" s="61">
        <f>D13</f>
        <v>360</v>
      </c>
      <c r="G122" s="62">
        <f>D122*E122</f>
        <v>0</v>
      </c>
    </row>
    <row r="123" spans="1:9" s="45" customFormat="1">
      <c r="A123" s="436"/>
      <c r="B123" s="60"/>
      <c r="C123" s="424"/>
      <c r="D123" s="61"/>
      <c r="E123" s="62"/>
      <c r="F123" s="62"/>
      <c r="G123" s="437"/>
      <c r="H123" s="437"/>
      <c r="I123" s="437"/>
    </row>
    <row r="124" spans="1:9">
      <c r="A124" s="435">
        <f>A121+1</f>
        <v>2</v>
      </c>
      <c r="B124" s="60" t="s">
        <v>715</v>
      </c>
      <c r="D124" s="61"/>
      <c r="E124" s="62"/>
      <c r="F124" s="62"/>
    </row>
    <row r="125" spans="1:9">
      <c r="A125" s="435"/>
      <c r="B125" s="60"/>
      <c r="C125" s="319" t="s">
        <v>13</v>
      </c>
      <c r="D125" s="61">
        <v>1</v>
      </c>
      <c r="E125" s="62"/>
      <c r="G125" s="62">
        <f>D125*E125</f>
        <v>0</v>
      </c>
    </row>
    <row r="126" spans="1:9">
      <c r="A126" s="435"/>
      <c r="B126" s="60"/>
      <c r="D126" s="61"/>
      <c r="E126" s="62"/>
      <c r="F126" s="62"/>
    </row>
    <row r="127" spans="1:9" ht="42.75">
      <c r="A127" s="435">
        <f>A124+1</f>
        <v>3</v>
      </c>
      <c r="B127" s="508" t="s">
        <v>725</v>
      </c>
      <c r="D127" s="61"/>
      <c r="E127" s="62"/>
      <c r="F127" s="62"/>
    </row>
    <row r="128" spans="1:9">
      <c r="A128" s="435"/>
      <c r="B128" s="60"/>
      <c r="C128" s="319" t="s">
        <v>699</v>
      </c>
      <c r="D128" s="61">
        <v>30</v>
      </c>
      <c r="E128" s="62">
        <v>50</v>
      </c>
      <c r="F128" s="62">
        <f>D128*E128</f>
        <v>1500</v>
      </c>
    </row>
    <row r="129" spans="1:9">
      <c r="A129" s="435"/>
      <c r="B129" s="60"/>
      <c r="D129" s="70"/>
      <c r="E129" s="62"/>
      <c r="F129" s="62"/>
    </row>
    <row r="130" spans="1:9" ht="30">
      <c r="A130" s="435">
        <f>A127+1</f>
        <v>4</v>
      </c>
      <c r="B130" s="405" t="s">
        <v>558</v>
      </c>
      <c r="D130" s="61"/>
      <c r="E130" s="62"/>
      <c r="F130" s="62"/>
    </row>
    <row r="131" spans="1:9">
      <c r="A131" s="435"/>
      <c r="B131" s="60"/>
      <c r="C131" s="319" t="s">
        <v>13</v>
      </c>
      <c r="D131" s="61">
        <v>1</v>
      </c>
      <c r="E131" s="62"/>
      <c r="G131" s="62">
        <f>D131*E131</f>
        <v>0</v>
      </c>
    </row>
    <row r="132" spans="1:9">
      <c r="A132" s="435"/>
      <c r="B132" s="60"/>
      <c r="D132" s="61"/>
      <c r="E132" s="62"/>
      <c r="F132" s="62"/>
    </row>
    <row r="133" spans="1:9">
      <c r="A133" s="435">
        <f>A130+1</f>
        <v>5</v>
      </c>
      <c r="B133" s="60" t="s">
        <v>261</v>
      </c>
      <c r="D133" s="61"/>
      <c r="E133" s="62"/>
      <c r="F133" s="62"/>
    </row>
    <row r="134" spans="1:9">
      <c r="A134" s="435"/>
      <c r="B134" s="60"/>
      <c r="C134" s="319" t="s">
        <v>13</v>
      </c>
      <c r="D134" s="61">
        <v>1</v>
      </c>
      <c r="E134" s="62"/>
      <c r="G134" s="62">
        <f>D134*E134</f>
        <v>0</v>
      </c>
    </row>
    <row r="135" spans="1:9">
      <c r="A135" s="435"/>
      <c r="B135" s="47"/>
      <c r="D135" s="54"/>
    </row>
    <row r="136" spans="1:9" s="19" customFormat="1" ht="15.75" thickBot="1">
      <c r="A136" s="431"/>
      <c r="B136" s="432"/>
      <c r="C136" s="59"/>
      <c r="D136" s="433"/>
      <c r="E136" s="51"/>
      <c r="F136" s="52">
        <f>SUM(F122:F135)</f>
        <v>1500</v>
      </c>
      <c r="G136" s="52">
        <f>SUM(G122:G134)</f>
        <v>0</v>
      </c>
      <c r="H136" s="434"/>
      <c r="I136" s="434"/>
    </row>
  </sheetData>
  <mergeCells count="4">
    <mergeCell ref="B5:D5"/>
    <mergeCell ref="B6:D6"/>
    <mergeCell ref="B10:D10"/>
    <mergeCell ref="B119:D119"/>
  </mergeCells>
  <pageMargins left="0.70866141732283472" right="0.70866141732283472" top="0.74803149606299213" bottom="0.74803149606299213" header="0.31496062992125984" footer="0.31496062992125984"/>
  <pageSetup scale="74" orientation="portrait" horizontalDpi="1200" verticalDpi="1200" r:id="rId1"/>
  <headerFooter>
    <oddFooter>Stran &amp;P od &amp;N</oddFooter>
  </headerFooter>
  <rowBreaks count="1" manualBreakCount="1">
    <brk id="11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H352"/>
  <sheetViews>
    <sheetView topLeftCell="A316" zoomScaleNormal="100" workbookViewId="0">
      <selection activeCell="B343" sqref="B343"/>
    </sheetView>
  </sheetViews>
  <sheetFormatPr defaultRowHeight="15"/>
  <cols>
    <col min="1" max="1" width="5.85546875" style="435" customWidth="1"/>
    <col min="2" max="2" width="56.7109375" style="139" customWidth="1"/>
    <col min="3" max="3" width="7.28515625" style="319" customWidth="1"/>
    <col min="4" max="4" width="8.42578125" style="319" bestFit="1" customWidth="1"/>
    <col min="5" max="5" width="14.42578125" style="446" customWidth="1"/>
    <col min="6" max="6" width="15.42578125" style="446" customWidth="1"/>
    <col min="7" max="7" width="19.28515625" style="419" customWidth="1"/>
  </cols>
  <sheetData>
    <row r="1" spans="1:7" ht="15.75" thickBot="1">
      <c r="A1" s="443">
        <v>4.2</v>
      </c>
      <c r="B1" s="421" t="s">
        <v>563</v>
      </c>
      <c r="C1" s="422"/>
      <c r="D1" s="422"/>
      <c r="E1" s="444"/>
      <c r="F1" s="444"/>
    </row>
    <row r="2" spans="1:7" s="55" customFormat="1">
      <c r="A2" s="436"/>
      <c r="B2" s="423"/>
      <c r="C2" s="424"/>
      <c r="D2" s="424"/>
      <c r="E2" s="445"/>
      <c r="F2" s="445"/>
      <c r="G2" s="425"/>
    </row>
    <row r="3" spans="1:7" s="68" customFormat="1" ht="21">
      <c r="A3" s="426"/>
      <c r="B3" s="426" t="s">
        <v>219</v>
      </c>
      <c r="C3" s="427"/>
      <c r="D3" s="428"/>
      <c r="E3" s="124"/>
      <c r="F3" s="124"/>
      <c r="G3" s="429"/>
    </row>
    <row r="4" spans="1:7" s="57" customFormat="1">
      <c r="A4" s="423"/>
      <c r="B4" s="423"/>
      <c r="C4" s="29"/>
      <c r="D4" s="21"/>
      <c r="E4" s="49"/>
      <c r="F4" s="49"/>
      <c r="G4" s="430" t="s">
        <v>569</v>
      </c>
    </row>
    <row r="5" spans="1:7" s="57" customFormat="1">
      <c r="A5" s="420">
        <v>1</v>
      </c>
      <c r="B5" s="512" t="s">
        <v>218</v>
      </c>
      <c r="C5" s="512"/>
      <c r="D5" s="512"/>
      <c r="E5" s="49"/>
      <c r="F5" s="49">
        <f>F122</f>
        <v>0</v>
      </c>
      <c r="G5" s="430"/>
    </row>
    <row r="6" spans="1:7" s="57" customFormat="1">
      <c r="A6" s="420">
        <v>2</v>
      </c>
      <c r="B6" s="512" t="s">
        <v>408</v>
      </c>
      <c r="C6" s="512"/>
      <c r="D6" s="512"/>
      <c r="E6" s="49"/>
      <c r="F6" s="49">
        <f>F285</f>
        <v>0</v>
      </c>
      <c r="G6" s="430"/>
    </row>
    <row r="7" spans="1:7" s="183" customFormat="1">
      <c r="A7" s="420">
        <v>3</v>
      </c>
      <c r="B7" s="415" t="str">
        <f>B288</f>
        <v>ELEKTRO DELA - VAROVANJE</v>
      </c>
      <c r="C7" s="415"/>
      <c r="D7" s="415"/>
      <c r="E7" s="49"/>
      <c r="F7" s="49">
        <f>F332</f>
        <v>0</v>
      </c>
      <c r="G7" s="430"/>
    </row>
    <row r="8" spans="1:7" s="57" customFormat="1">
      <c r="A8" s="420">
        <v>4</v>
      </c>
      <c r="B8" s="512" t="s">
        <v>260</v>
      </c>
      <c r="C8" s="512"/>
      <c r="D8" s="512"/>
      <c r="E8" s="49"/>
      <c r="F8" s="490">
        <f>F352</f>
        <v>1350</v>
      </c>
      <c r="G8" s="49">
        <f>G352</f>
        <v>0</v>
      </c>
    </row>
    <row r="9" spans="1:7" s="57" customFormat="1">
      <c r="A9" s="420"/>
      <c r="B9" s="415"/>
      <c r="C9" s="415"/>
      <c r="D9" s="415"/>
      <c r="E9" s="49"/>
      <c r="F9" s="49"/>
      <c r="G9" s="430"/>
    </row>
    <row r="10" spans="1:7" s="19" customFormat="1" ht="15.75" thickBot="1">
      <c r="A10" s="431"/>
      <c r="B10" s="432" t="s">
        <v>220</v>
      </c>
      <c r="C10" s="59"/>
      <c r="D10" s="433"/>
      <c r="E10" s="51"/>
      <c r="F10" s="52">
        <f>SUM(F5:F9)</f>
        <v>1350</v>
      </c>
      <c r="G10" s="52">
        <f>SUM(G5:G8)</f>
        <v>0</v>
      </c>
    </row>
    <row r="11" spans="1:7" s="55" customFormat="1">
      <c r="A11" s="436"/>
      <c r="B11" s="423"/>
      <c r="C11" s="424"/>
      <c r="D11" s="424"/>
      <c r="E11" s="445"/>
      <c r="F11" s="445"/>
      <c r="G11" s="425"/>
    </row>
    <row r="12" spans="1:7" s="57" customFormat="1">
      <c r="A12" s="420">
        <v>1</v>
      </c>
      <c r="B12" s="512" t="s">
        <v>218</v>
      </c>
      <c r="C12" s="512"/>
      <c r="D12" s="512"/>
      <c r="E12" s="49"/>
      <c r="F12" s="49"/>
      <c r="G12" s="430"/>
    </row>
    <row r="13" spans="1:7" s="55" customFormat="1">
      <c r="A13" s="436"/>
      <c r="B13" s="423"/>
      <c r="C13" s="424"/>
      <c r="D13" s="424"/>
      <c r="E13" s="445"/>
      <c r="F13" s="445"/>
      <c r="G13" s="425"/>
    </row>
    <row r="14" spans="1:7" ht="18" customHeight="1">
      <c r="A14" s="435">
        <f>1</f>
        <v>1</v>
      </c>
      <c r="B14" s="46" t="s">
        <v>174</v>
      </c>
      <c r="D14" s="54"/>
      <c r="E14" s="50"/>
      <c r="F14" s="50"/>
    </row>
    <row r="15" spans="1:7">
      <c r="B15" s="47"/>
      <c r="C15" s="319" t="s">
        <v>27</v>
      </c>
      <c r="D15" s="54">
        <v>30</v>
      </c>
      <c r="E15" s="50"/>
      <c r="F15" s="50">
        <f>D15*E15</f>
        <v>0</v>
      </c>
    </row>
    <row r="16" spans="1:7" s="45" customFormat="1">
      <c r="A16" s="436"/>
      <c r="B16" s="47"/>
      <c r="C16" s="424"/>
      <c r="D16" s="53"/>
      <c r="E16" s="49"/>
      <c r="F16" s="49"/>
      <c r="G16" s="437"/>
    </row>
    <row r="17" spans="1:7" ht="18" customHeight="1">
      <c r="A17" s="435">
        <f>A14+1</f>
        <v>2</v>
      </c>
      <c r="B17" s="47" t="s">
        <v>176</v>
      </c>
      <c r="D17" s="54"/>
      <c r="E17" s="50"/>
      <c r="F17" s="50"/>
    </row>
    <row r="18" spans="1:7">
      <c r="B18" s="47"/>
      <c r="C18" s="319" t="s">
        <v>13</v>
      </c>
      <c r="D18" s="54">
        <v>2</v>
      </c>
      <c r="E18" s="50"/>
      <c r="F18" s="50">
        <f>D18*E18</f>
        <v>0</v>
      </c>
    </row>
    <row r="19" spans="1:7" s="45" customFormat="1">
      <c r="A19" s="436"/>
      <c r="B19" s="47"/>
      <c r="C19" s="424"/>
      <c r="D19" s="53"/>
      <c r="E19" s="49"/>
      <c r="F19" s="49"/>
      <c r="G19" s="437"/>
    </row>
    <row r="20" spans="1:7" s="55" customFormat="1" ht="42.75">
      <c r="A20" s="438">
        <f>A17+1</f>
        <v>3</v>
      </c>
      <c r="B20" s="47" t="s">
        <v>178</v>
      </c>
      <c r="C20" s="439"/>
      <c r="D20" s="128"/>
      <c r="E20" s="129"/>
      <c r="F20" s="129"/>
      <c r="G20" s="425"/>
    </row>
    <row r="21" spans="1:7" s="55" customFormat="1">
      <c r="A21" s="438"/>
      <c r="B21" s="47" t="s">
        <v>172</v>
      </c>
      <c r="C21" s="439" t="s">
        <v>172</v>
      </c>
      <c r="D21" s="128">
        <v>40</v>
      </c>
      <c r="E21" s="129"/>
      <c r="F21" s="129">
        <f>D21*E21</f>
        <v>0</v>
      </c>
      <c r="G21" s="425"/>
    </row>
    <row r="22" spans="1:7" s="45" customFormat="1">
      <c r="A22" s="436"/>
      <c r="B22" s="423"/>
      <c r="C22" s="424"/>
      <c r="D22" s="53"/>
      <c r="E22" s="49"/>
      <c r="F22" s="49"/>
      <c r="G22" s="437"/>
    </row>
    <row r="23" spans="1:7" s="55" customFormat="1" ht="57">
      <c r="A23" s="438">
        <f>A20+1</f>
        <v>4</v>
      </c>
      <c r="B23" s="47" t="s">
        <v>179</v>
      </c>
      <c r="C23" s="439"/>
      <c r="D23" s="128"/>
      <c r="E23" s="129"/>
      <c r="F23" s="129"/>
      <c r="G23" s="425"/>
    </row>
    <row r="24" spans="1:7" s="55" customFormat="1">
      <c r="A24" s="438"/>
      <c r="B24" s="47"/>
      <c r="C24" s="439" t="s">
        <v>172</v>
      </c>
      <c r="D24" s="128">
        <v>20</v>
      </c>
      <c r="E24" s="129"/>
      <c r="F24" s="129">
        <f>D24*E24</f>
        <v>0</v>
      </c>
      <c r="G24" s="425"/>
    </row>
    <row r="25" spans="1:7" s="45" customFormat="1">
      <c r="A25" s="436"/>
      <c r="B25" s="47"/>
      <c r="C25" s="424"/>
      <c r="D25" s="53"/>
      <c r="E25" s="49"/>
      <c r="F25" s="49"/>
      <c r="G25" s="437"/>
    </row>
    <row r="26" spans="1:7" s="55" customFormat="1" ht="71.25">
      <c r="A26" s="438">
        <f>A23+1</f>
        <v>5</v>
      </c>
      <c r="B26" s="130" t="s">
        <v>180</v>
      </c>
      <c r="C26" s="439"/>
      <c r="D26" s="128"/>
      <c r="E26" s="129"/>
      <c r="F26" s="129"/>
      <c r="G26" s="425"/>
    </row>
    <row r="27" spans="1:7" s="55" customFormat="1">
      <c r="A27" s="438"/>
      <c r="B27" s="47"/>
      <c r="C27" s="439" t="s">
        <v>172</v>
      </c>
      <c r="D27" s="128">
        <v>10</v>
      </c>
      <c r="E27" s="129"/>
      <c r="F27" s="129">
        <f>D27*E27</f>
        <v>0</v>
      </c>
      <c r="G27" s="425"/>
    </row>
    <row r="28" spans="1:7" s="45" customFormat="1">
      <c r="A28" s="436"/>
      <c r="B28" s="47"/>
      <c r="C28" s="424"/>
      <c r="D28" s="53"/>
      <c r="E28" s="49"/>
      <c r="F28" s="49"/>
      <c r="G28" s="437"/>
    </row>
    <row r="29" spans="1:7" s="55" customFormat="1" ht="28.5">
      <c r="A29" s="438">
        <f>A26+1</f>
        <v>6</v>
      </c>
      <c r="B29" s="44" t="s">
        <v>181</v>
      </c>
      <c r="C29" s="439"/>
      <c r="D29" s="128"/>
      <c r="E29" s="129"/>
      <c r="F29" s="129"/>
      <c r="G29" s="425"/>
    </row>
    <row r="30" spans="1:7" s="55" customFormat="1">
      <c r="A30" s="438"/>
      <c r="B30" s="47"/>
      <c r="C30" s="439" t="s">
        <v>177</v>
      </c>
      <c r="D30" s="128">
        <v>30</v>
      </c>
      <c r="E30" s="129"/>
      <c r="F30" s="129">
        <f>D30*E30</f>
        <v>0</v>
      </c>
      <c r="G30" s="425"/>
    </row>
    <row r="31" spans="1:7" s="45" customFormat="1">
      <c r="A31" s="436"/>
      <c r="B31" s="47"/>
      <c r="C31" s="424"/>
      <c r="D31" s="53"/>
      <c r="E31" s="49"/>
      <c r="F31" s="49"/>
      <c r="G31" s="437"/>
    </row>
    <row r="32" spans="1:7" s="55" customFormat="1" ht="28.5">
      <c r="A32" s="438">
        <f>A29+1</f>
        <v>7</v>
      </c>
      <c r="B32" s="130" t="s">
        <v>182</v>
      </c>
      <c r="C32" s="439"/>
      <c r="D32" s="128"/>
      <c r="E32" s="129"/>
      <c r="F32" s="129"/>
      <c r="G32" s="425"/>
    </row>
    <row r="33" spans="1:7" s="55" customFormat="1">
      <c r="A33" s="438"/>
      <c r="B33" s="47"/>
      <c r="C33" s="439" t="s">
        <v>172</v>
      </c>
      <c r="D33" s="128">
        <v>5</v>
      </c>
      <c r="E33" s="129"/>
      <c r="F33" s="129">
        <f>D33*E33</f>
        <v>0</v>
      </c>
      <c r="G33" s="425"/>
    </row>
    <row r="34" spans="1:7" s="45" customFormat="1">
      <c r="A34" s="436"/>
      <c r="B34" s="47"/>
      <c r="C34" s="424"/>
      <c r="D34" s="53"/>
      <c r="E34" s="49"/>
      <c r="F34" s="49"/>
      <c r="G34" s="437"/>
    </row>
    <row r="35" spans="1:7" s="55" customFormat="1" ht="42.75">
      <c r="A35" s="438">
        <f>A32+1</f>
        <v>8</v>
      </c>
      <c r="B35" s="130" t="s">
        <v>183</v>
      </c>
      <c r="C35" s="439"/>
      <c r="D35" s="128"/>
      <c r="E35" s="129"/>
      <c r="F35" s="129"/>
      <c r="G35" s="425"/>
    </row>
    <row r="36" spans="1:7" s="55" customFormat="1">
      <c r="A36" s="438"/>
      <c r="B36" s="47"/>
      <c r="C36" s="439" t="s">
        <v>172</v>
      </c>
      <c r="D36" s="128">
        <v>12</v>
      </c>
      <c r="E36" s="129"/>
      <c r="F36" s="129">
        <f>D36*E36</f>
        <v>0</v>
      </c>
      <c r="G36" s="425"/>
    </row>
    <row r="37" spans="1:7" s="45" customFormat="1">
      <c r="A37" s="436"/>
      <c r="B37" s="47"/>
      <c r="C37" s="424"/>
      <c r="D37" s="53"/>
      <c r="E37" s="49"/>
      <c r="F37" s="49"/>
      <c r="G37" s="437"/>
    </row>
    <row r="38" spans="1:7" s="55" customFormat="1" ht="57">
      <c r="A38" s="438">
        <f>A35+1</f>
        <v>9</v>
      </c>
      <c r="B38" s="44" t="s">
        <v>184</v>
      </c>
      <c r="C38" s="439"/>
      <c r="D38" s="128"/>
      <c r="E38" s="129"/>
      <c r="F38" s="129"/>
      <c r="G38" s="425"/>
    </row>
    <row r="39" spans="1:7" s="55" customFormat="1">
      <c r="A39" s="438"/>
      <c r="B39" s="47"/>
      <c r="C39" s="439" t="s">
        <v>172</v>
      </c>
      <c r="D39" s="128">
        <v>30</v>
      </c>
      <c r="E39" s="129"/>
      <c r="F39" s="129">
        <f>D39*E39</f>
        <v>0</v>
      </c>
      <c r="G39" s="425"/>
    </row>
    <row r="40" spans="1:7" s="45" customFormat="1">
      <c r="A40" s="436"/>
      <c r="B40" s="47"/>
      <c r="C40" s="424"/>
      <c r="D40" s="53"/>
      <c r="E40" s="49"/>
      <c r="F40" s="49"/>
      <c r="G40" s="437"/>
    </row>
    <row r="41" spans="1:7" s="55" customFormat="1" ht="101.25" customHeight="1">
      <c r="A41" s="438">
        <f>A38+1</f>
        <v>10</v>
      </c>
      <c r="B41" s="44" t="s">
        <v>185</v>
      </c>
      <c r="C41" s="439"/>
      <c r="D41" s="128"/>
      <c r="E41" s="129"/>
      <c r="F41" s="129"/>
      <c r="G41" s="425"/>
    </row>
    <row r="42" spans="1:7" s="55" customFormat="1">
      <c r="A42" s="438"/>
      <c r="B42" s="47"/>
      <c r="C42" s="439" t="s">
        <v>172</v>
      </c>
      <c r="D42" s="128">
        <v>15</v>
      </c>
      <c r="E42" s="129"/>
      <c r="F42" s="129">
        <f>D42*E42</f>
        <v>0</v>
      </c>
      <c r="G42" s="425"/>
    </row>
    <row r="43" spans="1:7" s="45" customFormat="1">
      <c r="A43" s="436"/>
      <c r="B43" s="47"/>
      <c r="C43" s="424"/>
      <c r="D43" s="53"/>
      <c r="E43" s="49"/>
      <c r="F43" s="49"/>
      <c r="G43" s="437"/>
    </row>
    <row r="44" spans="1:7" s="55" customFormat="1" ht="28.5">
      <c r="A44" s="438">
        <f>A41+1</f>
        <v>11</v>
      </c>
      <c r="B44" s="130" t="s">
        <v>186</v>
      </c>
      <c r="C44" s="439"/>
      <c r="D44" s="128"/>
      <c r="E44" s="129"/>
      <c r="F44" s="129"/>
      <c r="G44" s="425"/>
    </row>
    <row r="45" spans="1:7" s="55" customFormat="1">
      <c r="A45" s="438"/>
      <c r="B45" s="47"/>
      <c r="C45" s="439" t="s">
        <v>172</v>
      </c>
      <c r="D45" s="128">
        <f>D21+D24+D27-D39</f>
        <v>40</v>
      </c>
      <c r="E45" s="129"/>
      <c r="F45" s="129">
        <f>D45*E45</f>
        <v>0</v>
      </c>
      <c r="G45" s="425"/>
    </row>
    <row r="46" spans="1:7" s="55" customFormat="1">
      <c r="A46" s="438"/>
      <c r="B46" s="47"/>
      <c r="C46" s="439"/>
      <c r="D46" s="128"/>
      <c r="E46" s="129"/>
      <c r="F46" s="129"/>
      <c r="G46" s="425"/>
    </row>
    <row r="47" spans="1:7" s="55" customFormat="1" ht="156.75">
      <c r="A47" s="438">
        <f>A44+1</f>
        <v>12</v>
      </c>
      <c r="B47" s="130" t="s">
        <v>714</v>
      </c>
      <c r="C47" s="439"/>
      <c r="D47" s="128"/>
      <c r="E47" s="129"/>
      <c r="F47" s="129"/>
      <c r="G47" s="425"/>
    </row>
    <row r="48" spans="1:7" s="55" customFormat="1">
      <c r="A48" s="438"/>
      <c r="B48" s="47" t="s">
        <v>187</v>
      </c>
      <c r="C48" s="439" t="s">
        <v>13</v>
      </c>
      <c r="D48" s="128">
        <v>2</v>
      </c>
      <c r="E48" s="129"/>
      <c r="F48" s="129">
        <f>D48*E48</f>
        <v>0</v>
      </c>
      <c r="G48" s="425"/>
    </row>
    <row r="49" spans="1:7" s="55" customFormat="1">
      <c r="A49" s="438"/>
      <c r="B49" s="47"/>
      <c r="C49" s="439"/>
      <c r="D49" s="128"/>
      <c r="E49" s="129"/>
      <c r="F49" s="129"/>
      <c r="G49" s="425"/>
    </row>
    <row r="50" spans="1:7" s="55" customFormat="1" ht="28.5">
      <c r="A50" s="438">
        <f>A47+1</f>
        <v>13</v>
      </c>
      <c r="B50" s="47" t="s">
        <v>188</v>
      </c>
      <c r="C50" s="439"/>
      <c r="D50" s="128"/>
      <c r="E50" s="129"/>
      <c r="F50" s="129"/>
      <c r="G50" s="425"/>
    </row>
    <row r="51" spans="1:7" s="55" customFormat="1">
      <c r="A51" s="438"/>
      <c r="B51" s="47"/>
      <c r="C51" s="439" t="s">
        <v>177</v>
      </c>
      <c r="D51" s="128">
        <v>180</v>
      </c>
      <c r="E51" s="129"/>
      <c r="F51" s="129">
        <f>D51*E51</f>
        <v>0</v>
      </c>
      <c r="G51" s="425"/>
    </row>
    <row r="52" spans="1:7" s="55" customFormat="1">
      <c r="A52" s="438"/>
      <c r="B52" s="47"/>
      <c r="C52" s="439"/>
      <c r="D52" s="128"/>
      <c r="E52" s="129"/>
      <c r="F52" s="129"/>
      <c r="G52" s="425"/>
    </row>
    <row r="53" spans="1:7" s="55" customFormat="1" ht="99.75">
      <c r="A53" s="438">
        <f>A50+1</f>
        <v>14</v>
      </c>
      <c r="B53" s="47" t="s">
        <v>189</v>
      </c>
      <c r="C53" s="439"/>
      <c r="D53" s="128"/>
      <c r="E53" s="129"/>
      <c r="F53" s="129"/>
      <c r="G53" s="425"/>
    </row>
    <row r="54" spans="1:7" s="55" customFormat="1">
      <c r="A54" s="438"/>
      <c r="B54" s="47"/>
      <c r="C54" s="439" t="s">
        <v>177</v>
      </c>
      <c r="D54" s="128">
        <v>180</v>
      </c>
      <c r="E54" s="129"/>
      <c r="F54" s="129">
        <f>D54*E54</f>
        <v>0</v>
      </c>
      <c r="G54" s="425"/>
    </row>
    <row r="56" spans="1:7" ht="45">
      <c r="A56" s="435">
        <f>A53+1</f>
        <v>15</v>
      </c>
      <c r="B56" s="139" t="s">
        <v>76</v>
      </c>
    </row>
    <row r="57" spans="1:7">
      <c r="B57" s="139" t="s">
        <v>35</v>
      </c>
      <c r="C57" s="319" t="s">
        <v>27</v>
      </c>
      <c r="D57" s="319">
        <v>10</v>
      </c>
      <c r="F57" s="446">
        <f>D57*E57</f>
        <v>0</v>
      </c>
    </row>
    <row r="58" spans="1:7">
      <c r="B58" s="139" t="s">
        <v>431</v>
      </c>
      <c r="C58" s="319" t="s">
        <v>27</v>
      </c>
      <c r="D58" s="319">
        <v>10</v>
      </c>
      <c r="F58" s="446">
        <f>D58*E58</f>
        <v>0</v>
      </c>
    </row>
    <row r="60" spans="1:7" s="34" customFormat="1" ht="45">
      <c r="A60" s="126">
        <v>16</v>
      </c>
      <c r="B60" s="11" t="s">
        <v>14</v>
      </c>
      <c r="C60" s="21"/>
      <c r="D60" s="21"/>
      <c r="E60" s="22"/>
      <c r="F60" s="23"/>
      <c r="G60" s="447"/>
    </row>
    <row r="61" spans="1:7" s="19" customFormat="1">
      <c r="A61" s="20"/>
      <c r="B61" s="11" t="s">
        <v>458</v>
      </c>
      <c r="C61" s="21" t="s">
        <v>13</v>
      </c>
      <c r="D61" s="21">
        <v>1</v>
      </c>
      <c r="E61" s="22"/>
      <c r="F61" s="23">
        <f t="shared" ref="F61" si="0">D61*E61</f>
        <v>0</v>
      </c>
      <c r="G61" s="434"/>
    </row>
    <row r="62" spans="1:7" s="19" customFormat="1">
      <c r="A62" s="20"/>
      <c r="B62" s="11" t="s">
        <v>454</v>
      </c>
      <c r="C62" s="21" t="s">
        <v>13</v>
      </c>
      <c r="D62" s="21">
        <v>1</v>
      </c>
      <c r="E62" s="22"/>
      <c r="F62" s="23">
        <f t="shared" ref="F62" si="1">D62*E62</f>
        <v>0</v>
      </c>
      <c r="G62" s="434"/>
    </row>
    <row r="65" spans="1:6" ht="45">
      <c r="A65" s="435">
        <v>17</v>
      </c>
      <c r="B65" s="139" t="s">
        <v>45</v>
      </c>
    </row>
    <row r="66" spans="1:6">
      <c r="B66" s="139" t="s">
        <v>77</v>
      </c>
      <c r="C66" s="319" t="s">
        <v>13</v>
      </c>
      <c r="D66" s="319">
        <v>2</v>
      </c>
      <c r="F66" s="446">
        <f t="shared" ref="F66:F67" si="2">D66*E66</f>
        <v>0</v>
      </c>
    </row>
    <row r="67" spans="1:6">
      <c r="B67" s="139" t="s">
        <v>431</v>
      </c>
      <c r="C67" s="319" t="s">
        <v>13</v>
      </c>
      <c r="D67" s="319">
        <v>2</v>
      </c>
      <c r="F67" s="446">
        <f t="shared" si="2"/>
        <v>0</v>
      </c>
    </row>
    <row r="69" spans="1:6" ht="30">
      <c r="A69" s="435">
        <f>A65+1</f>
        <v>18</v>
      </c>
      <c r="B69" s="139" t="s">
        <v>25</v>
      </c>
    </row>
    <row r="70" spans="1:6">
      <c r="B70" s="139" t="s">
        <v>80</v>
      </c>
      <c r="C70" s="319" t="s">
        <v>13</v>
      </c>
      <c r="D70" s="319">
        <v>1</v>
      </c>
      <c r="F70" s="446">
        <f t="shared" ref="F70:F87" si="3">D70*E70</f>
        <v>0</v>
      </c>
    </row>
    <row r="71" spans="1:6">
      <c r="B71" s="139" t="s">
        <v>161</v>
      </c>
      <c r="C71" s="319" t="s">
        <v>13</v>
      </c>
      <c r="D71" s="319">
        <v>1</v>
      </c>
      <c r="F71" s="446">
        <f t="shared" si="3"/>
        <v>0</v>
      </c>
    </row>
    <row r="72" spans="1:6">
      <c r="B72" s="139" t="s">
        <v>445</v>
      </c>
      <c r="C72" s="319" t="s">
        <v>13</v>
      </c>
      <c r="D72" s="319">
        <v>2</v>
      </c>
      <c r="F72" s="446">
        <f t="shared" si="3"/>
        <v>0</v>
      </c>
    </row>
    <row r="73" spans="1:6">
      <c r="B73" s="139" t="s">
        <v>446</v>
      </c>
      <c r="C73" s="319" t="s">
        <v>13</v>
      </c>
      <c r="D73" s="319">
        <v>1</v>
      </c>
      <c r="F73" s="446">
        <f t="shared" ref="F73" si="4">D73*E73</f>
        <v>0</v>
      </c>
    </row>
    <row r="74" spans="1:6">
      <c r="B74" s="139" t="s">
        <v>447</v>
      </c>
      <c r="C74" s="319" t="s">
        <v>13</v>
      </c>
      <c r="D74" s="319">
        <v>1</v>
      </c>
      <c r="F74" s="446">
        <f t="shared" si="3"/>
        <v>0</v>
      </c>
    </row>
    <row r="75" spans="1:6">
      <c r="B75" s="139" t="s">
        <v>82</v>
      </c>
      <c r="C75" s="319" t="s">
        <v>13</v>
      </c>
      <c r="D75" s="319">
        <v>4</v>
      </c>
      <c r="F75" s="446">
        <f t="shared" si="3"/>
        <v>0</v>
      </c>
    </row>
    <row r="76" spans="1:6">
      <c r="B76" s="139" t="s">
        <v>455</v>
      </c>
      <c r="C76" s="319" t="s">
        <v>13</v>
      </c>
      <c r="D76" s="319">
        <v>2</v>
      </c>
      <c r="F76" s="446">
        <f t="shared" si="3"/>
        <v>0</v>
      </c>
    </row>
    <row r="77" spans="1:6">
      <c r="B77" s="139" t="s">
        <v>136</v>
      </c>
      <c r="C77" s="319" t="s">
        <v>13</v>
      </c>
      <c r="D77" s="319">
        <v>2</v>
      </c>
      <c r="F77" s="446">
        <f t="shared" si="3"/>
        <v>0</v>
      </c>
    </row>
    <row r="78" spans="1:6">
      <c r="B78" s="139" t="s">
        <v>162</v>
      </c>
      <c r="C78" s="319" t="s">
        <v>13</v>
      </c>
      <c r="D78" s="319">
        <v>4</v>
      </c>
      <c r="F78" s="446">
        <f t="shared" ref="F78:F80" si="5">D78*E78</f>
        <v>0</v>
      </c>
    </row>
    <row r="79" spans="1:6">
      <c r="B79" s="139" t="s">
        <v>456</v>
      </c>
      <c r="C79" s="319" t="s">
        <v>13</v>
      </c>
      <c r="D79" s="319">
        <v>2</v>
      </c>
      <c r="F79" s="446">
        <f t="shared" si="5"/>
        <v>0</v>
      </c>
    </row>
    <row r="80" spans="1:6">
      <c r="B80" s="139" t="s">
        <v>457</v>
      </c>
      <c r="C80" s="319" t="s">
        <v>13</v>
      </c>
      <c r="D80" s="319">
        <v>2</v>
      </c>
      <c r="F80" s="446">
        <f t="shared" si="5"/>
        <v>0</v>
      </c>
    </row>
    <row r="81" spans="1:7">
      <c r="B81" s="139" t="s">
        <v>67</v>
      </c>
      <c r="C81" s="319" t="s">
        <v>13</v>
      </c>
      <c r="D81" s="319">
        <v>2</v>
      </c>
      <c r="F81" s="446">
        <f t="shared" si="3"/>
        <v>0</v>
      </c>
    </row>
    <row r="82" spans="1:7">
      <c r="B82" s="139" t="s">
        <v>448</v>
      </c>
      <c r="C82" s="319" t="s">
        <v>13</v>
      </c>
      <c r="D82" s="319">
        <v>2</v>
      </c>
      <c r="F82" s="446">
        <f t="shared" ref="F82" si="6">D82*E82</f>
        <v>0</v>
      </c>
    </row>
    <row r="83" spans="1:7">
      <c r="B83" s="139" t="s">
        <v>449</v>
      </c>
      <c r="C83" s="319" t="s">
        <v>13</v>
      </c>
      <c r="D83" s="319">
        <v>3</v>
      </c>
      <c r="F83" s="446">
        <f t="shared" si="3"/>
        <v>0</v>
      </c>
    </row>
    <row r="84" spans="1:7" s="34" customFormat="1" ht="13.9" customHeight="1">
      <c r="A84" s="20"/>
      <c r="B84" s="11" t="s">
        <v>148</v>
      </c>
      <c r="C84" s="21" t="s">
        <v>13</v>
      </c>
      <c r="D84" s="21">
        <v>2</v>
      </c>
      <c r="E84" s="22"/>
      <c r="F84" s="23">
        <f t="shared" si="3"/>
        <v>0</v>
      </c>
      <c r="G84" s="447"/>
    </row>
    <row r="85" spans="1:7" s="34" customFormat="1" ht="13.9" customHeight="1">
      <c r="A85" s="20"/>
      <c r="B85" s="11" t="s">
        <v>459</v>
      </c>
      <c r="C85" s="21" t="s">
        <v>13</v>
      </c>
      <c r="D85" s="21">
        <v>2</v>
      </c>
      <c r="E85" s="22"/>
      <c r="F85" s="23">
        <f t="shared" si="3"/>
        <v>0</v>
      </c>
      <c r="G85" s="447"/>
    </row>
    <row r="86" spans="1:7">
      <c r="B86" s="139" t="s">
        <v>450</v>
      </c>
      <c r="C86" s="319" t="s">
        <v>13</v>
      </c>
      <c r="D86" s="319">
        <v>1</v>
      </c>
      <c r="F86" s="446">
        <f t="shared" si="3"/>
        <v>0</v>
      </c>
    </row>
    <row r="87" spans="1:7">
      <c r="B87" s="139" t="s">
        <v>451</v>
      </c>
      <c r="C87" s="319" t="s">
        <v>13</v>
      </c>
      <c r="D87" s="319">
        <v>1</v>
      </c>
      <c r="F87" s="446">
        <f t="shared" si="3"/>
        <v>0</v>
      </c>
    </row>
    <row r="89" spans="1:7" ht="45">
      <c r="A89" s="435">
        <f>A69+1</f>
        <v>19</v>
      </c>
      <c r="B89" s="139" t="s">
        <v>452</v>
      </c>
    </row>
    <row r="90" spans="1:7">
      <c r="B90" s="139" t="s">
        <v>169</v>
      </c>
      <c r="C90" s="319" t="s">
        <v>13</v>
      </c>
      <c r="D90" s="319">
        <v>1</v>
      </c>
      <c r="F90" s="446">
        <f t="shared" ref="F90" si="7">D90*E90</f>
        <v>0</v>
      </c>
    </row>
    <row r="92" spans="1:7" ht="60">
      <c r="A92" s="435">
        <f>A89+1</f>
        <v>20</v>
      </c>
      <c r="B92" s="139" t="s">
        <v>171</v>
      </c>
    </row>
    <row r="93" spans="1:7">
      <c r="B93" s="139" t="s">
        <v>35</v>
      </c>
      <c r="C93" s="319" t="s">
        <v>13</v>
      </c>
      <c r="D93" s="319">
        <v>2</v>
      </c>
      <c r="F93" s="446">
        <f t="shared" ref="F93" si="8">D93*E93</f>
        <v>0</v>
      </c>
    </row>
    <row r="95" spans="1:7" ht="30">
      <c r="A95" s="435">
        <v>21</v>
      </c>
      <c r="B95" s="139" t="s">
        <v>453</v>
      </c>
    </row>
    <row r="96" spans="1:7">
      <c r="C96" s="319" t="s">
        <v>33</v>
      </c>
      <c r="D96" s="319">
        <v>1</v>
      </c>
      <c r="F96" s="446">
        <f>D96*E96</f>
        <v>0</v>
      </c>
    </row>
    <row r="98" spans="1:8" s="9" customFormat="1" ht="43.5" customHeight="1">
      <c r="A98" s="133">
        <f>A95+1</f>
        <v>22</v>
      </c>
      <c r="B98" s="46" t="s">
        <v>476</v>
      </c>
      <c r="C98" s="61"/>
      <c r="D98" s="62"/>
      <c r="E98" s="62"/>
      <c r="F98" s="61"/>
      <c r="G98" s="14"/>
      <c r="H98" s="134"/>
    </row>
    <row r="99" spans="1:8" s="9" customFormat="1">
      <c r="A99" s="133"/>
      <c r="B99" s="14"/>
      <c r="C99" s="61" t="s">
        <v>177</v>
      </c>
      <c r="D99" s="62">
        <v>16</v>
      </c>
      <c r="E99" s="62"/>
      <c r="F99" s="61">
        <f>D99*E99</f>
        <v>0</v>
      </c>
      <c r="G99" s="14"/>
    </row>
    <row r="100" spans="1:8" s="9" customFormat="1">
      <c r="A100" s="133"/>
      <c r="B100" s="14"/>
      <c r="C100" s="61"/>
      <c r="D100" s="62"/>
      <c r="E100" s="62"/>
      <c r="F100" s="61"/>
      <c r="G100" s="14"/>
    </row>
    <row r="101" spans="1:8" s="9" customFormat="1" ht="42.75">
      <c r="A101" s="133">
        <f>A98+1</f>
        <v>23</v>
      </c>
      <c r="B101" s="46" t="s">
        <v>477</v>
      </c>
      <c r="C101" s="61"/>
      <c r="D101" s="62"/>
      <c r="E101" s="62"/>
      <c r="F101" s="61"/>
      <c r="G101" s="14"/>
      <c r="H101" s="134"/>
    </row>
    <row r="102" spans="1:8" s="9" customFormat="1">
      <c r="A102" s="133"/>
      <c r="B102" s="14"/>
      <c r="C102" s="61" t="s">
        <v>177</v>
      </c>
      <c r="D102" s="62">
        <v>48</v>
      </c>
      <c r="E102" s="62"/>
      <c r="F102" s="61">
        <f>D102*E102</f>
        <v>0</v>
      </c>
      <c r="G102" s="14"/>
    </row>
    <row r="103" spans="1:8" s="9" customFormat="1">
      <c r="A103" s="133"/>
      <c r="B103" s="14"/>
      <c r="C103" s="61"/>
      <c r="D103" s="62"/>
      <c r="E103" s="62"/>
      <c r="F103" s="61"/>
      <c r="G103" s="14"/>
    </row>
    <row r="104" spans="1:8" s="9" customFormat="1" ht="28.5">
      <c r="A104" s="133">
        <f>A101+1</f>
        <v>24</v>
      </c>
      <c r="B104" s="46" t="s">
        <v>478</v>
      </c>
      <c r="C104" s="61"/>
      <c r="D104" s="62"/>
      <c r="E104" s="62"/>
      <c r="F104" s="61"/>
      <c r="G104" s="14"/>
      <c r="H104" s="134"/>
    </row>
    <row r="105" spans="1:8" s="9" customFormat="1">
      <c r="A105" s="133"/>
      <c r="B105" s="14"/>
      <c r="C105" s="61" t="s">
        <v>177</v>
      </c>
      <c r="D105" s="62">
        <v>24</v>
      </c>
      <c r="E105" s="62"/>
      <c r="F105" s="61">
        <f>D105*E105</f>
        <v>0</v>
      </c>
      <c r="G105" s="14"/>
    </row>
    <row r="106" spans="1:8" s="9" customFormat="1">
      <c r="A106" s="133"/>
      <c r="B106" s="14"/>
      <c r="C106" s="61"/>
      <c r="D106" s="62"/>
      <c r="E106" s="62"/>
      <c r="F106" s="61"/>
      <c r="G106" s="14"/>
    </row>
    <row r="107" spans="1:8" s="9" customFormat="1" ht="28.5">
      <c r="A107" s="133">
        <f>A104+1</f>
        <v>25</v>
      </c>
      <c r="B107" s="46" t="s">
        <v>479</v>
      </c>
      <c r="C107" s="61"/>
      <c r="D107" s="62"/>
      <c r="E107" s="62"/>
      <c r="F107" s="61"/>
      <c r="G107" s="14"/>
      <c r="H107" s="134"/>
    </row>
    <row r="108" spans="1:8" s="9" customFormat="1">
      <c r="A108" s="133"/>
      <c r="B108" s="14"/>
      <c r="C108" s="61" t="s">
        <v>177</v>
      </c>
      <c r="D108" s="62">
        <v>40</v>
      </c>
      <c r="E108" s="62"/>
      <c r="F108" s="61">
        <f>D108*E108</f>
        <v>0</v>
      </c>
      <c r="G108" s="14"/>
    </row>
    <row r="110" spans="1:8" ht="30">
      <c r="A110" s="448">
        <f>A107+1</f>
        <v>26</v>
      </c>
      <c r="B110" s="139" t="s">
        <v>55</v>
      </c>
    </row>
    <row r="111" spans="1:8">
      <c r="B111" s="139" t="s">
        <v>169</v>
      </c>
      <c r="C111" s="319" t="s">
        <v>33</v>
      </c>
      <c r="D111" s="319">
        <v>1</v>
      </c>
      <c r="F111" s="446">
        <f>D111*E111</f>
        <v>0</v>
      </c>
    </row>
    <row r="113" spans="1:7" ht="45">
      <c r="A113" s="435">
        <f>A110+1</f>
        <v>27</v>
      </c>
      <c r="B113" s="139" t="s">
        <v>39</v>
      </c>
    </row>
    <row r="114" spans="1:7">
      <c r="B114" s="139" t="s">
        <v>169</v>
      </c>
      <c r="C114" s="319" t="s">
        <v>33</v>
      </c>
      <c r="D114" s="319">
        <v>1</v>
      </c>
      <c r="F114" s="446">
        <f>D114*E114</f>
        <v>0</v>
      </c>
    </row>
    <row r="116" spans="1:7" ht="30">
      <c r="A116" s="435">
        <f>A113+1</f>
        <v>28</v>
      </c>
      <c r="B116" s="139" t="s">
        <v>57</v>
      </c>
    </row>
    <row r="117" spans="1:7">
      <c r="C117" s="319" t="s">
        <v>27</v>
      </c>
      <c r="D117" s="319">
        <f>$D$58</f>
        <v>10</v>
      </c>
      <c r="F117" s="446">
        <f>D117*E117</f>
        <v>0</v>
      </c>
    </row>
    <row r="119" spans="1:7" ht="30">
      <c r="A119" s="435">
        <f>A116+1</f>
        <v>29</v>
      </c>
      <c r="B119" s="139" t="s">
        <v>58</v>
      </c>
    </row>
    <row r="120" spans="1:7">
      <c r="C120" s="319" t="s">
        <v>27</v>
      </c>
      <c r="D120" s="319">
        <f>$D$58</f>
        <v>10</v>
      </c>
      <c r="F120" s="446">
        <f>D120*E120</f>
        <v>0</v>
      </c>
    </row>
    <row r="122" spans="1:7" ht="15.75" thickBot="1">
      <c r="A122" s="449"/>
      <c r="B122" s="442"/>
      <c r="C122" s="422"/>
      <c r="D122" s="422"/>
      <c r="E122" s="444"/>
      <c r="F122" s="52">
        <f>SUM(F15:F121)</f>
        <v>0</v>
      </c>
    </row>
    <row r="123" spans="1:7" s="55" customFormat="1">
      <c r="A123" s="450"/>
      <c r="B123" s="451"/>
      <c r="C123" s="424"/>
      <c r="D123" s="424"/>
      <c r="E123" s="445"/>
      <c r="F123" s="132"/>
      <c r="G123" s="425"/>
    </row>
    <row r="124" spans="1:7" s="57" customFormat="1">
      <c r="A124" s="420">
        <v>2</v>
      </c>
      <c r="B124" s="512" t="s">
        <v>264</v>
      </c>
      <c r="C124" s="512"/>
      <c r="D124" s="512"/>
      <c r="E124" s="49"/>
      <c r="F124" s="49"/>
      <c r="G124" s="430"/>
    </row>
    <row r="125" spans="1:7" s="102" customFormat="1" ht="12.75" customHeight="1">
      <c r="A125" s="71"/>
      <c r="B125" s="76"/>
      <c r="C125" s="103"/>
      <c r="D125" s="73"/>
      <c r="E125" s="211"/>
      <c r="F125" s="104"/>
      <c r="G125" s="452"/>
    </row>
    <row r="126" spans="1:7" s="145" customFormat="1">
      <c r="A126" s="140" t="s">
        <v>1</v>
      </c>
      <c r="B126" s="141" t="s">
        <v>391</v>
      </c>
      <c r="C126" s="142"/>
      <c r="D126" s="143"/>
      <c r="E126" s="212"/>
      <c r="F126" s="144"/>
      <c r="G126" s="453"/>
    </row>
    <row r="127" spans="1:7" s="145" customFormat="1" ht="12.75" customHeight="1">
      <c r="A127" s="146"/>
      <c r="B127" s="147"/>
      <c r="C127" s="142"/>
      <c r="D127" s="143"/>
      <c r="E127" s="213"/>
      <c r="F127" s="148"/>
      <c r="G127" s="453"/>
    </row>
    <row r="128" spans="1:7" s="145" customFormat="1" ht="12.75" customHeight="1">
      <c r="A128" s="454"/>
      <c r="B128" s="141" t="s">
        <v>572</v>
      </c>
      <c r="C128" s="142" t="s">
        <v>267</v>
      </c>
      <c r="D128" s="149" t="s">
        <v>267</v>
      </c>
      <c r="E128" s="213"/>
      <c r="F128" s="148"/>
      <c r="G128" s="453"/>
    </row>
    <row r="129" spans="1:7" s="145" customFormat="1">
      <c r="A129" s="150"/>
      <c r="B129" s="147" t="s">
        <v>573</v>
      </c>
      <c r="C129" s="142" t="s">
        <v>33</v>
      </c>
      <c r="D129" s="143">
        <v>1</v>
      </c>
      <c r="E129" s="213"/>
      <c r="F129" s="148">
        <f>D129*E129</f>
        <v>0</v>
      </c>
      <c r="G129" s="453"/>
    </row>
    <row r="130" spans="1:7" s="145" customFormat="1" ht="12" customHeight="1">
      <c r="A130" s="150"/>
      <c r="B130" s="147"/>
      <c r="C130" s="142"/>
      <c r="D130" s="143"/>
      <c r="E130" s="213"/>
      <c r="F130" s="148"/>
      <c r="G130" s="453"/>
    </row>
    <row r="131" spans="1:7" s="145" customFormat="1" ht="12.75" customHeight="1">
      <c r="A131" s="150"/>
      <c r="B131" s="147" t="s">
        <v>574</v>
      </c>
      <c r="C131" s="142" t="s">
        <v>33</v>
      </c>
      <c r="D131" s="143">
        <v>1</v>
      </c>
      <c r="E131" s="213"/>
      <c r="F131" s="148">
        <f>D131*E131</f>
        <v>0</v>
      </c>
      <c r="G131" s="453"/>
    </row>
    <row r="132" spans="1:7" s="145" customFormat="1" ht="12.75" customHeight="1">
      <c r="A132" s="150"/>
      <c r="B132" s="147"/>
      <c r="C132" s="142"/>
      <c r="D132" s="143"/>
      <c r="E132" s="213"/>
      <c r="F132" s="148"/>
      <c r="G132" s="453"/>
    </row>
    <row r="133" spans="1:7" s="145" customFormat="1" ht="12.75" customHeight="1">
      <c r="A133" s="150"/>
      <c r="B133" s="147" t="s">
        <v>575</v>
      </c>
      <c r="C133" s="142" t="s">
        <v>33</v>
      </c>
      <c r="D133" s="143">
        <v>1</v>
      </c>
      <c r="E133" s="213"/>
      <c r="F133" s="148">
        <f>D133*E133</f>
        <v>0</v>
      </c>
      <c r="G133" s="453"/>
    </row>
    <row r="134" spans="1:7" s="145" customFormat="1" ht="12.75" customHeight="1">
      <c r="A134" s="150"/>
      <c r="B134" s="147"/>
      <c r="C134" s="142"/>
      <c r="D134" s="143"/>
      <c r="E134" s="213"/>
      <c r="F134" s="148"/>
      <c r="G134" s="453"/>
    </row>
    <row r="135" spans="1:7" s="145" customFormat="1">
      <c r="A135" s="150"/>
      <c r="B135" s="147" t="s">
        <v>576</v>
      </c>
      <c r="C135" s="142" t="s">
        <v>33</v>
      </c>
      <c r="D135" s="143">
        <v>1</v>
      </c>
      <c r="E135" s="213"/>
      <c r="F135" s="148">
        <f>D135*E135</f>
        <v>0</v>
      </c>
      <c r="G135" s="453"/>
    </row>
    <row r="136" spans="1:7" s="145" customFormat="1" ht="12.75" customHeight="1">
      <c r="A136" s="150"/>
      <c r="B136" s="151"/>
      <c r="C136" s="142"/>
      <c r="D136" s="152"/>
      <c r="E136" s="213"/>
      <c r="F136" s="148"/>
      <c r="G136" s="453"/>
    </row>
    <row r="137" spans="1:7" s="145" customFormat="1" ht="12.75" customHeight="1">
      <c r="A137" s="150"/>
      <c r="B137" s="151" t="s">
        <v>577</v>
      </c>
      <c r="C137" s="142" t="s">
        <v>33</v>
      </c>
      <c r="D137" s="152">
        <v>1</v>
      </c>
      <c r="E137" s="213"/>
      <c r="F137" s="148">
        <f>D137*E137</f>
        <v>0</v>
      </c>
      <c r="G137" s="453"/>
    </row>
    <row r="138" spans="1:7" s="145" customFormat="1" ht="12.75" customHeight="1">
      <c r="A138" s="150"/>
      <c r="B138" s="151"/>
      <c r="C138" s="142"/>
      <c r="D138" s="152"/>
      <c r="E138" s="213"/>
      <c r="F138" s="148"/>
      <c r="G138" s="453"/>
    </row>
    <row r="139" spans="1:7" s="145" customFormat="1" ht="12.75" customHeight="1">
      <c r="A139" s="150"/>
      <c r="B139" s="151" t="s">
        <v>578</v>
      </c>
      <c r="C139" s="142" t="s">
        <v>33</v>
      </c>
      <c r="D139" s="152">
        <v>1</v>
      </c>
      <c r="E139" s="213"/>
      <c r="F139" s="148">
        <f>D139*E139</f>
        <v>0</v>
      </c>
      <c r="G139" s="453"/>
    </row>
    <row r="140" spans="1:7" s="145" customFormat="1" ht="12.75" customHeight="1">
      <c r="A140" s="150"/>
      <c r="B140" s="151"/>
      <c r="C140" s="142"/>
      <c r="D140" s="152"/>
      <c r="E140" s="213"/>
      <c r="F140" s="148"/>
      <c r="G140" s="453"/>
    </row>
    <row r="141" spans="1:7" s="145" customFormat="1" ht="12.75" customHeight="1">
      <c r="A141" s="150"/>
      <c r="B141" s="151" t="s">
        <v>579</v>
      </c>
      <c r="C141" s="142" t="s">
        <v>33</v>
      </c>
      <c r="D141" s="152">
        <v>1</v>
      </c>
      <c r="E141" s="213"/>
      <c r="F141" s="148">
        <f>D141*E141</f>
        <v>0</v>
      </c>
      <c r="G141" s="453"/>
    </row>
    <row r="142" spans="1:7" s="145" customFormat="1" ht="12.75" customHeight="1">
      <c r="A142" s="150"/>
      <c r="B142" s="151"/>
      <c r="C142" s="142"/>
      <c r="D142" s="152"/>
      <c r="E142" s="213"/>
      <c r="F142" s="148"/>
      <c r="G142" s="453"/>
    </row>
    <row r="143" spans="1:7" s="145" customFormat="1" ht="17.25" customHeight="1">
      <c r="A143" s="150"/>
      <c r="B143" s="151" t="s">
        <v>580</v>
      </c>
      <c r="C143" s="142" t="s">
        <v>33</v>
      </c>
      <c r="D143" s="152">
        <v>4</v>
      </c>
      <c r="E143" s="213"/>
      <c r="F143" s="148">
        <f>D143*E143</f>
        <v>0</v>
      </c>
      <c r="G143" s="453"/>
    </row>
    <row r="144" spans="1:7" s="145" customFormat="1" ht="12.75" customHeight="1">
      <c r="A144" s="150"/>
      <c r="B144" s="151"/>
      <c r="C144" s="142"/>
      <c r="D144" s="152"/>
      <c r="E144" s="213"/>
      <c r="F144" s="148"/>
      <c r="G144" s="453"/>
    </row>
    <row r="145" spans="1:7" s="145" customFormat="1">
      <c r="A145" s="150"/>
      <c r="B145" s="151" t="s">
        <v>581</v>
      </c>
      <c r="C145" s="142"/>
      <c r="D145" s="152" t="s">
        <v>267</v>
      </c>
      <c r="E145" s="213"/>
      <c r="F145" s="148"/>
      <c r="G145" s="453"/>
    </row>
    <row r="146" spans="1:7" s="145" customFormat="1">
      <c r="A146" s="150"/>
      <c r="B146" s="151" t="s">
        <v>582</v>
      </c>
      <c r="C146" s="142" t="s">
        <v>33</v>
      </c>
      <c r="D146" s="152">
        <v>8</v>
      </c>
      <c r="E146" s="213"/>
      <c r="F146" s="148">
        <f>D146*E146</f>
        <v>0</v>
      </c>
      <c r="G146" s="453"/>
    </row>
    <row r="147" spans="1:7" s="145" customFormat="1">
      <c r="A147" s="150"/>
      <c r="B147" s="151"/>
      <c r="C147" s="142"/>
      <c r="D147" s="152"/>
      <c r="E147" s="213"/>
      <c r="F147" s="148"/>
      <c r="G147" s="453"/>
    </row>
    <row r="148" spans="1:7" s="145" customFormat="1" ht="75">
      <c r="A148" s="150"/>
      <c r="B148" s="151" t="s">
        <v>583</v>
      </c>
      <c r="C148" s="142" t="s">
        <v>33</v>
      </c>
      <c r="D148" s="152">
        <v>1</v>
      </c>
      <c r="E148" s="213"/>
      <c r="F148" s="148">
        <f>D148*E148</f>
        <v>0</v>
      </c>
      <c r="G148" s="453"/>
    </row>
    <row r="149" spans="1:7" s="145" customFormat="1">
      <c r="A149" s="150"/>
      <c r="B149" s="151"/>
      <c r="C149" s="142"/>
      <c r="D149" s="152"/>
      <c r="E149" s="213"/>
      <c r="F149" s="148"/>
      <c r="G149" s="453"/>
    </row>
    <row r="150" spans="1:7" s="145" customFormat="1" ht="30">
      <c r="A150" s="150"/>
      <c r="B150" s="151" t="s">
        <v>584</v>
      </c>
      <c r="C150" s="142" t="s">
        <v>33</v>
      </c>
      <c r="D150" s="152">
        <v>1</v>
      </c>
      <c r="E150" s="213"/>
      <c r="F150" s="148">
        <f>D150*E150</f>
        <v>0</v>
      </c>
      <c r="G150" s="453"/>
    </row>
    <row r="151" spans="1:7" s="145" customFormat="1">
      <c r="A151" s="150"/>
      <c r="B151" s="151"/>
      <c r="C151" s="142"/>
      <c r="D151" s="152"/>
      <c r="E151" s="213"/>
      <c r="F151" s="148"/>
      <c r="G151" s="453"/>
    </row>
    <row r="152" spans="1:7" s="145" customFormat="1" ht="30">
      <c r="A152" s="150"/>
      <c r="B152" s="151" t="s">
        <v>585</v>
      </c>
      <c r="C152" s="142" t="s">
        <v>33</v>
      </c>
      <c r="D152" s="152">
        <v>2</v>
      </c>
      <c r="E152" s="213"/>
      <c r="F152" s="148">
        <f>D152*E152</f>
        <v>0</v>
      </c>
      <c r="G152" s="453"/>
    </row>
    <row r="153" spans="1:7" s="145" customFormat="1">
      <c r="A153" s="150"/>
      <c r="B153" s="151"/>
      <c r="C153" s="142"/>
      <c r="D153" s="152"/>
      <c r="E153" s="213"/>
      <c r="F153" s="148"/>
      <c r="G153" s="453"/>
    </row>
    <row r="154" spans="1:7" s="145" customFormat="1" ht="30">
      <c r="A154" s="150"/>
      <c r="B154" s="151" t="s">
        <v>392</v>
      </c>
      <c r="C154" s="142" t="s">
        <v>33</v>
      </c>
      <c r="D154" s="152">
        <v>1</v>
      </c>
      <c r="E154" s="213"/>
      <c r="F154" s="148">
        <f>D154*E154</f>
        <v>0</v>
      </c>
      <c r="G154" s="453"/>
    </row>
    <row r="155" spans="1:7" s="145" customFormat="1">
      <c r="A155" s="150"/>
      <c r="B155" s="151"/>
      <c r="C155" s="142"/>
      <c r="D155" s="152"/>
      <c r="E155" s="213"/>
      <c r="F155" s="148"/>
      <c r="G155" s="453"/>
    </row>
    <row r="156" spans="1:7" s="145" customFormat="1">
      <c r="A156" s="150"/>
      <c r="B156" s="151" t="s">
        <v>393</v>
      </c>
      <c r="C156" s="142" t="s">
        <v>33</v>
      </c>
      <c r="D156" s="152">
        <v>8</v>
      </c>
      <c r="E156" s="213"/>
      <c r="F156" s="148">
        <f>D156*E156</f>
        <v>0</v>
      </c>
      <c r="G156" s="453"/>
    </row>
    <row r="157" spans="1:7" s="145" customFormat="1">
      <c r="A157" s="150"/>
      <c r="B157" s="151"/>
      <c r="C157" s="142"/>
      <c r="D157" s="152"/>
      <c r="E157" s="213"/>
      <c r="F157" s="148"/>
      <c r="G157" s="453"/>
    </row>
    <row r="158" spans="1:7" s="145" customFormat="1" ht="27.75">
      <c r="A158" s="150"/>
      <c r="B158" s="151" t="s">
        <v>586</v>
      </c>
      <c r="C158" s="142" t="s">
        <v>33</v>
      </c>
      <c r="D158" s="152">
        <v>2</v>
      </c>
      <c r="E158" s="213"/>
      <c r="F158" s="148">
        <f>D158*E158</f>
        <v>0</v>
      </c>
      <c r="G158" s="453"/>
    </row>
    <row r="159" spans="1:7" s="145" customFormat="1">
      <c r="A159" s="150"/>
      <c r="B159" s="151"/>
      <c r="C159" s="142"/>
      <c r="D159" s="152"/>
      <c r="E159" s="213"/>
      <c r="F159" s="148"/>
      <c r="G159" s="453"/>
    </row>
    <row r="160" spans="1:7" s="145" customFormat="1">
      <c r="A160" s="150"/>
      <c r="B160" s="151" t="s">
        <v>587</v>
      </c>
      <c r="C160" s="142"/>
      <c r="D160" s="152" t="s">
        <v>267</v>
      </c>
      <c r="E160" s="213"/>
      <c r="F160" s="148"/>
      <c r="G160" s="453"/>
    </row>
    <row r="161" spans="1:7" s="145" customFormat="1">
      <c r="A161" s="150"/>
      <c r="B161" s="151" t="s">
        <v>588</v>
      </c>
      <c r="C161" s="142" t="s">
        <v>13</v>
      </c>
      <c r="D161" s="152">
        <v>30</v>
      </c>
      <c r="E161" s="213"/>
      <c r="F161" s="148">
        <f>D161*E161</f>
        <v>0</v>
      </c>
      <c r="G161" s="453"/>
    </row>
    <row r="162" spans="1:7" s="145" customFormat="1">
      <c r="A162" s="150"/>
      <c r="B162" s="151"/>
      <c r="C162" s="142"/>
      <c r="D162" s="152"/>
      <c r="E162" s="213"/>
      <c r="F162" s="148"/>
      <c r="G162" s="453"/>
    </row>
    <row r="163" spans="1:7" s="145" customFormat="1">
      <c r="A163" s="150"/>
      <c r="B163" s="151" t="s">
        <v>589</v>
      </c>
      <c r="C163" s="142" t="s">
        <v>175</v>
      </c>
      <c r="D163" s="152">
        <v>8</v>
      </c>
      <c r="E163" s="213"/>
      <c r="F163" s="148">
        <f>D163*E163</f>
        <v>0</v>
      </c>
      <c r="G163" s="453"/>
    </row>
    <row r="164" spans="1:7" s="145" customFormat="1">
      <c r="A164" s="150"/>
      <c r="B164" s="151"/>
      <c r="C164" s="142"/>
      <c r="D164" s="152"/>
      <c r="E164" s="213"/>
      <c r="F164" s="148"/>
      <c r="G164" s="453"/>
    </row>
    <row r="165" spans="1:7" s="145" customFormat="1">
      <c r="A165" s="150"/>
      <c r="B165" s="151" t="s">
        <v>295</v>
      </c>
      <c r="C165" s="142" t="s">
        <v>33</v>
      </c>
      <c r="D165" s="152">
        <v>1</v>
      </c>
      <c r="E165" s="213"/>
      <c r="F165" s="148">
        <f>D165*E165</f>
        <v>0</v>
      </c>
      <c r="G165" s="453"/>
    </row>
    <row r="166" spans="1:7" s="145" customFormat="1">
      <c r="A166" s="150"/>
      <c r="B166" s="151"/>
      <c r="C166" s="142"/>
      <c r="D166" s="152"/>
      <c r="E166" s="213"/>
      <c r="F166" s="148"/>
      <c r="G166" s="453"/>
    </row>
    <row r="167" spans="1:7" s="145" customFormat="1">
      <c r="A167" s="150"/>
      <c r="B167" s="151" t="s">
        <v>590</v>
      </c>
      <c r="C167" s="142"/>
      <c r="D167" s="152" t="s">
        <v>267</v>
      </c>
      <c r="E167" s="213"/>
      <c r="F167" s="148"/>
      <c r="G167" s="453"/>
    </row>
    <row r="168" spans="1:7" s="145" customFormat="1">
      <c r="A168" s="150"/>
      <c r="B168" s="151" t="s">
        <v>591</v>
      </c>
      <c r="C168" s="142" t="s">
        <v>33</v>
      </c>
      <c r="D168" s="152">
        <v>4</v>
      </c>
      <c r="E168" s="213"/>
      <c r="F168" s="148">
        <f>D168*E168</f>
        <v>0</v>
      </c>
      <c r="G168" s="453"/>
    </row>
    <row r="169" spans="1:7" s="145" customFormat="1">
      <c r="A169" s="150"/>
      <c r="B169" s="151"/>
      <c r="C169" s="142"/>
      <c r="D169" s="152"/>
      <c r="E169" s="213"/>
      <c r="F169" s="148"/>
      <c r="G169" s="453"/>
    </row>
    <row r="170" spans="1:7" s="145" customFormat="1">
      <c r="A170" s="150"/>
      <c r="B170" s="151" t="s">
        <v>394</v>
      </c>
      <c r="C170" s="142" t="s">
        <v>33</v>
      </c>
      <c r="D170" s="152">
        <v>1</v>
      </c>
      <c r="E170" s="213"/>
      <c r="F170" s="148">
        <f>D170*E170</f>
        <v>0</v>
      </c>
      <c r="G170" s="453"/>
    </row>
    <row r="171" spans="1:7" s="145" customFormat="1">
      <c r="A171" s="150"/>
      <c r="B171" s="151"/>
      <c r="C171" s="142"/>
      <c r="D171" s="152"/>
      <c r="E171" s="213"/>
      <c r="F171" s="148"/>
      <c r="G171" s="453"/>
    </row>
    <row r="172" spans="1:7" s="145" customFormat="1">
      <c r="A172" s="150"/>
      <c r="B172" s="151" t="s">
        <v>395</v>
      </c>
      <c r="C172" s="142" t="s">
        <v>33</v>
      </c>
      <c r="D172" s="152">
        <v>1</v>
      </c>
      <c r="E172" s="213"/>
      <c r="F172" s="148">
        <f>D172*E172</f>
        <v>0</v>
      </c>
      <c r="G172" s="453"/>
    </row>
    <row r="173" spans="1:7" s="145" customFormat="1">
      <c r="A173" s="150"/>
      <c r="B173" s="151"/>
      <c r="C173" s="142"/>
      <c r="D173" s="152"/>
      <c r="E173" s="213"/>
      <c r="F173" s="148"/>
      <c r="G173" s="453"/>
    </row>
    <row r="174" spans="1:7" s="145" customFormat="1">
      <c r="A174" s="150"/>
      <c r="B174" s="151" t="s">
        <v>298</v>
      </c>
      <c r="C174" s="142" t="s">
        <v>33</v>
      </c>
      <c r="D174" s="152">
        <v>1</v>
      </c>
      <c r="E174" s="213"/>
      <c r="F174" s="148">
        <f>D174*E174</f>
        <v>0</v>
      </c>
      <c r="G174" s="453"/>
    </row>
    <row r="175" spans="1:7" s="145" customFormat="1">
      <c r="A175" s="150"/>
      <c r="B175" s="151"/>
      <c r="C175" s="142"/>
      <c r="D175" s="152"/>
      <c r="E175" s="213"/>
      <c r="F175" s="148"/>
      <c r="G175" s="453"/>
    </row>
    <row r="176" spans="1:7" s="145" customFormat="1">
      <c r="A176" s="150"/>
      <c r="B176" s="151" t="s">
        <v>299</v>
      </c>
      <c r="C176" s="142" t="s">
        <v>33</v>
      </c>
      <c r="D176" s="152">
        <v>1</v>
      </c>
      <c r="E176" s="213"/>
      <c r="F176" s="148">
        <f>D176*E176</f>
        <v>0</v>
      </c>
      <c r="G176" s="453"/>
    </row>
    <row r="177" spans="1:7" s="102" customFormat="1" ht="12.75">
      <c r="A177" s="85"/>
      <c r="B177" s="86"/>
      <c r="C177" s="91"/>
      <c r="D177" s="92"/>
      <c r="E177" s="214"/>
      <c r="F177" s="83"/>
      <c r="G177" s="452"/>
    </row>
    <row r="178" spans="1:7" s="145" customFormat="1">
      <c r="A178" s="150"/>
      <c r="B178" s="151" t="s">
        <v>592</v>
      </c>
      <c r="C178" s="142" t="s">
        <v>267</v>
      </c>
      <c r="D178" s="152" t="s">
        <v>267</v>
      </c>
      <c r="E178" s="213"/>
      <c r="F178" s="148"/>
      <c r="G178" s="453"/>
    </row>
    <row r="179" spans="1:7" s="145" customFormat="1">
      <c r="A179" s="150"/>
      <c r="B179" s="151" t="s">
        <v>593</v>
      </c>
      <c r="C179" s="142" t="s">
        <v>267</v>
      </c>
      <c r="D179" s="152" t="s">
        <v>267</v>
      </c>
      <c r="E179" s="213"/>
      <c r="F179" s="148"/>
      <c r="G179" s="453"/>
    </row>
    <row r="180" spans="1:7" s="145" customFormat="1" ht="17.25" customHeight="1">
      <c r="A180" s="150"/>
      <c r="B180" s="151" t="s">
        <v>396</v>
      </c>
      <c r="C180" s="142" t="s">
        <v>33</v>
      </c>
      <c r="D180" s="152">
        <v>4</v>
      </c>
      <c r="E180" s="213"/>
      <c r="F180" s="148">
        <f>D180*E180</f>
        <v>0</v>
      </c>
      <c r="G180" s="453"/>
    </row>
    <row r="181" spans="1:7" s="145" customFormat="1">
      <c r="A181" s="150"/>
      <c r="B181" s="151"/>
      <c r="C181" s="142"/>
      <c r="D181" s="152"/>
      <c r="E181" s="213"/>
      <c r="F181" s="148"/>
      <c r="G181" s="453"/>
    </row>
    <row r="182" spans="1:7" s="145" customFormat="1" ht="18" customHeight="1">
      <c r="A182" s="150"/>
      <c r="B182" s="151" t="s">
        <v>397</v>
      </c>
      <c r="C182" s="142" t="s">
        <v>33</v>
      </c>
      <c r="D182" s="152">
        <v>2</v>
      </c>
      <c r="E182" s="213"/>
      <c r="F182" s="148">
        <f>D182*E182</f>
        <v>0</v>
      </c>
      <c r="G182" s="453"/>
    </row>
    <row r="183" spans="1:7" s="145" customFormat="1">
      <c r="A183" s="150"/>
      <c r="B183" s="151"/>
      <c r="C183" s="142"/>
      <c r="D183" s="152"/>
      <c r="E183" s="213"/>
      <c r="F183" s="148"/>
      <c r="G183" s="453"/>
    </row>
    <row r="184" spans="1:7" s="145" customFormat="1" ht="30">
      <c r="A184" s="150"/>
      <c r="B184" s="151" t="s">
        <v>308</v>
      </c>
      <c r="C184" s="142" t="s">
        <v>33</v>
      </c>
      <c r="D184" s="152">
        <v>1</v>
      </c>
      <c r="E184" s="213"/>
      <c r="F184" s="148">
        <f>D184*E184</f>
        <v>0</v>
      </c>
      <c r="G184" s="453"/>
    </row>
    <row r="185" spans="1:7" s="145" customFormat="1">
      <c r="A185" s="150"/>
      <c r="B185" s="151"/>
      <c r="C185" s="142"/>
      <c r="D185" s="152"/>
      <c r="E185" s="213"/>
      <c r="F185" s="148"/>
      <c r="G185" s="453"/>
    </row>
    <row r="186" spans="1:7" s="145" customFormat="1" ht="30">
      <c r="A186" s="150"/>
      <c r="B186" s="151" t="s">
        <v>309</v>
      </c>
      <c r="C186" s="142" t="s">
        <v>33</v>
      </c>
      <c r="D186" s="152">
        <v>1</v>
      </c>
      <c r="E186" s="213"/>
      <c r="F186" s="148">
        <f>D186*E186</f>
        <v>0</v>
      </c>
      <c r="G186" s="453"/>
    </row>
    <row r="187" spans="1:7" s="145" customFormat="1">
      <c r="A187" s="150"/>
      <c r="B187" s="151"/>
      <c r="C187" s="142"/>
      <c r="D187" s="152"/>
      <c r="E187" s="213"/>
      <c r="F187" s="148"/>
      <c r="G187" s="453"/>
    </row>
    <row r="188" spans="1:7" s="145" customFormat="1">
      <c r="A188" s="150"/>
      <c r="B188" s="153" t="s">
        <v>310</v>
      </c>
      <c r="C188" s="142" t="s">
        <v>267</v>
      </c>
      <c r="D188" s="152" t="s">
        <v>267</v>
      </c>
      <c r="E188" s="213"/>
      <c r="F188" s="148"/>
      <c r="G188" s="453"/>
    </row>
    <row r="189" spans="1:7" s="145" customFormat="1">
      <c r="A189" s="150"/>
      <c r="B189" s="151"/>
      <c r="C189" s="142"/>
      <c r="D189" s="152"/>
      <c r="E189" s="213"/>
      <c r="F189" s="148"/>
      <c r="G189" s="453"/>
    </row>
    <row r="190" spans="1:7" s="145" customFormat="1" ht="27.75">
      <c r="A190" s="150"/>
      <c r="B190" s="151" t="s">
        <v>594</v>
      </c>
      <c r="C190" s="142" t="s">
        <v>33</v>
      </c>
      <c r="D190" s="152">
        <v>2</v>
      </c>
      <c r="E190" s="213"/>
      <c r="F190" s="148">
        <f>D190*E190</f>
        <v>0</v>
      </c>
      <c r="G190" s="453"/>
    </row>
    <row r="191" spans="1:7" s="145" customFormat="1">
      <c r="A191" s="150"/>
      <c r="B191" s="151"/>
      <c r="C191" s="142"/>
      <c r="D191" s="152"/>
      <c r="E191" s="213"/>
      <c r="F191" s="148"/>
      <c r="G191" s="453"/>
    </row>
    <row r="192" spans="1:7" s="145" customFormat="1" ht="75">
      <c r="A192" s="150"/>
      <c r="B192" s="151" t="s">
        <v>399</v>
      </c>
      <c r="C192" s="142" t="s">
        <v>33</v>
      </c>
      <c r="D192" s="152">
        <v>2</v>
      </c>
      <c r="E192" s="213"/>
      <c r="F192" s="148">
        <f>D192*E192</f>
        <v>0</v>
      </c>
      <c r="G192" s="453"/>
    </row>
    <row r="193" spans="1:7" s="102" customFormat="1" ht="12.75">
      <c r="A193" s="85"/>
      <c r="B193" s="86"/>
      <c r="C193" s="91"/>
      <c r="D193" s="92"/>
      <c r="E193" s="214"/>
      <c r="F193" s="83"/>
      <c r="G193" s="452"/>
    </row>
    <row r="194" spans="1:7" s="145" customFormat="1" ht="45">
      <c r="A194" s="150"/>
      <c r="B194" s="151" t="s">
        <v>400</v>
      </c>
      <c r="C194" s="142" t="s">
        <v>33</v>
      </c>
      <c r="D194" s="152">
        <v>2</v>
      </c>
      <c r="E194" s="213"/>
      <c r="F194" s="148">
        <f>D194*E194</f>
        <v>0</v>
      </c>
      <c r="G194" s="453"/>
    </row>
    <row r="195" spans="1:7" s="145" customFormat="1">
      <c r="A195" s="150"/>
      <c r="B195" s="151"/>
      <c r="C195" s="142"/>
      <c r="D195" s="152"/>
      <c r="E195" s="213"/>
      <c r="F195" s="148"/>
      <c r="G195" s="453"/>
    </row>
    <row r="196" spans="1:7" s="145" customFormat="1" ht="30">
      <c r="A196" s="150"/>
      <c r="B196" s="151" t="s">
        <v>316</v>
      </c>
      <c r="C196" s="142" t="s">
        <v>33</v>
      </c>
      <c r="D196" s="152">
        <v>4</v>
      </c>
      <c r="E196" s="213"/>
      <c r="F196" s="148">
        <f>D196*E196</f>
        <v>0</v>
      </c>
      <c r="G196" s="453"/>
    </row>
    <row r="197" spans="1:7" s="145" customFormat="1">
      <c r="A197" s="150"/>
      <c r="B197" s="151"/>
      <c r="C197" s="142"/>
      <c r="D197" s="152"/>
      <c r="E197" s="213"/>
      <c r="F197" s="148"/>
      <c r="G197" s="453"/>
    </row>
    <row r="198" spans="1:7" s="145" customFormat="1" ht="30">
      <c r="A198" s="150"/>
      <c r="B198" s="151" t="s">
        <v>318</v>
      </c>
      <c r="C198" s="142" t="s">
        <v>33</v>
      </c>
      <c r="D198" s="152">
        <v>2</v>
      </c>
      <c r="E198" s="213"/>
      <c r="F198" s="148">
        <f>D198*E198</f>
        <v>0</v>
      </c>
      <c r="G198" s="453"/>
    </row>
    <row r="199" spans="1:7" s="145" customFormat="1">
      <c r="A199" s="150"/>
      <c r="B199" s="151"/>
      <c r="C199" s="142"/>
      <c r="D199" s="152"/>
      <c r="E199" s="213"/>
      <c r="F199" s="148"/>
      <c r="G199" s="453"/>
    </row>
    <row r="200" spans="1:7" s="145" customFormat="1" ht="30">
      <c r="A200" s="150"/>
      <c r="B200" s="151" t="s">
        <v>319</v>
      </c>
      <c r="C200" s="142" t="s">
        <v>33</v>
      </c>
      <c r="D200" s="152">
        <v>2</v>
      </c>
      <c r="E200" s="213"/>
      <c r="F200" s="148">
        <f>D200*E200</f>
        <v>0</v>
      </c>
      <c r="G200" s="453"/>
    </row>
    <row r="201" spans="1:7" s="145" customFormat="1">
      <c r="A201" s="150"/>
      <c r="B201" s="151"/>
      <c r="C201" s="142"/>
      <c r="D201" s="152"/>
      <c r="E201" s="213"/>
      <c r="F201" s="148"/>
      <c r="G201" s="453"/>
    </row>
    <row r="202" spans="1:7" s="145" customFormat="1">
      <c r="A202" s="150"/>
      <c r="B202" s="151" t="s">
        <v>498</v>
      </c>
      <c r="C202" s="142"/>
      <c r="D202" s="152"/>
      <c r="E202" s="213"/>
      <c r="F202" s="148"/>
      <c r="G202" s="453"/>
    </row>
    <row r="203" spans="1:7" s="145" customFormat="1">
      <c r="A203" s="150"/>
      <c r="B203" s="151" t="s">
        <v>595</v>
      </c>
      <c r="C203" s="142" t="s">
        <v>267</v>
      </c>
      <c r="D203" s="152" t="s">
        <v>267</v>
      </c>
      <c r="E203" s="213"/>
      <c r="F203" s="148"/>
      <c r="G203" s="453"/>
    </row>
    <row r="204" spans="1:7" s="145" customFormat="1">
      <c r="A204" s="150"/>
      <c r="B204" s="151"/>
      <c r="C204" s="142"/>
      <c r="D204" s="152"/>
      <c r="E204" s="213"/>
      <c r="F204" s="148"/>
      <c r="G204" s="453"/>
    </row>
    <row r="205" spans="1:7" s="145" customFormat="1">
      <c r="A205" s="150"/>
      <c r="B205" s="151" t="s">
        <v>401</v>
      </c>
      <c r="C205" s="142" t="s">
        <v>13</v>
      </c>
      <c r="D205" s="152">
        <v>2</v>
      </c>
      <c r="E205" s="213"/>
      <c r="F205" s="148">
        <f>D205*E205</f>
        <v>0</v>
      </c>
      <c r="G205" s="453"/>
    </row>
    <row r="206" spans="1:7" s="145" customFormat="1">
      <c r="A206" s="150"/>
      <c r="B206" s="151"/>
      <c r="C206" s="142"/>
      <c r="D206" s="152"/>
      <c r="E206" s="213"/>
      <c r="F206" s="148"/>
      <c r="G206" s="453"/>
    </row>
    <row r="207" spans="1:7" s="145" customFormat="1">
      <c r="A207" s="150"/>
      <c r="B207" s="151" t="s">
        <v>402</v>
      </c>
      <c r="C207" s="142" t="s">
        <v>13</v>
      </c>
      <c r="D207" s="152">
        <v>2</v>
      </c>
      <c r="E207" s="213"/>
      <c r="F207" s="148">
        <f>D207*E207</f>
        <v>0</v>
      </c>
      <c r="G207" s="453"/>
    </row>
    <row r="208" spans="1:7" s="145" customFormat="1">
      <c r="A208" s="150"/>
      <c r="B208" s="151"/>
      <c r="C208" s="142"/>
      <c r="D208" s="152"/>
      <c r="E208" s="213"/>
      <c r="F208" s="148"/>
      <c r="G208" s="453"/>
    </row>
    <row r="209" spans="1:7" s="145" customFormat="1" ht="30">
      <c r="A209" s="150"/>
      <c r="B209" s="453" t="s">
        <v>403</v>
      </c>
      <c r="C209" s="142" t="s">
        <v>13</v>
      </c>
      <c r="D209" s="152">
        <v>1</v>
      </c>
      <c r="E209" s="213"/>
      <c r="F209" s="148">
        <f>D209*E209</f>
        <v>0</v>
      </c>
      <c r="G209" s="453"/>
    </row>
    <row r="210" spans="1:7" s="145" customFormat="1">
      <c r="A210" s="150"/>
      <c r="B210" s="151"/>
      <c r="C210" s="142"/>
      <c r="D210" s="152"/>
      <c r="E210" s="213"/>
      <c r="F210" s="148"/>
      <c r="G210" s="453"/>
    </row>
    <row r="211" spans="1:7" s="145" customFormat="1">
      <c r="A211" s="150"/>
      <c r="B211" s="151" t="s">
        <v>404</v>
      </c>
      <c r="C211" s="142" t="s">
        <v>33</v>
      </c>
      <c r="D211" s="152">
        <v>1</v>
      </c>
      <c r="E211" s="213"/>
      <c r="F211" s="148">
        <f>D211*E211</f>
        <v>0</v>
      </c>
      <c r="G211" s="453"/>
    </row>
    <row r="212" spans="1:7" s="145" customFormat="1">
      <c r="A212" s="150"/>
      <c r="B212" s="151"/>
      <c r="C212" s="142"/>
      <c r="D212" s="152"/>
      <c r="E212" s="213"/>
      <c r="F212" s="148"/>
      <c r="G212" s="453"/>
    </row>
    <row r="213" spans="1:7" s="145" customFormat="1">
      <c r="A213" s="150"/>
      <c r="B213" s="151" t="s">
        <v>405</v>
      </c>
      <c r="C213" s="142" t="s">
        <v>33</v>
      </c>
      <c r="D213" s="152">
        <v>1</v>
      </c>
      <c r="E213" s="213"/>
      <c r="F213" s="148">
        <f>D213*E213</f>
        <v>0</v>
      </c>
      <c r="G213" s="453"/>
    </row>
    <row r="214" spans="1:7" s="145" customFormat="1">
      <c r="A214" s="150"/>
      <c r="B214" s="151"/>
      <c r="C214" s="142"/>
      <c r="D214" s="152"/>
      <c r="E214" s="213"/>
      <c r="F214" s="148"/>
      <c r="G214" s="453"/>
    </row>
    <row r="215" spans="1:7" s="145" customFormat="1">
      <c r="A215" s="150"/>
      <c r="B215" s="153" t="s">
        <v>338</v>
      </c>
      <c r="C215" s="142"/>
      <c r="D215" s="152"/>
      <c r="E215" s="213"/>
      <c r="F215" s="148"/>
      <c r="G215" s="453"/>
    </row>
    <row r="216" spans="1:7" s="145" customFormat="1">
      <c r="A216" s="150"/>
      <c r="B216" s="151" t="s">
        <v>406</v>
      </c>
      <c r="C216" s="142" t="s">
        <v>33</v>
      </c>
      <c r="D216" s="152">
        <v>2</v>
      </c>
      <c r="E216" s="213"/>
      <c r="F216" s="148">
        <f>D216*E216</f>
        <v>0</v>
      </c>
      <c r="G216" s="453"/>
    </row>
    <row r="217" spans="1:7" s="145" customFormat="1">
      <c r="A217" s="150"/>
      <c r="B217" s="151"/>
      <c r="C217" s="142"/>
      <c r="D217" s="152"/>
      <c r="E217" s="213"/>
      <c r="F217" s="148"/>
      <c r="G217" s="453"/>
    </row>
    <row r="218" spans="1:7" s="145" customFormat="1">
      <c r="A218" s="150"/>
      <c r="B218" s="151" t="s">
        <v>596</v>
      </c>
      <c r="C218" s="142" t="s">
        <v>33</v>
      </c>
      <c r="D218" s="152">
        <v>1</v>
      </c>
      <c r="E218" s="213"/>
      <c r="F218" s="148">
        <f>D218*E218</f>
        <v>0</v>
      </c>
      <c r="G218" s="453"/>
    </row>
    <row r="219" spans="1:7" s="145" customFormat="1">
      <c r="A219" s="150"/>
      <c r="B219" s="151"/>
      <c r="C219" s="142"/>
      <c r="D219" s="152"/>
      <c r="E219" s="213"/>
      <c r="F219" s="148"/>
      <c r="G219" s="453"/>
    </row>
    <row r="220" spans="1:7" s="145" customFormat="1">
      <c r="A220" s="150"/>
      <c r="B220" s="151" t="s">
        <v>597</v>
      </c>
      <c r="C220" s="142" t="s">
        <v>598</v>
      </c>
      <c r="D220" s="152">
        <v>3</v>
      </c>
      <c r="E220" s="213"/>
      <c r="F220" s="148">
        <f>D220*E220</f>
        <v>0</v>
      </c>
      <c r="G220" s="453"/>
    </row>
    <row r="221" spans="1:7" s="145" customFormat="1">
      <c r="A221" s="150"/>
      <c r="B221" s="151"/>
      <c r="C221" s="142"/>
      <c r="D221" s="152"/>
      <c r="E221" s="213"/>
      <c r="F221" s="148"/>
      <c r="G221" s="453"/>
    </row>
    <row r="222" spans="1:7" s="145" customFormat="1">
      <c r="A222" s="150"/>
      <c r="B222" s="151" t="s">
        <v>599</v>
      </c>
      <c r="C222" s="142" t="s">
        <v>598</v>
      </c>
      <c r="D222" s="152">
        <v>10</v>
      </c>
      <c r="E222" s="213"/>
      <c r="F222" s="148">
        <f>D222*E222</f>
        <v>0</v>
      </c>
      <c r="G222" s="453"/>
    </row>
    <row r="223" spans="1:7" s="145" customFormat="1">
      <c r="A223" s="150"/>
      <c r="B223" s="151"/>
      <c r="C223" s="142"/>
      <c r="D223" s="152"/>
      <c r="E223" s="213"/>
      <c r="F223" s="148"/>
      <c r="G223" s="453"/>
    </row>
    <row r="224" spans="1:7" s="145" customFormat="1">
      <c r="A224" s="150"/>
      <c r="B224" s="151" t="s">
        <v>600</v>
      </c>
      <c r="C224" s="142" t="s">
        <v>175</v>
      </c>
      <c r="D224" s="152">
        <v>10</v>
      </c>
      <c r="E224" s="213"/>
      <c r="F224" s="148">
        <f>D224*E224</f>
        <v>0</v>
      </c>
      <c r="G224" s="453"/>
    </row>
    <row r="225" spans="1:7" s="145" customFormat="1">
      <c r="A225" s="150"/>
      <c r="B225" s="151"/>
      <c r="C225" s="142"/>
      <c r="D225" s="152"/>
      <c r="E225" s="213"/>
      <c r="F225" s="148"/>
      <c r="G225" s="453"/>
    </row>
    <row r="226" spans="1:7" s="145" customFormat="1">
      <c r="A226" s="150"/>
      <c r="B226" s="151" t="s">
        <v>601</v>
      </c>
      <c r="C226" s="142" t="s">
        <v>175</v>
      </c>
      <c r="D226" s="152">
        <v>10</v>
      </c>
      <c r="E226" s="213"/>
      <c r="F226" s="148">
        <f>D226*E226</f>
        <v>0</v>
      </c>
      <c r="G226" s="453"/>
    </row>
    <row r="227" spans="1:7" s="145" customFormat="1">
      <c r="A227" s="150"/>
      <c r="B227" s="151"/>
      <c r="C227" s="142"/>
      <c r="D227" s="152"/>
      <c r="E227" s="213"/>
      <c r="F227" s="148"/>
      <c r="G227" s="453"/>
    </row>
    <row r="228" spans="1:7" s="145" customFormat="1">
      <c r="A228" s="150"/>
      <c r="B228" s="151" t="s">
        <v>349</v>
      </c>
      <c r="C228" s="142" t="s">
        <v>175</v>
      </c>
      <c r="D228" s="152">
        <v>30</v>
      </c>
      <c r="E228" s="213"/>
      <c r="F228" s="148">
        <f>D228*E228</f>
        <v>0</v>
      </c>
      <c r="G228" s="453"/>
    </row>
    <row r="229" spans="1:7" s="145" customFormat="1">
      <c r="A229" s="150"/>
      <c r="B229" s="151"/>
      <c r="C229" s="142"/>
      <c r="D229" s="152"/>
      <c r="E229" s="213"/>
      <c r="F229" s="148"/>
      <c r="G229" s="453"/>
    </row>
    <row r="230" spans="1:7" s="145" customFormat="1">
      <c r="A230" s="150"/>
      <c r="B230" s="151" t="s">
        <v>602</v>
      </c>
      <c r="C230" s="142" t="s">
        <v>175</v>
      </c>
      <c r="D230" s="152">
        <v>40</v>
      </c>
      <c r="E230" s="213"/>
      <c r="F230" s="148">
        <f>D230*E230</f>
        <v>0</v>
      </c>
      <c r="G230" s="453"/>
    </row>
    <row r="231" spans="1:7" s="145" customFormat="1">
      <c r="A231" s="150"/>
      <c r="B231" s="151"/>
      <c r="C231" s="142"/>
      <c r="D231" s="152"/>
      <c r="E231" s="213"/>
      <c r="F231" s="148"/>
      <c r="G231" s="453"/>
    </row>
    <row r="232" spans="1:7" s="145" customFormat="1">
      <c r="A232" s="150"/>
      <c r="B232" s="151" t="s">
        <v>603</v>
      </c>
      <c r="C232" s="142" t="s">
        <v>175</v>
      </c>
      <c r="D232" s="152">
        <v>30</v>
      </c>
      <c r="E232" s="213"/>
      <c r="F232" s="148">
        <f>D232*E232</f>
        <v>0</v>
      </c>
      <c r="G232" s="453"/>
    </row>
    <row r="233" spans="1:7" s="145" customFormat="1">
      <c r="A233" s="150"/>
      <c r="B233" s="151"/>
      <c r="C233" s="142"/>
      <c r="D233" s="152"/>
      <c r="E233" s="213"/>
      <c r="F233" s="148"/>
      <c r="G233" s="453"/>
    </row>
    <row r="234" spans="1:7" s="145" customFormat="1">
      <c r="A234" s="150"/>
      <c r="B234" s="151" t="s">
        <v>604</v>
      </c>
      <c r="C234" s="142" t="s">
        <v>175</v>
      </c>
      <c r="D234" s="152">
        <v>15</v>
      </c>
      <c r="E234" s="213"/>
      <c r="F234" s="148">
        <f>D234*E234</f>
        <v>0</v>
      </c>
      <c r="G234" s="453"/>
    </row>
    <row r="235" spans="1:7" s="145" customFormat="1">
      <c r="A235" s="150"/>
      <c r="B235" s="151"/>
      <c r="C235" s="142"/>
      <c r="D235" s="152"/>
      <c r="E235" s="213"/>
      <c r="F235" s="148"/>
      <c r="G235" s="453"/>
    </row>
    <row r="236" spans="1:7" s="145" customFormat="1">
      <c r="A236" s="150"/>
      <c r="B236" s="151" t="s">
        <v>605</v>
      </c>
      <c r="C236" s="142" t="s">
        <v>175</v>
      </c>
      <c r="D236" s="152">
        <v>25</v>
      </c>
      <c r="E236" s="213"/>
      <c r="F236" s="148">
        <f>D236*E236</f>
        <v>0</v>
      </c>
      <c r="G236" s="453"/>
    </row>
    <row r="237" spans="1:7" s="145" customFormat="1">
      <c r="A237" s="150"/>
      <c r="B237" s="151"/>
      <c r="C237" s="142"/>
      <c r="D237" s="152"/>
      <c r="E237" s="213"/>
      <c r="F237" s="148"/>
      <c r="G237" s="453"/>
    </row>
    <row r="238" spans="1:7" s="145" customFormat="1">
      <c r="A238" s="150"/>
      <c r="B238" s="151" t="s">
        <v>606</v>
      </c>
      <c r="C238" s="142" t="s">
        <v>33</v>
      </c>
      <c r="D238" s="152">
        <v>2</v>
      </c>
      <c r="E238" s="213"/>
      <c r="F238" s="148">
        <f>D238*E238</f>
        <v>0</v>
      </c>
      <c r="G238" s="453"/>
    </row>
    <row r="239" spans="1:7" s="145" customFormat="1">
      <c r="A239" s="150"/>
      <c r="B239" s="151"/>
      <c r="C239" s="142"/>
      <c r="D239" s="152"/>
      <c r="E239" s="213"/>
      <c r="F239" s="148"/>
      <c r="G239" s="453"/>
    </row>
    <row r="240" spans="1:7" s="145" customFormat="1">
      <c r="A240" s="150"/>
      <c r="B240" s="151" t="s">
        <v>607</v>
      </c>
      <c r="C240" s="142" t="s">
        <v>175</v>
      </c>
      <c r="D240" s="152">
        <v>20</v>
      </c>
      <c r="E240" s="213"/>
      <c r="F240" s="148">
        <f>D240*E240</f>
        <v>0</v>
      </c>
      <c r="G240" s="453"/>
    </row>
    <row r="241" spans="1:7" s="145" customFormat="1">
      <c r="A241" s="150"/>
      <c r="B241" s="151"/>
      <c r="C241" s="142"/>
      <c r="D241" s="152"/>
      <c r="E241" s="213"/>
      <c r="F241" s="148"/>
      <c r="G241" s="453"/>
    </row>
    <row r="242" spans="1:7" s="145" customFormat="1">
      <c r="A242" s="150"/>
      <c r="B242" s="151" t="s">
        <v>608</v>
      </c>
      <c r="C242" s="142" t="s">
        <v>175</v>
      </c>
      <c r="D242" s="152">
        <v>15</v>
      </c>
      <c r="E242" s="213"/>
      <c r="F242" s="148">
        <f>D242*E242</f>
        <v>0</v>
      </c>
      <c r="G242" s="453"/>
    </row>
    <row r="243" spans="1:7" s="145" customFormat="1">
      <c r="A243" s="150"/>
      <c r="B243" s="151"/>
      <c r="C243" s="142"/>
      <c r="D243" s="152"/>
      <c r="E243" s="213"/>
      <c r="F243" s="148"/>
      <c r="G243" s="453"/>
    </row>
    <row r="244" spans="1:7" s="145" customFormat="1">
      <c r="A244" s="150"/>
      <c r="B244" s="151" t="s">
        <v>609</v>
      </c>
      <c r="C244" s="142" t="s">
        <v>598</v>
      </c>
      <c r="D244" s="152">
        <v>6</v>
      </c>
      <c r="E244" s="213"/>
      <c r="F244" s="148">
        <f>D244*E244</f>
        <v>0</v>
      </c>
      <c r="G244" s="453"/>
    </row>
    <row r="245" spans="1:7" s="145" customFormat="1">
      <c r="A245" s="150"/>
      <c r="B245" s="151"/>
      <c r="C245" s="142"/>
      <c r="D245" s="152"/>
      <c r="E245" s="213"/>
      <c r="F245" s="148"/>
      <c r="G245" s="453"/>
    </row>
    <row r="246" spans="1:7" s="145" customFormat="1" ht="27.75">
      <c r="A246" s="150"/>
      <c r="B246" s="151" t="s">
        <v>610</v>
      </c>
      <c r="C246" s="142" t="s">
        <v>598</v>
      </c>
      <c r="D246" s="152">
        <v>10</v>
      </c>
      <c r="E246" s="213"/>
      <c r="F246" s="148">
        <f>D246*E246</f>
        <v>0</v>
      </c>
      <c r="G246" s="453"/>
    </row>
    <row r="247" spans="1:7" s="102" customFormat="1" ht="12.75">
      <c r="A247" s="85"/>
      <c r="B247" s="86"/>
      <c r="C247" s="91"/>
      <c r="D247" s="92"/>
      <c r="E247" s="214"/>
      <c r="F247" s="83"/>
      <c r="G247" s="452"/>
    </row>
    <row r="248" spans="1:7" s="102" customFormat="1" ht="38.25">
      <c r="A248" s="85"/>
      <c r="B248" s="86" t="s">
        <v>611</v>
      </c>
      <c r="C248" s="91" t="s">
        <v>175</v>
      </c>
      <c r="D248" s="92">
        <v>20</v>
      </c>
      <c r="E248" s="214"/>
      <c r="F248" s="83">
        <f>D248*E248</f>
        <v>0</v>
      </c>
      <c r="G248" s="452"/>
    </row>
    <row r="249" spans="1:7" s="102" customFormat="1" ht="12.75">
      <c r="A249" s="85"/>
      <c r="B249" s="86"/>
      <c r="C249" s="91"/>
      <c r="D249" s="92"/>
      <c r="E249" s="214"/>
      <c r="F249" s="83"/>
      <c r="G249" s="452"/>
    </row>
    <row r="250" spans="1:7" s="145" customFormat="1" ht="40.5">
      <c r="A250" s="150"/>
      <c r="B250" s="151" t="s">
        <v>612</v>
      </c>
      <c r="C250" s="142" t="s">
        <v>175</v>
      </c>
      <c r="D250" s="152">
        <v>60</v>
      </c>
      <c r="E250" s="213"/>
      <c r="F250" s="148">
        <f>D250*E250</f>
        <v>0</v>
      </c>
      <c r="G250" s="453"/>
    </row>
    <row r="251" spans="1:7" s="145" customFormat="1">
      <c r="A251" s="150"/>
      <c r="B251" s="151"/>
      <c r="C251" s="142"/>
      <c r="D251" s="152"/>
      <c r="E251" s="213"/>
      <c r="F251" s="148"/>
      <c r="G251" s="453"/>
    </row>
    <row r="252" spans="1:7" s="145" customFormat="1">
      <c r="A252" s="150"/>
      <c r="B252" s="151" t="s">
        <v>613</v>
      </c>
      <c r="C252" s="142" t="s">
        <v>33</v>
      </c>
      <c r="D252" s="152">
        <v>4</v>
      </c>
      <c r="E252" s="213"/>
      <c r="F252" s="148">
        <f>D252*E252</f>
        <v>0</v>
      </c>
      <c r="G252" s="453"/>
    </row>
    <row r="253" spans="1:7" s="145" customFormat="1">
      <c r="A253" s="150"/>
      <c r="B253" s="151"/>
      <c r="C253" s="142"/>
      <c r="D253" s="152"/>
      <c r="E253" s="213"/>
      <c r="F253" s="148"/>
      <c r="G253" s="453"/>
    </row>
    <row r="254" spans="1:7" s="145" customFormat="1">
      <c r="A254" s="150"/>
      <c r="B254" s="151" t="s">
        <v>614</v>
      </c>
      <c r="C254" s="142" t="s">
        <v>33</v>
      </c>
      <c r="D254" s="152">
        <v>2</v>
      </c>
      <c r="E254" s="213"/>
      <c r="F254" s="148">
        <f>D254*E254</f>
        <v>0</v>
      </c>
      <c r="G254" s="453"/>
    </row>
    <row r="255" spans="1:7" s="145" customFormat="1">
      <c r="A255" s="150"/>
      <c r="B255" s="151"/>
      <c r="C255" s="142"/>
      <c r="D255" s="152"/>
      <c r="E255" s="213"/>
      <c r="F255" s="148"/>
      <c r="G255" s="453"/>
    </row>
    <row r="256" spans="1:7" s="145" customFormat="1">
      <c r="A256" s="150"/>
      <c r="B256" s="151" t="s">
        <v>615</v>
      </c>
      <c r="C256" s="142" t="s">
        <v>33</v>
      </c>
      <c r="D256" s="152">
        <v>2</v>
      </c>
      <c r="E256" s="213"/>
      <c r="F256" s="148">
        <f>D256*E256</f>
        <v>0</v>
      </c>
      <c r="G256" s="453"/>
    </row>
    <row r="257" spans="1:7" s="145" customFormat="1">
      <c r="A257" s="150"/>
      <c r="B257" s="151"/>
      <c r="C257" s="142"/>
      <c r="D257" s="152"/>
      <c r="E257" s="213"/>
      <c r="F257" s="148"/>
      <c r="G257" s="453"/>
    </row>
    <row r="258" spans="1:7" s="145" customFormat="1" ht="40.5">
      <c r="A258" s="150"/>
      <c r="B258" s="151" t="s">
        <v>616</v>
      </c>
      <c r="C258" s="142" t="s">
        <v>267</v>
      </c>
      <c r="D258" s="152" t="s">
        <v>267</v>
      </c>
      <c r="E258" s="213"/>
      <c r="F258" s="148"/>
      <c r="G258" s="453"/>
    </row>
    <row r="259" spans="1:7" s="145" customFormat="1" ht="21" customHeight="1">
      <c r="A259" s="150"/>
      <c r="B259" s="151" t="s">
        <v>617</v>
      </c>
      <c r="C259" s="142" t="s">
        <v>267</v>
      </c>
      <c r="D259" s="152" t="s">
        <v>267</v>
      </c>
      <c r="E259" s="213"/>
      <c r="F259" s="148"/>
      <c r="G259" s="453"/>
    </row>
    <row r="260" spans="1:7" s="145" customFormat="1">
      <c r="A260" s="150"/>
      <c r="B260" s="151" t="s">
        <v>618</v>
      </c>
      <c r="C260" s="142" t="s">
        <v>267</v>
      </c>
      <c r="D260" s="152" t="s">
        <v>267</v>
      </c>
      <c r="E260" s="213"/>
      <c r="F260" s="148"/>
      <c r="G260" s="453"/>
    </row>
    <row r="261" spans="1:7" s="145" customFormat="1">
      <c r="A261" s="150"/>
      <c r="B261" s="151" t="s">
        <v>619</v>
      </c>
      <c r="C261" s="142" t="s">
        <v>267</v>
      </c>
      <c r="D261" s="152" t="s">
        <v>267</v>
      </c>
      <c r="E261" s="213"/>
      <c r="F261" s="148"/>
      <c r="G261" s="453"/>
    </row>
    <row r="262" spans="1:7" s="145" customFormat="1">
      <c r="A262" s="150"/>
      <c r="B262" s="151" t="s">
        <v>620</v>
      </c>
      <c r="C262" s="142" t="s">
        <v>267</v>
      </c>
      <c r="D262" s="152" t="s">
        <v>267</v>
      </c>
      <c r="E262" s="213"/>
      <c r="F262" s="148"/>
      <c r="G262" s="453"/>
    </row>
    <row r="263" spans="1:7" s="145" customFormat="1">
      <c r="A263" s="150"/>
      <c r="B263" s="151" t="s">
        <v>621</v>
      </c>
      <c r="C263" s="142" t="s">
        <v>267</v>
      </c>
      <c r="D263" s="152" t="s">
        <v>267</v>
      </c>
      <c r="E263" s="213"/>
      <c r="F263" s="148"/>
      <c r="G263" s="453"/>
    </row>
    <row r="264" spans="1:7" s="145" customFormat="1">
      <c r="A264" s="150"/>
      <c r="B264" s="151" t="s">
        <v>622</v>
      </c>
      <c r="C264" s="142" t="s">
        <v>175</v>
      </c>
      <c r="D264" s="152">
        <v>15</v>
      </c>
      <c r="E264" s="213"/>
      <c r="F264" s="148">
        <f>D264*E264</f>
        <v>0</v>
      </c>
      <c r="G264" s="453"/>
    </row>
    <row r="265" spans="1:7" s="145" customFormat="1">
      <c r="A265" s="150"/>
      <c r="B265" s="151"/>
      <c r="C265" s="142"/>
      <c r="D265" s="152"/>
      <c r="E265" s="213"/>
      <c r="F265" s="148"/>
      <c r="G265" s="453"/>
    </row>
    <row r="266" spans="1:7" s="145" customFormat="1">
      <c r="A266" s="150"/>
      <c r="B266" s="151" t="s">
        <v>623</v>
      </c>
      <c r="C266" s="142" t="s">
        <v>33</v>
      </c>
      <c r="D266" s="152">
        <v>4</v>
      </c>
      <c r="E266" s="213"/>
      <c r="F266" s="148">
        <f>D266*E266</f>
        <v>0</v>
      </c>
      <c r="G266" s="453"/>
    </row>
    <row r="267" spans="1:7" s="145" customFormat="1">
      <c r="A267" s="150"/>
      <c r="B267" s="151"/>
      <c r="C267" s="142"/>
      <c r="D267" s="152"/>
      <c r="E267" s="213"/>
      <c r="F267" s="148"/>
      <c r="G267" s="453"/>
    </row>
    <row r="268" spans="1:7" s="145" customFormat="1" ht="17.25" customHeight="1">
      <c r="A268" s="150"/>
      <c r="B268" s="151" t="s">
        <v>624</v>
      </c>
      <c r="C268" s="142" t="s">
        <v>33</v>
      </c>
      <c r="D268" s="152">
        <v>1</v>
      </c>
      <c r="E268" s="213"/>
      <c r="F268" s="148">
        <f>D268*E268</f>
        <v>0</v>
      </c>
      <c r="G268" s="453"/>
    </row>
    <row r="269" spans="1:7" s="102" customFormat="1" ht="12.75">
      <c r="A269" s="81"/>
      <c r="B269" s="86"/>
      <c r="C269" s="91"/>
      <c r="D269" s="92"/>
      <c r="E269" s="214"/>
      <c r="F269" s="83"/>
      <c r="G269" s="452"/>
    </row>
    <row r="270" spans="1:7" s="102" customFormat="1" ht="12.75">
      <c r="A270" s="85"/>
      <c r="B270" s="89" t="s">
        <v>383</v>
      </c>
      <c r="C270" s="91" t="s">
        <v>267</v>
      </c>
      <c r="D270" s="92" t="s">
        <v>267</v>
      </c>
      <c r="E270" s="214"/>
      <c r="F270" s="83"/>
      <c r="G270" s="452"/>
    </row>
    <row r="271" spans="1:7" s="145" customFormat="1" ht="53.25">
      <c r="A271" s="150"/>
      <c r="B271" s="151" t="s">
        <v>625</v>
      </c>
      <c r="C271" s="142" t="s">
        <v>33</v>
      </c>
      <c r="D271" s="152">
        <v>1</v>
      </c>
      <c r="E271" s="213"/>
      <c r="F271" s="148">
        <f>D271*E271</f>
        <v>0</v>
      </c>
      <c r="G271" s="453"/>
    </row>
    <row r="272" spans="1:7" s="145" customFormat="1">
      <c r="A272" s="150"/>
      <c r="B272" s="151"/>
      <c r="C272" s="142"/>
      <c r="D272" s="152"/>
      <c r="E272" s="213"/>
      <c r="F272" s="148"/>
      <c r="G272" s="453"/>
    </row>
    <row r="273" spans="1:7" s="145" customFormat="1" ht="63.75">
      <c r="A273" s="150"/>
      <c r="B273" s="197" t="s">
        <v>626</v>
      </c>
      <c r="C273" s="142" t="s">
        <v>33</v>
      </c>
      <c r="D273" s="152">
        <v>2</v>
      </c>
      <c r="E273" s="213"/>
      <c r="F273" s="148">
        <f>D273*E273</f>
        <v>0</v>
      </c>
      <c r="G273" s="453"/>
    </row>
    <row r="274" spans="1:7" s="145" customFormat="1">
      <c r="A274" s="150"/>
      <c r="B274" s="151"/>
      <c r="C274" s="142"/>
      <c r="D274" s="152"/>
      <c r="E274" s="213"/>
      <c r="F274" s="148"/>
      <c r="G274" s="453"/>
    </row>
    <row r="275" spans="1:7" s="145" customFormat="1">
      <c r="A275" s="150"/>
      <c r="B275" s="151" t="s">
        <v>428</v>
      </c>
      <c r="C275" s="142" t="s">
        <v>33</v>
      </c>
      <c r="D275" s="152">
        <v>1</v>
      </c>
      <c r="E275" s="213"/>
      <c r="F275" s="148">
        <f>D275*E275</f>
        <v>0</v>
      </c>
      <c r="G275" s="453"/>
    </row>
    <row r="276" spans="1:7" s="145" customFormat="1">
      <c r="A276" s="150"/>
      <c r="B276" s="151"/>
      <c r="C276" s="142"/>
      <c r="D276" s="152"/>
      <c r="E276" s="213"/>
      <c r="F276" s="148"/>
      <c r="G276" s="453"/>
    </row>
    <row r="277" spans="1:7" s="145" customFormat="1">
      <c r="A277" s="150"/>
      <c r="B277" s="89" t="s">
        <v>386</v>
      </c>
      <c r="C277" s="142"/>
      <c r="D277" s="152"/>
      <c r="E277" s="213"/>
      <c r="F277" s="148"/>
      <c r="G277" s="453"/>
    </row>
    <row r="278" spans="1:7" s="145" customFormat="1">
      <c r="A278" s="150"/>
      <c r="B278" s="151"/>
      <c r="C278" s="142"/>
      <c r="D278" s="152"/>
      <c r="E278" s="213"/>
      <c r="F278" s="148"/>
      <c r="G278" s="453"/>
    </row>
    <row r="279" spans="1:7" s="145" customFormat="1">
      <c r="A279" s="150"/>
      <c r="B279" s="151" t="s">
        <v>387</v>
      </c>
      <c r="C279" s="142" t="s">
        <v>33</v>
      </c>
      <c r="D279" s="152">
        <v>1</v>
      </c>
      <c r="E279" s="213"/>
      <c r="F279" s="148">
        <f>D279*E279</f>
        <v>0</v>
      </c>
      <c r="G279" s="453"/>
    </row>
    <row r="280" spans="1:7" s="145" customFormat="1">
      <c r="A280" s="150"/>
      <c r="B280" s="151"/>
      <c r="C280" s="142"/>
      <c r="D280" s="152"/>
      <c r="E280" s="213"/>
      <c r="F280" s="148"/>
      <c r="G280" s="453"/>
    </row>
    <row r="281" spans="1:7" s="145" customFormat="1">
      <c r="A281" s="150"/>
      <c r="B281" s="151" t="s">
        <v>388</v>
      </c>
      <c r="C281" s="142" t="s">
        <v>33</v>
      </c>
      <c r="D281" s="152">
        <v>1</v>
      </c>
      <c r="E281" s="213"/>
      <c r="F281" s="148">
        <f>D281*E281</f>
        <v>0</v>
      </c>
      <c r="G281" s="453"/>
    </row>
    <row r="282" spans="1:7" s="145" customFormat="1">
      <c r="A282" s="150"/>
      <c r="B282" s="151"/>
      <c r="C282" s="142"/>
      <c r="D282" s="152"/>
      <c r="E282" s="213"/>
      <c r="F282" s="148"/>
      <c r="G282" s="453"/>
    </row>
    <row r="283" spans="1:7" s="145" customFormat="1">
      <c r="A283" s="150"/>
      <c r="B283" s="151" t="s">
        <v>389</v>
      </c>
      <c r="C283" s="142" t="s">
        <v>33</v>
      </c>
      <c r="D283" s="152">
        <v>1</v>
      </c>
      <c r="E283" s="213"/>
      <c r="F283" s="148">
        <f>D283*E283</f>
        <v>0</v>
      </c>
      <c r="G283" s="453"/>
    </row>
    <row r="284" spans="1:7" s="105" customFormat="1" ht="12.75">
      <c r="A284" s="85"/>
      <c r="B284" s="82"/>
      <c r="C284" s="91"/>
      <c r="D284" s="92"/>
      <c r="E284" s="214"/>
      <c r="F284" s="73"/>
      <c r="G284" s="455"/>
    </row>
    <row r="285" spans="1:7" s="19" customFormat="1" ht="15.75" thickBot="1">
      <c r="A285" s="431"/>
      <c r="B285" s="432" t="s">
        <v>390</v>
      </c>
      <c r="C285" s="59"/>
      <c r="D285" s="433"/>
      <c r="E285" s="51"/>
      <c r="F285" s="52">
        <f>SUM(F129:F284)</f>
        <v>0</v>
      </c>
      <c r="G285" s="434"/>
    </row>
    <row r="286" spans="1:7" s="45" customFormat="1">
      <c r="A286" s="450"/>
      <c r="B286" s="451"/>
      <c r="C286" s="424"/>
      <c r="D286" s="424"/>
      <c r="E286" s="445"/>
      <c r="F286" s="132"/>
      <c r="G286" s="437"/>
    </row>
    <row r="287" spans="1:7" s="45" customFormat="1">
      <c r="A287" s="450"/>
      <c r="B287" s="451"/>
      <c r="C287" s="424"/>
      <c r="D287" s="424"/>
      <c r="E287" s="445"/>
      <c r="F287" s="132"/>
      <c r="G287" s="437"/>
    </row>
    <row r="288" spans="1:7" s="45" customFormat="1">
      <c r="A288" s="420">
        <v>4</v>
      </c>
      <c r="B288" s="512" t="s">
        <v>536</v>
      </c>
      <c r="C288" s="512"/>
      <c r="D288" s="512"/>
      <c r="E288" s="456"/>
      <c r="F288" s="456"/>
      <c r="G288" s="430"/>
    </row>
    <row r="289" spans="1:7" s="45" customFormat="1">
      <c r="A289" s="450"/>
      <c r="B289" s="451"/>
      <c r="C289" s="424"/>
      <c r="D289" s="424"/>
      <c r="E289" s="445"/>
      <c r="F289" s="132"/>
      <c r="G289" s="437"/>
    </row>
    <row r="290" spans="1:7" s="45" customFormat="1" ht="25.5">
      <c r="A290" s="158">
        <v>1</v>
      </c>
      <c r="B290" s="159" t="s">
        <v>500</v>
      </c>
      <c r="C290" s="158" t="s">
        <v>13</v>
      </c>
      <c r="D290" s="209">
        <v>1</v>
      </c>
      <c r="E290" s="215"/>
      <c r="F290" s="182">
        <f>E290*D290</f>
        <v>0</v>
      </c>
      <c r="G290" s="437"/>
    </row>
    <row r="291" spans="1:7" s="45" customFormat="1">
      <c r="A291" s="158">
        <v>2</v>
      </c>
      <c r="B291" s="159" t="s">
        <v>501</v>
      </c>
      <c r="C291" s="158" t="s">
        <v>13</v>
      </c>
      <c r="D291" s="209">
        <v>1</v>
      </c>
      <c r="E291" s="215"/>
      <c r="F291" s="182">
        <f t="shared" ref="F291:F309" si="9">E291*D291</f>
        <v>0</v>
      </c>
      <c r="G291" s="437"/>
    </row>
    <row r="292" spans="1:7" s="45" customFormat="1">
      <c r="A292" s="158">
        <v>3</v>
      </c>
      <c r="B292" s="159" t="s">
        <v>502</v>
      </c>
      <c r="C292" s="158" t="s">
        <v>13</v>
      </c>
      <c r="D292" s="209">
        <v>1</v>
      </c>
      <c r="E292" s="215"/>
      <c r="F292" s="182">
        <f t="shared" si="9"/>
        <v>0</v>
      </c>
      <c r="G292" s="437"/>
    </row>
    <row r="293" spans="1:7" s="45" customFormat="1">
      <c r="A293" s="158">
        <v>4</v>
      </c>
      <c r="B293" s="159" t="s">
        <v>503</v>
      </c>
      <c r="C293" s="158" t="s">
        <v>13</v>
      </c>
      <c r="D293" s="209">
        <v>1</v>
      </c>
      <c r="E293" s="215"/>
      <c r="F293" s="182">
        <f t="shared" si="9"/>
        <v>0</v>
      </c>
      <c r="G293" s="437"/>
    </row>
    <row r="294" spans="1:7" s="45" customFormat="1">
      <c r="A294" s="158">
        <v>5</v>
      </c>
      <c r="B294" s="159" t="s">
        <v>504</v>
      </c>
      <c r="C294" s="158" t="s">
        <v>13</v>
      </c>
      <c r="D294" s="209">
        <v>1</v>
      </c>
      <c r="E294" s="215"/>
      <c r="F294" s="182">
        <f t="shared" si="9"/>
        <v>0</v>
      </c>
      <c r="G294" s="437"/>
    </row>
    <row r="295" spans="1:7" s="45" customFormat="1">
      <c r="A295" s="158">
        <v>6</v>
      </c>
      <c r="B295" s="159" t="s">
        <v>505</v>
      </c>
      <c r="C295" s="158" t="s">
        <v>13</v>
      </c>
      <c r="D295" s="209">
        <v>4</v>
      </c>
      <c r="E295" s="215"/>
      <c r="F295" s="182">
        <f t="shared" si="9"/>
        <v>0</v>
      </c>
      <c r="G295" s="437"/>
    </row>
    <row r="296" spans="1:7" s="45" customFormat="1">
      <c r="A296" s="158">
        <v>7</v>
      </c>
      <c r="B296" s="159" t="s">
        <v>506</v>
      </c>
      <c r="C296" s="158" t="s">
        <v>13</v>
      </c>
      <c r="D296" s="209">
        <v>1</v>
      </c>
      <c r="E296" s="215"/>
      <c r="F296" s="182">
        <f t="shared" si="9"/>
        <v>0</v>
      </c>
      <c r="G296" s="437"/>
    </row>
    <row r="297" spans="1:7" s="45" customFormat="1" ht="25.5">
      <c r="A297" s="158">
        <v>8</v>
      </c>
      <c r="B297" s="159" t="s">
        <v>507</v>
      </c>
      <c r="C297" s="158" t="s">
        <v>13</v>
      </c>
      <c r="D297" s="209">
        <v>1</v>
      </c>
      <c r="E297" s="215"/>
      <c r="F297" s="182">
        <f t="shared" si="9"/>
        <v>0</v>
      </c>
      <c r="G297" s="437"/>
    </row>
    <row r="298" spans="1:7" s="45" customFormat="1">
      <c r="A298" s="158">
        <v>9</v>
      </c>
      <c r="B298" s="159" t="s">
        <v>508</v>
      </c>
      <c r="C298" s="158" t="s">
        <v>13</v>
      </c>
      <c r="D298" s="209">
        <v>3</v>
      </c>
      <c r="E298" s="215"/>
      <c r="F298" s="182">
        <f t="shared" si="9"/>
        <v>0</v>
      </c>
      <c r="G298" s="437"/>
    </row>
    <row r="299" spans="1:7" s="45" customFormat="1">
      <c r="A299" s="158">
        <v>10</v>
      </c>
      <c r="B299" s="159" t="s">
        <v>509</v>
      </c>
      <c r="C299" s="158" t="s">
        <v>13</v>
      </c>
      <c r="D299" s="209">
        <v>2</v>
      </c>
      <c r="E299" s="215"/>
      <c r="F299" s="182">
        <f t="shared" si="9"/>
        <v>0</v>
      </c>
      <c r="G299" s="437"/>
    </row>
    <row r="300" spans="1:7" s="45" customFormat="1">
      <c r="A300" s="158">
        <v>11</v>
      </c>
      <c r="B300" s="159" t="s">
        <v>510</v>
      </c>
      <c r="C300" s="158" t="s">
        <v>13</v>
      </c>
      <c r="D300" s="209">
        <v>1</v>
      </c>
      <c r="E300" s="215"/>
      <c r="F300" s="182">
        <f t="shared" si="9"/>
        <v>0</v>
      </c>
      <c r="G300" s="437"/>
    </row>
    <row r="301" spans="1:7" s="45" customFormat="1">
      <c r="A301" s="158">
        <v>12</v>
      </c>
      <c r="B301" s="159" t="s">
        <v>511</v>
      </c>
      <c r="C301" s="158" t="s">
        <v>13</v>
      </c>
      <c r="D301" s="209">
        <v>1</v>
      </c>
      <c r="E301" s="215"/>
      <c r="F301" s="182">
        <f t="shared" si="9"/>
        <v>0</v>
      </c>
      <c r="G301" s="437"/>
    </row>
    <row r="302" spans="1:7" s="45" customFormat="1">
      <c r="A302" s="158">
        <v>13</v>
      </c>
      <c r="B302" s="159" t="s">
        <v>512</v>
      </c>
      <c r="C302" s="158" t="s">
        <v>13</v>
      </c>
      <c r="D302" s="209">
        <v>0</v>
      </c>
      <c r="E302" s="215"/>
      <c r="F302" s="182">
        <f t="shared" si="9"/>
        <v>0</v>
      </c>
      <c r="G302" s="437"/>
    </row>
    <row r="303" spans="1:7" s="45" customFormat="1">
      <c r="A303" s="158">
        <v>14</v>
      </c>
      <c r="B303" s="159" t="s">
        <v>513</v>
      </c>
      <c r="C303" s="158" t="s">
        <v>13</v>
      </c>
      <c r="D303" s="209">
        <v>2</v>
      </c>
      <c r="E303" s="215"/>
      <c r="F303" s="182">
        <f t="shared" si="9"/>
        <v>0</v>
      </c>
      <c r="G303" s="437"/>
    </row>
    <row r="304" spans="1:7" s="45" customFormat="1">
      <c r="A304" s="158">
        <v>15</v>
      </c>
      <c r="B304" s="159" t="s">
        <v>514</v>
      </c>
      <c r="C304" s="158" t="s">
        <v>27</v>
      </c>
      <c r="D304" s="209">
        <v>100</v>
      </c>
      <c r="E304" s="215"/>
      <c r="F304" s="182">
        <f t="shared" si="9"/>
        <v>0</v>
      </c>
      <c r="G304" s="437"/>
    </row>
    <row r="305" spans="1:7" s="45" customFormat="1">
      <c r="A305" s="158">
        <v>16</v>
      </c>
      <c r="B305" s="159" t="s">
        <v>515</v>
      </c>
      <c r="C305" s="158" t="s">
        <v>13</v>
      </c>
      <c r="D305" s="209">
        <v>2</v>
      </c>
      <c r="E305" s="215"/>
      <c r="F305" s="182">
        <f t="shared" si="9"/>
        <v>0</v>
      </c>
      <c r="G305" s="437"/>
    </row>
    <row r="306" spans="1:7" s="45" customFormat="1">
      <c r="A306" s="158">
        <v>17</v>
      </c>
      <c r="B306" s="159" t="s">
        <v>516</v>
      </c>
      <c r="C306" s="158" t="s">
        <v>13</v>
      </c>
      <c r="D306" s="209">
        <v>1</v>
      </c>
      <c r="E306" s="215"/>
      <c r="F306" s="182">
        <f t="shared" si="9"/>
        <v>0</v>
      </c>
      <c r="G306" s="437"/>
    </row>
    <row r="307" spans="1:7" s="45" customFormat="1">
      <c r="A307" s="158">
        <v>18</v>
      </c>
      <c r="B307" s="159" t="s">
        <v>517</v>
      </c>
      <c r="C307" s="158" t="s">
        <v>13</v>
      </c>
      <c r="D307" s="209">
        <v>1</v>
      </c>
      <c r="E307" s="215"/>
      <c r="F307" s="182">
        <f t="shared" si="9"/>
        <v>0</v>
      </c>
      <c r="G307" s="437"/>
    </row>
    <row r="308" spans="1:7" s="45" customFormat="1">
      <c r="A308" s="158">
        <v>19</v>
      </c>
      <c r="B308" s="159" t="s">
        <v>518</v>
      </c>
      <c r="C308" s="158" t="s">
        <v>13</v>
      </c>
      <c r="D308" s="209">
        <v>1</v>
      </c>
      <c r="E308" s="215"/>
      <c r="F308" s="182">
        <f t="shared" si="9"/>
        <v>0</v>
      </c>
      <c r="G308" s="437"/>
    </row>
    <row r="309" spans="1:7" s="45" customFormat="1">
      <c r="A309" s="158">
        <v>20</v>
      </c>
      <c r="B309" s="159" t="s">
        <v>519</v>
      </c>
      <c r="C309" s="158" t="s">
        <v>33</v>
      </c>
      <c r="D309" s="209">
        <v>1</v>
      </c>
      <c r="E309" s="215"/>
      <c r="F309" s="182">
        <f t="shared" si="9"/>
        <v>0</v>
      </c>
      <c r="G309" s="437"/>
    </row>
    <row r="310" spans="1:7" s="45" customFormat="1">
      <c r="A310" s="154" t="s">
        <v>267</v>
      </c>
      <c r="B310" s="155" t="s">
        <v>520</v>
      </c>
      <c r="C310" s="156" t="s">
        <v>267</v>
      </c>
      <c r="D310" s="210"/>
      <c r="E310" s="216"/>
      <c r="F310" s="165">
        <f>SUM(F290:F309)</f>
        <v>0</v>
      </c>
      <c r="G310" s="437"/>
    </row>
    <row r="311" spans="1:7" s="45" customFormat="1">
      <c r="A311" s="154"/>
      <c r="B311" s="155"/>
      <c r="C311" s="156"/>
      <c r="D311" s="210"/>
      <c r="E311" s="216"/>
      <c r="F311" s="165"/>
      <c r="G311" s="437"/>
    </row>
    <row r="312" spans="1:7" s="45" customFormat="1">
      <c r="A312" s="154"/>
      <c r="B312" s="155"/>
      <c r="C312" s="155"/>
      <c r="D312" s="155"/>
      <c r="E312" s="217"/>
      <c r="F312" s="163"/>
      <c r="G312" s="437"/>
    </row>
    <row r="313" spans="1:7" s="45" customFormat="1">
      <c r="A313" s="155" t="s">
        <v>521</v>
      </c>
      <c r="B313" s="156"/>
      <c r="C313" s="156"/>
      <c r="D313" s="156"/>
      <c r="E313" s="218"/>
      <c r="F313" s="181"/>
      <c r="G313" s="437"/>
    </row>
    <row r="314" spans="1:7" s="45" customFormat="1" ht="38.25">
      <c r="A314" s="158">
        <v>1</v>
      </c>
      <c r="B314" s="160" t="s">
        <v>522</v>
      </c>
      <c r="C314" s="154" t="s">
        <v>33</v>
      </c>
      <c r="D314" s="154">
        <v>1</v>
      </c>
      <c r="E314" s="215"/>
      <c r="F314" s="182">
        <f t="shared" ref="F314" si="10">E314*D314</f>
        <v>0</v>
      </c>
      <c r="G314" s="437"/>
    </row>
    <row r="315" spans="1:7" s="45" customFormat="1">
      <c r="A315" s="156"/>
      <c r="B315" s="157" t="s">
        <v>523</v>
      </c>
      <c r="C315" s="156"/>
      <c r="D315" s="156"/>
      <c r="E315" s="219"/>
      <c r="F315" s="165">
        <f>F314</f>
        <v>0</v>
      </c>
      <c r="G315" s="437"/>
    </row>
    <row r="316" spans="1:7" s="45" customFormat="1">
      <c r="A316" s="156"/>
      <c r="B316" s="157"/>
      <c r="C316" s="156"/>
      <c r="D316" s="156"/>
      <c r="E316" s="219"/>
      <c r="F316" s="164"/>
      <c r="G316" s="437"/>
    </row>
    <row r="317" spans="1:7" s="45" customFormat="1">
      <c r="A317" s="156"/>
      <c r="B317" s="157"/>
      <c r="C317" s="157"/>
      <c r="D317" s="157"/>
      <c r="E317" s="220"/>
      <c r="F317" s="166"/>
      <c r="G317" s="437"/>
    </row>
    <row r="318" spans="1:7" s="45" customFormat="1">
      <c r="A318" s="161"/>
      <c r="B318" s="161"/>
      <c r="C318" s="161"/>
      <c r="D318" s="161"/>
      <c r="E318" s="221"/>
      <c r="F318" s="165"/>
      <c r="G318" s="437"/>
    </row>
    <row r="319" spans="1:7" s="45" customFormat="1">
      <c r="A319" s="155" t="s">
        <v>524</v>
      </c>
      <c r="B319" s="156"/>
      <c r="C319" s="457"/>
      <c r="D319" s="457"/>
      <c r="E319" s="216"/>
      <c r="F319" s="164"/>
      <c r="G319" s="437"/>
    </row>
    <row r="320" spans="1:7" s="45" customFormat="1">
      <c r="A320" s="158">
        <v>1</v>
      </c>
      <c r="B320" s="458" t="s">
        <v>525</v>
      </c>
      <c r="C320" s="154" t="s">
        <v>27</v>
      </c>
      <c r="D320" s="154">
        <v>10</v>
      </c>
      <c r="E320" s="459"/>
      <c r="F320" s="460">
        <f>E320*D320</f>
        <v>0</v>
      </c>
      <c r="G320" s="437"/>
    </row>
    <row r="321" spans="1:7" s="45" customFormat="1">
      <c r="A321" s="158">
        <v>2</v>
      </c>
      <c r="B321" s="458" t="s">
        <v>526</v>
      </c>
      <c r="C321" s="154" t="s">
        <v>27</v>
      </c>
      <c r="D321" s="154">
        <v>80</v>
      </c>
      <c r="E321" s="459"/>
      <c r="F321" s="460">
        <f t="shared" ref="F321:F329" si="11">E321*D321</f>
        <v>0</v>
      </c>
      <c r="G321" s="437"/>
    </row>
    <row r="322" spans="1:7" s="45" customFormat="1">
      <c r="A322" s="158">
        <v>3</v>
      </c>
      <c r="B322" s="458" t="s">
        <v>527</v>
      </c>
      <c r="C322" s="154" t="s">
        <v>27</v>
      </c>
      <c r="D322" s="154">
        <v>75</v>
      </c>
      <c r="E322" s="459"/>
      <c r="F322" s="460">
        <f t="shared" si="11"/>
        <v>0</v>
      </c>
      <c r="G322" s="437"/>
    </row>
    <row r="323" spans="1:7" s="45" customFormat="1">
      <c r="A323" s="158">
        <v>4</v>
      </c>
      <c r="B323" s="458" t="s">
        <v>528</v>
      </c>
      <c r="C323" s="154" t="s">
        <v>27</v>
      </c>
      <c r="D323" s="154">
        <v>130</v>
      </c>
      <c r="E323" s="459"/>
      <c r="F323" s="460">
        <f t="shared" si="11"/>
        <v>0</v>
      </c>
      <c r="G323" s="437"/>
    </row>
    <row r="324" spans="1:7" s="45" customFormat="1">
      <c r="A324" s="158">
        <v>5</v>
      </c>
      <c r="B324" s="458" t="s">
        <v>529</v>
      </c>
      <c r="C324" s="154" t="s">
        <v>27</v>
      </c>
      <c r="D324" s="154">
        <v>130</v>
      </c>
      <c r="E324" s="459"/>
      <c r="F324" s="460">
        <f t="shared" si="11"/>
        <v>0</v>
      </c>
      <c r="G324" s="437"/>
    </row>
    <row r="325" spans="1:7" s="45" customFormat="1">
      <c r="A325" s="158">
        <v>6</v>
      </c>
      <c r="B325" s="458" t="s">
        <v>530</v>
      </c>
      <c r="C325" s="154" t="s">
        <v>27</v>
      </c>
      <c r="D325" s="154">
        <v>25</v>
      </c>
      <c r="E325" s="459"/>
      <c r="F325" s="460">
        <f t="shared" si="11"/>
        <v>0</v>
      </c>
      <c r="G325" s="437"/>
    </row>
    <row r="326" spans="1:7" s="45" customFormat="1">
      <c r="A326" s="158">
        <v>7</v>
      </c>
      <c r="B326" s="458" t="s">
        <v>531</v>
      </c>
      <c r="C326" s="154" t="s">
        <v>27</v>
      </c>
      <c r="D326" s="154">
        <v>10</v>
      </c>
      <c r="E326" s="459"/>
      <c r="F326" s="460">
        <f t="shared" si="11"/>
        <v>0</v>
      </c>
      <c r="G326" s="437"/>
    </row>
    <row r="327" spans="1:7" s="45" customFormat="1">
      <c r="A327" s="158">
        <v>8</v>
      </c>
      <c r="B327" s="458" t="s">
        <v>532</v>
      </c>
      <c r="C327" s="154" t="s">
        <v>13</v>
      </c>
      <c r="D327" s="154">
        <v>3</v>
      </c>
      <c r="E327" s="459"/>
      <c r="F327" s="460">
        <f t="shared" si="11"/>
        <v>0</v>
      </c>
      <c r="G327" s="437"/>
    </row>
    <row r="328" spans="1:7" s="45" customFormat="1">
      <c r="A328" s="158">
        <v>9</v>
      </c>
      <c r="B328" s="458" t="s">
        <v>533</v>
      </c>
      <c r="C328" s="154" t="s">
        <v>13</v>
      </c>
      <c r="D328" s="154">
        <v>5</v>
      </c>
      <c r="E328" s="459"/>
      <c r="F328" s="460">
        <f t="shared" si="11"/>
        <v>0</v>
      </c>
      <c r="G328" s="437"/>
    </row>
    <row r="329" spans="1:7" s="45" customFormat="1">
      <c r="A329" s="158">
        <v>10</v>
      </c>
      <c r="B329" s="159" t="s">
        <v>534</v>
      </c>
      <c r="C329" s="158" t="s">
        <v>33</v>
      </c>
      <c r="D329" s="158">
        <v>1</v>
      </c>
      <c r="E329" s="215"/>
      <c r="F329" s="460">
        <f t="shared" si="11"/>
        <v>0</v>
      </c>
      <c r="G329" s="437"/>
    </row>
    <row r="330" spans="1:7" s="45" customFormat="1">
      <c r="A330" s="154" t="s">
        <v>267</v>
      </c>
      <c r="B330" s="162" t="s">
        <v>535</v>
      </c>
      <c r="C330" s="457"/>
      <c r="D330" s="457"/>
      <c r="E330" s="164"/>
      <c r="F330" s="460">
        <f>SUM(F320:F329)</f>
        <v>0</v>
      </c>
      <c r="G330" s="437"/>
    </row>
    <row r="331" spans="1:7" s="45" customFormat="1">
      <c r="A331" s="156"/>
      <c r="B331" s="156"/>
      <c r="C331" s="156"/>
      <c r="D331" s="156"/>
      <c r="E331" s="167"/>
      <c r="F331" s="168"/>
      <c r="G331" s="437"/>
    </row>
    <row r="332" spans="1:7" s="45" customFormat="1" ht="15.75" thickBot="1">
      <c r="A332" s="461"/>
      <c r="B332" s="432"/>
      <c r="C332" s="462"/>
      <c r="D332" s="463"/>
      <c r="E332" s="464"/>
      <c r="F332" s="465">
        <f>F330+F315+F310</f>
        <v>0</v>
      </c>
      <c r="G332" s="437"/>
    </row>
    <row r="333" spans="1:7" s="45" customFormat="1">
      <c r="A333" s="450"/>
      <c r="B333" s="451"/>
      <c r="C333" s="424"/>
      <c r="D333" s="424"/>
      <c r="E333" s="445"/>
      <c r="F333" s="132"/>
      <c r="G333" s="437"/>
    </row>
    <row r="334" spans="1:7" s="45" customFormat="1">
      <c r="A334" s="450"/>
      <c r="B334" s="451"/>
      <c r="C334" s="424"/>
      <c r="D334" s="424"/>
      <c r="E334" s="445"/>
      <c r="F334" s="132"/>
      <c r="G334" s="437"/>
    </row>
    <row r="335" spans="1:7" s="57" customFormat="1">
      <c r="A335" s="420">
        <v>4</v>
      </c>
      <c r="B335" s="512" t="s">
        <v>260</v>
      </c>
      <c r="C335" s="512"/>
      <c r="D335" s="512"/>
      <c r="E335" s="415"/>
      <c r="F335" s="49"/>
      <c r="G335" s="430"/>
    </row>
    <row r="336" spans="1:7" s="57" customFormat="1">
      <c r="A336" s="420"/>
      <c r="B336" s="415"/>
      <c r="C336" s="415"/>
      <c r="D336" s="415"/>
      <c r="E336" s="49"/>
      <c r="F336" s="49"/>
      <c r="G336" s="430"/>
    </row>
    <row r="337" spans="1:7" ht="28.5">
      <c r="A337" s="435">
        <f>1</f>
        <v>1</v>
      </c>
      <c r="B337" s="60" t="s">
        <v>701</v>
      </c>
      <c r="D337" s="54"/>
      <c r="E337" s="50"/>
      <c r="F337" s="50"/>
    </row>
    <row r="338" spans="1:7">
      <c r="B338" s="60"/>
      <c r="C338" s="319" t="s">
        <v>175</v>
      </c>
      <c r="D338" s="61">
        <f>D15</f>
        <v>30</v>
      </c>
      <c r="G338" s="62">
        <f>D338*E338</f>
        <v>0</v>
      </c>
    </row>
    <row r="339" spans="1:7" s="45" customFormat="1">
      <c r="A339" s="436"/>
      <c r="B339" s="60"/>
      <c r="C339" s="424"/>
      <c r="D339" s="61"/>
      <c r="E339" s="62"/>
      <c r="F339" s="62"/>
      <c r="G339" s="437"/>
    </row>
    <row r="340" spans="1:7">
      <c r="A340" s="435">
        <f>A337+1</f>
        <v>2</v>
      </c>
      <c r="B340" s="60" t="s">
        <v>715</v>
      </c>
      <c r="D340" s="61"/>
      <c r="E340" s="62"/>
      <c r="F340" s="62"/>
    </row>
    <row r="341" spans="1:7">
      <c r="B341" s="60"/>
      <c r="C341" s="319" t="s">
        <v>13</v>
      </c>
      <c r="D341" s="61">
        <v>1</v>
      </c>
      <c r="E341" s="62"/>
      <c r="G341" s="62">
        <f>D341*E341</f>
        <v>0</v>
      </c>
    </row>
    <row r="342" spans="1:7">
      <c r="B342" s="60"/>
      <c r="D342" s="61"/>
      <c r="E342" s="62"/>
      <c r="F342" s="62"/>
    </row>
    <row r="343" spans="1:7" ht="42.75">
      <c r="A343" s="435">
        <f>A340+1</f>
        <v>3</v>
      </c>
      <c r="B343" s="508" t="s">
        <v>725</v>
      </c>
      <c r="D343" s="61"/>
      <c r="E343" s="62"/>
      <c r="F343" s="62"/>
    </row>
    <row r="344" spans="1:7">
      <c r="B344" s="60"/>
      <c r="C344" s="319" t="s">
        <v>699</v>
      </c>
      <c r="D344" s="61">
        <v>27</v>
      </c>
      <c r="E344" s="62">
        <v>50</v>
      </c>
      <c r="F344" s="62">
        <f>D344*E344</f>
        <v>1350</v>
      </c>
    </row>
    <row r="345" spans="1:7">
      <c r="B345" s="60"/>
      <c r="D345" s="70"/>
      <c r="E345" s="62"/>
      <c r="F345" s="62"/>
    </row>
    <row r="346" spans="1:7" ht="30">
      <c r="A346" s="435">
        <f>A343+1</f>
        <v>4</v>
      </c>
      <c r="B346" s="405" t="s">
        <v>558</v>
      </c>
      <c r="D346" s="61"/>
      <c r="E346" s="62"/>
      <c r="F346" s="62"/>
    </row>
    <row r="347" spans="1:7">
      <c r="B347" s="60"/>
      <c r="C347" s="319" t="s">
        <v>13</v>
      </c>
      <c r="D347" s="61">
        <v>1</v>
      </c>
      <c r="E347" s="62"/>
      <c r="G347" s="62">
        <f>D347*E347</f>
        <v>0</v>
      </c>
    </row>
    <row r="348" spans="1:7">
      <c r="B348" s="60"/>
      <c r="D348" s="61"/>
      <c r="E348" s="62"/>
      <c r="F348" s="62"/>
    </row>
    <row r="349" spans="1:7">
      <c r="A349" s="435">
        <f>A346+1</f>
        <v>5</v>
      </c>
      <c r="B349" s="60" t="s">
        <v>261</v>
      </c>
      <c r="D349" s="61"/>
      <c r="E349" s="62"/>
      <c r="F349" s="62"/>
    </row>
    <row r="350" spans="1:7">
      <c r="B350" s="60"/>
      <c r="C350" s="319" t="s">
        <v>13</v>
      </c>
      <c r="D350" s="61">
        <v>1</v>
      </c>
      <c r="E350" s="62"/>
      <c r="G350" s="62">
        <f>D350*E350</f>
        <v>0</v>
      </c>
    </row>
    <row r="351" spans="1:7">
      <c r="B351" s="47"/>
      <c r="D351" s="54"/>
      <c r="E351" s="50"/>
      <c r="F351" s="50"/>
    </row>
    <row r="352" spans="1:7" s="19" customFormat="1" ht="15.75" thickBot="1">
      <c r="A352" s="431"/>
      <c r="B352" s="432"/>
      <c r="C352" s="59"/>
      <c r="D352" s="433"/>
      <c r="E352" s="51"/>
      <c r="F352" s="52">
        <f>SUM(F338:F351)</f>
        <v>1350</v>
      </c>
      <c r="G352" s="52">
        <f>SUM(G338:G350)</f>
        <v>0</v>
      </c>
    </row>
  </sheetData>
  <mergeCells count="7">
    <mergeCell ref="B8:D8"/>
    <mergeCell ref="B12:D12"/>
    <mergeCell ref="B335:D335"/>
    <mergeCell ref="B5:D5"/>
    <mergeCell ref="B6:D6"/>
    <mergeCell ref="B124:D124"/>
    <mergeCell ref="B288:D288"/>
  </mergeCells>
  <pageMargins left="0.70866141732283472" right="0.70866141732283472" top="0.74803149606299213" bottom="0.74803149606299213" header="0.31496062992125984" footer="0.31496062992125984"/>
  <pageSetup scale="71" orientation="portrait" horizontalDpi="1200" verticalDpi="1200" r:id="rId1"/>
  <headerFooter>
    <oddFooter>Stran &amp;P od &amp;N</oddFooter>
  </headerFooter>
  <rowBreaks count="1" manualBreakCount="1">
    <brk id="33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G155"/>
  <sheetViews>
    <sheetView topLeftCell="A121" zoomScaleNormal="100" workbookViewId="0">
      <selection activeCell="B146" sqref="B146"/>
    </sheetView>
  </sheetViews>
  <sheetFormatPr defaultRowHeight="15"/>
  <cols>
    <col min="1" max="1" width="4.28515625" style="435" customWidth="1"/>
    <col min="2" max="2" width="55.7109375" style="139" customWidth="1"/>
    <col min="3" max="3" width="6.85546875" style="319" customWidth="1"/>
    <col min="4" max="4" width="9.140625" style="319" customWidth="1"/>
    <col min="5" max="6" width="15.42578125" style="446" customWidth="1"/>
    <col min="7" max="7" width="18.7109375" style="419" customWidth="1"/>
  </cols>
  <sheetData>
    <row r="1" spans="1:7" ht="15.75" thickBot="1">
      <c r="A1" s="443">
        <v>4.3</v>
      </c>
      <c r="B1" s="421" t="s">
        <v>444</v>
      </c>
      <c r="C1" s="422"/>
      <c r="D1" s="422"/>
      <c r="E1" s="444"/>
      <c r="F1" s="444"/>
    </row>
    <row r="2" spans="1:7" s="55" customFormat="1">
      <c r="A2" s="436"/>
      <c r="B2" s="423"/>
      <c r="C2" s="424"/>
      <c r="D2" s="424"/>
      <c r="E2" s="445" t="s">
        <v>475</v>
      </c>
      <c r="F2" s="445"/>
      <c r="G2" s="425"/>
    </row>
    <row r="3" spans="1:7" s="68" customFormat="1" ht="21">
      <c r="A3" s="426"/>
      <c r="B3" s="426" t="s">
        <v>219</v>
      </c>
      <c r="C3" s="427"/>
      <c r="D3" s="428"/>
      <c r="E3" s="124"/>
      <c r="F3" s="124"/>
      <c r="G3" s="429"/>
    </row>
    <row r="4" spans="1:7" s="57" customFormat="1">
      <c r="A4" s="423"/>
      <c r="B4" s="423"/>
      <c r="C4" s="29"/>
      <c r="D4" s="21"/>
      <c r="E4" s="49"/>
      <c r="F4" s="49"/>
      <c r="G4" s="430" t="s">
        <v>569</v>
      </c>
    </row>
    <row r="5" spans="1:7" s="57" customFormat="1">
      <c r="A5" s="420">
        <v>1</v>
      </c>
      <c r="B5" s="512" t="s">
        <v>218</v>
      </c>
      <c r="C5" s="512"/>
      <c r="D5" s="512"/>
      <c r="E5" s="49"/>
      <c r="F5" s="49">
        <f>F108</f>
        <v>0</v>
      </c>
      <c r="G5" s="430"/>
    </row>
    <row r="6" spans="1:7" s="57" customFormat="1">
      <c r="A6" s="420">
        <v>2</v>
      </c>
      <c r="B6" s="512" t="s">
        <v>411</v>
      </c>
      <c r="C6" s="512"/>
      <c r="D6" s="512"/>
      <c r="E6" s="49"/>
      <c r="F6" s="49">
        <f>F135</f>
        <v>0</v>
      </c>
      <c r="G6" s="430"/>
    </row>
    <row r="7" spans="1:7" s="57" customFormat="1">
      <c r="A7" s="420">
        <v>3</v>
      </c>
      <c r="B7" s="512" t="s">
        <v>260</v>
      </c>
      <c r="C7" s="512"/>
      <c r="D7" s="512"/>
      <c r="E7" s="49"/>
      <c r="F7" s="490">
        <f>F155</f>
        <v>6750</v>
      </c>
      <c r="G7" s="49">
        <f>G155</f>
        <v>0</v>
      </c>
    </row>
    <row r="8" spans="1:7" s="57" customFormat="1">
      <c r="A8" s="420"/>
      <c r="B8" s="415"/>
      <c r="C8" s="415"/>
      <c r="D8" s="415"/>
      <c r="E8" s="49"/>
      <c r="F8" s="49"/>
      <c r="G8" s="430"/>
    </row>
    <row r="9" spans="1:7" s="19" customFormat="1" ht="15.75" thickBot="1">
      <c r="A9" s="431"/>
      <c r="B9" s="432" t="s">
        <v>220</v>
      </c>
      <c r="C9" s="59"/>
      <c r="D9" s="433"/>
      <c r="E9" s="51"/>
      <c r="F9" s="52">
        <f>SUM(F5:F8)</f>
        <v>6750</v>
      </c>
      <c r="G9" s="52">
        <f>SUM(G5:G7)</f>
        <v>0</v>
      </c>
    </row>
    <row r="10" spans="1:7" s="57" customFormat="1">
      <c r="A10" s="466"/>
      <c r="B10" s="467"/>
      <c r="C10" s="29"/>
      <c r="D10" s="21"/>
      <c r="E10" s="49"/>
      <c r="F10" s="132"/>
      <c r="G10" s="430"/>
    </row>
    <row r="11" spans="1:7" s="57" customFormat="1" ht="45">
      <c r="A11" s="466"/>
      <c r="B11" s="14" t="s">
        <v>474</v>
      </c>
      <c r="C11" s="29"/>
      <c r="D11" s="21"/>
      <c r="E11" s="49"/>
      <c r="F11" s="132"/>
      <c r="G11" s="430"/>
    </row>
    <row r="12" spans="1:7" s="55" customFormat="1">
      <c r="A12" s="436"/>
      <c r="B12" s="423"/>
      <c r="C12" s="424"/>
      <c r="D12" s="424"/>
      <c r="E12" s="445"/>
      <c r="F12" s="445"/>
      <c r="G12" s="425"/>
    </row>
    <row r="13" spans="1:7" s="57" customFormat="1">
      <c r="A13" s="420">
        <v>1</v>
      </c>
      <c r="B13" s="512" t="s">
        <v>218</v>
      </c>
      <c r="C13" s="512"/>
      <c r="D13" s="512"/>
      <c r="E13" s="49"/>
      <c r="F13" s="49"/>
      <c r="G13" s="430"/>
    </row>
    <row r="14" spans="1:7" s="55" customFormat="1">
      <c r="A14" s="436"/>
      <c r="B14" s="423"/>
      <c r="C14" s="424"/>
      <c r="D14" s="424"/>
      <c r="E14" s="445"/>
      <c r="F14" s="445"/>
      <c r="G14" s="425"/>
    </row>
    <row r="15" spans="1:7" ht="18" customHeight="1">
      <c r="A15" s="435">
        <f>1</f>
        <v>1</v>
      </c>
      <c r="B15" s="46" t="s">
        <v>174</v>
      </c>
      <c r="D15" s="54"/>
      <c r="E15" s="50"/>
      <c r="F15" s="50"/>
    </row>
    <row r="16" spans="1:7">
      <c r="B16" s="47"/>
      <c r="C16" s="319" t="s">
        <v>27</v>
      </c>
      <c r="D16" s="54">
        <v>1700</v>
      </c>
      <c r="E16" s="50"/>
      <c r="F16" s="50">
        <f>D16*E16</f>
        <v>0</v>
      </c>
    </row>
    <row r="17" spans="1:7" s="45" customFormat="1">
      <c r="A17" s="436"/>
      <c r="B17" s="47"/>
      <c r="C17" s="424"/>
      <c r="D17" s="53"/>
      <c r="E17" s="49"/>
      <c r="F17" s="49"/>
      <c r="G17" s="437"/>
    </row>
    <row r="18" spans="1:7" ht="18" customHeight="1">
      <c r="A18" s="435">
        <f>A15+1</f>
        <v>2</v>
      </c>
      <c r="B18" s="47" t="s">
        <v>176</v>
      </c>
      <c r="D18" s="54"/>
      <c r="E18" s="50"/>
      <c r="F18" s="50"/>
    </row>
    <row r="19" spans="1:7">
      <c r="B19" s="47"/>
      <c r="C19" s="319" t="s">
        <v>13</v>
      </c>
      <c r="D19" s="54">
        <v>34</v>
      </c>
      <c r="E19" s="50"/>
      <c r="F19" s="50">
        <f>D19*E19</f>
        <v>0</v>
      </c>
    </row>
    <row r="20" spans="1:7">
      <c r="B20" s="47"/>
      <c r="D20" s="54"/>
      <c r="E20" s="50"/>
      <c r="F20" s="50"/>
    </row>
    <row r="21" spans="1:7" ht="47.25" customHeight="1">
      <c r="A21" s="435">
        <f>A18+1</f>
        <v>3</v>
      </c>
      <c r="B21" s="47" t="s">
        <v>178</v>
      </c>
      <c r="D21" s="54"/>
      <c r="E21" s="50"/>
      <c r="F21" s="50"/>
    </row>
    <row r="22" spans="1:7">
      <c r="B22" s="47" t="s">
        <v>172</v>
      </c>
      <c r="C22" s="319" t="s">
        <v>172</v>
      </c>
      <c r="D22" s="54">
        <v>2500</v>
      </c>
      <c r="E22" s="50"/>
      <c r="F22" s="50">
        <f>D22*E22</f>
        <v>0</v>
      </c>
    </row>
    <row r="23" spans="1:7" s="45" customFormat="1">
      <c r="A23" s="436"/>
      <c r="B23" s="423"/>
      <c r="C23" s="424"/>
      <c r="D23" s="53"/>
      <c r="E23" s="49"/>
      <c r="F23" s="49"/>
      <c r="G23" s="437"/>
    </row>
    <row r="24" spans="1:7" ht="57">
      <c r="A24" s="435">
        <f>A21+1</f>
        <v>4</v>
      </c>
      <c r="B24" s="47" t="s">
        <v>179</v>
      </c>
      <c r="D24" s="54"/>
      <c r="E24" s="50"/>
      <c r="F24" s="50"/>
    </row>
    <row r="25" spans="1:7">
      <c r="B25" s="47"/>
      <c r="C25" s="319" t="s">
        <v>172</v>
      </c>
      <c r="D25" s="54">
        <v>900</v>
      </c>
      <c r="E25" s="50"/>
      <c r="F25" s="50">
        <f>D25*E25</f>
        <v>0</v>
      </c>
    </row>
    <row r="26" spans="1:7" s="45" customFormat="1">
      <c r="A26" s="436"/>
      <c r="B26" s="47"/>
      <c r="C26" s="424"/>
      <c r="D26" s="53"/>
      <c r="E26" s="49"/>
      <c r="F26" s="49"/>
      <c r="G26" s="437"/>
    </row>
    <row r="27" spans="1:7" ht="75.75" customHeight="1">
      <c r="A27" s="435">
        <f>A24+1</f>
        <v>5</v>
      </c>
      <c r="B27" s="46" t="s">
        <v>180</v>
      </c>
      <c r="D27" s="54"/>
      <c r="E27" s="50"/>
      <c r="F27" s="50"/>
    </row>
    <row r="28" spans="1:7">
      <c r="B28" s="47"/>
      <c r="C28" s="319" t="s">
        <v>172</v>
      </c>
      <c r="D28" s="54">
        <v>300</v>
      </c>
      <c r="E28" s="50"/>
      <c r="F28" s="50">
        <f>D28*E28</f>
        <v>0</v>
      </c>
    </row>
    <row r="29" spans="1:7" s="45" customFormat="1">
      <c r="A29" s="436"/>
      <c r="B29" s="47"/>
      <c r="C29" s="424"/>
      <c r="D29" s="53"/>
      <c r="E29" s="49"/>
      <c r="F29" s="49"/>
      <c r="G29" s="437"/>
    </row>
    <row r="30" spans="1:7" ht="28.5">
      <c r="A30" s="435">
        <f>A27+1</f>
        <v>6</v>
      </c>
      <c r="B30" s="44" t="s">
        <v>181</v>
      </c>
      <c r="D30" s="54"/>
      <c r="E30" s="50"/>
      <c r="F30" s="50"/>
    </row>
    <row r="31" spans="1:7">
      <c r="B31" s="47"/>
      <c r="C31" s="319" t="s">
        <v>177</v>
      </c>
      <c r="D31" s="54">
        <v>1700</v>
      </c>
      <c r="E31" s="50"/>
      <c r="F31" s="50">
        <f>D31*E31</f>
        <v>0</v>
      </c>
    </row>
    <row r="32" spans="1:7" s="45" customFormat="1">
      <c r="A32" s="436"/>
      <c r="B32" s="47"/>
      <c r="C32" s="424"/>
      <c r="D32" s="53"/>
      <c r="E32" s="49"/>
      <c r="F32" s="49"/>
      <c r="G32" s="437"/>
    </row>
    <row r="33" spans="1:7" ht="29.25" customHeight="1">
      <c r="A33" s="435">
        <f>A30+1</f>
        <v>7</v>
      </c>
      <c r="B33" s="46" t="s">
        <v>182</v>
      </c>
      <c r="D33" s="54"/>
      <c r="E33" s="50"/>
      <c r="F33" s="50"/>
    </row>
    <row r="34" spans="1:7">
      <c r="B34" s="47"/>
      <c r="C34" s="319" t="s">
        <v>172</v>
      </c>
      <c r="D34" s="54">
        <v>260</v>
      </c>
      <c r="E34" s="50"/>
      <c r="F34" s="50">
        <f>D34*E34</f>
        <v>0</v>
      </c>
    </row>
    <row r="35" spans="1:7" s="45" customFormat="1">
      <c r="A35" s="436"/>
      <c r="B35" s="47"/>
      <c r="C35" s="424"/>
      <c r="D35" s="53"/>
      <c r="E35" s="49"/>
      <c r="F35" s="49"/>
      <c r="G35" s="437"/>
    </row>
    <row r="36" spans="1:7" ht="42.75">
      <c r="A36" s="435">
        <f>A33+1</f>
        <v>8</v>
      </c>
      <c r="B36" s="46" t="s">
        <v>183</v>
      </c>
      <c r="D36" s="54"/>
      <c r="E36" s="50"/>
      <c r="F36" s="50"/>
    </row>
    <row r="37" spans="1:7">
      <c r="B37" s="47"/>
      <c r="C37" s="319" t="s">
        <v>172</v>
      </c>
      <c r="D37" s="54">
        <v>680</v>
      </c>
      <c r="E37" s="50"/>
      <c r="F37" s="50">
        <f>D37*E37</f>
        <v>0</v>
      </c>
    </row>
    <row r="38" spans="1:7" s="45" customFormat="1">
      <c r="A38" s="436"/>
      <c r="B38" s="47"/>
      <c r="C38" s="424"/>
      <c r="D38" s="53"/>
      <c r="E38" s="49"/>
      <c r="F38" s="49"/>
      <c r="G38" s="437"/>
    </row>
    <row r="39" spans="1:7" ht="57">
      <c r="A39" s="435">
        <f>A36+1</f>
        <v>9</v>
      </c>
      <c r="B39" s="44" t="s">
        <v>184</v>
      </c>
      <c r="D39" s="54"/>
      <c r="E39" s="50"/>
      <c r="F39" s="50"/>
    </row>
    <row r="40" spans="1:7">
      <c r="B40" s="47"/>
      <c r="C40" s="319" t="s">
        <v>172</v>
      </c>
      <c r="D40" s="54">
        <v>850</v>
      </c>
      <c r="E40" s="50"/>
      <c r="F40" s="50">
        <f>D40*E40</f>
        <v>0</v>
      </c>
    </row>
    <row r="41" spans="1:7" s="45" customFormat="1">
      <c r="A41" s="436"/>
      <c r="B41" s="47"/>
      <c r="C41" s="424"/>
      <c r="D41" s="53"/>
      <c r="E41" s="49"/>
      <c r="F41" s="49"/>
      <c r="G41" s="437"/>
    </row>
    <row r="42" spans="1:7" ht="102.75" customHeight="1">
      <c r="A42" s="435">
        <f>A39+1</f>
        <v>10</v>
      </c>
      <c r="B42" s="44" t="s">
        <v>185</v>
      </c>
      <c r="D42" s="54"/>
      <c r="E42" s="50"/>
      <c r="F42" s="50"/>
    </row>
    <row r="43" spans="1:7">
      <c r="B43" s="47"/>
      <c r="C43" s="319" t="s">
        <v>172</v>
      </c>
      <c r="D43" s="54">
        <v>1700</v>
      </c>
      <c r="E43" s="50"/>
      <c r="F43" s="50">
        <f>D43*E43</f>
        <v>0</v>
      </c>
    </row>
    <row r="44" spans="1:7" s="45" customFormat="1">
      <c r="A44" s="436"/>
      <c r="B44" s="47"/>
      <c r="C44" s="424"/>
      <c r="D44" s="53"/>
      <c r="E44" s="49"/>
      <c r="F44" s="49"/>
      <c r="G44" s="437"/>
    </row>
    <row r="45" spans="1:7" ht="28.5">
      <c r="A45" s="435">
        <f>A42+1</f>
        <v>11</v>
      </c>
      <c r="B45" s="46" t="s">
        <v>186</v>
      </c>
      <c r="D45" s="54"/>
      <c r="E45" s="50"/>
      <c r="F45" s="50"/>
    </row>
    <row r="46" spans="1:7">
      <c r="B46" s="47"/>
      <c r="C46" s="319" t="s">
        <v>172</v>
      </c>
      <c r="D46" s="54">
        <f>D22+D25+D28-D40</f>
        <v>2850</v>
      </c>
      <c r="E46" s="50"/>
      <c r="F46" s="50">
        <f>D46*E46</f>
        <v>0</v>
      </c>
    </row>
    <row r="47" spans="1:7">
      <c r="B47" s="47"/>
      <c r="D47" s="54"/>
      <c r="E47" s="50"/>
      <c r="F47" s="50"/>
    </row>
    <row r="48" spans="1:7" ht="156.75">
      <c r="A48" s="435">
        <f>A45+1</f>
        <v>12</v>
      </c>
      <c r="B48" s="46" t="s">
        <v>714</v>
      </c>
      <c r="D48" s="54"/>
      <c r="E48" s="50"/>
      <c r="F48" s="50"/>
    </row>
    <row r="49" spans="1:6">
      <c r="B49" s="47" t="s">
        <v>187</v>
      </c>
      <c r="C49" s="319" t="s">
        <v>13</v>
      </c>
      <c r="D49" s="54">
        <v>7</v>
      </c>
      <c r="E49" s="50"/>
      <c r="F49" s="50">
        <f>D49*E49</f>
        <v>0</v>
      </c>
    </row>
    <row r="50" spans="1:6">
      <c r="B50" s="47"/>
      <c r="D50" s="54"/>
      <c r="E50" s="50"/>
      <c r="F50" s="50"/>
    </row>
    <row r="51" spans="1:6" ht="105" customHeight="1">
      <c r="A51" s="435">
        <f>A48+1</f>
        <v>13</v>
      </c>
      <c r="B51" s="47" t="s">
        <v>189</v>
      </c>
      <c r="D51" s="54"/>
      <c r="E51" s="50"/>
      <c r="F51" s="50"/>
    </row>
    <row r="52" spans="1:6">
      <c r="B52" s="47"/>
      <c r="C52" s="319" t="s">
        <v>177</v>
      </c>
      <c r="D52" s="54">
        <v>100</v>
      </c>
      <c r="E52" s="50"/>
      <c r="F52" s="50">
        <f>D52*E52</f>
        <v>0</v>
      </c>
    </row>
    <row r="53" spans="1:6">
      <c r="B53" s="47"/>
      <c r="D53" s="54"/>
      <c r="E53" s="50"/>
      <c r="F53" s="50"/>
    </row>
    <row r="54" spans="1:6" ht="45">
      <c r="A54" s="435">
        <f>A51+1</f>
        <v>14</v>
      </c>
      <c r="B54" s="139" t="s">
        <v>76</v>
      </c>
    </row>
    <row r="55" spans="1:6">
      <c r="B55" s="139" t="s">
        <v>158</v>
      </c>
      <c r="C55" s="319" t="s">
        <v>27</v>
      </c>
      <c r="D55" s="319">
        <v>1700</v>
      </c>
      <c r="F55" s="446">
        <f>D55*E55</f>
        <v>0</v>
      </c>
    </row>
    <row r="57" spans="1:6" ht="45">
      <c r="A57" s="435">
        <f>A54+1</f>
        <v>15</v>
      </c>
      <c r="B57" s="139" t="s">
        <v>45</v>
      </c>
    </row>
    <row r="58" spans="1:6">
      <c r="B58" s="139" t="s">
        <v>159</v>
      </c>
      <c r="C58" s="319" t="s">
        <v>13</v>
      </c>
      <c r="D58" s="319">
        <v>16</v>
      </c>
      <c r="F58" s="446">
        <f t="shared" ref="F58:F60" si="0">D58*E58</f>
        <v>0</v>
      </c>
    </row>
    <row r="59" spans="1:6">
      <c r="B59" s="139" t="s">
        <v>78</v>
      </c>
      <c r="C59" s="319" t="s">
        <v>13</v>
      </c>
      <c r="D59" s="319">
        <v>7</v>
      </c>
      <c r="F59" s="446">
        <f t="shared" si="0"/>
        <v>0</v>
      </c>
    </row>
    <row r="60" spans="1:6">
      <c r="B60" s="139" t="s">
        <v>79</v>
      </c>
      <c r="C60" s="319" t="s">
        <v>13</v>
      </c>
      <c r="D60" s="319">
        <v>4</v>
      </c>
      <c r="F60" s="446">
        <f t="shared" si="0"/>
        <v>0</v>
      </c>
    </row>
    <row r="62" spans="1:6" ht="30">
      <c r="A62" s="435">
        <f>A57+1</f>
        <v>16</v>
      </c>
      <c r="B62" s="139" t="s">
        <v>25</v>
      </c>
    </row>
    <row r="63" spans="1:6">
      <c r="B63" s="139" t="s">
        <v>160</v>
      </c>
      <c r="C63" s="319" t="s">
        <v>13</v>
      </c>
      <c r="D63" s="319">
        <v>10</v>
      </c>
      <c r="F63" s="446">
        <f t="shared" ref="F63:F79" si="1">D63*E63</f>
        <v>0</v>
      </c>
    </row>
    <row r="64" spans="1:6">
      <c r="B64" s="139" t="s">
        <v>161</v>
      </c>
      <c r="C64" s="319" t="s">
        <v>13</v>
      </c>
      <c r="D64" s="319">
        <v>10</v>
      </c>
      <c r="F64" s="446">
        <f t="shared" si="1"/>
        <v>0</v>
      </c>
    </row>
    <row r="65" spans="2:6">
      <c r="B65" s="139" t="s">
        <v>162</v>
      </c>
      <c r="C65" s="319" t="s">
        <v>13</v>
      </c>
      <c r="D65" s="319">
        <v>20</v>
      </c>
      <c r="F65" s="446">
        <f t="shared" si="1"/>
        <v>0</v>
      </c>
    </row>
    <row r="66" spans="2:6">
      <c r="B66" s="139" t="s">
        <v>83</v>
      </c>
      <c r="C66" s="319" t="s">
        <v>13</v>
      </c>
      <c r="D66" s="319">
        <v>1</v>
      </c>
      <c r="F66" s="446">
        <f t="shared" ref="F66" si="2">D66*E66</f>
        <v>0</v>
      </c>
    </row>
    <row r="67" spans="2:6">
      <c r="B67" s="139" t="s">
        <v>463</v>
      </c>
      <c r="C67" s="319" t="s">
        <v>13</v>
      </c>
      <c r="D67" s="319">
        <v>2</v>
      </c>
      <c r="F67" s="446">
        <f t="shared" si="1"/>
        <v>0</v>
      </c>
    </row>
    <row r="68" spans="2:6">
      <c r="B68" s="139" t="s">
        <v>128</v>
      </c>
      <c r="C68" s="319" t="s">
        <v>13</v>
      </c>
      <c r="D68" s="319">
        <v>4</v>
      </c>
      <c r="F68" s="446">
        <f t="shared" si="1"/>
        <v>0</v>
      </c>
    </row>
    <row r="69" spans="2:6">
      <c r="B69" s="139" t="s">
        <v>163</v>
      </c>
      <c r="C69" s="319" t="s">
        <v>13</v>
      </c>
      <c r="D69" s="319">
        <v>5</v>
      </c>
      <c r="F69" s="446">
        <f t="shared" si="1"/>
        <v>0</v>
      </c>
    </row>
    <row r="70" spans="2:6">
      <c r="B70" s="139" t="s">
        <v>164</v>
      </c>
      <c r="C70" s="319" t="s">
        <v>13</v>
      </c>
      <c r="D70" s="319">
        <v>20</v>
      </c>
      <c r="F70" s="446">
        <f t="shared" si="1"/>
        <v>0</v>
      </c>
    </row>
    <row r="71" spans="2:6">
      <c r="B71" s="139" t="s">
        <v>165</v>
      </c>
      <c r="C71" s="319" t="s">
        <v>13</v>
      </c>
      <c r="D71" s="319">
        <v>10</v>
      </c>
      <c r="F71" s="446">
        <f t="shared" si="1"/>
        <v>0</v>
      </c>
    </row>
    <row r="72" spans="2:6">
      <c r="B72" s="139" t="s">
        <v>166</v>
      </c>
      <c r="C72" s="319" t="s">
        <v>13</v>
      </c>
      <c r="D72" s="319">
        <v>5</v>
      </c>
      <c r="F72" s="446">
        <f t="shared" si="1"/>
        <v>0</v>
      </c>
    </row>
    <row r="73" spans="2:6">
      <c r="B73" s="139" t="s">
        <v>167</v>
      </c>
      <c r="C73" s="319" t="s">
        <v>13</v>
      </c>
      <c r="D73" s="319">
        <v>1</v>
      </c>
      <c r="F73" s="446">
        <f t="shared" si="1"/>
        <v>0</v>
      </c>
    </row>
    <row r="74" spans="2:6">
      <c r="B74" s="139" t="s">
        <v>46</v>
      </c>
      <c r="C74" s="319" t="s">
        <v>13</v>
      </c>
      <c r="D74" s="319">
        <v>3</v>
      </c>
      <c r="F74" s="446">
        <f t="shared" si="1"/>
        <v>0</v>
      </c>
    </row>
    <row r="75" spans="2:6">
      <c r="B75" s="139" t="s">
        <v>90</v>
      </c>
      <c r="C75" s="319" t="s">
        <v>13</v>
      </c>
      <c r="D75" s="319">
        <v>2</v>
      </c>
      <c r="F75" s="446">
        <f t="shared" si="1"/>
        <v>0</v>
      </c>
    </row>
    <row r="76" spans="2:6">
      <c r="B76" s="139" t="s">
        <v>91</v>
      </c>
      <c r="C76" s="319" t="s">
        <v>13</v>
      </c>
      <c r="D76" s="319">
        <v>1</v>
      </c>
      <c r="F76" s="446">
        <f t="shared" si="1"/>
        <v>0</v>
      </c>
    </row>
    <row r="77" spans="2:6">
      <c r="B77" s="139" t="s">
        <v>47</v>
      </c>
      <c r="C77" s="319" t="s">
        <v>13</v>
      </c>
      <c r="D77" s="319">
        <v>3</v>
      </c>
      <c r="F77" s="446">
        <f t="shared" si="1"/>
        <v>0</v>
      </c>
    </row>
    <row r="78" spans="2:6">
      <c r="B78" s="139" t="s">
        <v>92</v>
      </c>
      <c r="C78" s="319" t="s">
        <v>13</v>
      </c>
      <c r="D78" s="319">
        <v>3</v>
      </c>
      <c r="F78" s="446">
        <f t="shared" si="1"/>
        <v>0</v>
      </c>
    </row>
    <row r="79" spans="2:6">
      <c r="B79" s="139" t="s">
        <v>93</v>
      </c>
      <c r="C79" s="319" t="s">
        <v>13</v>
      </c>
      <c r="D79" s="319">
        <v>3</v>
      </c>
      <c r="F79" s="446">
        <f t="shared" si="1"/>
        <v>0</v>
      </c>
    </row>
    <row r="81" spans="1:6" ht="45">
      <c r="A81" s="435">
        <f>A62+1</f>
        <v>17</v>
      </c>
      <c r="B81" s="139" t="s">
        <v>94</v>
      </c>
    </row>
    <row r="82" spans="1:6">
      <c r="B82" s="139" t="s">
        <v>52</v>
      </c>
      <c r="C82" s="319" t="s">
        <v>13</v>
      </c>
      <c r="D82" s="319">
        <v>3</v>
      </c>
      <c r="F82" s="446">
        <f t="shared" ref="F82" si="3">D82*E82</f>
        <v>0</v>
      </c>
    </row>
    <row r="84" spans="1:6" ht="30">
      <c r="A84" s="435">
        <f>A81+1</f>
        <v>18</v>
      </c>
      <c r="B84" s="139" t="s">
        <v>49</v>
      </c>
    </row>
    <row r="85" spans="1:6">
      <c r="B85" s="139" t="s">
        <v>50</v>
      </c>
      <c r="C85" s="319" t="s">
        <v>13</v>
      </c>
      <c r="D85" s="319">
        <v>9</v>
      </c>
      <c r="F85" s="446">
        <f>D85*E85</f>
        <v>0</v>
      </c>
    </row>
    <row r="87" spans="1:6" ht="45">
      <c r="A87" s="435">
        <f>A84+1</f>
        <v>19</v>
      </c>
      <c r="B87" s="139" t="s">
        <v>48</v>
      </c>
    </row>
    <row r="88" spans="1:6">
      <c r="B88" s="139" t="s">
        <v>52</v>
      </c>
      <c r="C88" s="319" t="s">
        <v>13</v>
      </c>
      <c r="D88" s="319">
        <v>3</v>
      </c>
      <c r="F88" s="446">
        <f t="shared" ref="F88" si="4">D88*E88</f>
        <v>0</v>
      </c>
    </row>
    <row r="90" spans="1:6" ht="30">
      <c r="A90" s="435">
        <f>A87+1</f>
        <v>20</v>
      </c>
      <c r="B90" s="139" t="s">
        <v>51</v>
      </c>
    </row>
    <row r="91" spans="1:6">
      <c r="B91" s="139" t="s">
        <v>158</v>
      </c>
      <c r="C91" s="319" t="s">
        <v>13</v>
      </c>
      <c r="D91" s="319">
        <v>40</v>
      </c>
      <c r="F91" s="446">
        <f>D91*E91</f>
        <v>0</v>
      </c>
    </row>
    <row r="93" spans="1:6" ht="45">
      <c r="A93" s="435">
        <f>A90+1</f>
        <v>21</v>
      </c>
      <c r="B93" s="139" t="s">
        <v>53</v>
      </c>
    </row>
    <row r="94" spans="1:6">
      <c r="B94" s="139" t="s">
        <v>54</v>
      </c>
      <c r="C94" s="319" t="s">
        <v>27</v>
      </c>
      <c r="D94" s="319">
        <v>50</v>
      </c>
      <c r="F94" s="446">
        <f>D94*E94</f>
        <v>0</v>
      </c>
    </row>
    <row r="96" spans="1:6" ht="30">
      <c r="A96" s="435">
        <f>A93+1</f>
        <v>22</v>
      </c>
      <c r="B96" s="139" t="s">
        <v>55</v>
      </c>
    </row>
    <row r="97" spans="1:7">
      <c r="B97" s="139" t="s">
        <v>168</v>
      </c>
      <c r="C97" s="319" t="s">
        <v>27</v>
      </c>
      <c r="D97" s="319">
        <f>$D$55</f>
        <v>1700</v>
      </c>
      <c r="F97" s="446">
        <f>D97*E97</f>
        <v>0</v>
      </c>
    </row>
    <row r="99" spans="1:7" ht="45">
      <c r="A99" s="435">
        <f>A96+1</f>
        <v>23</v>
      </c>
      <c r="B99" s="139" t="s">
        <v>39</v>
      </c>
    </row>
    <row r="100" spans="1:7">
      <c r="B100" s="139" t="s">
        <v>158</v>
      </c>
      <c r="C100" s="319" t="s">
        <v>27</v>
      </c>
      <c r="D100" s="319">
        <f>$D$55</f>
        <v>1700</v>
      </c>
      <c r="F100" s="446">
        <f>D100*E100</f>
        <v>0</v>
      </c>
    </row>
    <row r="102" spans="1:7" ht="32.25" customHeight="1">
      <c r="A102" s="435">
        <f>A99+1</f>
        <v>24</v>
      </c>
      <c r="B102" s="139" t="s">
        <v>57</v>
      </c>
    </row>
    <row r="103" spans="1:7">
      <c r="C103" s="319" t="s">
        <v>27</v>
      </c>
      <c r="D103" s="319">
        <f>$D$55</f>
        <v>1700</v>
      </c>
      <c r="F103" s="446">
        <f>D103*E103</f>
        <v>0</v>
      </c>
    </row>
    <row r="105" spans="1:7" ht="30">
      <c r="A105" s="435">
        <f>A102+1</f>
        <v>25</v>
      </c>
      <c r="B105" s="139" t="s">
        <v>58</v>
      </c>
    </row>
    <row r="106" spans="1:7">
      <c r="C106" s="319" t="s">
        <v>27</v>
      </c>
      <c r="D106" s="319">
        <f>$D$55</f>
        <v>1700</v>
      </c>
      <c r="F106" s="446">
        <f>D106*E106</f>
        <v>0</v>
      </c>
    </row>
    <row r="108" spans="1:7" ht="15.75" thickBot="1">
      <c r="A108" s="449"/>
      <c r="B108" s="442"/>
      <c r="C108" s="422"/>
      <c r="D108" s="422"/>
      <c r="E108" s="444"/>
      <c r="F108" s="52">
        <f>SUM(F15:F107)</f>
        <v>0</v>
      </c>
    </row>
    <row r="109" spans="1:7" s="55" customFormat="1">
      <c r="A109" s="450"/>
      <c r="B109" s="451"/>
      <c r="C109" s="424"/>
      <c r="D109" s="424"/>
      <c r="E109" s="445"/>
      <c r="F109" s="132"/>
      <c r="G109" s="425"/>
    </row>
    <row r="110" spans="1:7" s="57" customFormat="1">
      <c r="A110" s="420">
        <v>2</v>
      </c>
      <c r="B110" s="512" t="s">
        <v>409</v>
      </c>
      <c r="C110" s="512"/>
      <c r="D110" s="512"/>
      <c r="E110" s="49" t="s">
        <v>410</v>
      </c>
      <c r="F110" s="49"/>
      <c r="G110" s="430"/>
    </row>
    <row r="111" spans="1:7" s="112" customFormat="1" ht="12.75">
      <c r="A111" s="109"/>
      <c r="B111" s="110"/>
      <c r="C111" s="107"/>
      <c r="D111" s="108"/>
      <c r="E111" s="225" t="s">
        <v>410</v>
      </c>
      <c r="F111" s="113"/>
    </row>
    <row r="112" spans="1:7" s="112" customFormat="1" ht="12.75">
      <c r="A112" s="109" t="s">
        <v>1</v>
      </c>
      <c r="B112" s="110" t="s">
        <v>411</v>
      </c>
      <c r="C112" s="111"/>
      <c r="D112" s="99"/>
      <c r="E112" s="225" t="s">
        <v>410</v>
      </c>
      <c r="F112" s="101"/>
    </row>
    <row r="113" spans="1:6" s="112" customFormat="1" ht="12.75">
      <c r="A113" s="109"/>
      <c r="B113" s="110"/>
      <c r="C113" s="107"/>
      <c r="D113" s="108"/>
      <c r="E113" s="225" t="s">
        <v>410</v>
      </c>
      <c r="F113" s="113"/>
    </row>
    <row r="114" spans="1:6" s="112" customFormat="1" ht="25.5">
      <c r="A114" s="114"/>
      <c r="B114" s="106" t="s">
        <v>412</v>
      </c>
      <c r="C114" s="107" t="s">
        <v>27</v>
      </c>
      <c r="D114" s="108">
        <v>3300</v>
      </c>
      <c r="E114" s="225"/>
      <c r="F114" s="83">
        <f>D114*E114</f>
        <v>0</v>
      </c>
    </row>
    <row r="115" spans="1:6" s="112" customFormat="1" ht="12.75">
      <c r="A115" s="115"/>
      <c r="B115" s="106"/>
      <c r="C115" s="107"/>
      <c r="D115" s="108"/>
      <c r="E115" s="225"/>
      <c r="F115" s="116"/>
    </row>
    <row r="116" spans="1:6" s="112" customFormat="1" ht="12.75">
      <c r="A116" s="114"/>
      <c r="B116" s="106" t="s">
        <v>413</v>
      </c>
      <c r="C116" s="107" t="s">
        <v>27</v>
      </c>
      <c r="D116" s="108">
        <v>3400</v>
      </c>
      <c r="E116" s="225"/>
      <c r="F116" s="83">
        <f>D116*E116</f>
        <v>0</v>
      </c>
    </row>
    <row r="117" spans="1:6" s="112" customFormat="1" ht="12.75">
      <c r="A117" s="115"/>
      <c r="B117" s="106"/>
      <c r="C117" s="107"/>
      <c r="D117" s="108"/>
      <c r="E117" s="225"/>
      <c r="F117" s="116"/>
    </row>
    <row r="118" spans="1:6" s="112" customFormat="1" ht="12.75">
      <c r="A118" s="114"/>
      <c r="B118" s="106" t="s">
        <v>414</v>
      </c>
      <c r="C118" s="107" t="s">
        <v>27</v>
      </c>
      <c r="D118" s="108">
        <v>3400</v>
      </c>
      <c r="E118" s="225"/>
      <c r="F118" s="83">
        <f>D118*E118</f>
        <v>0</v>
      </c>
    </row>
    <row r="119" spans="1:6" s="112" customFormat="1" ht="12.75">
      <c r="A119" s="115"/>
      <c r="B119" s="106"/>
      <c r="C119" s="107"/>
      <c r="D119" s="108"/>
      <c r="E119" s="225"/>
      <c r="F119" s="116"/>
    </row>
    <row r="120" spans="1:6" s="112" customFormat="1" ht="12.75">
      <c r="A120" s="114"/>
      <c r="B120" s="106" t="s">
        <v>415</v>
      </c>
      <c r="C120" s="107" t="s">
        <v>33</v>
      </c>
      <c r="D120" s="108">
        <v>1</v>
      </c>
      <c r="E120" s="225"/>
      <c r="F120" s="83">
        <f>D120*E120</f>
        <v>0</v>
      </c>
    </row>
    <row r="121" spans="1:6" s="112" customFormat="1" ht="12.75">
      <c r="A121" s="115"/>
      <c r="B121" s="106"/>
      <c r="C121" s="107"/>
      <c r="D121" s="108"/>
      <c r="E121" s="225"/>
      <c r="F121" s="116"/>
    </row>
    <row r="122" spans="1:6" s="112" customFormat="1" ht="25.5">
      <c r="A122" s="114"/>
      <c r="B122" s="106" t="s">
        <v>416</v>
      </c>
      <c r="C122" s="107" t="s">
        <v>33</v>
      </c>
      <c r="D122" s="108">
        <v>1</v>
      </c>
      <c r="E122" s="225"/>
      <c r="F122" s="83">
        <f>D122*E122</f>
        <v>0</v>
      </c>
    </row>
    <row r="123" spans="1:6" s="112" customFormat="1" ht="12.75">
      <c r="A123" s="115"/>
      <c r="B123" s="106"/>
      <c r="C123" s="107"/>
      <c r="D123" s="108"/>
      <c r="E123" s="225"/>
      <c r="F123" s="116"/>
    </row>
    <row r="124" spans="1:6" s="112" customFormat="1" ht="12.75">
      <c r="A124" s="114"/>
      <c r="B124" s="106" t="s">
        <v>417</v>
      </c>
      <c r="C124" s="107" t="s">
        <v>33</v>
      </c>
      <c r="D124" s="108">
        <v>2</v>
      </c>
      <c r="E124" s="225"/>
      <c r="F124" s="83">
        <f>D124*E124</f>
        <v>0</v>
      </c>
    </row>
    <row r="125" spans="1:6" s="112" customFormat="1" ht="12.75">
      <c r="A125" s="115"/>
      <c r="B125" s="106"/>
      <c r="C125" s="107"/>
      <c r="D125" s="108"/>
      <c r="E125" s="225"/>
      <c r="F125" s="116"/>
    </row>
    <row r="126" spans="1:6" s="112" customFormat="1" ht="25.5">
      <c r="A126" s="114"/>
      <c r="B126" s="106" t="s">
        <v>418</v>
      </c>
      <c r="C126" s="107" t="s">
        <v>33</v>
      </c>
      <c r="D126" s="108">
        <v>2</v>
      </c>
      <c r="E126" s="225"/>
      <c r="F126" s="83">
        <f>D126*E126</f>
        <v>0</v>
      </c>
    </row>
    <row r="127" spans="1:6" s="112" customFormat="1" ht="12.75">
      <c r="A127" s="115"/>
      <c r="B127" s="106"/>
      <c r="C127" s="107"/>
      <c r="D127" s="108"/>
      <c r="E127" s="225"/>
      <c r="F127" s="116"/>
    </row>
    <row r="128" spans="1:6" s="112" customFormat="1" ht="12.75">
      <c r="A128" s="114"/>
      <c r="B128" s="106" t="s">
        <v>419</v>
      </c>
      <c r="C128" s="107" t="s">
        <v>33</v>
      </c>
      <c r="D128" s="108">
        <v>2</v>
      </c>
      <c r="E128" s="225"/>
      <c r="F128" s="83">
        <f>D128*E128</f>
        <v>0</v>
      </c>
    </row>
    <row r="129" spans="1:7" s="112" customFormat="1" ht="12.75">
      <c r="A129" s="115"/>
      <c r="B129" s="106"/>
      <c r="C129" s="107"/>
      <c r="D129" s="108"/>
      <c r="E129" s="225"/>
      <c r="F129" s="116"/>
    </row>
    <row r="130" spans="1:7" s="112" customFormat="1" ht="25.5">
      <c r="A130" s="114"/>
      <c r="B130" s="106" t="s">
        <v>420</v>
      </c>
      <c r="C130" s="107" t="s">
        <v>33</v>
      </c>
      <c r="D130" s="108">
        <v>4</v>
      </c>
      <c r="E130" s="225"/>
      <c r="F130" s="83">
        <f>D130*E130</f>
        <v>0</v>
      </c>
    </row>
    <row r="131" spans="1:7" s="118" customFormat="1" ht="12.75">
      <c r="A131" s="117"/>
      <c r="B131" s="106"/>
      <c r="C131" s="107"/>
      <c r="D131" s="108"/>
      <c r="E131" s="225"/>
      <c r="F131" s="116"/>
    </row>
    <row r="132" spans="1:7" s="118" customFormat="1" ht="38.25">
      <c r="A132" s="117"/>
      <c r="B132" s="106" t="s">
        <v>421</v>
      </c>
      <c r="C132" s="107" t="s">
        <v>13</v>
      </c>
      <c r="D132" s="108">
        <v>8</v>
      </c>
      <c r="E132" s="225"/>
      <c r="F132" s="83">
        <f>D132*E132</f>
        <v>0</v>
      </c>
    </row>
    <row r="133" spans="1:7" s="118" customFormat="1" ht="12.75">
      <c r="A133" s="117"/>
      <c r="B133" s="106"/>
      <c r="C133" s="107"/>
      <c r="D133" s="108"/>
      <c r="E133" s="100"/>
      <c r="F133" s="83"/>
    </row>
    <row r="134" spans="1:7" s="112" customFormat="1" ht="12.75">
      <c r="A134" s="115"/>
      <c r="B134" s="119"/>
      <c r="C134" s="120"/>
      <c r="D134" s="121"/>
      <c r="E134" s="100"/>
      <c r="F134" s="116"/>
    </row>
    <row r="135" spans="1:7" ht="15.75" thickBot="1">
      <c r="A135" s="449"/>
      <c r="B135" s="442" t="s">
        <v>390</v>
      </c>
      <c r="C135" s="422"/>
      <c r="D135" s="422"/>
      <c r="E135" s="444"/>
      <c r="F135" s="52">
        <f>SUM(F114:F134)</f>
        <v>0</v>
      </c>
    </row>
    <row r="136" spans="1:7" s="122" customFormat="1" ht="12.75">
      <c r="E136" s="123"/>
    </row>
    <row r="138" spans="1:7" s="57" customFormat="1">
      <c r="A138" s="420">
        <v>3</v>
      </c>
      <c r="B138" s="512" t="s">
        <v>260</v>
      </c>
      <c r="C138" s="512"/>
      <c r="D138" s="512"/>
      <c r="E138" s="415"/>
      <c r="F138" s="49"/>
      <c r="G138" s="430"/>
    </row>
    <row r="139" spans="1:7" s="57" customFormat="1">
      <c r="A139" s="420"/>
      <c r="B139" s="415"/>
      <c r="C139" s="415"/>
      <c r="D139" s="415"/>
      <c r="E139" s="49"/>
      <c r="F139" s="49"/>
      <c r="G139" s="430"/>
    </row>
    <row r="140" spans="1:7" ht="28.5">
      <c r="A140" s="435">
        <f>1</f>
        <v>1</v>
      </c>
      <c r="B140" s="60" t="s">
        <v>700</v>
      </c>
      <c r="D140" s="54"/>
      <c r="E140" s="50"/>
      <c r="F140" s="50"/>
    </row>
    <row r="141" spans="1:7">
      <c r="B141" s="60"/>
      <c r="C141" s="319" t="s">
        <v>175</v>
      </c>
      <c r="D141" s="61">
        <f>D16</f>
        <v>1700</v>
      </c>
      <c r="G141" s="62">
        <f>D141*E141</f>
        <v>0</v>
      </c>
    </row>
    <row r="142" spans="1:7" s="45" customFormat="1">
      <c r="A142" s="436"/>
      <c r="B142" s="60"/>
      <c r="C142" s="424"/>
      <c r="D142" s="61"/>
      <c r="E142" s="62"/>
      <c r="F142" s="62"/>
      <c r="G142" s="437"/>
    </row>
    <row r="143" spans="1:7">
      <c r="A143" s="435">
        <f>A140+1</f>
        <v>2</v>
      </c>
      <c r="B143" s="60" t="s">
        <v>716</v>
      </c>
      <c r="D143" s="61"/>
      <c r="E143" s="62"/>
      <c r="F143" s="62"/>
    </row>
    <row r="144" spans="1:7">
      <c r="B144" s="60"/>
      <c r="C144" s="319" t="s">
        <v>13</v>
      </c>
      <c r="D144" s="61">
        <v>1</v>
      </c>
      <c r="E144" s="62"/>
      <c r="G144" s="62">
        <f>D144*E144</f>
        <v>0</v>
      </c>
    </row>
    <row r="145" spans="1:7">
      <c r="B145" s="60"/>
      <c r="D145" s="61"/>
      <c r="E145" s="62"/>
      <c r="F145" s="62"/>
    </row>
    <row r="146" spans="1:7" ht="42.75">
      <c r="A146" s="435">
        <f>A143+1</f>
        <v>3</v>
      </c>
      <c r="B146" s="508" t="s">
        <v>725</v>
      </c>
      <c r="D146" s="61"/>
      <c r="E146" s="62"/>
      <c r="F146" s="62"/>
    </row>
    <row r="147" spans="1:7">
      <c r="B147" s="60"/>
      <c r="C147" s="319" t="s">
        <v>699</v>
      </c>
      <c r="D147" s="61">
        <v>135</v>
      </c>
      <c r="E147" s="62">
        <v>50</v>
      </c>
      <c r="F147" s="62">
        <f>D147*E147</f>
        <v>6750</v>
      </c>
    </row>
    <row r="148" spans="1:7">
      <c r="B148" s="60"/>
      <c r="D148" s="61"/>
      <c r="E148" s="62"/>
      <c r="F148" s="62"/>
    </row>
    <row r="149" spans="1:7" ht="30">
      <c r="A149" s="435">
        <f>A146+1</f>
        <v>4</v>
      </c>
      <c r="B149" s="405" t="s">
        <v>558</v>
      </c>
      <c r="D149" s="61"/>
      <c r="E149" s="62"/>
      <c r="F149" s="62"/>
    </row>
    <row r="150" spans="1:7">
      <c r="B150" s="60"/>
      <c r="C150" s="319" t="s">
        <v>13</v>
      </c>
      <c r="D150" s="61">
        <v>1</v>
      </c>
      <c r="E150" s="62"/>
      <c r="G150" s="62">
        <f>D150*E150</f>
        <v>0</v>
      </c>
    </row>
    <row r="151" spans="1:7">
      <c r="B151" s="60"/>
      <c r="D151" s="61"/>
      <c r="E151" s="62"/>
      <c r="F151" s="62"/>
    </row>
    <row r="152" spans="1:7">
      <c r="A152" s="435">
        <f>A149+1</f>
        <v>5</v>
      </c>
      <c r="B152" s="60" t="s">
        <v>261</v>
      </c>
      <c r="D152" s="61"/>
      <c r="E152" s="62"/>
      <c r="F152" s="62"/>
    </row>
    <row r="153" spans="1:7">
      <c r="B153" s="60"/>
      <c r="C153" s="319" t="s">
        <v>13</v>
      </c>
      <c r="D153" s="61">
        <v>1</v>
      </c>
      <c r="E153" s="62"/>
      <c r="G153" s="62">
        <f>D153*E153</f>
        <v>0</v>
      </c>
    </row>
    <row r="154" spans="1:7">
      <c r="B154" s="47"/>
      <c r="D154" s="54"/>
      <c r="E154" s="50"/>
      <c r="F154" s="50"/>
    </row>
    <row r="155" spans="1:7" s="19" customFormat="1" ht="15.75" thickBot="1">
      <c r="A155" s="431"/>
      <c r="B155" s="432"/>
      <c r="C155" s="59"/>
      <c r="D155" s="433"/>
      <c r="E155" s="51"/>
      <c r="F155" s="52">
        <f>SUM(F141:F154)</f>
        <v>6750</v>
      </c>
      <c r="G155" s="52">
        <f>SUM(G141:G153)</f>
        <v>0</v>
      </c>
    </row>
  </sheetData>
  <mergeCells count="6">
    <mergeCell ref="B7:D7"/>
    <mergeCell ref="B13:D13"/>
    <mergeCell ref="B138:D138"/>
    <mergeCell ref="B5:D5"/>
    <mergeCell ref="B6:D6"/>
    <mergeCell ref="B110:D110"/>
  </mergeCells>
  <pageMargins left="0.70866141732283472" right="0.70866141732283472" top="0.74803149606299213" bottom="0.74803149606299213" header="0.31496062992125984" footer="0.31496062992125984"/>
  <pageSetup paperSize="9" scale="67" orientation="portrait" r:id="rId1"/>
  <headerFooter>
    <oddFooter>Stran &amp;P od &amp;N</oddFooter>
  </headerFooter>
  <rowBreaks count="1" manualBreakCount="1">
    <brk id="92"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H677"/>
  <sheetViews>
    <sheetView topLeftCell="A649" zoomScaleNormal="100" workbookViewId="0">
      <selection activeCell="B668" sqref="B668"/>
    </sheetView>
  </sheetViews>
  <sheetFormatPr defaultColWidth="8.85546875" defaultRowHeight="15"/>
  <cols>
    <col min="1" max="1" width="4.28515625" style="489" customWidth="1"/>
    <col min="2" max="2" width="56.7109375" style="14" customWidth="1"/>
    <col min="3" max="3" width="6.7109375" style="36" customWidth="1"/>
    <col min="4" max="4" width="10.28515625" style="37" customWidth="1"/>
    <col min="5" max="6" width="15.42578125" style="50" customWidth="1"/>
    <col min="7" max="7" width="20.5703125" style="447" customWidth="1"/>
    <col min="8" max="16384" width="8.85546875" style="34"/>
  </cols>
  <sheetData>
    <row r="1" spans="1:7" ht="15.75" thickBot="1">
      <c r="A1" s="421">
        <v>4.4000000000000004</v>
      </c>
      <c r="B1" s="421" t="s">
        <v>568</v>
      </c>
      <c r="C1" s="59"/>
      <c r="D1" s="433"/>
      <c r="E1" s="51"/>
      <c r="F1" s="51"/>
    </row>
    <row r="2" spans="1:7" s="69" customFormat="1">
      <c r="A2" s="423"/>
      <c r="B2" s="423"/>
      <c r="C2" s="29"/>
      <c r="D2" s="21"/>
      <c r="E2" s="49"/>
      <c r="F2" s="49"/>
      <c r="G2" s="468"/>
    </row>
    <row r="3" spans="1:7" s="68" customFormat="1" ht="21">
      <c r="A3" s="426"/>
      <c r="B3" s="426" t="s">
        <v>219</v>
      </c>
      <c r="C3" s="427"/>
      <c r="D3" s="428"/>
      <c r="E3" s="124"/>
      <c r="F3" s="124"/>
      <c r="G3" s="429"/>
    </row>
    <row r="4" spans="1:7" s="57" customFormat="1">
      <c r="A4" s="423"/>
      <c r="B4" s="423"/>
      <c r="C4" s="29"/>
      <c r="D4" s="21"/>
      <c r="E4" s="49"/>
      <c r="F4" s="49"/>
      <c r="G4" s="430" t="s">
        <v>569</v>
      </c>
    </row>
    <row r="5" spans="1:7" s="57" customFormat="1">
      <c r="A5" s="420">
        <v>1.1000000000000001</v>
      </c>
      <c r="B5" s="512" t="s">
        <v>192</v>
      </c>
      <c r="C5" s="512"/>
      <c r="D5" s="512"/>
      <c r="E5" s="49"/>
      <c r="F5" s="49">
        <f>F45</f>
        <v>0</v>
      </c>
      <c r="G5" s="430"/>
    </row>
    <row r="6" spans="1:7" s="57" customFormat="1">
      <c r="A6" s="420">
        <v>1.2</v>
      </c>
      <c r="B6" s="512" t="s">
        <v>193</v>
      </c>
      <c r="C6" s="512"/>
      <c r="D6" s="512"/>
      <c r="E6" s="49"/>
      <c r="F6" s="49">
        <f>F81</f>
        <v>0</v>
      </c>
      <c r="G6" s="430"/>
    </row>
    <row r="7" spans="1:7" s="57" customFormat="1">
      <c r="A7" s="420">
        <v>1.3</v>
      </c>
      <c r="B7" s="512" t="s">
        <v>199</v>
      </c>
      <c r="C7" s="512"/>
      <c r="D7" s="512"/>
      <c r="E7" s="49"/>
      <c r="F7" s="49">
        <f>F114</f>
        <v>0</v>
      </c>
      <c r="G7" s="430"/>
    </row>
    <row r="8" spans="1:7" s="57" customFormat="1">
      <c r="A8" s="420">
        <v>1.4</v>
      </c>
      <c r="B8" s="512" t="s">
        <v>207</v>
      </c>
      <c r="C8" s="512"/>
      <c r="D8" s="512"/>
      <c r="E8" s="49"/>
      <c r="F8" s="49">
        <f>F133</f>
        <v>0</v>
      </c>
      <c r="G8" s="430"/>
    </row>
    <row r="9" spans="1:7" s="57" customFormat="1">
      <c r="A9" s="420">
        <v>1.5</v>
      </c>
      <c r="B9" s="512" t="s">
        <v>210</v>
      </c>
      <c r="C9" s="512"/>
      <c r="D9" s="512"/>
      <c r="E9" s="49"/>
      <c r="F9" s="49">
        <f>F152</f>
        <v>0</v>
      </c>
      <c r="G9" s="430"/>
    </row>
    <row r="10" spans="1:7" s="57" customFormat="1">
      <c r="A10" s="420">
        <v>1.6</v>
      </c>
      <c r="B10" s="512" t="s">
        <v>212</v>
      </c>
      <c r="C10" s="512"/>
      <c r="D10" s="512"/>
      <c r="E10" s="49"/>
      <c r="F10" s="49">
        <f>F189</f>
        <v>0</v>
      </c>
      <c r="G10" s="430"/>
    </row>
    <row r="11" spans="1:7" s="57" customFormat="1">
      <c r="A11" s="420">
        <v>2.1</v>
      </c>
      <c r="B11" s="512" t="s">
        <v>216</v>
      </c>
      <c r="C11" s="512"/>
      <c r="D11" s="512"/>
      <c r="E11" s="49"/>
      <c r="F11" s="49">
        <f>F204</f>
        <v>0</v>
      </c>
      <c r="G11" s="430"/>
    </row>
    <row r="12" spans="1:7" s="57" customFormat="1" ht="15" customHeight="1">
      <c r="A12" s="420">
        <v>2.2000000000000002</v>
      </c>
      <c r="B12" s="512" t="s">
        <v>480</v>
      </c>
      <c r="C12" s="512"/>
      <c r="D12" s="512"/>
      <c r="E12" s="49"/>
      <c r="F12" s="49">
        <f>F232</f>
        <v>0</v>
      </c>
      <c r="G12" s="430"/>
    </row>
    <row r="13" spans="1:7" s="57" customFormat="1">
      <c r="A13" s="420">
        <v>3</v>
      </c>
      <c r="B13" s="512" t="s">
        <v>218</v>
      </c>
      <c r="C13" s="512"/>
      <c r="D13" s="512"/>
      <c r="E13" s="49"/>
      <c r="F13" s="49">
        <f>F377</f>
        <v>0</v>
      </c>
      <c r="G13" s="430"/>
    </row>
    <row r="14" spans="1:7" s="57" customFormat="1">
      <c r="A14" s="420">
        <v>4</v>
      </c>
      <c r="B14" s="512" t="s">
        <v>262</v>
      </c>
      <c r="C14" s="512"/>
      <c r="D14" s="512"/>
      <c r="E14" s="49"/>
      <c r="F14" s="49">
        <f>F612</f>
        <v>0</v>
      </c>
      <c r="G14" s="430"/>
    </row>
    <row r="15" spans="1:7" s="193" customFormat="1">
      <c r="A15" s="420">
        <v>5</v>
      </c>
      <c r="B15" s="415" t="str">
        <f>B615</f>
        <v>ELEKTRO DELA - VAROVANJE</v>
      </c>
      <c r="C15" s="415"/>
      <c r="D15" s="415"/>
      <c r="E15" s="49"/>
      <c r="F15" s="49">
        <f>F657</f>
        <v>0</v>
      </c>
      <c r="G15" s="430"/>
    </row>
    <row r="16" spans="1:7" s="57" customFormat="1">
      <c r="A16" s="420">
        <v>6</v>
      </c>
      <c r="B16" s="512" t="s">
        <v>260</v>
      </c>
      <c r="C16" s="512"/>
      <c r="D16" s="512"/>
      <c r="E16" s="49"/>
      <c r="F16" s="490">
        <f>F677</f>
        <v>6750</v>
      </c>
      <c r="G16" s="49">
        <f>G677</f>
        <v>0</v>
      </c>
    </row>
    <row r="17" spans="1:7" s="57" customFormat="1">
      <c r="A17" s="420"/>
      <c r="B17" s="415"/>
      <c r="C17" s="415"/>
      <c r="D17" s="415"/>
      <c r="E17" s="49"/>
      <c r="F17" s="49"/>
      <c r="G17" s="430"/>
    </row>
    <row r="18" spans="1:7" s="19" customFormat="1" ht="15.75" thickBot="1">
      <c r="A18" s="431"/>
      <c r="B18" s="432" t="s">
        <v>220</v>
      </c>
      <c r="C18" s="59"/>
      <c r="D18" s="433"/>
      <c r="E18" s="51"/>
      <c r="F18" s="52">
        <f>SUM(F5:F17)</f>
        <v>6750</v>
      </c>
      <c r="G18" s="52">
        <f>SUM(G5:G16)</f>
        <v>0</v>
      </c>
    </row>
    <row r="19" spans="1:7" s="57" customFormat="1">
      <c r="A19" s="423"/>
      <c r="B19" s="423"/>
      <c r="C19" s="29"/>
      <c r="D19" s="21"/>
      <c r="E19" s="49"/>
      <c r="F19" s="49"/>
      <c r="G19" s="430"/>
    </row>
    <row r="20" spans="1:7" s="57" customFormat="1">
      <c r="A20" s="420">
        <v>1.1000000000000001</v>
      </c>
      <c r="B20" s="512" t="s">
        <v>192</v>
      </c>
      <c r="C20" s="512"/>
      <c r="D20" s="512"/>
      <c r="E20" s="49"/>
      <c r="F20" s="49"/>
      <c r="G20" s="430"/>
    </row>
    <row r="21" spans="1:7" s="57" customFormat="1">
      <c r="A21" s="469"/>
      <c r="B21" s="415"/>
      <c r="C21" s="415"/>
      <c r="D21" s="415"/>
      <c r="E21" s="49"/>
      <c r="F21" s="49"/>
      <c r="G21" s="430"/>
    </row>
    <row r="22" spans="1:7" s="57" customFormat="1" ht="183" customHeight="1">
      <c r="A22" s="469"/>
      <c r="B22" s="512" t="s">
        <v>221</v>
      </c>
      <c r="C22" s="512"/>
      <c r="D22" s="512"/>
      <c r="E22" s="512"/>
      <c r="F22" s="512"/>
      <c r="G22" s="430"/>
    </row>
    <row r="23" spans="1:7" s="57" customFormat="1">
      <c r="A23" s="423"/>
      <c r="B23" s="423"/>
      <c r="C23" s="29"/>
      <c r="D23" s="21"/>
      <c r="E23" s="49"/>
      <c r="F23" s="49"/>
      <c r="G23" s="430"/>
    </row>
    <row r="24" spans="1:7" customFormat="1" ht="13.5" customHeight="1">
      <c r="A24" s="435">
        <f>1</f>
        <v>1</v>
      </c>
      <c r="B24" s="60" t="s">
        <v>190</v>
      </c>
      <c r="C24" s="319"/>
      <c r="D24" s="54"/>
      <c r="E24" s="50"/>
      <c r="F24" s="50"/>
      <c r="G24" s="419"/>
    </row>
    <row r="25" spans="1:7" customFormat="1">
      <c r="A25" s="435"/>
      <c r="B25" s="60"/>
      <c r="C25" s="319" t="s">
        <v>13</v>
      </c>
      <c r="D25" s="61">
        <v>1</v>
      </c>
      <c r="E25" s="62"/>
      <c r="F25" s="62">
        <f>D25*E25</f>
        <v>0</v>
      </c>
      <c r="G25" s="419"/>
    </row>
    <row r="26" spans="1:7" s="45" customFormat="1">
      <c r="A26" s="436"/>
      <c r="B26" s="60"/>
      <c r="C26" s="424"/>
      <c r="D26" s="61"/>
      <c r="E26" s="62"/>
      <c r="F26" s="62"/>
      <c r="G26" s="437"/>
    </row>
    <row r="27" spans="1:7" customFormat="1" ht="18" customHeight="1">
      <c r="A27" s="435">
        <f>A24+1</f>
        <v>2</v>
      </c>
      <c r="B27" s="60" t="s">
        <v>191</v>
      </c>
      <c r="C27" s="319"/>
      <c r="D27" s="63"/>
      <c r="E27" s="62"/>
      <c r="F27" s="62"/>
      <c r="G27" s="419"/>
    </row>
    <row r="28" spans="1:7" customFormat="1">
      <c r="A28" s="435"/>
      <c r="B28" s="60"/>
      <c r="C28" s="319" t="s">
        <v>13</v>
      </c>
      <c r="D28" s="61">
        <v>1</v>
      </c>
      <c r="E28" s="62"/>
      <c r="F28" s="62">
        <f>D28*E28</f>
        <v>0</v>
      </c>
      <c r="G28" s="419"/>
    </row>
    <row r="29" spans="1:7" s="45" customFormat="1">
      <c r="A29" s="436"/>
      <c r="B29" s="60"/>
      <c r="C29" s="424"/>
      <c r="D29" s="61"/>
      <c r="E29" s="62"/>
      <c r="F29" s="62"/>
      <c r="G29" s="437"/>
    </row>
    <row r="30" spans="1:7" customFormat="1" ht="28.5">
      <c r="A30" s="435">
        <f>A27+1</f>
        <v>3</v>
      </c>
      <c r="B30" s="60" t="s">
        <v>259</v>
      </c>
      <c r="C30" s="319"/>
      <c r="D30" s="61"/>
      <c r="E30" s="62"/>
      <c r="F30" s="62"/>
      <c r="G30" s="419"/>
    </row>
    <row r="31" spans="1:7" customFormat="1">
      <c r="A31" s="435"/>
      <c r="B31" s="65"/>
      <c r="C31" s="319" t="s">
        <v>13</v>
      </c>
      <c r="D31" s="61">
        <v>1</v>
      </c>
      <c r="E31" s="62"/>
      <c r="F31" s="62">
        <f>D31*E31</f>
        <v>0</v>
      </c>
      <c r="G31" s="419"/>
    </row>
    <row r="32" spans="1:7" s="45" customFormat="1">
      <c r="A32" s="436"/>
      <c r="B32" s="60"/>
      <c r="C32" s="424"/>
      <c r="D32" s="61"/>
      <c r="E32" s="62"/>
      <c r="F32" s="62"/>
      <c r="G32" s="437"/>
    </row>
    <row r="33" spans="1:7" customFormat="1" ht="42.75">
      <c r="A33" s="435">
        <f>A30+1</f>
        <v>4</v>
      </c>
      <c r="B33" s="60" t="s">
        <v>222</v>
      </c>
      <c r="C33" s="319"/>
      <c r="D33" s="63"/>
      <c r="E33" s="62"/>
      <c r="F33" s="62"/>
      <c r="G33" s="419"/>
    </row>
    <row r="34" spans="1:7" customFormat="1">
      <c r="A34" s="435"/>
      <c r="B34" s="60"/>
      <c r="C34" s="319" t="s">
        <v>172</v>
      </c>
      <c r="D34" s="61">
        <v>1</v>
      </c>
      <c r="E34" s="62"/>
      <c r="F34" s="62">
        <f>D34*E34</f>
        <v>0</v>
      </c>
      <c r="G34" s="419"/>
    </row>
    <row r="35" spans="1:7" customFormat="1">
      <c r="A35" s="435"/>
      <c r="B35" s="60"/>
      <c r="C35" s="319"/>
      <c r="D35" s="61"/>
      <c r="E35" s="62"/>
      <c r="F35" s="62"/>
      <c r="G35" s="419"/>
    </row>
    <row r="36" spans="1:7" customFormat="1" ht="42.75">
      <c r="A36" s="435">
        <f>A33+1</f>
        <v>5</v>
      </c>
      <c r="B36" s="60" t="s">
        <v>223</v>
      </c>
      <c r="C36" s="319"/>
      <c r="D36" s="63"/>
      <c r="E36" s="62"/>
      <c r="F36" s="62"/>
      <c r="G36" s="419"/>
    </row>
    <row r="37" spans="1:7" customFormat="1">
      <c r="A37" s="435"/>
      <c r="B37" s="60"/>
      <c r="C37" s="319" t="s">
        <v>175</v>
      </c>
      <c r="D37" s="61">
        <v>20</v>
      </c>
      <c r="E37" s="62"/>
      <c r="F37" s="62">
        <f>D37*E37</f>
        <v>0</v>
      </c>
      <c r="G37" s="419"/>
    </row>
    <row r="38" spans="1:7" s="45" customFormat="1">
      <c r="A38" s="436"/>
      <c r="B38" s="60"/>
      <c r="C38" s="424"/>
      <c r="D38" s="61"/>
      <c r="E38" s="62"/>
      <c r="F38" s="62"/>
      <c r="G38" s="437"/>
    </row>
    <row r="39" spans="1:7" customFormat="1" ht="28.5">
      <c r="A39" s="435">
        <f>A36+1</f>
        <v>6</v>
      </c>
      <c r="B39" s="60" t="s">
        <v>224</v>
      </c>
      <c r="C39" s="319"/>
      <c r="D39" s="63"/>
      <c r="E39" s="62"/>
      <c r="F39" s="62"/>
      <c r="G39" s="419"/>
    </row>
    <row r="40" spans="1:7" customFormat="1">
      <c r="A40" s="435"/>
      <c r="B40" s="60"/>
      <c r="C40" s="319" t="s">
        <v>13</v>
      </c>
      <c r="D40" s="61">
        <v>1</v>
      </c>
      <c r="E40" s="62"/>
      <c r="F40" s="62">
        <f>D40*E40</f>
        <v>0</v>
      </c>
      <c r="G40" s="419"/>
    </row>
    <row r="41" spans="1:7" s="45" customFormat="1">
      <c r="A41" s="436"/>
      <c r="B41" s="60"/>
      <c r="C41" s="424"/>
      <c r="D41" s="61"/>
      <c r="E41" s="62"/>
      <c r="F41" s="62"/>
      <c r="G41" s="437"/>
    </row>
    <row r="42" spans="1:7" customFormat="1" ht="28.5">
      <c r="A42" s="435">
        <f>A39+1</f>
        <v>7</v>
      </c>
      <c r="B42" s="60" t="s">
        <v>225</v>
      </c>
      <c r="C42" s="319"/>
      <c r="D42" s="63"/>
      <c r="E42" s="62"/>
      <c r="F42" s="62"/>
      <c r="G42" s="419"/>
    </row>
    <row r="43" spans="1:7" customFormat="1">
      <c r="A43" s="435"/>
      <c r="B43" s="60"/>
      <c r="C43" s="319" t="s">
        <v>13</v>
      </c>
      <c r="D43" s="61">
        <v>2</v>
      </c>
      <c r="E43" s="62"/>
      <c r="F43" s="62">
        <f>D43*E43</f>
        <v>0</v>
      </c>
      <c r="G43" s="419"/>
    </row>
    <row r="44" spans="1:7" customFormat="1">
      <c r="A44" s="435"/>
      <c r="B44" s="47"/>
      <c r="C44" s="319"/>
      <c r="D44" s="54"/>
      <c r="E44" s="50"/>
      <c r="F44" s="50"/>
      <c r="G44" s="419"/>
    </row>
    <row r="45" spans="1:7" s="19" customFormat="1" ht="15.75" thickBot="1">
      <c r="A45" s="431"/>
      <c r="B45" s="432"/>
      <c r="C45" s="59"/>
      <c r="D45" s="433"/>
      <c r="E45" s="51"/>
      <c r="F45" s="52">
        <f>SUM(F25:F43)</f>
        <v>0</v>
      </c>
      <c r="G45" s="434"/>
    </row>
    <row r="46" spans="1:7" s="57" customFormat="1">
      <c r="A46" s="466"/>
      <c r="B46" s="467"/>
      <c r="C46" s="29"/>
      <c r="D46" s="21"/>
      <c r="E46" s="49"/>
      <c r="F46" s="132"/>
      <c r="G46" s="430"/>
    </row>
    <row r="47" spans="1:7" s="57" customFormat="1">
      <c r="A47" s="420">
        <v>1.2</v>
      </c>
      <c r="B47" s="512" t="s">
        <v>193</v>
      </c>
      <c r="C47" s="512"/>
      <c r="D47" s="512"/>
      <c r="E47" s="49"/>
      <c r="F47" s="49"/>
      <c r="G47" s="430"/>
    </row>
    <row r="48" spans="1:7" s="57" customFormat="1">
      <c r="A48" s="469"/>
      <c r="B48" s="415"/>
      <c r="C48" s="415"/>
      <c r="D48" s="415"/>
      <c r="E48" s="49"/>
      <c r="F48" s="49"/>
      <c r="G48" s="430"/>
    </row>
    <row r="49" spans="1:7" s="57" customFormat="1" ht="154.5" customHeight="1">
      <c r="A49" s="469"/>
      <c r="B49" s="512" t="s">
        <v>194</v>
      </c>
      <c r="C49" s="512"/>
      <c r="D49" s="512"/>
      <c r="E49" s="512"/>
      <c r="F49" s="512"/>
      <c r="G49" s="430"/>
    </row>
    <row r="50" spans="1:7" s="57" customFormat="1">
      <c r="A50" s="423"/>
      <c r="B50" s="423"/>
      <c r="C50" s="29"/>
      <c r="D50" s="21"/>
      <c r="E50" s="49"/>
      <c r="F50" s="49"/>
      <c r="G50" s="430"/>
    </row>
    <row r="51" spans="1:7" customFormat="1" ht="57">
      <c r="A51" s="435">
        <f>1</f>
        <v>1</v>
      </c>
      <c r="B51" s="60" t="s">
        <v>195</v>
      </c>
      <c r="C51" s="319"/>
      <c r="D51" s="54"/>
      <c r="E51" s="50"/>
      <c r="F51" s="50"/>
      <c r="G51" s="419"/>
    </row>
    <row r="52" spans="1:7" customFormat="1">
      <c r="A52" s="435"/>
      <c r="B52" s="65"/>
      <c r="C52" s="319" t="s">
        <v>172</v>
      </c>
      <c r="D52" s="61">
        <v>8</v>
      </c>
      <c r="E52" s="62"/>
      <c r="F52" s="62">
        <f>D52*E52</f>
        <v>0</v>
      </c>
      <c r="G52" s="419"/>
    </row>
    <row r="53" spans="1:7" s="45" customFormat="1">
      <c r="A53" s="436"/>
      <c r="B53" s="65"/>
      <c r="C53" s="424"/>
      <c r="D53" s="61"/>
      <c r="E53" s="62"/>
      <c r="F53" s="62"/>
      <c r="G53" s="437"/>
    </row>
    <row r="54" spans="1:7" customFormat="1" ht="42.75">
      <c r="A54" s="435">
        <f>A51+1</f>
        <v>2</v>
      </c>
      <c r="B54" s="65" t="s">
        <v>196</v>
      </c>
      <c r="C54" s="319"/>
      <c r="D54" s="63"/>
      <c r="E54" s="62"/>
      <c r="F54" s="62"/>
      <c r="G54" s="419"/>
    </row>
    <row r="55" spans="1:7" customFormat="1">
      <c r="A55" s="435"/>
      <c r="B55" s="65"/>
      <c r="C55" s="319" t="s">
        <v>172</v>
      </c>
      <c r="D55" s="61">
        <v>200</v>
      </c>
      <c r="E55" s="62"/>
      <c r="F55" s="62">
        <f>D55*E55</f>
        <v>0</v>
      </c>
      <c r="G55" s="419"/>
    </row>
    <row r="56" spans="1:7" s="45" customFormat="1">
      <c r="A56" s="436"/>
      <c r="B56" s="65"/>
      <c r="C56" s="424"/>
      <c r="D56" s="61"/>
      <c r="E56" s="62"/>
      <c r="F56" s="62"/>
      <c r="G56" s="437"/>
    </row>
    <row r="57" spans="1:7" customFormat="1" ht="57">
      <c r="A57" s="435">
        <f>A54+1</f>
        <v>3</v>
      </c>
      <c r="B57" s="65" t="s">
        <v>226</v>
      </c>
      <c r="C57" s="319"/>
      <c r="D57" s="63"/>
      <c r="E57" s="62"/>
      <c r="F57" s="62"/>
      <c r="G57" s="419"/>
    </row>
    <row r="58" spans="1:7" customFormat="1">
      <c r="A58" s="435"/>
      <c r="B58" s="65"/>
      <c r="C58" s="319" t="s">
        <v>172</v>
      </c>
      <c r="D58" s="61">
        <v>165</v>
      </c>
      <c r="E58" s="62"/>
      <c r="F58" s="62">
        <f>D58*E58</f>
        <v>0</v>
      </c>
      <c r="G58" s="419"/>
    </row>
    <row r="59" spans="1:7" s="45" customFormat="1">
      <c r="A59" s="436"/>
      <c r="B59" s="65"/>
      <c r="C59" s="424"/>
      <c r="D59" s="61"/>
      <c r="E59" s="62"/>
      <c r="F59" s="62"/>
      <c r="G59" s="437"/>
    </row>
    <row r="60" spans="1:7" customFormat="1" ht="57">
      <c r="A60" s="435">
        <f>A57+1</f>
        <v>4</v>
      </c>
      <c r="B60" s="65" t="s">
        <v>227</v>
      </c>
      <c r="C60" s="319"/>
      <c r="D60" s="63"/>
      <c r="E60" s="62"/>
      <c r="F60" s="62"/>
      <c r="G60" s="419"/>
    </row>
    <row r="61" spans="1:7" customFormat="1">
      <c r="A61" s="435"/>
      <c r="B61" s="65"/>
      <c r="C61" s="319" t="s">
        <v>172</v>
      </c>
      <c r="D61" s="61">
        <v>130</v>
      </c>
      <c r="E61" s="62"/>
      <c r="F61" s="62">
        <f>D61*E61</f>
        <v>0</v>
      </c>
      <c r="G61" s="419"/>
    </row>
    <row r="62" spans="1:7" customFormat="1">
      <c r="A62" s="435"/>
      <c r="B62" s="65"/>
      <c r="C62" s="319"/>
      <c r="D62" s="61"/>
      <c r="E62" s="62"/>
      <c r="F62" s="62"/>
      <c r="G62" s="419"/>
    </row>
    <row r="63" spans="1:7" customFormat="1" ht="28.5">
      <c r="A63" s="435">
        <f>A60+1</f>
        <v>5</v>
      </c>
      <c r="B63" s="65" t="s">
        <v>228</v>
      </c>
      <c r="C63" s="319"/>
      <c r="D63" s="61"/>
      <c r="E63" s="62"/>
      <c r="F63" s="62"/>
      <c r="G63" s="419"/>
    </row>
    <row r="64" spans="1:7" customFormat="1">
      <c r="A64" s="435"/>
      <c r="B64" s="65"/>
      <c r="C64" s="319" t="s">
        <v>177</v>
      </c>
      <c r="D64" s="61">
        <v>96</v>
      </c>
      <c r="E64" s="62"/>
      <c r="F64" s="62">
        <f>D64*E64</f>
        <v>0</v>
      </c>
      <c r="G64" s="419"/>
    </row>
    <row r="65" spans="1:7" s="45" customFormat="1">
      <c r="A65" s="436"/>
      <c r="B65" s="65"/>
      <c r="C65" s="424"/>
      <c r="D65" s="61"/>
      <c r="E65" s="62"/>
      <c r="F65" s="62"/>
      <c r="G65" s="437"/>
    </row>
    <row r="66" spans="1:7" customFormat="1" ht="102" customHeight="1">
      <c r="A66" s="435">
        <f>A63+1</f>
        <v>6</v>
      </c>
      <c r="B66" s="65" t="s">
        <v>197</v>
      </c>
      <c r="C66" s="319"/>
      <c r="D66" s="61"/>
      <c r="E66" s="62"/>
      <c r="F66" s="62"/>
      <c r="G66" s="419"/>
    </row>
    <row r="67" spans="1:7" customFormat="1">
      <c r="A67" s="435"/>
      <c r="B67" s="65"/>
      <c r="C67" s="319" t="s">
        <v>172</v>
      </c>
      <c r="D67" s="61">
        <v>28.8</v>
      </c>
      <c r="E67" s="62"/>
      <c r="F67" s="62">
        <f>D67*E67</f>
        <v>0</v>
      </c>
      <c r="G67" s="419"/>
    </row>
    <row r="68" spans="1:7" s="45" customFormat="1">
      <c r="A68" s="436"/>
      <c r="B68" s="65"/>
      <c r="C68" s="424"/>
      <c r="D68" s="61"/>
      <c r="E68" s="62"/>
      <c r="F68" s="62"/>
      <c r="G68" s="437"/>
    </row>
    <row r="69" spans="1:7" customFormat="1" ht="102.75" customHeight="1">
      <c r="A69" s="435">
        <f>A66+1</f>
        <v>7</v>
      </c>
      <c r="B69" s="65" t="s">
        <v>229</v>
      </c>
      <c r="C69" s="319"/>
      <c r="D69" s="61"/>
      <c r="E69" s="62"/>
      <c r="F69" s="62"/>
      <c r="G69" s="419"/>
    </row>
    <row r="70" spans="1:7" customFormat="1">
      <c r="A70" s="435"/>
      <c r="B70" s="65"/>
      <c r="C70" s="319" t="s">
        <v>172</v>
      </c>
      <c r="D70" s="61">
        <v>395</v>
      </c>
      <c r="E70" s="62"/>
      <c r="F70" s="62">
        <f>D70*E70</f>
        <v>0</v>
      </c>
      <c r="G70" s="419"/>
    </row>
    <row r="71" spans="1:7" s="45" customFormat="1">
      <c r="A71" s="436"/>
      <c r="B71" s="65"/>
      <c r="C71" s="424"/>
      <c r="D71" s="61"/>
      <c r="E71" s="62"/>
      <c r="F71" s="62"/>
      <c r="G71" s="437"/>
    </row>
    <row r="72" spans="1:7" customFormat="1" ht="100.5">
      <c r="A72" s="435">
        <f>A69+1</f>
        <v>8</v>
      </c>
      <c r="B72" s="65" t="s">
        <v>230</v>
      </c>
      <c r="C72" s="319"/>
      <c r="D72" s="61"/>
      <c r="E72" s="62"/>
      <c r="F72" s="62"/>
      <c r="G72" s="419"/>
    </row>
    <row r="73" spans="1:7" customFormat="1">
      <c r="A73" s="435"/>
      <c r="B73" s="65"/>
      <c r="C73" s="319" t="s">
        <v>172</v>
      </c>
      <c r="D73" s="61">
        <v>200</v>
      </c>
      <c r="E73" s="62"/>
      <c r="F73" s="62">
        <f>D73*E73</f>
        <v>0</v>
      </c>
      <c r="G73" s="419"/>
    </row>
    <row r="74" spans="1:7" customFormat="1">
      <c r="A74" s="435"/>
      <c r="B74" s="65"/>
      <c r="C74" s="319"/>
      <c r="D74" s="61"/>
      <c r="E74" s="62"/>
      <c r="F74" s="62"/>
      <c r="G74" s="419"/>
    </row>
    <row r="75" spans="1:7" customFormat="1" ht="42.75">
      <c r="A75" s="435">
        <f>A72+1</f>
        <v>9</v>
      </c>
      <c r="B75" s="60" t="s">
        <v>198</v>
      </c>
      <c r="C75" s="319"/>
      <c r="D75" s="61"/>
      <c r="E75" s="62"/>
      <c r="F75" s="62"/>
      <c r="G75" s="419"/>
    </row>
    <row r="76" spans="1:7" customFormat="1">
      <c r="A76" s="435"/>
      <c r="B76" s="65"/>
      <c r="C76" s="319" t="s">
        <v>172</v>
      </c>
      <c r="D76" s="61">
        <f>D55+D58+D61-D70</f>
        <v>100</v>
      </c>
      <c r="E76" s="62"/>
      <c r="F76" s="62">
        <f>D76*E76</f>
        <v>0</v>
      </c>
      <c r="G76" s="419"/>
    </row>
    <row r="77" spans="1:7" s="45" customFormat="1">
      <c r="A77" s="436"/>
      <c r="B77" s="65"/>
      <c r="C77" s="424"/>
      <c r="D77" s="61"/>
      <c r="E77" s="62"/>
      <c r="F77" s="62"/>
      <c r="G77" s="437"/>
    </row>
    <row r="78" spans="1:7" customFormat="1" ht="28.5">
      <c r="A78" s="435">
        <f>A75+1</f>
        <v>10</v>
      </c>
      <c r="B78" s="60" t="s">
        <v>231</v>
      </c>
      <c r="C78" s="319"/>
      <c r="D78" s="61"/>
      <c r="E78" s="62"/>
      <c r="F78" s="62"/>
      <c r="G78" s="419"/>
    </row>
    <row r="79" spans="1:7" customFormat="1">
      <c r="A79" s="435"/>
      <c r="B79" s="65"/>
      <c r="C79" s="319" t="s">
        <v>172</v>
      </c>
      <c r="D79" s="61">
        <f>D52</f>
        <v>8</v>
      </c>
      <c r="E79" s="62"/>
      <c r="F79" s="62">
        <f>D79*E79</f>
        <v>0</v>
      </c>
      <c r="G79" s="419"/>
    </row>
    <row r="80" spans="1:7" customFormat="1">
      <c r="A80" s="435"/>
      <c r="B80" s="47"/>
      <c r="C80" s="319"/>
      <c r="D80" s="54"/>
      <c r="E80" s="50"/>
      <c r="F80" s="50"/>
      <c r="G80" s="419"/>
    </row>
    <row r="81" spans="1:7" s="19" customFormat="1" ht="15.75" thickBot="1">
      <c r="A81" s="431"/>
      <c r="B81" s="432"/>
      <c r="C81" s="59"/>
      <c r="D81" s="433"/>
      <c r="E81" s="51"/>
      <c r="F81" s="52">
        <f>SUM(F52:F79)</f>
        <v>0</v>
      </c>
      <c r="G81" s="434"/>
    </row>
    <row r="82" spans="1:7" s="57" customFormat="1">
      <c r="A82" s="466"/>
      <c r="B82" s="467"/>
      <c r="C82" s="29"/>
      <c r="D82" s="21"/>
      <c r="E82" s="49"/>
      <c r="F82" s="132"/>
      <c r="G82" s="430"/>
    </row>
    <row r="83" spans="1:7" s="57" customFormat="1">
      <c r="A83" s="420">
        <v>1.3</v>
      </c>
      <c r="B83" s="512" t="s">
        <v>199</v>
      </c>
      <c r="C83" s="512"/>
      <c r="D83" s="512"/>
      <c r="E83" s="49"/>
      <c r="F83" s="49"/>
      <c r="G83" s="430"/>
    </row>
    <row r="84" spans="1:7" s="57" customFormat="1">
      <c r="A84" s="469"/>
      <c r="B84" s="415"/>
      <c r="C84" s="415"/>
      <c r="D84" s="415"/>
      <c r="E84" s="49"/>
      <c r="F84" s="49"/>
      <c r="G84" s="430"/>
    </row>
    <row r="85" spans="1:7" customFormat="1" ht="28.5">
      <c r="A85" s="435">
        <f>1</f>
        <v>1</v>
      </c>
      <c r="B85" s="65" t="s">
        <v>200</v>
      </c>
      <c r="C85" s="319"/>
      <c r="D85" s="54"/>
      <c r="E85" s="50"/>
      <c r="F85" s="50"/>
      <c r="G85" s="419"/>
    </row>
    <row r="86" spans="1:7" customFormat="1">
      <c r="A86" s="435"/>
      <c r="B86" s="60"/>
      <c r="C86" s="319" t="s">
        <v>172</v>
      </c>
      <c r="D86" s="61">
        <v>10</v>
      </c>
      <c r="E86" s="62"/>
      <c r="F86" s="62">
        <f>D86*E86</f>
        <v>0</v>
      </c>
      <c r="G86" s="419"/>
    </row>
    <row r="87" spans="1:7" s="45" customFormat="1">
      <c r="A87" s="436"/>
      <c r="B87" s="60"/>
      <c r="C87" s="424"/>
      <c r="D87" s="61"/>
      <c r="E87" s="62"/>
      <c r="F87" s="62"/>
      <c r="G87" s="437"/>
    </row>
    <row r="88" spans="1:7" customFormat="1" ht="42.75">
      <c r="A88" s="435">
        <f>A85+1</f>
        <v>2</v>
      </c>
      <c r="B88" s="65" t="s">
        <v>232</v>
      </c>
      <c r="C88" s="319"/>
      <c r="D88" s="61"/>
      <c r="E88" s="62"/>
      <c r="F88" s="62"/>
      <c r="G88" s="419"/>
    </row>
    <row r="89" spans="1:7" customFormat="1">
      <c r="A89" s="435"/>
      <c r="B89" s="60"/>
      <c r="C89" s="319" t="s">
        <v>172</v>
      </c>
      <c r="D89" s="61">
        <v>21.96</v>
      </c>
      <c r="E89" s="62"/>
      <c r="F89" s="62">
        <f>D89*E89</f>
        <v>0</v>
      </c>
      <c r="G89" s="419"/>
    </row>
    <row r="90" spans="1:7" s="45" customFormat="1">
      <c r="A90" s="436"/>
      <c r="B90" s="60"/>
      <c r="C90" s="424"/>
      <c r="D90" s="61"/>
      <c r="E90" s="62"/>
      <c r="F90" s="62"/>
      <c r="G90" s="437"/>
    </row>
    <row r="91" spans="1:7" customFormat="1" ht="42.75">
      <c r="A91" s="435">
        <f>A88+1</f>
        <v>3</v>
      </c>
      <c r="B91" s="65" t="s">
        <v>233</v>
      </c>
      <c r="C91" s="319"/>
      <c r="D91" s="61"/>
      <c r="E91" s="62"/>
      <c r="F91" s="62"/>
      <c r="G91" s="419"/>
    </row>
    <row r="92" spans="1:7" customFormat="1">
      <c r="A92" s="435"/>
      <c r="B92" s="60"/>
      <c r="C92" s="319" t="s">
        <v>172</v>
      </c>
      <c r="D92" s="61">
        <v>45.59</v>
      </c>
      <c r="E92" s="62"/>
      <c r="F92" s="62">
        <f>D92*E92</f>
        <v>0</v>
      </c>
      <c r="G92" s="419"/>
    </row>
    <row r="93" spans="1:7" s="45" customFormat="1">
      <c r="A93" s="436"/>
      <c r="B93" s="60"/>
      <c r="C93" s="424"/>
      <c r="D93" s="61"/>
      <c r="E93" s="62"/>
      <c r="F93" s="62"/>
      <c r="G93" s="437"/>
    </row>
    <row r="94" spans="1:7" customFormat="1" ht="42.75">
      <c r="A94" s="435">
        <f>A91+1</f>
        <v>4</v>
      </c>
      <c r="B94" s="65" t="s">
        <v>234</v>
      </c>
      <c r="C94" s="319"/>
      <c r="D94" s="61"/>
      <c r="E94" s="62"/>
      <c r="F94" s="62"/>
      <c r="G94" s="419"/>
    </row>
    <row r="95" spans="1:7" customFormat="1">
      <c r="A95" s="435"/>
      <c r="B95" s="60"/>
      <c r="C95" s="319" t="s">
        <v>172</v>
      </c>
      <c r="D95" s="61">
        <v>77.819999999999993</v>
      </c>
      <c r="E95" s="62"/>
      <c r="F95" s="62">
        <f>D95*E95</f>
        <v>0</v>
      </c>
      <c r="G95" s="419"/>
    </row>
    <row r="96" spans="1:7" customFormat="1">
      <c r="A96" s="435"/>
      <c r="B96" s="60"/>
      <c r="C96" s="319"/>
      <c r="D96" s="61"/>
      <c r="E96" s="62"/>
      <c r="F96" s="62"/>
      <c r="G96" s="419"/>
    </row>
    <row r="97" spans="1:7" customFormat="1" ht="42.75">
      <c r="A97" s="435">
        <f>A94+1</f>
        <v>5</v>
      </c>
      <c r="B97" s="65" t="s">
        <v>235</v>
      </c>
      <c r="C97" s="319"/>
      <c r="D97" s="61"/>
      <c r="E97" s="62"/>
      <c r="F97" s="62"/>
      <c r="G97" s="419"/>
    </row>
    <row r="98" spans="1:7" customFormat="1">
      <c r="A98" s="435"/>
      <c r="B98" s="65"/>
      <c r="C98" s="319" t="s">
        <v>177</v>
      </c>
      <c r="D98" s="61">
        <v>38.5</v>
      </c>
      <c r="E98" s="62"/>
      <c r="F98" s="62">
        <f>D98*E98</f>
        <v>0</v>
      </c>
      <c r="G98" s="419"/>
    </row>
    <row r="99" spans="1:7" s="45" customFormat="1">
      <c r="A99" s="436"/>
      <c r="B99" s="65"/>
      <c r="C99" s="424"/>
      <c r="D99" s="61"/>
      <c r="E99" s="62"/>
      <c r="F99" s="62"/>
      <c r="G99" s="437"/>
    </row>
    <row r="100" spans="1:7" customFormat="1" ht="42.75">
      <c r="A100" s="435">
        <f>A97+1</f>
        <v>6</v>
      </c>
      <c r="B100" s="65" t="s">
        <v>236</v>
      </c>
      <c r="C100" s="319"/>
      <c r="D100" s="61"/>
      <c r="E100" s="62"/>
      <c r="F100" s="62"/>
      <c r="G100" s="419"/>
    </row>
    <row r="101" spans="1:7" customFormat="1">
      <c r="A101" s="435"/>
      <c r="B101" s="65"/>
      <c r="C101" s="319" t="s">
        <v>172</v>
      </c>
      <c r="D101" s="61">
        <v>3</v>
      </c>
      <c r="E101" s="62"/>
      <c r="F101" s="62">
        <f>D101*E101</f>
        <v>0</v>
      </c>
      <c r="G101" s="419"/>
    </row>
    <row r="102" spans="1:7" s="45" customFormat="1">
      <c r="A102" s="436"/>
      <c r="B102" s="65"/>
      <c r="C102" s="424"/>
      <c r="D102" s="61"/>
      <c r="E102" s="62"/>
      <c r="F102" s="62"/>
      <c r="G102" s="437"/>
    </row>
    <row r="103" spans="1:7" customFormat="1" ht="28.5">
      <c r="A103" s="435">
        <f>A100+1</f>
        <v>7</v>
      </c>
      <c r="B103" s="65" t="s">
        <v>201</v>
      </c>
      <c r="C103" s="319"/>
      <c r="D103" s="61"/>
      <c r="E103" s="62"/>
      <c r="F103" s="62"/>
      <c r="G103" s="419"/>
    </row>
    <row r="104" spans="1:7" customFormat="1">
      <c r="A104" s="435"/>
      <c r="B104" s="65" t="s">
        <v>202</v>
      </c>
      <c r="C104" s="470"/>
      <c r="D104" s="61"/>
      <c r="E104" s="62"/>
      <c r="F104" s="62"/>
      <c r="G104" s="419"/>
    </row>
    <row r="105" spans="1:7" customFormat="1">
      <c r="A105" s="435"/>
      <c r="B105" s="65"/>
      <c r="C105" s="319" t="s">
        <v>203</v>
      </c>
      <c r="D105" s="61">
        <v>5000</v>
      </c>
      <c r="E105" s="62"/>
      <c r="F105" s="62">
        <f>D105*E105</f>
        <v>0</v>
      </c>
      <c r="G105" s="419"/>
    </row>
    <row r="106" spans="1:7" customFormat="1">
      <c r="A106" s="435"/>
      <c r="B106" s="65" t="s">
        <v>204</v>
      </c>
      <c r="C106" s="319"/>
      <c r="D106" s="61"/>
      <c r="E106" s="62"/>
      <c r="F106" s="62"/>
      <c r="G106" s="419"/>
    </row>
    <row r="107" spans="1:7" s="45" customFormat="1">
      <c r="A107" s="436"/>
      <c r="B107" s="65"/>
      <c r="C107" s="319" t="s">
        <v>203</v>
      </c>
      <c r="D107" s="61">
        <v>5000</v>
      </c>
      <c r="E107" s="62"/>
      <c r="F107" s="62">
        <f>D107*E107</f>
        <v>0</v>
      </c>
      <c r="G107" s="437"/>
    </row>
    <row r="108" spans="1:7" s="45" customFormat="1">
      <c r="A108" s="436"/>
      <c r="B108" s="65" t="s">
        <v>205</v>
      </c>
      <c r="C108" s="424"/>
      <c r="D108" s="61"/>
      <c r="E108" s="62"/>
      <c r="F108" s="62"/>
      <c r="G108" s="437"/>
    </row>
    <row r="109" spans="1:7" s="45" customFormat="1">
      <c r="A109" s="436"/>
      <c r="B109" s="65"/>
      <c r="C109" s="319" t="s">
        <v>203</v>
      </c>
      <c r="D109" s="61">
        <v>5000</v>
      </c>
      <c r="E109" s="62"/>
      <c r="F109" s="62">
        <f>D109*E109</f>
        <v>0</v>
      </c>
      <c r="G109" s="62"/>
    </row>
    <row r="110" spans="1:7" s="45" customFormat="1">
      <c r="A110" s="436"/>
      <c r="B110" s="65"/>
      <c r="C110" s="319"/>
      <c r="D110" s="61"/>
      <c r="E110" s="62"/>
      <c r="F110" s="62"/>
      <c r="G110" s="62"/>
    </row>
    <row r="111" spans="1:7" customFormat="1" ht="30.75" customHeight="1">
      <c r="A111" s="435">
        <f>A103+1</f>
        <v>8</v>
      </c>
      <c r="B111" s="60" t="s">
        <v>206</v>
      </c>
      <c r="C111" s="319"/>
      <c r="D111" s="61"/>
      <c r="E111" s="62"/>
      <c r="F111" s="62"/>
      <c r="G111" s="419"/>
    </row>
    <row r="112" spans="1:7" customFormat="1">
      <c r="A112" s="435"/>
      <c r="B112" s="65"/>
      <c r="C112" s="319" t="s">
        <v>177</v>
      </c>
      <c r="D112" s="61">
        <v>358</v>
      </c>
      <c r="E112" s="62"/>
      <c r="F112" s="62">
        <f>D112*E112</f>
        <v>0</v>
      </c>
      <c r="G112" s="419"/>
    </row>
    <row r="113" spans="1:7" customFormat="1">
      <c r="A113" s="435"/>
      <c r="B113" s="47"/>
      <c r="C113" s="319"/>
      <c r="D113" s="54"/>
      <c r="E113" s="50"/>
      <c r="F113" s="50"/>
      <c r="G113" s="419"/>
    </row>
    <row r="114" spans="1:7" s="19" customFormat="1" ht="15.75" thickBot="1">
      <c r="A114" s="431"/>
      <c r="B114" s="432"/>
      <c r="C114" s="59"/>
      <c r="D114" s="433"/>
      <c r="E114" s="51"/>
      <c r="F114" s="52">
        <f>SUM(F86:F112)</f>
        <v>0</v>
      </c>
      <c r="G114" s="434"/>
    </row>
    <row r="115" spans="1:7" s="55" customFormat="1">
      <c r="A115" s="423"/>
      <c r="B115" s="423"/>
      <c r="C115" s="424"/>
      <c r="D115" s="424"/>
      <c r="E115" s="445"/>
      <c r="F115" s="445"/>
      <c r="G115" s="425"/>
    </row>
    <row r="116" spans="1:7" s="57" customFormat="1">
      <c r="A116" s="420">
        <v>1.4</v>
      </c>
      <c r="B116" s="512" t="s">
        <v>207</v>
      </c>
      <c r="C116" s="512"/>
      <c r="D116" s="512"/>
      <c r="E116" s="49"/>
      <c r="F116" s="49"/>
      <c r="G116" s="430"/>
    </row>
    <row r="117" spans="1:7" s="57" customFormat="1">
      <c r="A117" s="469"/>
      <c r="B117" s="415"/>
      <c r="C117" s="415"/>
      <c r="D117" s="415"/>
      <c r="E117" s="49"/>
      <c r="F117" s="49"/>
      <c r="G117" s="430"/>
    </row>
    <row r="118" spans="1:7" customFormat="1" ht="57">
      <c r="A118" s="435">
        <f>1</f>
        <v>1</v>
      </c>
      <c r="B118" s="60" t="s">
        <v>237</v>
      </c>
      <c r="C118" s="319"/>
      <c r="D118" s="54"/>
      <c r="E118" s="50"/>
      <c r="F118" s="50"/>
      <c r="G118" s="419"/>
    </row>
    <row r="119" spans="1:7" customFormat="1">
      <c r="A119" s="435"/>
      <c r="B119" s="60"/>
      <c r="C119" s="319" t="s">
        <v>177</v>
      </c>
      <c r="D119" s="61">
        <v>168</v>
      </c>
      <c r="E119" s="62"/>
      <c r="F119" s="62">
        <f>D119*E119</f>
        <v>0</v>
      </c>
      <c r="G119" s="419"/>
    </row>
    <row r="120" spans="1:7" s="45" customFormat="1">
      <c r="A120" s="436"/>
      <c r="B120" s="60"/>
      <c r="C120" s="424"/>
      <c r="D120" s="61"/>
      <c r="E120" s="62"/>
      <c r="F120" s="62"/>
      <c r="G120" s="437"/>
    </row>
    <row r="121" spans="1:7" customFormat="1" ht="57">
      <c r="A121" s="435">
        <f>A118+1</f>
        <v>2</v>
      </c>
      <c r="B121" s="60" t="s">
        <v>238</v>
      </c>
      <c r="C121" s="319"/>
      <c r="D121" s="61"/>
      <c r="E121" s="62"/>
      <c r="F121" s="62"/>
      <c r="G121" s="419"/>
    </row>
    <row r="122" spans="1:7" customFormat="1">
      <c r="A122" s="435"/>
      <c r="B122" s="60"/>
      <c r="C122" s="319" t="s">
        <v>177</v>
      </c>
      <c r="D122" s="61">
        <v>190</v>
      </c>
      <c r="E122" s="62"/>
      <c r="F122" s="62">
        <f>D122*E122</f>
        <v>0</v>
      </c>
      <c r="G122" s="419"/>
    </row>
    <row r="123" spans="1:7" s="45" customFormat="1">
      <c r="A123" s="436"/>
      <c r="B123" s="60"/>
      <c r="C123" s="424"/>
      <c r="D123" s="61"/>
      <c r="E123" s="62"/>
      <c r="F123" s="62"/>
      <c r="G123" s="437"/>
    </row>
    <row r="124" spans="1:7" customFormat="1" ht="28.5">
      <c r="A124" s="435">
        <f>A121+1</f>
        <v>3</v>
      </c>
      <c r="B124" s="60" t="s">
        <v>208</v>
      </c>
      <c r="C124" s="319"/>
      <c r="D124" s="61"/>
      <c r="E124" s="62"/>
      <c r="F124" s="62"/>
      <c r="G124" s="419"/>
    </row>
    <row r="125" spans="1:7" customFormat="1">
      <c r="A125" s="435"/>
      <c r="B125" s="60"/>
      <c r="C125" s="319" t="s">
        <v>177</v>
      </c>
      <c r="D125" s="61">
        <v>84</v>
      </c>
      <c r="E125" s="62"/>
      <c r="F125" s="62">
        <f>D125*E125</f>
        <v>0</v>
      </c>
      <c r="G125" s="419"/>
    </row>
    <row r="126" spans="1:7" s="45" customFormat="1">
      <c r="A126" s="436"/>
      <c r="B126" s="60"/>
      <c r="C126" s="424"/>
      <c r="D126" s="61"/>
      <c r="E126" s="62"/>
      <c r="F126" s="62"/>
      <c r="G126" s="437"/>
    </row>
    <row r="127" spans="1:7" customFormat="1">
      <c r="A127" s="435">
        <f>A124+1</f>
        <v>4</v>
      </c>
      <c r="B127" s="60" t="s">
        <v>209</v>
      </c>
      <c r="C127" s="319"/>
      <c r="D127" s="61"/>
      <c r="E127" s="62"/>
      <c r="F127" s="62"/>
      <c r="G127" s="419"/>
    </row>
    <row r="128" spans="1:7" customFormat="1">
      <c r="A128" s="435"/>
      <c r="B128" s="60"/>
      <c r="C128" s="319" t="s">
        <v>177</v>
      </c>
      <c r="D128" s="61">
        <v>100</v>
      </c>
      <c r="E128" s="62"/>
      <c r="F128" s="62">
        <f>D128*E128</f>
        <v>0</v>
      </c>
      <c r="G128" s="419"/>
    </row>
    <row r="129" spans="1:7" customFormat="1">
      <c r="A129" s="435"/>
      <c r="B129" s="60"/>
      <c r="C129" s="319"/>
      <c r="D129" s="61"/>
      <c r="E129" s="62"/>
      <c r="F129" s="62"/>
      <c r="G129" s="419"/>
    </row>
    <row r="130" spans="1:7" customFormat="1" ht="28.5">
      <c r="A130" s="435">
        <f>A127+1</f>
        <v>5</v>
      </c>
      <c r="B130" s="60" t="s">
        <v>239</v>
      </c>
      <c r="C130" s="319"/>
      <c r="D130" s="61"/>
      <c r="E130" s="62"/>
      <c r="F130" s="62"/>
      <c r="G130" s="419"/>
    </row>
    <row r="131" spans="1:7" customFormat="1">
      <c r="A131" s="435"/>
      <c r="B131" s="60"/>
      <c r="C131" s="319" t="s">
        <v>175</v>
      </c>
      <c r="D131" s="61">
        <v>26</v>
      </c>
      <c r="E131" s="62"/>
      <c r="F131" s="62">
        <f>D131*E131</f>
        <v>0</v>
      </c>
      <c r="G131" s="419"/>
    </row>
    <row r="132" spans="1:7" customFormat="1">
      <c r="A132" s="435"/>
      <c r="B132" s="47"/>
      <c r="C132" s="319"/>
      <c r="D132" s="54"/>
      <c r="E132" s="50"/>
      <c r="F132" s="50"/>
      <c r="G132" s="419"/>
    </row>
    <row r="133" spans="1:7" s="19" customFormat="1" ht="15.75" thickBot="1">
      <c r="A133" s="431"/>
      <c r="B133" s="432"/>
      <c r="C133" s="59"/>
      <c r="D133" s="433"/>
      <c r="E133" s="51"/>
      <c r="F133" s="52">
        <f>SUM(F119:F131)</f>
        <v>0</v>
      </c>
      <c r="G133" s="434"/>
    </row>
    <row r="134" spans="1:7" s="57" customFormat="1">
      <c r="A134" s="466"/>
      <c r="B134" s="467"/>
      <c r="C134" s="29"/>
      <c r="D134" s="21"/>
      <c r="E134" s="49"/>
      <c r="F134" s="132"/>
      <c r="G134" s="430"/>
    </row>
    <row r="135" spans="1:7" s="57" customFormat="1">
      <c r="A135" s="420">
        <v>1.5</v>
      </c>
      <c r="B135" s="512" t="s">
        <v>210</v>
      </c>
      <c r="C135" s="512"/>
      <c r="D135" s="512"/>
      <c r="E135" s="49"/>
      <c r="F135" s="49"/>
      <c r="G135" s="430"/>
    </row>
    <row r="136" spans="1:7" s="57" customFormat="1">
      <c r="A136" s="469"/>
      <c r="B136" s="415"/>
      <c r="C136" s="415"/>
      <c r="D136" s="415"/>
      <c r="E136" s="49"/>
      <c r="F136" s="49"/>
      <c r="G136" s="430"/>
    </row>
    <row r="137" spans="1:7" customFormat="1" ht="28.5">
      <c r="A137" s="435">
        <f>1</f>
        <v>1</v>
      </c>
      <c r="B137" s="60" t="s">
        <v>240</v>
      </c>
      <c r="C137" s="319"/>
      <c r="D137" s="54"/>
      <c r="E137" s="50"/>
      <c r="F137" s="50"/>
      <c r="G137" s="419"/>
    </row>
    <row r="138" spans="1:7" customFormat="1">
      <c r="A138" s="435"/>
      <c r="B138" s="60"/>
      <c r="C138" s="319" t="s">
        <v>175</v>
      </c>
      <c r="D138" s="61">
        <v>128.19999999999999</v>
      </c>
      <c r="E138" s="62"/>
      <c r="F138" s="62">
        <f>D138*E138</f>
        <v>0</v>
      </c>
      <c r="G138" s="419"/>
    </row>
    <row r="139" spans="1:7" s="45" customFormat="1">
      <c r="A139" s="436"/>
      <c r="B139" s="60"/>
      <c r="C139" s="424"/>
      <c r="D139" s="61"/>
      <c r="E139" s="62"/>
      <c r="F139" s="62"/>
      <c r="G139" s="437"/>
    </row>
    <row r="140" spans="1:7" customFormat="1" ht="42.75">
      <c r="A140" s="435">
        <f>A137+1</f>
        <v>2</v>
      </c>
      <c r="B140" s="65" t="s">
        <v>241</v>
      </c>
      <c r="C140" s="319"/>
      <c r="D140" s="61"/>
      <c r="E140" s="62"/>
      <c r="F140" s="62"/>
      <c r="G140" s="419"/>
    </row>
    <row r="141" spans="1:7" customFormat="1">
      <c r="A141" s="435"/>
      <c r="B141" s="65"/>
      <c r="C141" s="319" t="s">
        <v>177</v>
      </c>
      <c r="D141" s="61">
        <v>566.6</v>
      </c>
      <c r="E141" s="62"/>
      <c r="F141" s="62">
        <f>D141*E141</f>
        <v>0</v>
      </c>
      <c r="G141" s="419"/>
    </row>
    <row r="142" spans="1:7" s="45" customFormat="1">
      <c r="A142" s="436"/>
      <c r="B142" s="65"/>
      <c r="C142" s="424"/>
      <c r="D142" s="61"/>
      <c r="E142" s="62"/>
      <c r="F142" s="62"/>
      <c r="G142" s="437"/>
    </row>
    <row r="143" spans="1:7" customFormat="1" ht="42.75">
      <c r="A143" s="435">
        <f>A140+1</f>
        <v>3</v>
      </c>
      <c r="B143" s="65" t="s">
        <v>242</v>
      </c>
      <c r="C143" s="319"/>
      <c r="D143" s="61"/>
      <c r="E143" s="62"/>
      <c r="F143" s="62"/>
      <c r="G143" s="419"/>
    </row>
    <row r="144" spans="1:7" customFormat="1">
      <c r="A144" s="435"/>
      <c r="B144" s="65"/>
      <c r="C144" s="319" t="s">
        <v>177</v>
      </c>
      <c r="D144" s="61">
        <v>191.35</v>
      </c>
      <c r="E144" s="62"/>
      <c r="F144" s="62">
        <f>D144*E144</f>
        <v>0</v>
      </c>
      <c r="G144" s="419"/>
    </row>
    <row r="145" spans="1:7" s="45" customFormat="1">
      <c r="A145" s="436"/>
      <c r="B145" s="65"/>
      <c r="C145" s="424"/>
      <c r="D145" s="61"/>
      <c r="E145" s="62"/>
      <c r="F145" s="62"/>
      <c r="G145" s="437"/>
    </row>
    <row r="146" spans="1:7" customFormat="1" ht="28.5">
      <c r="A146" s="435">
        <f>A143+1</f>
        <v>4</v>
      </c>
      <c r="B146" s="65" t="s">
        <v>243</v>
      </c>
      <c r="C146" s="319"/>
      <c r="D146" s="61"/>
      <c r="E146" s="62"/>
      <c r="F146" s="62"/>
      <c r="G146" s="419"/>
    </row>
    <row r="147" spans="1:7" customFormat="1">
      <c r="A147" s="435"/>
      <c r="B147" s="65"/>
      <c r="C147" s="319" t="s">
        <v>177</v>
      </c>
      <c r="D147" s="61">
        <v>9</v>
      </c>
      <c r="E147" s="62"/>
      <c r="F147" s="62">
        <f>D147*E147</f>
        <v>0</v>
      </c>
      <c r="G147" s="419"/>
    </row>
    <row r="148" spans="1:7" customFormat="1">
      <c r="A148" s="435"/>
      <c r="B148" s="65"/>
      <c r="C148" s="319"/>
      <c r="D148" s="61"/>
      <c r="E148" s="62"/>
      <c r="F148" s="62"/>
      <c r="G148" s="419"/>
    </row>
    <row r="149" spans="1:7" customFormat="1" ht="42.75">
      <c r="A149" s="435">
        <f>A146+1</f>
        <v>5</v>
      </c>
      <c r="B149" s="60" t="s">
        <v>211</v>
      </c>
      <c r="C149" s="319"/>
      <c r="D149" s="61"/>
      <c r="E149" s="62"/>
      <c r="F149" s="62"/>
      <c r="G149" s="419"/>
    </row>
    <row r="150" spans="1:7" customFormat="1">
      <c r="A150" s="435"/>
      <c r="B150" s="60"/>
      <c r="C150" s="319" t="s">
        <v>177</v>
      </c>
      <c r="D150" s="61">
        <v>70.5</v>
      </c>
      <c r="E150" s="62"/>
      <c r="F150" s="62">
        <f>D150*E150</f>
        <v>0</v>
      </c>
      <c r="G150" s="419"/>
    </row>
    <row r="151" spans="1:7" customFormat="1">
      <c r="A151" s="435"/>
      <c r="B151" s="47"/>
      <c r="C151" s="319"/>
      <c r="D151" s="54"/>
      <c r="E151" s="50"/>
      <c r="F151" s="50"/>
      <c r="G151" s="419"/>
    </row>
    <row r="152" spans="1:7" s="19" customFormat="1" ht="15.75" thickBot="1">
      <c r="A152" s="431"/>
      <c r="B152" s="432"/>
      <c r="C152" s="59"/>
      <c r="D152" s="433"/>
      <c r="E152" s="51"/>
      <c r="F152" s="52">
        <f>SUM(F138:F150)</f>
        <v>0</v>
      </c>
      <c r="G152" s="434"/>
    </row>
    <row r="153" spans="1:7" s="57" customFormat="1">
      <c r="A153" s="466"/>
      <c r="B153" s="467"/>
      <c r="C153" s="29"/>
      <c r="D153" s="21"/>
      <c r="E153" s="49"/>
      <c r="F153" s="132"/>
      <c r="G153" s="430"/>
    </row>
    <row r="154" spans="1:7" s="57" customFormat="1">
      <c r="A154" s="420">
        <v>1.6</v>
      </c>
      <c r="B154" s="512" t="s">
        <v>244</v>
      </c>
      <c r="C154" s="512"/>
      <c r="D154" s="512"/>
      <c r="E154" s="49"/>
      <c r="F154" s="49"/>
      <c r="G154" s="430"/>
    </row>
    <row r="155" spans="1:7" s="57" customFormat="1">
      <c r="A155" s="469"/>
      <c r="B155" s="415"/>
      <c r="C155" s="415"/>
      <c r="D155" s="415"/>
      <c r="E155" s="49"/>
      <c r="F155" s="49"/>
      <c r="G155" s="430"/>
    </row>
    <row r="156" spans="1:7" customFormat="1" ht="28.5">
      <c r="A156" s="435">
        <f>1</f>
        <v>1</v>
      </c>
      <c r="B156" s="60" t="s">
        <v>245</v>
      </c>
      <c r="C156" s="319"/>
      <c r="D156" s="54"/>
      <c r="E156" s="50"/>
      <c r="F156" s="50"/>
      <c r="G156" s="419"/>
    </row>
    <row r="157" spans="1:7" customFormat="1">
      <c r="A157" s="435"/>
      <c r="B157" s="65"/>
      <c r="C157" s="319" t="s">
        <v>177</v>
      </c>
      <c r="D157" s="61">
        <v>40</v>
      </c>
      <c r="E157" s="62"/>
      <c r="F157" s="62">
        <f>D157*E157</f>
        <v>0</v>
      </c>
      <c r="G157" s="419"/>
    </row>
    <row r="158" spans="1:7" s="45" customFormat="1">
      <c r="A158" s="436"/>
      <c r="B158" s="65"/>
      <c r="C158" s="424"/>
      <c r="D158" s="61"/>
      <c r="E158" s="62"/>
      <c r="F158" s="62"/>
      <c r="G158" s="437"/>
    </row>
    <row r="159" spans="1:7" customFormat="1" ht="42.75">
      <c r="A159" s="435">
        <f>A156+1</f>
        <v>2</v>
      </c>
      <c r="B159" s="65" t="s">
        <v>213</v>
      </c>
      <c r="C159" s="319"/>
      <c r="D159" s="61"/>
      <c r="E159" s="62"/>
      <c r="F159" s="62"/>
      <c r="G159" s="419"/>
    </row>
    <row r="160" spans="1:7" customFormat="1">
      <c r="A160" s="435"/>
      <c r="B160" s="65"/>
      <c r="C160" s="319" t="s">
        <v>172</v>
      </c>
      <c r="D160" s="61">
        <v>50</v>
      </c>
      <c r="E160" s="62"/>
      <c r="F160" s="62">
        <f>D160*E160</f>
        <v>0</v>
      </c>
      <c r="G160" s="419"/>
    </row>
    <row r="161" spans="1:7" s="45" customFormat="1">
      <c r="A161" s="436"/>
      <c r="B161" s="65"/>
      <c r="C161" s="424"/>
      <c r="D161" s="61"/>
      <c r="E161" s="62"/>
      <c r="F161" s="62"/>
      <c r="G161" s="437"/>
    </row>
    <row r="162" spans="1:7" customFormat="1" ht="42.75">
      <c r="A162" s="435">
        <f>A159+1</f>
        <v>3</v>
      </c>
      <c r="B162" s="60" t="s">
        <v>214</v>
      </c>
      <c r="C162" s="319"/>
      <c r="D162" s="61"/>
      <c r="E162" s="62"/>
      <c r="F162" s="62"/>
      <c r="G162" s="419"/>
    </row>
    <row r="163" spans="1:7" customFormat="1">
      <c r="A163" s="435"/>
      <c r="B163" s="60"/>
      <c r="C163" s="319" t="s">
        <v>172</v>
      </c>
      <c r="D163" s="61">
        <f>D160</f>
        <v>50</v>
      </c>
      <c r="E163" s="62"/>
      <c r="F163" s="62">
        <f>D163*E163</f>
        <v>0</v>
      </c>
      <c r="G163" s="419"/>
    </row>
    <row r="164" spans="1:7" s="45" customFormat="1">
      <c r="A164" s="436"/>
      <c r="B164" s="60"/>
      <c r="C164" s="424"/>
      <c r="D164" s="61"/>
      <c r="E164" s="62"/>
      <c r="F164" s="62"/>
      <c r="G164" s="437"/>
    </row>
    <row r="165" spans="1:7" customFormat="1" ht="28.5">
      <c r="A165" s="435">
        <f>A162+1</f>
        <v>4</v>
      </c>
      <c r="B165" s="60" t="s">
        <v>246</v>
      </c>
      <c r="C165" s="319"/>
      <c r="D165" s="61"/>
      <c r="E165" s="62"/>
      <c r="F165" s="62"/>
      <c r="G165" s="419"/>
    </row>
    <row r="166" spans="1:7" customFormat="1">
      <c r="A166" s="435"/>
      <c r="B166" s="65"/>
      <c r="C166" s="319" t="s">
        <v>177</v>
      </c>
      <c r="D166" s="61">
        <v>147.25</v>
      </c>
      <c r="E166" s="62"/>
      <c r="F166" s="62">
        <f>D166*E166</f>
        <v>0</v>
      </c>
      <c r="G166" s="419"/>
    </row>
    <row r="167" spans="1:7" customFormat="1">
      <c r="A167" s="435"/>
      <c r="B167" s="65"/>
      <c r="C167" s="319"/>
      <c r="D167" s="61"/>
      <c r="E167" s="62"/>
      <c r="F167" s="62"/>
      <c r="G167" s="419"/>
    </row>
    <row r="168" spans="1:7" customFormat="1" ht="99.75">
      <c r="A168" s="435">
        <f>A165+1</f>
        <v>5</v>
      </c>
      <c r="B168" s="65" t="s">
        <v>247</v>
      </c>
      <c r="C168" s="319"/>
      <c r="D168" s="61"/>
      <c r="E168" s="62"/>
      <c r="F168" s="62"/>
      <c r="G168" s="419"/>
    </row>
    <row r="169" spans="1:7" customFormat="1">
      <c r="A169" s="435"/>
      <c r="B169" s="60"/>
      <c r="C169" s="319" t="s">
        <v>172</v>
      </c>
      <c r="D169" s="61">
        <v>29.45</v>
      </c>
      <c r="E169" s="62"/>
      <c r="F169" s="62">
        <f>D169*E169</f>
        <v>0</v>
      </c>
      <c r="G169" s="419"/>
    </row>
    <row r="170" spans="1:7" s="45" customFormat="1">
      <c r="A170" s="436"/>
      <c r="B170" s="60"/>
      <c r="C170" s="424"/>
      <c r="D170" s="61"/>
      <c r="E170" s="62"/>
      <c r="F170" s="62"/>
      <c r="G170" s="437"/>
    </row>
    <row r="171" spans="1:7" customFormat="1" ht="28.5">
      <c r="A171" s="435">
        <f>A168+1</f>
        <v>6</v>
      </c>
      <c r="B171" s="60" t="s">
        <v>248</v>
      </c>
      <c r="C171" s="319"/>
      <c r="D171" s="61"/>
      <c r="E171" s="62"/>
      <c r="F171" s="62"/>
      <c r="G171" s="419"/>
    </row>
    <row r="172" spans="1:7" customFormat="1">
      <c r="A172" s="435"/>
      <c r="B172" s="60"/>
      <c r="C172" s="319" t="s">
        <v>177</v>
      </c>
      <c r="D172" s="61">
        <v>28</v>
      </c>
      <c r="E172" s="62"/>
      <c r="F172" s="62">
        <f>D172*E172</f>
        <v>0</v>
      </c>
      <c r="G172" s="419"/>
    </row>
    <row r="173" spans="1:7" customFormat="1">
      <c r="A173" s="435"/>
      <c r="B173" s="60"/>
      <c r="C173" s="319"/>
      <c r="D173" s="61"/>
      <c r="E173" s="62"/>
      <c r="F173" s="62"/>
      <c r="G173" s="419"/>
    </row>
    <row r="174" spans="1:7" customFormat="1" ht="28.5">
      <c r="A174" s="435">
        <f>A171+1</f>
        <v>7</v>
      </c>
      <c r="B174" s="60" t="s">
        <v>249</v>
      </c>
      <c r="C174" s="319"/>
      <c r="D174" s="61"/>
      <c r="E174" s="62"/>
      <c r="F174" s="62"/>
      <c r="G174" s="419"/>
    </row>
    <row r="175" spans="1:7" customFormat="1">
      <c r="A175" s="435"/>
      <c r="B175" s="60"/>
      <c r="C175" s="319" t="s">
        <v>172</v>
      </c>
      <c r="D175" s="61">
        <v>8.4</v>
      </c>
      <c r="E175" s="62"/>
      <c r="F175" s="62">
        <f>D175*E175</f>
        <v>0</v>
      </c>
      <c r="G175" s="419"/>
    </row>
    <row r="176" spans="1:7" s="45" customFormat="1">
      <c r="A176" s="436"/>
      <c r="B176" s="60"/>
      <c r="C176" s="424"/>
      <c r="D176" s="61"/>
      <c r="E176" s="62"/>
      <c r="F176" s="62"/>
      <c r="G176" s="437"/>
    </row>
    <row r="177" spans="1:7" customFormat="1" ht="57">
      <c r="A177" s="435">
        <f>A174+1</f>
        <v>8</v>
      </c>
      <c r="B177" s="60" t="s">
        <v>250</v>
      </c>
      <c r="C177" s="319"/>
      <c r="D177" s="61"/>
      <c r="E177" s="62"/>
      <c r="F177" s="62"/>
      <c r="G177" s="419"/>
    </row>
    <row r="178" spans="1:7" customFormat="1">
      <c r="A178" s="435"/>
      <c r="B178" s="60"/>
      <c r="C178" s="319" t="s">
        <v>172</v>
      </c>
      <c r="D178" s="61">
        <v>5.6</v>
      </c>
      <c r="E178" s="62"/>
      <c r="F178" s="62">
        <f>D178*E178</f>
        <v>0</v>
      </c>
      <c r="G178" s="419"/>
    </row>
    <row r="179" spans="1:7" s="45" customFormat="1">
      <c r="A179" s="436"/>
      <c r="B179" s="60"/>
      <c r="C179" s="424"/>
      <c r="D179" s="61"/>
      <c r="E179" s="62"/>
      <c r="F179" s="62"/>
      <c r="G179" s="437"/>
    </row>
    <row r="180" spans="1:7" customFormat="1" ht="42.75">
      <c r="A180" s="435">
        <f>A177+1</f>
        <v>9</v>
      </c>
      <c r="B180" s="60" t="s">
        <v>251</v>
      </c>
      <c r="C180" s="319"/>
      <c r="D180" s="61"/>
      <c r="E180" s="62"/>
      <c r="F180" s="62"/>
      <c r="G180" s="419"/>
    </row>
    <row r="181" spans="1:7" customFormat="1">
      <c r="A181" s="435"/>
      <c r="B181" s="60"/>
      <c r="C181" s="319" t="s">
        <v>177</v>
      </c>
      <c r="D181" s="61">
        <v>120</v>
      </c>
      <c r="E181" s="62"/>
      <c r="F181" s="62">
        <f>D181*E181</f>
        <v>0</v>
      </c>
      <c r="G181" s="419"/>
    </row>
    <row r="182" spans="1:7" s="45" customFormat="1">
      <c r="A182" s="436"/>
      <c r="B182" s="60"/>
      <c r="C182" s="424"/>
      <c r="D182" s="61"/>
      <c r="E182" s="62"/>
      <c r="F182" s="62"/>
      <c r="G182" s="437"/>
    </row>
    <row r="183" spans="1:7" customFormat="1" ht="57">
      <c r="A183" s="435">
        <f>A180+1</f>
        <v>10</v>
      </c>
      <c r="B183" s="60" t="s">
        <v>252</v>
      </c>
      <c r="C183" s="319"/>
      <c r="D183" s="61"/>
      <c r="E183" s="62"/>
      <c r="F183" s="62"/>
      <c r="G183" s="419"/>
    </row>
    <row r="184" spans="1:7" customFormat="1">
      <c r="A184" s="435"/>
      <c r="B184" s="60"/>
      <c r="C184" s="319" t="s">
        <v>172</v>
      </c>
      <c r="D184" s="61">
        <v>20</v>
      </c>
      <c r="E184" s="62"/>
      <c r="F184" s="62">
        <f>D184*E184</f>
        <v>0</v>
      </c>
      <c r="G184" s="419"/>
    </row>
    <row r="185" spans="1:7" customFormat="1">
      <c r="A185" s="435"/>
      <c r="B185" s="60"/>
      <c r="C185" s="319"/>
      <c r="D185" s="61"/>
      <c r="E185" s="62"/>
      <c r="F185" s="62"/>
      <c r="G185" s="419"/>
    </row>
    <row r="186" spans="1:7" customFormat="1" ht="28.5">
      <c r="A186" s="435">
        <f>A183+1</f>
        <v>11</v>
      </c>
      <c r="B186" s="60" t="s">
        <v>253</v>
      </c>
      <c r="C186" s="319"/>
      <c r="D186" s="61"/>
      <c r="E186" s="62"/>
      <c r="F186" s="62"/>
      <c r="G186" s="419"/>
    </row>
    <row r="187" spans="1:7" customFormat="1">
      <c r="A187" s="435"/>
      <c r="B187" s="60"/>
      <c r="C187" s="319" t="s">
        <v>177</v>
      </c>
      <c r="D187" s="61">
        <v>150</v>
      </c>
      <c r="E187" s="62"/>
      <c r="F187" s="62">
        <f>D187*E187</f>
        <v>0</v>
      </c>
      <c r="G187" s="419"/>
    </row>
    <row r="188" spans="1:7" customFormat="1">
      <c r="A188" s="435"/>
      <c r="B188" s="47"/>
      <c r="C188" s="319"/>
      <c r="D188" s="54"/>
      <c r="E188" s="50"/>
      <c r="F188" s="50"/>
      <c r="G188" s="419"/>
    </row>
    <row r="189" spans="1:7" s="19" customFormat="1" ht="15.75" thickBot="1">
      <c r="A189" s="431"/>
      <c r="B189" s="432"/>
      <c r="C189" s="59"/>
      <c r="D189" s="433"/>
      <c r="E189" s="51"/>
      <c r="F189" s="52">
        <f>SUM(F157:F187)</f>
        <v>0</v>
      </c>
      <c r="G189" s="434"/>
    </row>
    <row r="190" spans="1:7" s="57" customFormat="1">
      <c r="A190" s="466"/>
      <c r="B190" s="467"/>
      <c r="C190" s="29"/>
      <c r="D190" s="21"/>
      <c r="E190" s="49"/>
      <c r="F190" s="132"/>
      <c r="G190" s="430"/>
    </row>
    <row r="191" spans="1:7" s="57" customFormat="1">
      <c r="A191" s="420">
        <v>2.1</v>
      </c>
      <c r="B191" s="512" t="s">
        <v>216</v>
      </c>
      <c r="C191" s="512"/>
      <c r="D191" s="512"/>
      <c r="E191" s="49"/>
      <c r="F191" s="49"/>
      <c r="G191" s="430"/>
    </row>
    <row r="192" spans="1:7" s="57" customFormat="1">
      <c r="A192" s="420"/>
      <c r="B192" s="415"/>
      <c r="C192" s="415"/>
      <c r="D192" s="415"/>
      <c r="E192" s="49"/>
      <c r="F192" s="49"/>
      <c r="G192" s="430"/>
    </row>
    <row r="193" spans="1:7" s="57" customFormat="1" ht="30">
      <c r="A193" s="420"/>
      <c r="B193" s="415" t="s">
        <v>217</v>
      </c>
      <c r="C193" s="415"/>
      <c r="D193" s="415"/>
      <c r="E193" s="49"/>
      <c r="F193" s="49"/>
      <c r="G193" s="430"/>
    </row>
    <row r="194" spans="1:7" s="57" customFormat="1">
      <c r="A194" s="420"/>
      <c r="B194" s="415"/>
      <c r="C194" s="415"/>
      <c r="D194" s="415"/>
      <c r="E194" s="49"/>
      <c r="F194" s="49"/>
      <c r="G194" s="430"/>
    </row>
    <row r="195" spans="1:7" customFormat="1" ht="119.25" customHeight="1">
      <c r="A195" s="435">
        <f>1</f>
        <v>1</v>
      </c>
      <c r="B195" s="66" t="s">
        <v>254</v>
      </c>
      <c r="C195" s="319"/>
      <c r="D195" s="61"/>
      <c r="E195" s="62"/>
      <c r="F195" s="62"/>
      <c r="G195" s="419"/>
    </row>
    <row r="196" spans="1:7" customFormat="1" ht="16.5">
      <c r="A196" s="435"/>
      <c r="B196" s="67" t="s">
        <v>13</v>
      </c>
      <c r="C196" s="319" t="s">
        <v>13</v>
      </c>
      <c r="D196" s="61">
        <v>2</v>
      </c>
      <c r="E196" s="62"/>
      <c r="F196" s="62">
        <f>D196*E196</f>
        <v>0</v>
      </c>
      <c r="G196" s="419"/>
    </row>
    <row r="197" spans="1:7" s="45" customFormat="1" ht="16.5">
      <c r="A197" s="436"/>
      <c r="B197" s="67"/>
      <c r="C197" s="424"/>
      <c r="D197" s="61"/>
      <c r="E197" s="62"/>
      <c r="F197" s="62"/>
      <c r="G197" s="437"/>
    </row>
    <row r="198" spans="1:7" customFormat="1" ht="128.25">
      <c r="A198" s="435">
        <f>A195+1</f>
        <v>2</v>
      </c>
      <c r="B198" s="66" t="s">
        <v>627</v>
      </c>
      <c r="C198" s="319"/>
      <c r="D198" s="61"/>
      <c r="E198" s="62"/>
      <c r="F198" s="62"/>
      <c r="G198" s="419"/>
    </row>
    <row r="199" spans="1:7" customFormat="1" ht="16.5">
      <c r="A199" s="435"/>
      <c r="B199" s="67" t="s">
        <v>13</v>
      </c>
      <c r="C199" s="319" t="s">
        <v>13</v>
      </c>
      <c r="D199" s="61">
        <v>2</v>
      </c>
      <c r="E199" s="62"/>
      <c r="F199" s="62">
        <f>D199*E199</f>
        <v>0</v>
      </c>
      <c r="G199" s="419"/>
    </row>
    <row r="200" spans="1:7" customFormat="1" ht="16.5">
      <c r="A200" s="435"/>
      <c r="B200" s="67"/>
      <c r="C200" s="319"/>
      <c r="D200" s="61"/>
      <c r="E200" s="62"/>
      <c r="F200" s="62"/>
      <c r="G200" s="419"/>
    </row>
    <row r="201" spans="1:7" customFormat="1" ht="128.25">
      <c r="A201" s="435">
        <f>A198+1</f>
        <v>3</v>
      </c>
      <c r="B201" s="66" t="s">
        <v>628</v>
      </c>
      <c r="C201" s="319"/>
      <c r="D201" s="61"/>
      <c r="E201" s="62"/>
      <c r="F201" s="62"/>
      <c r="G201" s="419"/>
    </row>
    <row r="202" spans="1:7" customFormat="1" ht="16.5">
      <c r="A202" s="435"/>
      <c r="B202" s="67" t="s">
        <v>13</v>
      </c>
      <c r="C202" s="319" t="s">
        <v>13</v>
      </c>
      <c r="D202" s="61">
        <v>1</v>
      </c>
      <c r="E202" s="62"/>
      <c r="F202" s="62">
        <f>D202*E202</f>
        <v>0</v>
      </c>
      <c r="G202" s="419"/>
    </row>
    <row r="203" spans="1:7" customFormat="1">
      <c r="A203" s="435"/>
      <c r="B203" s="47"/>
      <c r="C203" s="319"/>
      <c r="D203" s="54"/>
      <c r="E203" s="50"/>
      <c r="F203" s="50"/>
      <c r="G203" s="419"/>
    </row>
    <row r="204" spans="1:7" s="19" customFormat="1" ht="15.75" thickBot="1">
      <c r="A204" s="431"/>
      <c r="B204" s="432"/>
      <c r="C204" s="59"/>
      <c r="D204" s="433"/>
      <c r="E204" s="51"/>
      <c r="F204" s="52">
        <f>SUM(F196:F202)</f>
        <v>0</v>
      </c>
      <c r="G204" s="434"/>
    </row>
    <row r="205" spans="1:7" customFormat="1">
      <c r="A205" s="435"/>
      <c r="B205" s="47"/>
      <c r="C205" s="319"/>
      <c r="D205" s="54"/>
      <c r="E205" s="50"/>
      <c r="F205" s="50"/>
      <c r="G205" s="419"/>
    </row>
    <row r="206" spans="1:7" s="57" customFormat="1">
      <c r="A206" s="420">
        <v>2.2000000000000002</v>
      </c>
      <c r="B206" s="512" t="s">
        <v>480</v>
      </c>
      <c r="C206" s="512"/>
      <c r="D206" s="512"/>
      <c r="E206" s="49"/>
      <c r="F206" s="49"/>
      <c r="G206" s="430"/>
    </row>
    <row r="207" spans="1:7" s="57" customFormat="1">
      <c r="A207" s="420"/>
      <c r="B207" s="415"/>
      <c r="C207" s="415"/>
      <c r="D207" s="415"/>
      <c r="E207" s="49"/>
      <c r="F207" s="49"/>
      <c r="G207" s="430"/>
    </row>
    <row r="208" spans="1:7" customFormat="1" ht="42.75">
      <c r="A208" s="435">
        <f>1</f>
        <v>1</v>
      </c>
      <c r="B208" s="60" t="s">
        <v>255</v>
      </c>
      <c r="C208" s="319"/>
      <c r="D208" s="54"/>
      <c r="E208" s="50"/>
      <c r="F208" s="50"/>
      <c r="G208" s="419"/>
    </row>
    <row r="209" spans="1:8" customFormat="1">
      <c r="A209" s="435"/>
      <c r="B209" s="60"/>
      <c r="C209" s="319" t="s">
        <v>177</v>
      </c>
      <c r="D209" s="61">
        <v>199.5</v>
      </c>
      <c r="E209" s="62"/>
      <c r="F209" s="62">
        <f>D209*E209</f>
        <v>0</v>
      </c>
      <c r="G209" s="419"/>
    </row>
    <row r="210" spans="1:8" s="45" customFormat="1">
      <c r="A210" s="436"/>
      <c r="B210" s="60"/>
      <c r="C210" s="424"/>
      <c r="D210" s="61"/>
      <c r="E210" s="62"/>
      <c r="F210" s="62"/>
      <c r="G210" s="437"/>
    </row>
    <row r="211" spans="1:8" customFormat="1" ht="99.75" customHeight="1">
      <c r="A211" s="435">
        <f>A208+1</f>
        <v>2</v>
      </c>
      <c r="B211" s="65" t="s">
        <v>256</v>
      </c>
      <c r="C211" s="319"/>
      <c r="D211" s="61"/>
      <c r="E211" s="62"/>
      <c r="F211" s="62"/>
      <c r="G211" s="419"/>
    </row>
    <row r="212" spans="1:8" customFormat="1">
      <c r="A212" s="435"/>
      <c r="B212" s="60"/>
      <c r="C212" s="319" t="s">
        <v>177</v>
      </c>
      <c r="D212" s="61">
        <v>25.5</v>
      </c>
      <c r="E212" s="62"/>
      <c r="F212" s="62">
        <f>D212*E212</f>
        <v>0</v>
      </c>
      <c r="G212" s="419"/>
    </row>
    <row r="213" spans="1:8" customFormat="1">
      <c r="A213" s="435"/>
      <c r="B213" s="60"/>
      <c r="C213" s="319"/>
      <c r="D213" s="61"/>
      <c r="E213" s="62"/>
      <c r="F213" s="62"/>
      <c r="G213" s="419"/>
    </row>
    <row r="214" spans="1:8" customFormat="1" ht="108.75" customHeight="1">
      <c r="A214" s="435">
        <f>A211+1</f>
        <v>3</v>
      </c>
      <c r="B214" s="65" t="s">
        <v>257</v>
      </c>
      <c r="C214" s="319"/>
      <c r="D214" s="61"/>
      <c r="E214" s="62"/>
      <c r="F214" s="62"/>
      <c r="G214" s="419"/>
    </row>
    <row r="215" spans="1:8" customFormat="1">
      <c r="A215" s="435"/>
      <c r="B215" s="60"/>
      <c r="C215" s="319" t="s">
        <v>177</v>
      </c>
      <c r="D215" s="61">
        <v>4.25</v>
      </c>
      <c r="E215" s="62"/>
      <c r="F215" s="62">
        <f>D215*E215</f>
        <v>0</v>
      </c>
      <c r="G215" s="419"/>
    </row>
    <row r="216" spans="1:8" customFormat="1">
      <c r="A216" s="435"/>
      <c r="B216" s="60"/>
      <c r="C216" s="319"/>
      <c r="D216" s="61"/>
      <c r="E216" s="62"/>
      <c r="F216" s="62"/>
      <c r="G216" s="419"/>
    </row>
    <row r="217" spans="1:8" customFormat="1" ht="31.5" customHeight="1">
      <c r="A217" s="435">
        <f>A214+1</f>
        <v>4</v>
      </c>
      <c r="B217" s="65" t="s">
        <v>258</v>
      </c>
      <c r="C217" s="319"/>
      <c r="D217" s="61"/>
      <c r="E217" s="62"/>
      <c r="F217" s="62"/>
      <c r="G217" s="419"/>
    </row>
    <row r="218" spans="1:8" customFormat="1">
      <c r="A218" s="435"/>
      <c r="B218" s="60"/>
      <c r="C218" s="319" t="s">
        <v>175</v>
      </c>
      <c r="D218" s="61">
        <v>15</v>
      </c>
      <c r="E218" s="62"/>
      <c r="F218" s="62">
        <f>D218*E218</f>
        <v>0</v>
      </c>
      <c r="G218" s="419"/>
    </row>
    <row r="219" spans="1:8" customFormat="1">
      <c r="A219" s="435"/>
      <c r="B219" s="60"/>
      <c r="C219" s="319"/>
      <c r="D219" s="61"/>
      <c r="E219" s="62"/>
      <c r="F219" s="62"/>
      <c r="G219" s="419"/>
    </row>
    <row r="220" spans="1:8" s="9" customFormat="1" ht="43.5" customHeight="1">
      <c r="A220" s="133">
        <f>A217+1</f>
        <v>5</v>
      </c>
      <c r="B220" s="46" t="s">
        <v>476</v>
      </c>
      <c r="C220" s="61"/>
      <c r="D220" s="62"/>
      <c r="E220" s="62"/>
      <c r="F220" s="61"/>
      <c r="G220" s="14"/>
      <c r="H220" s="134"/>
    </row>
    <row r="221" spans="1:8" s="9" customFormat="1">
      <c r="A221" s="133"/>
      <c r="B221" s="14"/>
      <c r="C221" s="61" t="s">
        <v>177</v>
      </c>
      <c r="D221" s="62">
        <v>16</v>
      </c>
      <c r="E221" s="62"/>
      <c r="F221" s="61">
        <f>D221*E221</f>
        <v>0</v>
      </c>
      <c r="G221" s="14"/>
    </row>
    <row r="222" spans="1:8" s="9" customFormat="1">
      <c r="A222" s="133"/>
      <c r="B222" s="14"/>
      <c r="C222" s="61"/>
      <c r="D222" s="62"/>
      <c r="E222" s="62"/>
      <c r="F222" s="61"/>
      <c r="G222" s="14"/>
    </row>
    <row r="223" spans="1:8" s="9" customFormat="1" ht="42.75">
      <c r="A223" s="133">
        <f>A220+1</f>
        <v>6</v>
      </c>
      <c r="B223" s="46" t="s">
        <v>477</v>
      </c>
      <c r="C223" s="61"/>
      <c r="D223" s="62"/>
      <c r="E223" s="62"/>
      <c r="F223" s="61"/>
      <c r="G223" s="14"/>
      <c r="H223" s="134"/>
    </row>
    <row r="224" spans="1:8" s="9" customFormat="1">
      <c r="A224" s="133"/>
      <c r="B224" s="14"/>
      <c r="C224" s="61" t="s">
        <v>177</v>
      </c>
      <c r="D224" s="62">
        <v>247.5</v>
      </c>
      <c r="E224" s="62"/>
      <c r="F224" s="61">
        <f>D224*E224</f>
        <v>0</v>
      </c>
      <c r="G224" s="14"/>
    </row>
    <row r="225" spans="1:8" s="9" customFormat="1">
      <c r="A225" s="133"/>
      <c r="B225" s="14"/>
      <c r="C225" s="61"/>
      <c r="D225" s="62"/>
      <c r="E225" s="62"/>
      <c r="F225" s="61"/>
      <c r="G225" s="14"/>
    </row>
    <row r="226" spans="1:8" s="9" customFormat="1" ht="28.5">
      <c r="A226" s="133">
        <f>A223+1</f>
        <v>7</v>
      </c>
      <c r="B226" s="46" t="s">
        <v>478</v>
      </c>
      <c r="C226" s="61"/>
      <c r="D226" s="62"/>
      <c r="E226" s="62"/>
      <c r="F226" s="61"/>
      <c r="G226" s="14"/>
      <c r="H226" s="134"/>
    </row>
    <row r="227" spans="1:8" s="9" customFormat="1">
      <c r="A227" s="133"/>
      <c r="B227" s="14"/>
      <c r="C227" s="61" t="s">
        <v>177</v>
      </c>
      <c r="D227" s="62">
        <v>24</v>
      </c>
      <c r="E227" s="62"/>
      <c r="F227" s="61">
        <f>D227*E227</f>
        <v>0</v>
      </c>
      <c r="G227" s="14"/>
    </row>
    <row r="228" spans="1:8" s="9" customFormat="1">
      <c r="A228" s="133"/>
      <c r="B228" s="14"/>
      <c r="C228" s="61"/>
      <c r="D228" s="62"/>
      <c r="E228" s="62"/>
      <c r="F228" s="61"/>
      <c r="G228" s="14"/>
    </row>
    <row r="229" spans="1:8" s="9" customFormat="1" ht="28.5">
      <c r="A229" s="133">
        <f>A226+1</f>
        <v>8</v>
      </c>
      <c r="B229" s="46" t="s">
        <v>479</v>
      </c>
      <c r="C229" s="61"/>
      <c r="D229" s="62"/>
      <c r="E229" s="62"/>
      <c r="F229" s="61"/>
      <c r="G229" s="14"/>
      <c r="H229" s="134"/>
    </row>
    <row r="230" spans="1:8" s="9" customFormat="1">
      <c r="A230" s="133"/>
      <c r="B230" s="14"/>
      <c r="C230" s="61" t="s">
        <v>177</v>
      </c>
      <c r="D230" s="62">
        <v>40</v>
      </c>
      <c r="E230" s="62"/>
      <c r="F230" s="61">
        <f>D230*E230</f>
        <v>0</v>
      </c>
      <c r="G230" s="14"/>
    </row>
    <row r="231" spans="1:8" customFormat="1">
      <c r="A231" s="435"/>
      <c r="B231" s="47"/>
      <c r="C231" s="319"/>
      <c r="D231" s="54"/>
      <c r="E231" s="50"/>
      <c r="F231" s="50"/>
      <c r="G231" s="419"/>
    </row>
    <row r="232" spans="1:8" s="19" customFormat="1" ht="15.75" thickBot="1">
      <c r="A232" s="431"/>
      <c r="B232" s="432"/>
      <c r="C232" s="59"/>
      <c r="D232" s="433"/>
      <c r="E232" s="51"/>
      <c r="F232" s="52">
        <f>SUM(F209:F230)</f>
        <v>0</v>
      </c>
      <c r="G232" s="434"/>
    </row>
    <row r="233" spans="1:8" customFormat="1">
      <c r="A233" s="435"/>
      <c r="B233" s="47"/>
      <c r="C233" s="319"/>
      <c r="D233" s="54"/>
      <c r="E233" s="50"/>
      <c r="F233" s="50"/>
      <c r="G233" s="419"/>
    </row>
    <row r="234" spans="1:8" s="57" customFormat="1">
      <c r="A234" s="420">
        <v>3</v>
      </c>
      <c r="B234" s="512" t="s">
        <v>218</v>
      </c>
      <c r="C234" s="512"/>
      <c r="D234" s="512"/>
      <c r="E234" s="49"/>
      <c r="F234" s="49"/>
      <c r="G234" s="430"/>
    </row>
    <row r="236" spans="1:8" ht="60">
      <c r="A236" s="20" t="s">
        <v>0</v>
      </c>
      <c r="B236" s="11" t="s">
        <v>11</v>
      </c>
      <c r="C236" s="21"/>
      <c r="D236" s="21"/>
      <c r="E236" s="22"/>
      <c r="F236" s="23"/>
    </row>
    <row r="237" spans="1:8">
      <c r="A237" s="20"/>
      <c r="B237" s="11" t="s">
        <v>95</v>
      </c>
      <c r="C237" s="21"/>
      <c r="D237" s="21"/>
      <c r="E237" s="22"/>
      <c r="F237" s="23"/>
    </row>
    <row r="238" spans="1:8">
      <c r="A238" s="20"/>
      <c r="B238" s="11" t="s">
        <v>96</v>
      </c>
      <c r="C238" s="21"/>
      <c r="D238" s="21"/>
      <c r="E238" s="22"/>
      <c r="F238" s="23"/>
    </row>
    <row r="239" spans="1:8">
      <c r="A239" s="20"/>
      <c r="B239" s="11" t="s">
        <v>97</v>
      </c>
      <c r="C239" s="21"/>
      <c r="D239" s="21"/>
      <c r="E239" s="22"/>
      <c r="F239" s="23"/>
    </row>
    <row r="240" spans="1:8">
      <c r="A240" s="20"/>
      <c r="B240" s="11" t="s">
        <v>12</v>
      </c>
      <c r="C240" s="21" t="s">
        <v>13</v>
      </c>
      <c r="D240" s="21">
        <v>1</v>
      </c>
      <c r="E240" s="24"/>
      <c r="F240" s="23">
        <f>D240*E240</f>
        <v>0</v>
      </c>
    </row>
    <row r="241" spans="1:7">
      <c r="A241" s="25"/>
      <c r="B241" s="26"/>
      <c r="C241" s="27"/>
      <c r="D241" s="27"/>
      <c r="E241" s="28"/>
      <c r="F241" s="23"/>
    </row>
    <row r="242" spans="1:7" ht="60">
      <c r="A242" s="20" t="s">
        <v>1</v>
      </c>
      <c r="B242" s="11" t="s">
        <v>11</v>
      </c>
      <c r="C242" s="21"/>
      <c r="D242" s="21"/>
      <c r="E242" s="22"/>
      <c r="F242" s="23"/>
    </row>
    <row r="243" spans="1:7">
      <c r="A243" s="20"/>
      <c r="B243" s="11" t="s">
        <v>98</v>
      </c>
      <c r="C243" s="21"/>
      <c r="D243" s="21"/>
      <c r="E243" s="22"/>
      <c r="F243" s="23"/>
    </row>
    <row r="244" spans="1:7">
      <c r="A244" s="20"/>
      <c r="B244" s="11" t="s">
        <v>99</v>
      </c>
      <c r="C244" s="21"/>
      <c r="D244" s="21"/>
      <c r="E244" s="22"/>
      <c r="F244" s="23"/>
    </row>
    <row r="245" spans="1:7">
      <c r="A245" s="20"/>
      <c r="B245" s="11" t="s">
        <v>100</v>
      </c>
      <c r="C245" s="21"/>
      <c r="D245" s="21"/>
      <c r="E245" s="22"/>
      <c r="F245" s="23"/>
    </row>
    <row r="246" spans="1:7">
      <c r="A246" s="20"/>
      <c r="B246" s="11" t="s">
        <v>101</v>
      </c>
      <c r="C246" s="21" t="s">
        <v>13</v>
      </c>
      <c r="D246" s="21">
        <v>2</v>
      </c>
      <c r="E246" s="24"/>
      <c r="F246" s="23">
        <f>D246*E246</f>
        <v>0</v>
      </c>
    </row>
    <row r="247" spans="1:7">
      <c r="A247" s="20"/>
      <c r="B247" s="11"/>
      <c r="C247" s="21"/>
      <c r="D247" s="21"/>
      <c r="E247" s="22"/>
      <c r="F247" s="23"/>
    </row>
    <row r="248" spans="1:7" ht="45">
      <c r="A248" s="20" t="s">
        <v>2</v>
      </c>
      <c r="B248" s="11" t="s">
        <v>442</v>
      </c>
      <c r="C248" s="21"/>
      <c r="D248" s="21"/>
      <c r="E248" s="22"/>
      <c r="F248" s="23"/>
    </row>
    <row r="249" spans="1:7">
      <c r="A249" s="20"/>
      <c r="B249" s="11" t="s">
        <v>471</v>
      </c>
      <c r="C249" s="21"/>
      <c r="D249" s="21"/>
      <c r="E249" s="22"/>
      <c r="F249" s="23"/>
    </row>
    <row r="250" spans="1:7">
      <c r="A250" s="20"/>
      <c r="B250" s="11" t="s">
        <v>102</v>
      </c>
      <c r="C250" s="21" t="s">
        <v>33</v>
      </c>
      <c r="D250" s="21">
        <v>1</v>
      </c>
      <c r="E250" s="22"/>
      <c r="F250" s="23">
        <f>D250*E250</f>
        <v>0</v>
      </c>
    </row>
    <row r="251" spans="1:7">
      <c r="A251" s="20"/>
      <c r="B251" s="11"/>
      <c r="C251" s="21"/>
      <c r="D251" s="21"/>
      <c r="E251" s="22"/>
      <c r="F251" s="23"/>
    </row>
    <row r="252" spans="1:7" ht="45">
      <c r="A252" s="20" t="s">
        <v>3</v>
      </c>
      <c r="B252" s="11" t="s">
        <v>14</v>
      </c>
      <c r="C252" s="21"/>
      <c r="D252" s="21"/>
      <c r="E252" s="22"/>
      <c r="F252" s="23"/>
    </row>
    <row r="253" spans="1:7" s="19" customFormat="1">
      <c r="A253" s="20"/>
      <c r="B253" s="11" t="s">
        <v>103</v>
      </c>
      <c r="C253" s="21" t="s">
        <v>13</v>
      </c>
      <c r="D253" s="21">
        <v>1</v>
      </c>
      <c r="E253" s="22"/>
      <c r="F253" s="23">
        <f t="shared" ref="F253:F256" si="0">D253*E253</f>
        <v>0</v>
      </c>
      <c r="G253" s="434"/>
    </row>
    <row r="254" spans="1:7" s="19" customFormat="1">
      <c r="A254" s="20"/>
      <c r="B254" s="11" t="s">
        <v>104</v>
      </c>
      <c r="C254" s="21" t="s">
        <v>13</v>
      </c>
      <c r="D254" s="21">
        <v>1</v>
      </c>
      <c r="E254" s="22"/>
      <c r="F254" s="23">
        <f t="shared" si="0"/>
        <v>0</v>
      </c>
      <c r="G254" s="434"/>
    </row>
    <row r="255" spans="1:7" s="19" customFormat="1">
      <c r="A255" s="20"/>
      <c r="B255" s="11" t="s">
        <v>105</v>
      </c>
      <c r="C255" s="21" t="s">
        <v>13</v>
      </c>
      <c r="D255" s="21">
        <v>1</v>
      </c>
      <c r="E255" s="22"/>
      <c r="F255" s="23">
        <f t="shared" si="0"/>
        <v>0</v>
      </c>
      <c r="G255" s="434"/>
    </row>
    <row r="256" spans="1:7" s="19" customFormat="1">
      <c r="A256" s="20"/>
      <c r="B256" s="11" t="s">
        <v>106</v>
      </c>
      <c r="C256" s="21" t="s">
        <v>13</v>
      </c>
      <c r="D256" s="21">
        <v>2</v>
      </c>
      <c r="E256" s="22"/>
      <c r="F256" s="23">
        <f t="shared" si="0"/>
        <v>0</v>
      </c>
      <c r="G256" s="434"/>
    </row>
    <row r="257" spans="1:7">
      <c r="A257" s="20"/>
      <c r="B257" s="11"/>
      <c r="C257" s="21"/>
      <c r="D257" s="21"/>
      <c r="E257" s="22"/>
      <c r="F257" s="23"/>
    </row>
    <row r="258" spans="1:7" ht="60">
      <c r="A258" s="20" t="s">
        <v>4</v>
      </c>
      <c r="B258" s="11" t="s">
        <v>15</v>
      </c>
      <c r="C258" s="21"/>
      <c r="D258" s="21"/>
      <c r="E258" s="22"/>
      <c r="F258" s="23"/>
    </row>
    <row r="259" spans="1:7" s="19" customFormat="1">
      <c r="A259" s="20"/>
      <c r="B259" s="11" t="s">
        <v>59</v>
      </c>
      <c r="C259" s="21" t="s">
        <v>13</v>
      </c>
      <c r="D259" s="21">
        <v>1</v>
      </c>
      <c r="E259" s="22"/>
      <c r="F259" s="23">
        <f t="shared" ref="F259" si="1">D259*E259</f>
        <v>0</v>
      </c>
      <c r="G259" s="434"/>
    </row>
    <row r="260" spans="1:7">
      <c r="A260" s="20"/>
      <c r="B260" s="11"/>
      <c r="C260" s="21"/>
      <c r="D260" s="21"/>
      <c r="E260" s="22"/>
      <c r="F260" s="23"/>
    </row>
    <row r="261" spans="1:7" ht="60">
      <c r="A261" s="35" t="s">
        <v>5</v>
      </c>
      <c r="B261" s="14" t="s">
        <v>16</v>
      </c>
      <c r="E261" s="38"/>
      <c r="F261" s="38"/>
    </row>
    <row r="262" spans="1:7" s="19" customFormat="1">
      <c r="A262" s="20"/>
      <c r="B262" s="11" t="s">
        <v>107</v>
      </c>
      <c r="C262" s="21" t="s">
        <v>13</v>
      </c>
      <c r="D262" s="21">
        <v>2</v>
      </c>
      <c r="E262" s="22"/>
      <c r="F262" s="23">
        <f t="shared" ref="F262:F265" si="2">D262*E262</f>
        <v>0</v>
      </c>
      <c r="G262" s="434"/>
    </row>
    <row r="263" spans="1:7" s="19" customFormat="1">
      <c r="A263" s="20"/>
      <c r="B263" s="11" t="s">
        <v>108</v>
      </c>
      <c r="C263" s="21" t="s">
        <v>13</v>
      </c>
      <c r="D263" s="21">
        <v>1</v>
      </c>
      <c r="E263" s="22"/>
      <c r="F263" s="23">
        <f t="shared" si="2"/>
        <v>0</v>
      </c>
      <c r="G263" s="434"/>
    </row>
    <row r="264" spans="1:7" s="19" customFormat="1">
      <c r="A264" s="20"/>
      <c r="B264" s="11" t="s">
        <v>109</v>
      </c>
      <c r="C264" s="21" t="s">
        <v>13</v>
      </c>
      <c r="D264" s="21">
        <v>1</v>
      </c>
      <c r="E264" s="22"/>
      <c r="F264" s="23">
        <f t="shared" si="2"/>
        <v>0</v>
      </c>
      <c r="G264" s="434"/>
    </row>
    <row r="265" spans="1:7" s="19" customFormat="1">
      <c r="A265" s="20"/>
      <c r="B265" s="11" t="s">
        <v>110</v>
      </c>
      <c r="C265" s="21" t="s">
        <v>13</v>
      </c>
      <c r="D265" s="21">
        <v>2</v>
      </c>
      <c r="E265" s="22"/>
      <c r="F265" s="23">
        <f t="shared" si="2"/>
        <v>0</v>
      </c>
      <c r="G265" s="434"/>
    </row>
    <row r="266" spans="1:7" s="19" customFormat="1">
      <c r="A266" s="20"/>
      <c r="B266" s="11"/>
      <c r="C266" s="21"/>
      <c r="D266" s="21"/>
      <c r="E266" s="22"/>
      <c r="F266" s="23"/>
      <c r="G266" s="434"/>
    </row>
    <row r="267" spans="1:7" ht="60">
      <c r="A267" s="35" t="s">
        <v>6</v>
      </c>
      <c r="B267" s="14" t="s">
        <v>16</v>
      </c>
      <c r="E267" s="38"/>
      <c r="F267" s="38"/>
    </row>
    <row r="268" spans="1:7" s="19" customFormat="1">
      <c r="A268" s="20"/>
      <c r="B268" s="11" t="s">
        <v>464</v>
      </c>
      <c r="C268" s="21" t="s">
        <v>13</v>
      </c>
      <c r="D268" s="21">
        <v>2</v>
      </c>
      <c r="E268" s="22"/>
      <c r="F268" s="23">
        <f t="shared" ref="F268" si="3">D268*E268</f>
        <v>0</v>
      </c>
      <c r="G268" s="434"/>
    </row>
    <row r="269" spans="1:7">
      <c r="A269" s="20"/>
      <c r="B269" s="11"/>
      <c r="C269" s="21"/>
      <c r="D269" s="21"/>
      <c r="E269" s="22"/>
      <c r="F269" s="23"/>
    </row>
    <row r="270" spans="1:7" ht="30">
      <c r="A270" s="20" t="s">
        <v>7</v>
      </c>
      <c r="B270" s="11" t="s">
        <v>111</v>
      </c>
      <c r="C270" s="21"/>
      <c r="D270" s="21"/>
      <c r="E270" s="22"/>
      <c r="F270" s="23"/>
    </row>
    <row r="271" spans="1:7" ht="12.6" customHeight="1">
      <c r="A271" s="20"/>
      <c r="B271" s="11" t="s">
        <v>112</v>
      </c>
      <c r="C271" s="21" t="s">
        <v>13</v>
      </c>
      <c r="D271" s="21">
        <v>2</v>
      </c>
      <c r="E271" s="226"/>
      <c r="F271" s="23">
        <f>D271*E271</f>
        <v>0</v>
      </c>
    </row>
    <row r="272" spans="1:7">
      <c r="A272" s="20"/>
      <c r="B272" s="11"/>
      <c r="C272" s="21"/>
      <c r="D272" s="21"/>
      <c r="E272" s="22"/>
      <c r="F272" s="23"/>
    </row>
    <row r="273" spans="1:7" ht="30">
      <c r="A273" s="20" t="s">
        <v>8</v>
      </c>
      <c r="B273" s="11" t="s">
        <v>113</v>
      </c>
      <c r="C273" s="21"/>
      <c r="D273" s="21"/>
      <c r="E273" s="22"/>
      <c r="F273" s="23"/>
    </row>
    <row r="274" spans="1:7">
      <c r="A274" s="20"/>
      <c r="B274" s="11" t="s">
        <v>114</v>
      </c>
      <c r="C274" s="21" t="s">
        <v>13</v>
      </c>
      <c r="D274" s="21">
        <v>2</v>
      </c>
      <c r="E274" s="226"/>
      <c r="F274" s="23">
        <f>D274*E274</f>
        <v>0</v>
      </c>
    </row>
    <row r="275" spans="1:7">
      <c r="A275" s="20"/>
      <c r="B275" s="11"/>
      <c r="C275" s="21"/>
      <c r="D275" s="21"/>
      <c r="E275" s="22"/>
      <c r="F275" s="23"/>
    </row>
    <row r="276" spans="1:7" s="19" customFormat="1" ht="30">
      <c r="A276" s="20" t="s">
        <v>9</v>
      </c>
      <c r="B276" s="11" t="s">
        <v>17</v>
      </c>
      <c r="C276" s="21"/>
      <c r="D276" s="21"/>
      <c r="E276" s="22"/>
      <c r="F276" s="23"/>
      <c r="G276" s="434"/>
    </row>
    <row r="277" spans="1:7" s="19" customFormat="1">
      <c r="A277" s="20"/>
      <c r="B277" s="11" t="s">
        <v>115</v>
      </c>
      <c r="C277" s="21" t="s">
        <v>13</v>
      </c>
      <c r="D277" s="21">
        <v>1</v>
      </c>
      <c r="E277" s="22"/>
      <c r="F277" s="23">
        <f t="shared" ref="F277:F278" si="4">D277*E277</f>
        <v>0</v>
      </c>
      <c r="G277" s="434"/>
    </row>
    <row r="278" spans="1:7" s="19" customFormat="1">
      <c r="A278" s="20"/>
      <c r="B278" s="11" t="s">
        <v>116</v>
      </c>
      <c r="C278" s="21" t="s">
        <v>13</v>
      </c>
      <c r="D278" s="21">
        <v>2</v>
      </c>
      <c r="E278" s="226"/>
      <c r="F278" s="23">
        <f t="shared" si="4"/>
        <v>0</v>
      </c>
      <c r="G278" s="434"/>
    </row>
    <row r="279" spans="1:7" s="19" customFormat="1">
      <c r="A279" s="20"/>
      <c r="B279" s="11"/>
      <c r="C279" s="21"/>
      <c r="D279" s="21"/>
      <c r="E279" s="226"/>
      <c r="F279" s="23"/>
      <c r="G279" s="434"/>
    </row>
    <row r="280" spans="1:7" s="19" customFormat="1" ht="60">
      <c r="A280" s="20" t="s">
        <v>10</v>
      </c>
      <c r="B280" s="11" t="s">
        <v>443</v>
      </c>
      <c r="C280" s="21"/>
      <c r="D280" s="21"/>
      <c r="E280" s="22"/>
      <c r="F280" s="23"/>
      <c r="G280" s="434"/>
    </row>
    <row r="281" spans="1:7" s="19" customFormat="1">
      <c r="A281" s="20"/>
      <c r="B281" s="11" t="s">
        <v>60</v>
      </c>
      <c r="C281" s="21" t="s">
        <v>13</v>
      </c>
      <c r="D281" s="21">
        <v>1</v>
      </c>
      <c r="E281" s="22"/>
      <c r="F281" s="23">
        <f t="shared" ref="F281" si="5">D281*E281</f>
        <v>0</v>
      </c>
      <c r="G281" s="434"/>
    </row>
    <row r="282" spans="1:7">
      <c r="A282" s="20"/>
      <c r="B282" s="11"/>
      <c r="C282" s="29"/>
      <c r="D282" s="21"/>
      <c r="E282" s="22"/>
      <c r="F282" s="23"/>
    </row>
    <row r="283" spans="1:7" s="19" customFormat="1" ht="30">
      <c r="A283" s="20" t="s">
        <v>24</v>
      </c>
      <c r="B283" s="11" t="s">
        <v>18</v>
      </c>
      <c r="C283" s="29"/>
      <c r="D283" s="21"/>
      <c r="E283" s="22"/>
      <c r="F283" s="23"/>
      <c r="G283" s="434"/>
    </row>
    <row r="284" spans="1:7" s="19" customFormat="1">
      <c r="A284" s="20"/>
      <c r="B284" s="11" t="s">
        <v>117</v>
      </c>
      <c r="C284" s="29" t="s">
        <v>13</v>
      </c>
      <c r="D284" s="21">
        <v>1</v>
      </c>
      <c r="E284" s="22"/>
      <c r="F284" s="23">
        <f t="shared" ref="F284:F286" si="6">D284*E284</f>
        <v>0</v>
      </c>
      <c r="G284" s="434"/>
    </row>
    <row r="285" spans="1:7" s="19" customFormat="1">
      <c r="A285" s="20"/>
      <c r="B285" s="11" t="s">
        <v>118</v>
      </c>
      <c r="C285" s="29" t="s">
        <v>13</v>
      </c>
      <c r="D285" s="21">
        <v>1</v>
      </c>
      <c r="E285" s="22"/>
      <c r="F285" s="23">
        <f t="shared" si="6"/>
        <v>0</v>
      </c>
      <c r="G285" s="434"/>
    </row>
    <row r="286" spans="1:7" s="19" customFormat="1">
      <c r="A286" s="39"/>
      <c r="B286" s="11" t="s">
        <v>119</v>
      </c>
      <c r="C286" s="12" t="s">
        <v>13</v>
      </c>
      <c r="D286" s="12">
        <v>2</v>
      </c>
      <c r="E286" s="22"/>
      <c r="F286" s="23">
        <f t="shared" si="6"/>
        <v>0</v>
      </c>
      <c r="G286" s="434"/>
    </row>
    <row r="287" spans="1:7">
      <c r="A287" s="20"/>
      <c r="B287" s="11"/>
      <c r="C287" s="21"/>
      <c r="D287" s="21"/>
      <c r="E287" s="22"/>
      <c r="F287" s="23"/>
    </row>
    <row r="288" spans="1:7" s="19" customFormat="1" ht="30">
      <c r="A288" s="20" t="s">
        <v>26</v>
      </c>
      <c r="B288" s="11" t="s">
        <v>20</v>
      </c>
      <c r="C288" s="21"/>
      <c r="D288" s="21"/>
      <c r="E288" s="22"/>
      <c r="F288" s="23"/>
      <c r="G288" s="434"/>
    </row>
    <row r="289" spans="1:7" s="19" customFormat="1">
      <c r="A289" s="20"/>
      <c r="B289" s="11" t="s">
        <v>120</v>
      </c>
      <c r="C289" s="21" t="s">
        <v>13</v>
      </c>
      <c r="D289" s="21">
        <v>2</v>
      </c>
      <c r="E289" s="22"/>
      <c r="F289" s="23">
        <f t="shared" ref="F289:F290" si="7">D289*E289</f>
        <v>0</v>
      </c>
      <c r="G289" s="434"/>
    </row>
    <row r="290" spans="1:7" s="19" customFormat="1">
      <c r="A290" s="20"/>
      <c r="B290" s="11" t="s">
        <v>121</v>
      </c>
      <c r="C290" s="21" t="s">
        <v>13</v>
      </c>
      <c r="D290" s="21">
        <v>1</v>
      </c>
      <c r="E290" s="22"/>
      <c r="F290" s="23">
        <f t="shared" si="7"/>
        <v>0</v>
      </c>
      <c r="G290" s="434"/>
    </row>
    <row r="291" spans="1:7">
      <c r="A291" s="20"/>
      <c r="B291" s="40"/>
      <c r="C291" s="21"/>
      <c r="D291" s="21"/>
      <c r="E291" s="22"/>
      <c r="F291" s="23"/>
    </row>
    <row r="292" spans="1:7" ht="30">
      <c r="A292" s="20" t="s">
        <v>28</v>
      </c>
      <c r="B292" s="11" t="s">
        <v>21</v>
      </c>
      <c r="C292" s="21"/>
      <c r="D292" s="21"/>
      <c r="E292" s="22"/>
      <c r="F292" s="23"/>
    </row>
    <row r="293" spans="1:7">
      <c r="A293" s="20"/>
      <c r="B293" s="11" t="s">
        <v>117</v>
      </c>
      <c r="C293" s="21" t="s">
        <v>13</v>
      </c>
      <c r="D293" s="21">
        <v>1</v>
      </c>
      <c r="E293" s="22"/>
      <c r="F293" s="23">
        <f>D293*E293</f>
        <v>0</v>
      </c>
    </row>
    <row r="294" spans="1:7">
      <c r="A294" s="20"/>
      <c r="B294" s="11"/>
      <c r="C294" s="21"/>
      <c r="D294" s="21"/>
      <c r="E294" s="22"/>
      <c r="F294" s="23"/>
    </row>
    <row r="295" spans="1:7" ht="30">
      <c r="A295" s="20" t="s">
        <v>30</v>
      </c>
      <c r="B295" s="11" t="s">
        <v>22</v>
      </c>
      <c r="C295" s="21"/>
      <c r="D295" s="21"/>
      <c r="E295" s="22"/>
      <c r="F295" s="23"/>
    </row>
    <row r="296" spans="1:7">
      <c r="A296" s="20"/>
      <c r="B296" s="11" t="s">
        <v>122</v>
      </c>
      <c r="C296" s="21" t="s">
        <v>13</v>
      </c>
      <c r="D296" s="21">
        <v>4</v>
      </c>
      <c r="E296" s="22"/>
      <c r="F296" s="23">
        <f>D296*E296</f>
        <v>0</v>
      </c>
    </row>
    <row r="297" spans="1:7">
      <c r="A297" s="20"/>
      <c r="B297" s="11"/>
      <c r="C297" s="21"/>
      <c r="D297" s="21"/>
      <c r="E297" s="22"/>
      <c r="F297" s="23"/>
    </row>
    <row r="298" spans="1:7" ht="30">
      <c r="A298" s="20" t="s">
        <v>34</v>
      </c>
      <c r="B298" s="11" t="s">
        <v>23</v>
      </c>
      <c r="C298" s="21"/>
      <c r="D298" s="21"/>
      <c r="E298" s="13"/>
      <c r="F298" s="23"/>
    </row>
    <row r="299" spans="1:7">
      <c r="A299" s="20"/>
      <c r="B299" s="11" t="s">
        <v>123</v>
      </c>
      <c r="C299" s="21" t="s">
        <v>13</v>
      </c>
      <c r="D299" s="21">
        <v>8</v>
      </c>
      <c r="E299" s="22"/>
      <c r="F299" s="23">
        <f>D299*E299</f>
        <v>0</v>
      </c>
    </row>
    <row r="300" spans="1:7">
      <c r="A300" s="20"/>
      <c r="B300" s="11"/>
      <c r="C300" s="21"/>
      <c r="D300" s="21"/>
      <c r="E300" s="22"/>
      <c r="F300" s="23"/>
    </row>
    <row r="301" spans="1:7" ht="30">
      <c r="A301" s="35" t="s">
        <v>36</v>
      </c>
      <c r="B301" s="139" t="s">
        <v>25</v>
      </c>
      <c r="E301" s="38"/>
      <c r="F301" s="38"/>
    </row>
    <row r="302" spans="1:7" ht="13.9" customHeight="1">
      <c r="A302" s="20"/>
      <c r="B302" s="11" t="s">
        <v>124</v>
      </c>
      <c r="C302" s="21" t="s">
        <v>13</v>
      </c>
      <c r="D302" s="21">
        <v>1</v>
      </c>
      <c r="E302" s="22"/>
      <c r="F302" s="23">
        <f t="shared" ref="F302:F339" si="8">D302*E302</f>
        <v>0</v>
      </c>
    </row>
    <row r="303" spans="1:7" ht="13.9" customHeight="1">
      <c r="A303" s="20"/>
      <c r="B303" s="11" t="s">
        <v>125</v>
      </c>
      <c r="C303" s="21" t="s">
        <v>13</v>
      </c>
      <c r="D303" s="21">
        <v>2</v>
      </c>
      <c r="E303" s="22"/>
      <c r="F303" s="23">
        <f t="shared" si="8"/>
        <v>0</v>
      </c>
    </row>
    <row r="304" spans="1:7" ht="13.9" customHeight="1">
      <c r="A304" s="20"/>
      <c r="B304" s="11" t="s">
        <v>126</v>
      </c>
      <c r="C304" s="21" t="s">
        <v>13</v>
      </c>
      <c r="D304" s="21">
        <v>2</v>
      </c>
      <c r="E304" s="22"/>
      <c r="F304" s="23">
        <f t="shared" si="8"/>
        <v>0</v>
      </c>
    </row>
    <row r="305" spans="1:6" ht="13.9" customHeight="1">
      <c r="A305" s="20"/>
      <c r="B305" s="11" t="s">
        <v>127</v>
      </c>
      <c r="C305" s="21" t="s">
        <v>13</v>
      </c>
      <c r="D305" s="21">
        <v>2</v>
      </c>
      <c r="E305" s="22"/>
      <c r="F305" s="23">
        <f t="shared" si="8"/>
        <v>0</v>
      </c>
    </row>
    <row r="306" spans="1:6" ht="13.9" customHeight="1">
      <c r="A306" s="20"/>
      <c r="B306" s="11" t="s">
        <v>128</v>
      </c>
      <c r="C306" s="21" t="s">
        <v>13</v>
      </c>
      <c r="D306" s="21">
        <v>1</v>
      </c>
      <c r="E306" s="22"/>
      <c r="F306" s="23">
        <f t="shared" si="8"/>
        <v>0</v>
      </c>
    </row>
    <row r="307" spans="1:6" ht="13.9" customHeight="1">
      <c r="A307" s="20"/>
      <c r="B307" s="11" t="s">
        <v>65</v>
      </c>
      <c r="C307" s="21" t="s">
        <v>13</v>
      </c>
      <c r="D307" s="21">
        <v>1</v>
      </c>
      <c r="E307" s="22"/>
      <c r="F307" s="23">
        <f t="shared" si="8"/>
        <v>0</v>
      </c>
    </row>
    <row r="308" spans="1:6" ht="13.9" customHeight="1">
      <c r="A308" s="20"/>
      <c r="B308" s="11" t="s">
        <v>64</v>
      </c>
      <c r="C308" s="21" t="s">
        <v>13</v>
      </c>
      <c r="D308" s="21">
        <v>3</v>
      </c>
      <c r="E308" s="22"/>
      <c r="F308" s="23">
        <f t="shared" ref="F308" si="9">D308*E308</f>
        <v>0</v>
      </c>
    </row>
    <row r="309" spans="1:6" ht="13.9" customHeight="1">
      <c r="A309" s="20"/>
      <c r="B309" s="11" t="s">
        <v>465</v>
      </c>
      <c r="C309" s="21" t="s">
        <v>13</v>
      </c>
      <c r="D309" s="21">
        <v>1</v>
      </c>
      <c r="E309" s="22"/>
      <c r="F309" s="23">
        <f t="shared" si="8"/>
        <v>0</v>
      </c>
    </row>
    <row r="310" spans="1:6" ht="13.9" customHeight="1">
      <c r="A310" s="20"/>
      <c r="B310" s="11" t="s">
        <v>129</v>
      </c>
      <c r="C310" s="21" t="s">
        <v>13</v>
      </c>
      <c r="D310" s="21">
        <v>2</v>
      </c>
      <c r="E310" s="22"/>
      <c r="F310" s="23">
        <f t="shared" si="8"/>
        <v>0</v>
      </c>
    </row>
    <row r="311" spans="1:6" ht="13.9" customHeight="1">
      <c r="A311" s="20"/>
      <c r="B311" s="11" t="s">
        <v>130</v>
      </c>
      <c r="C311" s="21" t="s">
        <v>13</v>
      </c>
      <c r="D311" s="21">
        <v>1</v>
      </c>
      <c r="E311" s="22"/>
      <c r="F311" s="23">
        <f t="shared" si="8"/>
        <v>0</v>
      </c>
    </row>
    <row r="312" spans="1:6" ht="13.9" customHeight="1">
      <c r="A312" s="20"/>
      <c r="B312" s="11" t="s">
        <v>131</v>
      </c>
      <c r="C312" s="21" t="s">
        <v>13</v>
      </c>
      <c r="D312" s="21">
        <v>1</v>
      </c>
      <c r="E312" s="22"/>
      <c r="F312" s="23">
        <f t="shared" si="8"/>
        <v>0</v>
      </c>
    </row>
    <row r="313" spans="1:6" ht="13.9" customHeight="1">
      <c r="A313" s="20"/>
      <c r="B313" s="11" t="s">
        <v>132</v>
      </c>
      <c r="C313" s="21" t="s">
        <v>13</v>
      </c>
      <c r="D313" s="21">
        <v>4</v>
      </c>
      <c r="E313" s="22"/>
      <c r="F313" s="23">
        <f t="shared" si="8"/>
        <v>0</v>
      </c>
    </row>
    <row r="314" spans="1:6" ht="13.9" customHeight="1">
      <c r="A314" s="20"/>
      <c r="B314" s="11" t="s">
        <v>133</v>
      </c>
      <c r="C314" s="21" t="s">
        <v>13</v>
      </c>
      <c r="D314" s="21">
        <v>1</v>
      </c>
      <c r="E314" s="22"/>
      <c r="F314" s="23">
        <f t="shared" si="8"/>
        <v>0</v>
      </c>
    </row>
    <row r="315" spans="1:6" ht="13.9" customHeight="1">
      <c r="A315" s="20"/>
      <c r="B315" s="11" t="s">
        <v>134</v>
      </c>
      <c r="C315" s="21" t="s">
        <v>13</v>
      </c>
      <c r="D315" s="21">
        <v>2</v>
      </c>
      <c r="E315" s="22"/>
      <c r="F315" s="23">
        <f t="shared" si="8"/>
        <v>0</v>
      </c>
    </row>
    <row r="316" spans="1:6" ht="13.9" customHeight="1">
      <c r="A316" s="20"/>
      <c r="B316" s="11" t="s">
        <v>135</v>
      </c>
      <c r="C316" s="21" t="s">
        <v>13</v>
      </c>
      <c r="D316" s="21">
        <v>2</v>
      </c>
      <c r="E316" s="22"/>
      <c r="F316" s="23">
        <f t="shared" si="8"/>
        <v>0</v>
      </c>
    </row>
    <row r="317" spans="1:6" ht="13.9" customHeight="1">
      <c r="A317" s="20"/>
      <c r="B317" s="11" t="s">
        <v>136</v>
      </c>
      <c r="C317" s="21" t="s">
        <v>13</v>
      </c>
      <c r="D317" s="21">
        <v>2</v>
      </c>
      <c r="E317" s="22"/>
      <c r="F317" s="23">
        <f t="shared" si="8"/>
        <v>0</v>
      </c>
    </row>
    <row r="318" spans="1:6" ht="13.9" customHeight="1">
      <c r="A318" s="20"/>
      <c r="B318" s="11" t="s">
        <v>61</v>
      </c>
      <c r="C318" s="21" t="s">
        <v>13</v>
      </c>
      <c r="D318" s="21">
        <v>4</v>
      </c>
      <c r="E318" s="22"/>
      <c r="F318" s="23">
        <f t="shared" si="8"/>
        <v>0</v>
      </c>
    </row>
    <row r="319" spans="1:6" ht="13.9" customHeight="1">
      <c r="A319" s="20"/>
      <c r="B319" s="11" t="s">
        <v>62</v>
      </c>
      <c r="C319" s="21" t="s">
        <v>13</v>
      </c>
      <c r="D319" s="21">
        <v>1</v>
      </c>
      <c r="E319" s="22"/>
      <c r="F319" s="23">
        <f t="shared" si="8"/>
        <v>0</v>
      </c>
    </row>
    <row r="320" spans="1:6" ht="13.9" customHeight="1">
      <c r="A320" s="20"/>
      <c r="B320" s="11" t="s">
        <v>137</v>
      </c>
      <c r="C320" s="21" t="s">
        <v>13</v>
      </c>
      <c r="D320" s="21">
        <v>5</v>
      </c>
      <c r="E320" s="22"/>
      <c r="F320" s="23">
        <f t="shared" si="8"/>
        <v>0</v>
      </c>
    </row>
    <row r="321" spans="1:6" ht="13.9" customHeight="1">
      <c r="A321" s="20"/>
      <c r="B321" s="11" t="s">
        <v>63</v>
      </c>
      <c r="C321" s="21" t="s">
        <v>13</v>
      </c>
      <c r="D321" s="21">
        <v>7</v>
      </c>
      <c r="E321" s="22"/>
      <c r="F321" s="23">
        <f t="shared" si="8"/>
        <v>0</v>
      </c>
    </row>
    <row r="322" spans="1:6" ht="13.9" customHeight="1">
      <c r="A322" s="20"/>
      <c r="B322" s="11" t="s">
        <v>138</v>
      </c>
      <c r="C322" s="21" t="s">
        <v>13</v>
      </c>
      <c r="D322" s="21">
        <v>1</v>
      </c>
      <c r="E322" s="22"/>
      <c r="F322" s="23">
        <f t="shared" si="8"/>
        <v>0</v>
      </c>
    </row>
    <row r="323" spans="1:6" ht="13.9" customHeight="1">
      <c r="A323" s="20"/>
      <c r="B323" s="11" t="s">
        <v>139</v>
      </c>
      <c r="C323" s="21" t="s">
        <v>13</v>
      </c>
      <c r="D323" s="21">
        <v>1</v>
      </c>
      <c r="E323" s="22"/>
      <c r="F323" s="23">
        <f t="shared" si="8"/>
        <v>0</v>
      </c>
    </row>
    <row r="324" spans="1:6" ht="13.9" customHeight="1">
      <c r="A324" s="20"/>
      <c r="B324" s="11" t="s">
        <v>140</v>
      </c>
      <c r="C324" s="21" t="s">
        <v>13</v>
      </c>
      <c r="D324" s="21">
        <v>1</v>
      </c>
      <c r="E324" s="22"/>
      <c r="F324" s="23">
        <f t="shared" si="8"/>
        <v>0</v>
      </c>
    </row>
    <row r="325" spans="1:6" ht="13.9" customHeight="1">
      <c r="A325" s="20"/>
      <c r="B325" s="11" t="s">
        <v>141</v>
      </c>
      <c r="C325" s="21" t="s">
        <v>13</v>
      </c>
      <c r="D325" s="21">
        <v>1</v>
      </c>
      <c r="E325" s="22"/>
      <c r="F325" s="23">
        <f t="shared" si="8"/>
        <v>0</v>
      </c>
    </row>
    <row r="326" spans="1:6" ht="13.9" customHeight="1">
      <c r="A326" s="20"/>
      <c r="B326" s="11" t="s">
        <v>142</v>
      </c>
      <c r="C326" s="21" t="s">
        <v>13</v>
      </c>
      <c r="D326" s="21">
        <v>1</v>
      </c>
      <c r="E326" s="22"/>
      <c r="F326" s="23">
        <f t="shared" si="8"/>
        <v>0</v>
      </c>
    </row>
    <row r="327" spans="1:6" ht="13.9" customHeight="1">
      <c r="A327" s="20"/>
      <c r="B327" s="11" t="s">
        <v>67</v>
      </c>
      <c r="C327" s="21" t="s">
        <v>13</v>
      </c>
      <c r="D327" s="21">
        <v>1</v>
      </c>
      <c r="E327" s="22"/>
      <c r="F327" s="23">
        <f t="shared" ref="F327" si="10">D327*E327</f>
        <v>0</v>
      </c>
    </row>
    <row r="328" spans="1:6" ht="13.9" customHeight="1">
      <c r="A328" s="20"/>
      <c r="B328" s="11" t="s">
        <v>466</v>
      </c>
      <c r="C328" s="21" t="s">
        <v>13</v>
      </c>
      <c r="D328" s="21">
        <v>1</v>
      </c>
      <c r="E328" s="22"/>
      <c r="F328" s="23">
        <f t="shared" si="8"/>
        <v>0</v>
      </c>
    </row>
    <row r="329" spans="1:6" ht="13.9" customHeight="1">
      <c r="A329" s="20"/>
      <c r="B329" s="11" t="s">
        <v>143</v>
      </c>
      <c r="C329" s="21" t="s">
        <v>13</v>
      </c>
      <c r="D329" s="21">
        <v>3</v>
      </c>
      <c r="E329" s="22"/>
      <c r="F329" s="23">
        <f t="shared" si="8"/>
        <v>0</v>
      </c>
    </row>
    <row r="330" spans="1:6" ht="13.9" customHeight="1">
      <c r="A330" s="20"/>
      <c r="B330" s="11" t="s">
        <v>144</v>
      </c>
      <c r="C330" s="21" t="s">
        <v>13</v>
      </c>
      <c r="D330" s="21">
        <v>5</v>
      </c>
      <c r="E330" s="22"/>
      <c r="F330" s="23">
        <f t="shared" si="8"/>
        <v>0</v>
      </c>
    </row>
    <row r="331" spans="1:6" ht="13.9" customHeight="1">
      <c r="A331" s="20"/>
      <c r="B331" s="11" t="s">
        <v>145</v>
      </c>
      <c r="C331" s="21" t="s">
        <v>13</v>
      </c>
      <c r="D331" s="21">
        <v>1</v>
      </c>
      <c r="E331" s="22"/>
      <c r="F331" s="23">
        <f t="shared" si="8"/>
        <v>0</v>
      </c>
    </row>
    <row r="332" spans="1:6" ht="13.9" customHeight="1">
      <c r="A332" s="20"/>
      <c r="B332" s="11" t="s">
        <v>66</v>
      </c>
      <c r="C332" s="21" t="s">
        <v>13</v>
      </c>
      <c r="D332" s="21">
        <v>5</v>
      </c>
      <c r="E332" s="22"/>
      <c r="F332" s="23">
        <f t="shared" ref="F332" si="11">D332*E332</f>
        <v>0</v>
      </c>
    </row>
    <row r="333" spans="1:6" ht="13.9" customHeight="1">
      <c r="A333" s="20"/>
      <c r="B333" s="11" t="s">
        <v>467</v>
      </c>
      <c r="C333" s="21" t="s">
        <v>13</v>
      </c>
      <c r="D333" s="21">
        <v>2</v>
      </c>
      <c r="E333" s="22"/>
      <c r="F333" s="23">
        <f t="shared" si="8"/>
        <v>0</v>
      </c>
    </row>
    <row r="334" spans="1:6" ht="13.9" customHeight="1">
      <c r="A334" s="20"/>
      <c r="B334" s="11" t="s">
        <v>47</v>
      </c>
      <c r="C334" s="21" t="s">
        <v>13</v>
      </c>
      <c r="D334" s="21">
        <v>7</v>
      </c>
      <c r="E334" s="22"/>
      <c r="F334" s="23">
        <f t="shared" si="8"/>
        <v>0</v>
      </c>
    </row>
    <row r="335" spans="1:6" ht="13.9" customHeight="1">
      <c r="A335" s="20"/>
      <c r="B335" s="11" t="s">
        <v>146</v>
      </c>
      <c r="C335" s="21" t="s">
        <v>13</v>
      </c>
      <c r="D335" s="21">
        <v>6</v>
      </c>
      <c r="E335" s="22"/>
      <c r="F335" s="23">
        <f t="shared" ref="F335" si="12">D335*E335</f>
        <v>0</v>
      </c>
    </row>
    <row r="336" spans="1:6" ht="13.9" customHeight="1">
      <c r="A336" s="20"/>
      <c r="B336" s="11" t="s">
        <v>470</v>
      </c>
      <c r="C336" s="21" t="s">
        <v>13</v>
      </c>
      <c r="D336" s="21">
        <v>2</v>
      </c>
      <c r="E336" s="22"/>
      <c r="F336" s="23">
        <f t="shared" si="8"/>
        <v>0</v>
      </c>
    </row>
    <row r="337" spans="1:6" ht="13.9" customHeight="1">
      <c r="A337" s="20"/>
      <c r="B337" s="11" t="s">
        <v>147</v>
      </c>
      <c r="C337" s="21" t="s">
        <v>13</v>
      </c>
      <c r="D337" s="21">
        <v>6</v>
      </c>
      <c r="E337" s="22"/>
      <c r="F337" s="23">
        <f t="shared" si="8"/>
        <v>0</v>
      </c>
    </row>
    <row r="338" spans="1:6" ht="13.9" customHeight="1">
      <c r="A338" s="20"/>
      <c r="B338" s="11" t="s">
        <v>148</v>
      </c>
      <c r="C338" s="21" t="s">
        <v>13</v>
      </c>
      <c r="D338" s="21">
        <v>2</v>
      </c>
      <c r="E338" s="22"/>
      <c r="F338" s="23">
        <f t="shared" si="8"/>
        <v>0</v>
      </c>
    </row>
    <row r="339" spans="1:6" ht="13.9" customHeight="1">
      <c r="A339" s="20"/>
      <c r="B339" s="11" t="s">
        <v>149</v>
      </c>
      <c r="C339" s="21" t="s">
        <v>13</v>
      </c>
      <c r="D339" s="21">
        <v>2</v>
      </c>
      <c r="E339" s="22"/>
      <c r="F339" s="23">
        <f t="shared" si="8"/>
        <v>0</v>
      </c>
    </row>
    <row r="340" spans="1:6">
      <c r="A340" s="20"/>
      <c r="B340" s="41"/>
      <c r="C340" s="21"/>
      <c r="D340" s="21"/>
      <c r="E340" s="22"/>
      <c r="F340" s="23"/>
    </row>
    <row r="341" spans="1:6" ht="30">
      <c r="A341" s="20" t="s">
        <v>38</v>
      </c>
      <c r="B341" s="11" t="s">
        <v>69</v>
      </c>
      <c r="C341" s="21"/>
      <c r="D341" s="21"/>
      <c r="E341" s="22"/>
      <c r="F341" s="23"/>
    </row>
    <row r="342" spans="1:6">
      <c r="A342" s="20"/>
      <c r="B342" s="11" t="s">
        <v>70</v>
      </c>
      <c r="C342" s="21" t="s">
        <v>13</v>
      </c>
      <c r="D342" s="21">
        <v>1</v>
      </c>
      <c r="E342" s="22"/>
      <c r="F342" s="23">
        <f t="shared" ref="F342:F343" si="13">D342*E342</f>
        <v>0</v>
      </c>
    </row>
    <row r="343" spans="1:6">
      <c r="A343" s="20"/>
      <c r="B343" s="11" t="s">
        <v>71</v>
      </c>
      <c r="C343" s="21" t="s">
        <v>13</v>
      </c>
      <c r="D343" s="21">
        <v>5</v>
      </c>
      <c r="E343" s="22"/>
      <c r="F343" s="23">
        <f t="shared" si="13"/>
        <v>0</v>
      </c>
    </row>
    <row r="344" spans="1:6">
      <c r="A344" s="20"/>
      <c r="B344" s="11"/>
      <c r="C344" s="21"/>
      <c r="D344" s="21"/>
      <c r="E344" s="22"/>
      <c r="F344" s="23"/>
    </row>
    <row r="345" spans="1:6" ht="45">
      <c r="A345" s="20" t="s">
        <v>40</v>
      </c>
      <c r="B345" s="11" t="s">
        <v>74</v>
      </c>
      <c r="C345" s="21"/>
      <c r="D345" s="21"/>
      <c r="E345" s="22"/>
      <c r="F345" s="23"/>
    </row>
    <row r="346" spans="1:6">
      <c r="A346" s="20"/>
      <c r="B346" s="11" t="s">
        <v>75</v>
      </c>
      <c r="C346" s="21" t="s">
        <v>27</v>
      </c>
      <c r="D346" s="21">
        <v>40</v>
      </c>
      <c r="E346" s="22"/>
      <c r="F346" s="23">
        <f t="shared" ref="F346" si="14">D346*E346</f>
        <v>0</v>
      </c>
    </row>
    <row r="347" spans="1:6">
      <c r="A347" s="471"/>
      <c r="B347" s="139"/>
      <c r="C347" s="319"/>
      <c r="D347" s="319"/>
      <c r="E347" s="446"/>
      <c r="F347" s="446"/>
    </row>
    <row r="348" spans="1:6" ht="60">
      <c r="A348" s="20" t="s">
        <v>42</v>
      </c>
      <c r="B348" s="11" t="s">
        <v>68</v>
      </c>
      <c r="C348" s="21"/>
      <c r="D348" s="21"/>
      <c r="E348" s="22"/>
      <c r="F348" s="23"/>
    </row>
    <row r="349" spans="1:6">
      <c r="A349" s="20"/>
      <c r="B349" s="11" t="s">
        <v>150</v>
      </c>
      <c r="C349" s="21" t="s">
        <v>27</v>
      </c>
      <c r="D349" s="21">
        <v>20</v>
      </c>
      <c r="E349" s="22"/>
      <c r="F349" s="23">
        <f t="shared" ref="F349:F351" si="15">D349*E349</f>
        <v>0</v>
      </c>
    </row>
    <row r="350" spans="1:6">
      <c r="A350" s="20"/>
      <c r="B350" s="11" t="s">
        <v>469</v>
      </c>
      <c r="C350" s="21" t="s">
        <v>27</v>
      </c>
      <c r="D350" s="21">
        <v>20</v>
      </c>
      <c r="E350" s="22"/>
      <c r="F350" s="23">
        <f t="shared" ref="F350" si="16">D350*E350</f>
        <v>0</v>
      </c>
    </row>
    <row r="351" spans="1:6">
      <c r="A351" s="20"/>
      <c r="B351" s="11" t="s">
        <v>151</v>
      </c>
      <c r="C351" s="21" t="s">
        <v>27</v>
      </c>
      <c r="D351" s="21">
        <v>20</v>
      </c>
      <c r="E351" s="22"/>
      <c r="F351" s="23">
        <f t="shared" si="15"/>
        <v>0</v>
      </c>
    </row>
    <row r="352" spans="1:6">
      <c r="A352" s="20"/>
      <c r="B352" s="11"/>
      <c r="C352" s="21"/>
      <c r="D352" s="21"/>
      <c r="E352" s="22"/>
      <c r="F352" s="23"/>
    </row>
    <row r="353" spans="1:7" s="9" customFormat="1" ht="30">
      <c r="A353" s="10" t="s">
        <v>44</v>
      </c>
      <c r="B353" s="11" t="s">
        <v>29</v>
      </c>
      <c r="C353" s="12"/>
      <c r="D353" s="12"/>
      <c r="E353" s="13"/>
      <c r="F353" s="13"/>
      <c r="G353" s="14"/>
    </row>
    <row r="354" spans="1:7" s="9" customFormat="1">
      <c r="A354" s="10"/>
      <c r="B354" s="11" t="s">
        <v>19</v>
      </c>
      <c r="C354" s="12" t="s">
        <v>13</v>
      </c>
      <c r="D354" s="12">
        <v>1</v>
      </c>
      <c r="E354" s="13"/>
      <c r="F354" s="13">
        <f t="shared" ref="F354" si="17">D354*E354</f>
        <v>0</v>
      </c>
      <c r="G354" s="14"/>
    </row>
    <row r="355" spans="1:7" s="9" customFormat="1">
      <c r="A355" s="10"/>
      <c r="B355" s="11"/>
      <c r="C355" s="12"/>
      <c r="D355" s="12"/>
      <c r="E355" s="13"/>
      <c r="F355" s="13"/>
      <c r="G355" s="14"/>
    </row>
    <row r="356" spans="1:7" s="9" customFormat="1" ht="60">
      <c r="A356" s="10" t="s">
        <v>152</v>
      </c>
      <c r="B356" s="11" t="s">
        <v>31</v>
      </c>
      <c r="C356" s="12"/>
      <c r="D356" s="12"/>
      <c r="E356" s="13"/>
      <c r="F356" s="13"/>
      <c r="G356" s="14"/>
    </row>
    <row r="357" spans="1:7" s="9" customFormat="1">
      <c r="A357" s="10"/>
      <c r="B357" s="11" t="s">
        <v>32</v>
      </c>
      <c r="C357" s="12" t="s">
        <v>33</v>
      </c>
      <c r="D357" s="12">
        <v>1</v>
      </c>
      <c r="E357" s="13"/>
      <c r="F357" s="13">
        <f t="shared" ref="F357" si="18">D357*E357</f>
        <v>0</v>
      </c>
      <c r="G357" s="14"/>
    </row>
    <row r="358" spans="1:7" s="9" customFormat="1">
      <c r="A358" s="10"/>
      <c r="B358" s="11"/>
      <c r="C358" s="12"/>
      <c r="D358" s="12"/>
      <c r="E358" s="13"/>
      <c r="F358" s="13"/>
      <c r="G358" s="14"/>
    </row>
    <row r="359" spans="1:7" s="19" customFormat="1" ht="45">
      <c r="A359" s="20" t="s">
        <v>153</v>
      </c>
      <c r="B359" s="11" t="s">
        <v>72</v>
      </c>
      <c r="C359" s="21"/>
      <c r="D359" s="21"/>
      <c r="E359" s="22"/>
      <c r="F359" s="23"/>
      <c r="G359" s="434"/>
    </row>
    <row r="360" spans="1:7" s="19" customFormat="1">
      <c r="A360" s="20"/>
      <c r="B360" s="11"/>
      <c r="C360" s="21" t="s">
        <v>33</v>
      </c>
      <c r="D360" s="21">
        <v>1</v>
      </c>
      <c r="E360" s="22"/>
      <c r="F360" s="23">
        <f t="shared" ref="F360" si="19">D360*E360</f>
        <v>0</v>
      </c>
      <c r="G360" s="434"/>
    </row>
    <row r="361" spans="1:7" s="19" customFormat="1">
      <c r="A361" s="20"/>
      <c r="B361" s="11"/>
      <c r="C361" s="21"/>
      <c r="D361" s="21"/>
      <c r="E361" s="22"/>
      <c r="F361" s="23"/>
      <c r="G361" s="434"/>
    </row>
    <row r="362" spans="1:7" s="19" customFormat="1" ht="30">
      <c r="A362" s="20" t="s">
        <v>154</v>
      </c>
      <c r="B362" s="11" t="s">
        <v>73</v>
      </c>
      <c r="C362" s="21"/>
      <c r="D362" s="21"/>
      <c r="E362" s="22"/>
      <c r="F362" s="23"/>
      <c r="G362" s="434"/>
    </row>
    <row r="363" spans="1:7" s="19" customFormat="1">
      <c r="A363" s="20"/>
      <c r="B363" s="11"/>
      <c r="C363" s="21" t="s">
        <v>33</v>
      </c>
      <c r="D363" s="21">
        <v>1</v>
      </c>
      <c r="E363" s="22"/>
      <c r="F363" s="23">
        <f t="shared" ref="F363" si="20">D363*E363</f>
        <v>0</v>
      </c>
      <c r="G363" s="434"/>
    </row>
    <row r="364" spans="1:7">
      <c r="A364" s="20"/>
      <c r="B364" s="11"/>
      <c r="C364" s="21"/>
      <c r="D364" s="21"/>
      <c r="E364" s="22"/>
      <c r="F364" s="23"/>
    </row>
    <row r="365" spans="1:7" ht="30">
      <c r="A365" s="471" t="s">
        <v>468</v>
      </c>
      <c r="B365" s="139" t="s">
        <v>37</v>
      </c>
      <c r="C365" s="319"/>
      <c r="D365" s="472"/>
      <c r="E365" s="446"/>
      <c r="F365" s="446"/>
    </row>
    <row r="366" spans="1:7">
      <c r="A366" s="471"/>
      <c r="B366" s="139"/>
      <c r="C366" s="319" t="s">
        <v>33</v>
      </c>
      <c r="D366" s="472">
        <v>1</v>
      </c>
      <c r="E366" s="446"/>
      <c r="F366" s="23">
        <f t="shared" ref="F366" si="21">D366*E366</f>
        <v>0</v>
      </c>
    </row>
    <row r="367" spans="1:7">
      <c r="A367" s="471"/>
      <c r="B367" s="139"/>
      <c r="C367" s="319"/>
      <c r="D367" s="472"/>
      <c r="E367" s="446"/>
      <c r="F367" s="446"/>
    </row>
    <row r="368" spans="1:7" ht="45">
      <c r="A368" s="471" t="s">
        <v>155</v>
      </c>
      <c r="B368" s="139" t="s">
        <v>39</v>
      </c>
      <c r="C368" s="319"/>
      <c r="D368" s="472"/>
      <c r="E368" s="446"/>
      <c r="F368" s="446"/>
    </row>
    <row r="369" spans="1:7">
      <c r="A369" s="471"/>
      <c r="B369" s="139"/>
      <c r="C369" s="319" t="s">
        <v>33</v>
      </c>
      <c r="D369" s="472">
        <v>1</v>
      </c>
      <c r="E369" s="446"/>
      <c r="F369" s="23">
        <f t="shared" ref="F369" si="22">D369*E369</f>
        <v>0</v>
      </c>
    </row>
    <row r="370" spans="1:7">
      <c r="A370" s="471"/>
      <c r="B370" s="139"/>
      <c r="C370" s="319"/>
      <c r="D370" s="472"/>
      <c r="E370" s="446"/>
      <c r="F370" s="446"/>
    </row>
    <row r="371" spans="1:7" ht="30">
      <c r="A371" s="471" t="s">
        <v>156</v>
      </c>
      <c r="B371" s="139" t="s">
        <v>41</v>
      </c>
      <c r="C371" s="319"/>
      <c r="D371" s="472"/>
      <c r="E371" s="446"/>
      <c r="F371" s="446"/>
    </row>
    <row r="372" spans="1:7">
      <c r="A372" s="471"/>
      <c r="B372" s="139"/>
      <c r="C372" s="319" t="s">
        <v>27</v>
      </c>
      <c r="D372" s="472">
        <v>20</v>
      </c>
      <c r="E372" s="446"/>
      <c r="F372" s="23">
        <f t="shared" ref="F372" si="23">D372*E372</f>
        <v>0</v>
      </c>
    </row>
    <row r="373" spans="1:7">
      <c r="A373" s="471"/>
      <c r="B373" s="139"/>
      <c r="C373" s="319"/>
      <c r="D373" s="472"/>
      <c r="E373" s="446"/>
      <c r="F373" s="446"/>
    </row>
    <row r="374" spans="1:7" ht="30">
      <c r="A374" s="471" t="s">
        <v>157</v>
      </c>
      <c r="B374" s="139" t="s">
        <v>43</v>
      </c>
      <c r="C374" s="319"/>
      <c r="D374" s="472"/>
      <c r="E374" s="446"/>
      <c r="F374" s="446"/>
    </row>
    <row r="375" spans="1:7">
      <c r="A375" s="471"/>
      <c r="B375" s="139"/>
      <c r="C375" s="319" t="s">
        <v>33</v>
      </c>
      <c r="D375" s="472">
        <v>1</v>
      </c>
      <c r="E375" s="446"/>
      <c r="F375" s="23">
        <f t="shared" ref="F375" si="24">D375*E375</f>
        <v>0</v>
      </c>
    </row>
    <row r="376" spans="1:7">
      <c r="A376" s="473"/>
      <c r="B376" s="474"/>
      <c r="C376" s="470"/>
      <c r="D376" s="475"/>
      <c r="E376" s="476"/>
      <c r="F376" s="476"/>
    </row>
    <row r="377" spans="1:7" ht="15.75" thickBot="1">
      <c r="A377" s="431"/>
      <c r="B377" s="432"/>
      <c r="C377" s="59"/>
      <c r="D377" s="433"/>
      <c r="E377" s="51"/>
      <c r="F377" s="52">
        <f>SUM(F239:F376)</f>
        <v>0</v>
      </c>
    </row>
    <row r="378" spans="1:7" s="69" customFormat="1">
      <c r="A378" s="466"/>
      <c r="B378" s="467"/>
      <c r="C378" s="29"/>
      <c r="D378" s="21"/>
      <c r="E378" s="49"/>
      <c r="F378" s="132"/>
      <c r="G378" s="468"/>
    </row>
    <row r="379" spans="1:7" s="57" customFormat="1">
      <c r="A379" s="420">
        <v>4</v>
      </c>
      <c r="B379" s="512" t="s">
        <v>264</v>
      </c>
      <c r="C379" s="512"/>
      <c r="D379" s="512"/>
      <c r="E379" s="49"/>
      <c r="F379" s="49"/>
      <c r="G379" s="430"/>
    </row>
    <row r="380" spans="1:7" s="57" customFormat="1">
      <c r="A380" s="420"/>
      <c r="B380" s="415"/>
      <c r="C380" s="415"/>
      <c r="D380" s="415"/>
      <c r="E380" s="49"/>
      <c r="F380" s="49"/>
      <c r="G380" s="430"/>
    </row>
    <row r="381" spans="1:7" s="75" customFormat="1" ht="12.75">
      <c r="A381" s="77" t="s">
        <v>0</v>
      </c>
      <c r="B381" s="78" t="s">
        <v>265</v>
      </c>
      <c r="C381" s="79"/>
      <c r="D381" s="80"/>
      <c r="E381" s="227"/>
      <c r="F381" s="74"/>
      <c r="G381" s="260"/>
    </row>
    <row r="382" spans="1:7" s="75" customFormat="1" ht="12.75" customHeight="1">
      <c r="A382" s="81"/>
      <c r="B382" s="82"/>
      <c r="C382" s="79"/>
      <c r="D382" s="80"/>
      <c r="E382" s="214"/>
      <c r="F382" s="83"/>
      <c r="G382" s="260"/>
    </row>
    <row r="383" spans="1:7" s="75" customFormat="1" ht="12.75" customHeight="1">
      <c r="A383" s="477"/>
      <c r="B383" s="78" t="s">
        <v>572</v>
      </c>
      <c r="C383" s="79" t="s">
        <v>267</v>
      </c>
      <c r="D383" s="84" t="s">
        <v>267</v>
      </c>
      <c r="E383" s="214"/>
      <c r="F383" s="83"/>
      <c r="G383" s="260"/>
    </row>
    <row r="384" spans="1:7" s="75" customFormat="1" ht="43.5" customHeight="1">
      <c r="A384" s="85"/>
      <c r="B384" s="82" t="s">
        <v>629</v>
      </c>
      <c r="C384" s="79" t="s">
        <v>269</v>
      </c>
      <c r="D384" s="80">
        <v>1</v>
      </c>
      <c r="E384" s="214"/>
      <c r="F384" s="83">
        <f>D384*E384</f>
        <v>0</v>
      </c>
      <c r="G384" s="260"/>
    </row>
    <row r="385" spans="1:7" s="75" customFormat="1" ht="12.75" customHeight="1">
      <c r="A385" s="85"/>
      <c r="B385" s="82"/>
      <c r="C385" s="79"/>
      <c r="D385" s="80"/>
      <c r="E385" s="214"/>
      <c r="F385" s="83"/>
      <c r="G385" s="260"/>
    </row>
    <row r="386" spans="1:7" s="75" customFormat="1" ht="12.75" customHeight="1">
      <c r="A386" s="85"/>
      <c r="B386" s="82" t="s">
        <v>574</v>
      </c>
      <c r="C386" s="79" t="s">
        <v>269</v>
      </c>
      <c r="D386" s="80">
        <v>1</v>
      </c>
      <c r="E386" s="214"/>
      <c r="F386" s="83">
        <f>D386*E386</f>
        <v>0</v>
      </c>
      <c r="G386" s="260"/>
    </row>
    <row r="387" spans="1:7" s="75" customFormat="1" ht="12.75" customHeight="1">
      <c r="A387" s="85"/>
      <c r="B387" s="82"/>
      <c r="C387" s="79"/>
      <c r="D387" s="80"/>
      <c r="E387" s="214"/>
      <c r="F387" s="83"/>
      <c r="G387" s="260"/>
    </row>
    <row r="388" spans="1:7" s="75" customFormat="1" ht="12.75" customHeight="1">
      <c r="A388" s="85"/>
      <c r="B388" s="82" t="s">
        <v>575</v>
      </c>
      <c r="C388" s="79" t="s">
        <v>269</v>
      </c>
      <c r="D388" s="80">
        <v>1</v>
      </c>
      <c r="E388" s="214"/>
      <c r="F388" s="83">
        <f>D388*E388</f>
        <v>0</v>
      </c>
      <c r="G388" s="260"/>
    </row>
    <row r="389" spans="1:7" s="75" customFormat="1" ht="12.75" customHeight="1">
      <c r="A389" s="85"/>
      <c r="B389" s="82"/>
      <c r="C389" s="79"/>
      <c r="D389" s="80"/>
      <c r="E389" s="214"/>
      <c r="F389" s="83"/>
      <c r="G389" s="260"/>
    </row>
    <row r="390" spans="1:7" s="75" customFormat="1" ht="12.75">
      <c r="A390" s="85"/>
      <c r="B390" s="82" t="s">
        <v>576</v>
      </c>
      <c r="C390" s="79" t="s">
        <v>269</v>
      </c>
      <c r="D390" s="80">
        <v>1</v>
      </c>
      <c r="E390" s="214"/>
      <c r="F390" s="83">
        <f>D390*E390</f>
        <v>0</v>
      </c>
      <c r="G390" s="260"/>
    </row>
    <row r="391" spans="1:7" s="75" customFormat="1" ht="12.75" customHeight="1">
      <c r="A391" s="85"/>
      <c r="B391" s="86"/>
      <c r="C391" s="87"/>
      <c r="D391" s="88"/>
      <c r="E391" s="214"/>
      <c r="F391" s="83"/>
      <c r="G391" s="260"/>
    </row>
    <row r="392" spans="1:7" s="75" customFormat="1" ht="12.75" customHeight="1">
      <c r="A392" s="85"/>
      <c r="B392" s="86" t="s">
        <v>577</v>
      </c>
      <c r="C392" s="87" t="s">
        <v>269</v>
      </c>
      <c r="D392" s="88">
        <v>1</v>
      </c>
      <c r="E392" s="214"/>
      <c r="F392" s="83">
        <f>D392*E392</f>
        <v>0</v>
      </c>
      <c r="G392" s="260"/>
    </row>
    <row r="393" spans="1:7" s="75" customFormat="1" ht="12.75" customHeight="1">
      <c r="A393" s="85"/>
      <c r="B393" s="86"/>
      <c r="C393" s="87"/>
      <c r="D393" s="88"/>
      <c r="E393" s="214"/>
      <c r="F393" s="83"/>
      <c r="G393" s="260"/>
    </row>
    <row r="394" spans="1:7" s="75" customFormat="1" ht="12.75" customHeight="1">
      <c r="A394" s="85"/>
      <c r="B394" s="86" t="s">
        <v>578</v>
      </c>
      <c r="C394" s="87" t="s">
        <v>269</v>
      </c>
      <c r="D394" s="88">
        <v>1</v>
      </c>
      <c r="E394" s="214"/>
      <c r="F394" s="83">
        <f>D394*E394</f>
        <v>0</v>
      </c>
      <c r="G394" s="260"/>
    </row>
    <row r="395" spans="1:7" s="75" customFormat="1" ht="12.75" customHeight="1">
      <c r="A395" s="85"/>
      <c r="B395" s="86"/>
      <c r="C395" s="87"/>
      <c r="D395" s="88"/>
      <c r="E395" s="214"/>
      <c r="F395" s="83"/>
      <c r="G395" s="260"/>
    </row>
    <row r="396" spans="1:7" s="75" customFormat="1" ht="12.75" customHeight="1">
      <c r="A396" s="85"/>
      <c r="B396" s="86" t="s">
        <v>579</v>
      </c>
      <c r="C396" s="87" t="s">
        <v>269</v>
      </c>
      <c r="D396" s="88">
        <v>1</v>
      </c>
      <c r="E396" s="214"/>
      <c r="F396" s="83">
        <f>D396*E396</f>
        <v>0</v>
      </c>
      <c r="G396" s="260"/>
    </row>
    <row r="397" spans="1:7" s="75" customFormat="1" ht="12.75" customHeight="1">
      <c r="A397" s="85"/>
      <c r="B397" s="86"/>
      <c r="C397" s="87"/>
      <c r="D397" s="88"/>
      <c r="E397" s="214"/>
      <c r="F397" s="83"/>
      <c r="G397" s="260"/>
    </row>
    <row r="398" spans="1:7" s="75" customFormat="1" ht="18.75" customHeight="1">
      <c r="A398" s="85"/>
      <c r="B398" s="86" t="s">
        <v>580</v>
      </c>
      <c r="C398" s="87" t="s">
        <v>269</v>
      </c>
      <c r="D398" s="88">
        <v>4</v>
      </c>
      <c r="E398" s="214"/>
      <c r="F398" s="83">
        <f>D398*E398</f>
        <v>0</v>
      </c>
      <c r="G398" s="260"/>
    </row>
    <row r="399" spans="1:7" s="75" customFormat="1" ht="12.75" customHeight="1">
      <c r="A399" s="85"/>
      <c r="B399" s="86"/>
      <c r="C399" s="87"/>
      <c r="D399" s="88"/>
      <c r="E399" s="214"/>
      <c r="F399" s="83"/>
      <c r="G399" s="260"/>
    </row>
    <row r="400" spans="1:7" s="75" customFormat="1" ht="12.75" customHeight="1">
      <c r="A400" s="85"/>
      <c r="B400" s="86" t="s">
        <v>581</v>
      </c>
      <c r="C400" s="87" t="s">
        <v>267</v>
      </c>
      <c r="D400" s="88" t="s">
        <v>267</v>
      </c>
      <c r="E400" s="214"/>
      <c r="F400" s="83"/>
      <c r="G400" s="260"/>
    </row>
    <row r="401" spans="1:7" s="75" customFormat="1" ht="12.75" customHeight="1">
      <c r="A401" s="85"/>
      <c r="B401" s="86" t="s">
        <v>582</v>
      </c>
      <c r="C401" s="87" t="s">
        <v>269</v>
      </c>
      <c r="D401" s="88">
        <v>20</v>
      </c>
      <c r="E401" s="214"/>
      <c r="F401" s="83">
        <f>D401*E401</f>
        <v>0</v>
      </c>
      <c r="G401" s="260"/>
    </row>
    <row r="402" spans="1:7" s="75" customFormat="1" ht="12.75">
      <c r="A402" s="85"/>
      <c r="B402" s="86"/>
      <c r="C402" s="87"/>
      <c r="D402" s="88"/>
      <c r="E402" s="214"/>
      <c r="F402" s="83"/>
      <c r="G402" s="260"/>
    </row>
    <row r="403" spans="1:7" s="75" customFormat="1" ht="51">
      <c r="A403" s="85"/>
      <c r="B403" s="86" t="s">
        <v>630</v>
      </c>
      <c r="C403" s="87" t="s">
        <v>269</v>
      </c>
      <c r="D403" s="88">
        <v>1</v>
      </c>
      <c r="E403" s="214"/>
      <c r="F403" s="83">
        <f>D403*E403</f>
        <v>0</v>
      </c>
      <c r="G403" s="260"/>
    </row>
    <row r="404" spans="1:7" s="75" customFormat="1" ht="12.75">
      <c r="A404" s="85"/>
      <c r="B404" s="86"/>
      <c r="C404" s="87"/>
      <c r="D404" s="88"/>
      <c r="E404" s="214"/>
      <c r="F404" s="83"/>
      <c r="G404" s="260"/>
    </row>
    <row r="405" spans="1:7" s="75" customFormat="1" ht="12.75">
      <c r="A405" s="85"/>
      <c r="B405" s="86" t="s">
        <v>631</v>
      </c>
      <c r="C405" s="87" t="s">
        <v>269</v>
      </c>
      <c r="D405" s="88">
        <v>1</v>
      </c>
      <c r="E405" s="214"/>
      <c r="F405" s="83">
        <f>D405*E405</f>
        <v>0</v>
      </c>
      <c r="G405" s="260"/>
    </row>
    <row r="406" spans="1:7" s="75" customFormat="1" ht="12.75">
      <c r="A406" s="85"/>
      <c r="B406" s="86"/>
      <c r="C406" s="87"/>
      <c r="D406" s="88"/>
      <c r="E406" s="214"/>
      <c r="F406" s="83"/>
      <c r="G406" s="260"/>
    </row>
    <row r="407" spans="1:7" s="75" customFormat="1" ht="25.5">
      <c r="A407" s="85"/>
      <c r="B407" s="86" t="s">
        <v>632</v>
      </c>
      <c r="C407" s="87" t="s">
        <v>269</v>
      </c>
      <c r="D407" s="88">
        <v>1</v>
      </c>
      <c r="E407" s="214"/>
      <c r="F407" s="83">
        <f>D407*E407</f>
        <v>0</v>
      </c>
      <c r="G407" s="260"/>
    </row>
    <row r="408" spans="1:7" s="75" customFormat="1" ht="12.75">
      <c r="A408" s="85"/>
      <c r="B408" s="86"/>
      <c r="C408" s="87"/>
      <c r="D408" s="88"/>
      <c r="E408" s="214"/>
      <c r="F408" s="83"/>
      <c r="G408" s="260"/>
    </row>
    <row r="409" spans="1:7" s="75" customFormat="1" ht="25.5">
      <c r="A409" s="85"/>
      <c r="B409" s="86" t="s">
        <v>585</v>
      </c>
      <c r="C409" s="87" t="s">
        <v>269</v>
      </c>
      <c r="D409" s="88">
        <v>4</v>
      </c>
      <c r="E409" s="214"/>
      <c r="F409" s="83">
        <f>D409*E409</f>
        <v>0</v>
      </c>
      <c r="G409" s="260"/>
    </row>
    <row r="410" spans="1:7" s="75" customFormat="1" ht="12.75">
      <c r="A410" s="85"/>
      <c r="B410" s="86"/>
      <c r="C410" s="87"/>
      <c r="D410" s="88"/>
      <c r="E410" s="214"/>
      <c r="F410" s="83"/>
      <c r="G410" s="260"/>
    </row>
    <row r="411" spans="1:7" s="75" customFormat="1" ht="59.25" customHeight="1">
      <c r="A411" s="85"/>
      <c r="B411" s="86" t="s">
        <v>633</v>
      </c>
      <c r="C411" s="87" t="s">
        <v>269</v>
      </c>
      <c r="D411" s="88">
        <v>1</v>
      </c>
      <c r="E411" s="214"/>
      <c r="F411" s="83">
        <f>D411*E411</f>
        <v>0</v>
      </c>
      <c r="G411" s="260"/>
    </row>
    <row r="412" spans="1:7" s="75" customFormat="1" ht="12.75">
      <c r="A412" s="85"/>
      <c r="B412" s="86"/>
      <c r="C412" s="87"/>
      <c r="D412" s="88"/>
      <c r="E412" s="214"/>
      <c r="F412" s="83"/>
      <c r="G412" s="260"/>
    </row>
    <row r="413" spans="1:7" s="75" customFormat="1" ht="57" customHeight="1">
      <c r="A413" s="85"/>
      <c r="B413" s="86" t="s">
        <v>634</v>
      </c>
      <c r="C413" s="87" t="s">
        <v>269</v>
      </c>
      <c r="D413" s="88">
        <v>2</v>
      </c>
      <c r="E413" s="214"/>
      <c r="F413" s="83">
        <f>D413*E413</f>
        <v>0</v>
      </c>
      <c r="G413" s="260"/>
    </row>
    <row r="414" spans="1:7" s="75" customFormat="1" ht="12.75">
      <c r="A414" s="85"/>
      <c r="B414" s="86"/>
      <c r="C414" s="87"/>
      <c r="D414" s="88"/>
      <c r="E414" s="214"/>
      <c r="F414" s="83"/>
      <c r="G414" s="260"/>
    </row>
    <row r="415" spans="1:7" s="75" customFormat="1" ht="25.5">
      <c r="A415" s="85"/>
      <c r="B415" s="86" t="s">
        <v>635</v>
      </c>
      <c r="C415" s="87" t="s">
        <v>269</v>
      </c>
      <c r="D415" s="88">
        <v>6</v>
      </c>
      <c r="E415" s="214"/>
      <c r="F415" s="83">
        <f>D415*E415</f>
        <v>0</v>
      </c>
      <c r="G415" s="260"/>
    </row>
    <row r="416" spans="1:7" s="75" customFormat="1" ht="12.75">
      <c r="A416" s="85"/>
      <c r="B416" s="86"/>
      <c r="C416" s="87"/>
      <c r="D416" s="88"/>
      <c r="E416" s="214"/>
      <c r="F416" s="83"/>
      <c r="G416" s="260"/>
    </row>
    <row r="417" spans="1:7" s="75" customFormat="1" ht="12.75">
      <c r="A417" s="85"/>
      <c r="B417" s="86" t="s">
        <v>286</v>
      </c>
      <c r="C417" s="87" t="s">
        <v>269</v>
      </c>
      <c r="D417" s="88">
        <v>20</v>
      </c>
      <c r="E417" s="214"/>
      <c r="F417" s="83">
        <f>D417*E417</f>
        <v>0</v>
      </c>
      <c r="G417" s="260"/>
    </row>
    <row r="418" spans="1:7" s="75" customFormat="1" ht="12.75">
      <c r="A418" s="85"/>
      <c r="B418" s="86"/>
      <c r="C418" s="87"/>
      <c r="D418" s="88"/>
      <c r="E418" s="214"/>
      <c r="F418" s="83"/>
      <c r="G418" s="260"/>
    </row>
    <row r="419" spans="1:7" s="75" customFormat="1" ht="25.5">
      <c r="A419" s="85"/>
      <c r="B419" s="86" t="s">
        <v>287</v>
      </c>
      <c r="C419" s="87" t="s">
        <v>269</v>
      </c>
      <c r="D419" s="88">
        <v>9</v>
      </c>
      <c r="E419" s="214"/>
      <c r="F419" s="83">
        <f>D419*E419</f>
        <v>0</v>
      </c>
      <c r="G419" s="260"/>
    </row>
    <row r="420" spans="1:7" s="75" customFormat="1" ht="12.75">
      <c r="A420" s="85"/>
      <c r="B420" s="86"/>
      <c r="C420" s="87"/>
      <c r="D420" s="88"/>
      <c r="E420" s="214"/>
      <c r="F420" s="83"/>
      <c r="G420" s="260"/>
    </row>
    <row r="421" spans="1:7" s="75" customFormat="1" ht="25.5">
      <c r="A421" s="85"/>
      <c r="B421" s="86" t="s">
        <v>636</v>
      </c>
      <c r="C421" s="87" t="s">
        <v>269</v>
      </c>
      <c r="D421" s="88">
        <v>4</v>
      </c>
      <c r="E421" s="214"/>
      <c r="F421" s="83">
        <f>D421*E421</f>
        <v>0</v>
      </c>
      <c r="G421" s="260"/>
    </row>
    <row r="422" spans="1:7" s="75" customFormat="1" ht="12.75">
      <c r="A422" s="85"/>
      <c r="B422" s="86"/>
      <c r="C422" s="87"/>
      <c r="D422" s="88"/>
      <c r="E422" s="214"/>
      <c r="F422" s="83"/>
      <c r="G422" s="260"/>
    </row>
    <row r="423" spans="1:7" s="75" customFormat="1" ht="12.75">
      <c r="A423" s="85"/>
      <c r="B423" s="86" t="s">
        <v>289</v>
      </c>
      <c r="C423" s="87" t="s">
        <v>269</v>
      </c>
      <c r="D423" s="88">
        <v>1</v>
      </c>
      <c r="E423" s="214"/>
      <c r="F423" s="83">
        <f>D423*E423</f>
        <v>0</v>
      </c>
      <c r="G423" s="260"/>
    </row>
    <row r="424" spans="1:7" s="75" customFormat="1" ht="12.75">
      <c r="A424" s="85"/>
      <c r="B424" s="86"/>
      <c r="C424" s="87"/>
      <c r="D424" s="88"/>
      <c r="E424" s="214"/>
      <c r="F424" s="83"/>
      <c r="G424" s="260"/>
    </row>
    <row r="425" spans="1:7" s="75" customFormat="1" ht="12.75">
      <c r="A425" s="85"/>
      <c r="B425" s="86" t="s">
        <v>290</v>
      </c>
      <c r="C425" s="87" t="s">
        <v>269</v>
      </c>
      <c r="D425" s="88">
        <v>2</v>
      </c>
      <c r="E425" s="214"/>
      <c r="F425" s="83">
        <f>D425*E425</f>
        <v>0</v>
      </c>
      <c r="G425" s="260"/>
    </row>
    <row r="426" spans="1:7" s="75" customFormat="1" ht="12.75">
      <c r="A426" s="85"/>
      <c r="B426" s="86"/>
      <c r="C426" s="87"/>
      <c r="D426" s="88"/>
      <c r="E426" s="214"/>
      <c r="F426" s="83"/>
      <c r="G426" s="260"/>
    </row>
    <row r="427" spans="1:7" s="75" customFormat="1" ht="25.5">
      <c r="A427" s="85"/>
      <c r="B427" s="86" t="s">
        <v>637</v>
      </c>
      <c r="C427" s="87" t="s">
        <v>269</v>
      </c>
      <c r="D427" s="88">
        <v>12</v>
      </c>
      <c r="E427" s="214"/>
      <c r="F427" s="83">
        <f>D427*E427</f>
        <v>0</v>
      </c>
      <c r="G427" s="260"/>
    </row>
    <row r="428" spans="1:7" s="75" customFormat="1" ht="12.75">
      <c r="A428" s="85"/>
      <c r="B428" s="86"/>
      <c r="C428" s="87"/>
      <c r="D428" s="88"/>
      <c r="E428" s="214"/>
      <c r="F428" s="83"/>
      <c r="G428" s="260"/>
    </row>
    <row r="429" spans="1:7" s="75" customFormat="1" ht="12.75">
      <c r="A429" s="85"/>
      <c r="B429" s="86" t="s">
        <v>638</v>
      </c>
      <c r="C429" s="87"/>
      <c r="D429" s="88" t="s">
        <v>267</v>
      </c>
      <c r="E429" s="214"/>
      <c r="F429" s="83"/>
      <c r="G429" s="260"/>
    </row>
    <row r="430" spans="1:7" s="75" customFormat="1" ht="12.75">
      <c r="A430" s="85"/>
      <c r="B430" s="86" t="s">
        <v>639</v>
      </c>
      <c r="C430" s="87" t="s">
        <v>13</v>
      </c>
      <c r="D430" s="88">
        <v>80</v>
      </c>
      <c r="E430" s="214"/>
      <c r="F430" s="83">
        <f>D430*E430</f>
        <v>0</v>
      </c>
      <c r="G430" s="260"/>
    </row>
    <row r="431" spans="1:7" s="75" customFormat="1" ht="12.75">
      <c r="A431" s="85"/>
      <c r="B431" s="86"/>
      <c r="C431" s="87"/>
      <c r="D431" s="88"/>
      <c r="E431" s="214"/>
      <c r="F431" s="83"/>
      <c r="G431" s="260"/>
    </row>
    <row r="432" spans="1:7" s="75" customFormat="1" ht="12.75">
      <c r="A432" s="85"/>
      <c r="B432" s="86" t="s">
        <v>640</v>
      </c>
      <c r="C432" s="87" t="s">
        <v>175</v>
      </c>
      <c r="D432" s="88">
        <v>30</v>
      </c>
      <c r="E432" s="214"/>
      <c r="F432" s="83">
        <f>D432*E432</f>
        <v>0</v>
      </c>
      <c r="G432" s="260"/>
    </row>
    <row r="433" spans="1:7" s="75" customFormat="1" ht="12.75">
      <c r="A433" s="85"/>
      <c r="B433" s="86"/>
      <c r="C433" s="87"/>
      <c r="D433" s="88"/>
      <c r="E433" s="214"/>
      <c r="F433" s="83"/>
      <c r="G433" s="260"/>
    </row>
    <row r="434" spans="1:7" s="75" customFormat="1" ht="12.75">
      <c r="A434" s="85"/>
      <c r="B434" s="86" t="s">
        <v>295</v>
      </c>
      <c r="C434" s="87" t="s">
        <v>269</v>
      </c>
      <c r="D434" s="88">
        <v>1</v>
      </c>
      <c r="E434" s="214"/>
      <c r="F434" s="83">
        <f>D434*E434</f>
        <v>0</v>
      </c>
      <c r="G434" s="260"/>
    </row>
    <row r="435" spans="1:7" s="75" customFormat="1" ht="12.75">
      <c r="A435" s="85"/>
      <c r="B435" s="86"/>
      <c r="C435" s="87"/>
      <c r="D435" s="88"/>
      <c r="E435" s="214"/>
      <c r="F435" s="83"/>
      <c r="G435" s="260"/>
    </row>
    <row r="436" spans="1:7" s="75" customFormat="1" ht="12.75">
      <c r="A436" s="85"/>
      <c r="B436" s="86" t="s">
        <v>641</v>
      </c>
      <c r="C436" s="87"/>
      <c r="D436" s="88" t="s">
        <v>267</v>
      </c>
      <c r="E436" s="214"/>
      <c r="F436" s="83"/>
      <c r="G436" s="260"/>
    </row>
    <row r="437" spans="1:7" s="75" customFormat="1" ht="12.75">
      <c r="A437" s="85"/>
      <c r="B437" s="86" t="s">
        <v>642</v>
      </c>
      <c r="C437" s="87" t="s">
        <v>13</v>
      </c>
      <c r="D437" s="88">
        <v>16</v>
      </c>
      <c r="E437" s="214"/>
      <c r="F437" s="83">
        <f>D437*E437</f>
        <v>0</v>
      </c>
      <c r="G437" s="260"/>
    </row>
    <row r="438" spans="1:7" s="75" customFormat="1" ht="12.75">
      <c r="A438" s="85"/>
      <c r="B438" s="86"/>
      <c r="C438" s="87"/>
      <c r="D438" s="88"/>
      <c r="E438" s="214"/>
      <c r="F438" s="83"/>
      <c r="G438" s="260"/>
    </row>
    <row r="439" spans="1:7" s="75" customFormat="1" ht="12.75">
      <c r="A439" s="85"/>
      <c r="B439" s="86"/>
      <c r="C439" s="87"/>
      <c r="D439" s="88"/>
      <c r="E439" s="214"/>
      <c r="F439" s="83"/>
      <c r="G439" s="260"/>
    </row>
    <row r="440" spans="1:7" s="75" customFormat="1" ht="12.75">
      <c r="A440" s="85"/>
      <c r="B440" s="86" t="s">
        <v>298</v>
      </c>
      <c r="C440" s="87" t="s">
        <v>269</v>
      </c>
      <c r="D440" s="88">
        <v>1</v>
      </c>
      <c r="E440" s="214"/>
      <c r="F440" s="83">
        <f>D440*E440</f>
        <v>0</v>
      </c>
      <c r="G440" s="260"/>
    </row>
    <row r="441" spans="1:7" s="75" customFormat="1" ht="12.75">
      <c r="A441" s="85"/>
      <c r="B441" s="86"/>
      <c r="C441" s="87"/>
      <c r="D441" s="88"/>
      <c r="E441" s="214"/>
      <c r="F441" s="83"/>
      <c r="G441" s="260"/>
    </row>
    <row r="442" spans="1:7" s="75" customFormat="1" ht="12.75">
      <c r="A442" s="85"/>
      <c r="B442" s="86" t="s">
        <v>299</v>
      </c>
      <c r="C442" s="87" t="s">
        <v>269</v>
      </c>
      <c r="D442" s="88">
        <v>1</v>
      </c>
      <c r="E442" s="214"/>
      <c r="F442" s="83">
        <f>D442*E442</f>
        <v>0</v>
      </c>
      <c r="G442" s="260"/>
    </row>
    <row r="443" spans="1:7" s="75" customFormat="1" ht="12.75">
      <c r="A443" s="85"/>
      <c r="B443" s="86"/>
      <c r="C443" s="87"/>
      <c r="D443" s="88"/>
      <c r="E443" s="214"/>
      <c r="F443" s="83"/>
      <c r="G443" s="260"/>
    </row>
    <row r="444" spans="1:7" s="75" customFormat="1" ht="12.75">
      <c r="A444" s="85"/>
      <c r="B444" s="89" t="s">
        <v>643</v>
      </c>
      <c r="C444" s="87" t="s">
        <v>267</v>
      </c>
      <c r="D444" s="88" t="s">
        <v>267</v>
      </c>
      <c r="E444" s="214"/>
      <c r="F444" s="83"/>
      <c r="G444" s="260"/>
    </row>
    <row r="445" spans="1:7" s="75" customFormat="1" ht="12.75">
      <c r="A445" s="81"/>
      <c r="B445" s="86" t="s">
        <v>644</v>
      </c>
      <c r="C445" s="87" t="s">
        <v>267</v>
      </c>
      <c r="D445" s="88" t="s">
        <v>267</v>
      </c>
      <c r="E445" s="214"/>
      <c r="F445" s="83"/>
      <c r="G445" s="260"/>
    </row>
    <row r="446" spans="1:7" s="75" customFormat="1" ht="12.75">
      <c r="A446" s="85"/>
      <c r="B446" s="86" t="s">
        <v>302</v>
      </c>
      <c r="C446" s="87" t="s">
        <v>269</v>
      </c>
      <c r="D446" s="88">
        <v>1</v>
      </c>
      <c r="E446" s="214"/>
      <c r="F446" s="83">
        <f>D446*E446</f>
        <v>0</v>
      </c>
      <c r="G446" s="260"/>
    </row>
    <row r="447" spans="1:7" s="75" customFormat="1" ht="12.75">
      <c r="A447" s="85"/>
      <c r="B447" s="86"/>
      <c r="C447" s="87"/>
      <c r="D447" s="88"/>
      <c r="E447" s="214"/>
      <c r="F447" s="83"/>
      <c r="G447" s="260"/>
    </row>
    <row r="448" spans="1:7" s="75" customFormat="1" ht="39" customHeight="1">
      <c r="A448" s="85"/>
      <c r="B448" s="86" t="s">
        <v>303</v>
      </c>
      <c r="C448" s="87" t="s">
        <v>269</v>
      </c>
      <c r="D448" s="88">
        <v>2</v>
      </c>
      <c r="E448" s="214"/>
      <c r="F448" s="83">
        <f>D448*E448</f>
        <v>0</v>
      </c>
      <c r="G448" s="260"/>
    </row>
    <row r="449" spans="1:7" s="75" customFormat="1" ht="12.75">
      <c r="A449" s="85"/>
      <c r="B449" s="86"/>
      <c r="C449" s="87"/>
      <c r="D449" s="88"/>
      <c r="E449" s="214"/>
      <c r="F449" s="83"/>
      <c r="G449" s="260"/>
    </row>
    <row r="450" spans="1:7" s="75" customFormat="1" ht="25.5">
      <c r="A450" s="85"/>
      <c r="B450" s="86" t="s">
        <v>304</v>
      </c>
      <c r="C450" s="87" t="s">
        <v>269</v>
      </c>
      <c r="D450" s="88">
        <v>1</v>
      </c>
      <c r="E450" s="214"/>
      <c r="F450" s="83">
        <f>D450*E450</f>
        <v>0</v>
      </c>
      <c r="G450" s="260"/>
    </row>
    <row r="451" spans="1:7" s="75" customFormat="1" ht="12.75">
      <c r="A451" s="85"/>
      <c r="B451" s="86"/>
      <c r="C451" s="87"/>
      <c r="D451" s="88"/>
      <c r="E451" s="214"/>
      <c r="F451" s="83"/>
      <c r="G451" s="260"/>
    </row>
    <row r="452" spans="1:7" s="75" customFormat="1" ht="25.5">
      <c r="A452" s="85"/>
      <c r="B452" s="86" t="s">
        <v>305</v>
      </c>
      <c r="C452" s="87" t="s">
        <v>269</v>
      </c>
      <c r="D452" s="88">
        <v>1</v>
      </c>
      <c r="E452" s="214"/>
      <c r="F452" s="83">
        <f>D452*E452</f>
        <v>0</v>
      </c>
      <c r="G452" s="260"/>
    </row>
    <row r="453" spans="1:7" s="75" customFormat="1" ht="12.75">
      <c r="A453" s="85"/>
      <c r="B453" s="86"/>
      <c r="C453" s="87"/>
      <c r="D453" s="88"/>
      <c r="E453" s="214"/>
      <c r="F453" s="83"/>
      <c r="G453" s="260"/>
    </row>
    <row r="454" spans="1:7" s="75" customFormat="1" ht="12.75">
      <c r="A454" s="85"/>
      <c r="B454" s="86" t="s">
        <v>306</v>
      </c>
      <c r="C454" s="87" t="s">
        <v>269</v>
      </c>
      <c r="D454" s="88">
        <v>1</v>
      </c>
      <c r="E454" s="214"/>
      <c r="F454" s="83">
        <f>D454*E454</f>
        <v>0</v>
      </c>
      <c r="G454" s="260"/>
    </row>
    <row r="455" spans="1:7" s="75" customFormat="1" ht="12.75">
      <c r="A455" s="85"/>
      <c r="B455" s="86"/>
      <c r="C455" s="87"/>
      <c r="D455" s="88"/>
      <c r="E455" s="214"/>
      <c r="F455" s="83"/>
      <c r="G455" s="260"/>
    </row>
    <row r="456" spans="1:7" s="75" customFormat="1" ht="25.5">
      <c r="A456" s="85"/>
      <c r="B456" s="86" t="s">
        <v>645</v>
      </c>
      <c r="C456" s="87" t="s">
        <v>269</v>
      </c>
      <c r="D456" s="88">
        <v>1</v>
      </c>
      <c r="E456" s="214"/>
      <c r="F456" s="83">
        <f>D456*E456</f>
        <v>0</v>
      </c>
      <c r="G456" s="260"/>
    </row>
    <row r="457" spans="1:7" s="75" customFormat="1" ht="12.75">
      <c r="A457" s="85"/>
      <c r="B457" s="86"/>
      <c r="C457" s="87"/>
      <c r="D457" s="88"/>
      <c r="E457" s="214"/>
      <c r="F457" s="83"/>
      <c r="G457" s="260"/>
    </row>
    <row r="458" spans="1:7" s="75" customFormat="1" ht="25.5">
      <c r="A458" s="85"/>
      <c r="B458" s="86" t="s">
        <v>308</v>
      </c>
      <c r="C458" s="87" t="s">
        <v>269</v>
      </c>
      <c r="D458" s="88">
        <v>1</v>
      </c>
      <c r="E458" s="214"/>
      <c r="F458" s="83">
        <f>D458*E458</f>
        <v>0</v>
      </c>
      <c r="G458" s="260"/>
    </row>
    <row r="459" spans="1:7" s="75" customFormat="1" ht="12.75">
      <c r="A459" s="85"/>
      <c r="B459" s="86"/>
      <c r="C459" s="87"/>
      <c r="D459" s="88"/>
      <c r="E459" s="214"/>
      <c r="F459" s="83"/>
      <c r="G459" s="260"/>
    </row>
    <row r="460" spans="1:7" s="75" customFormat="1" ht="25.5">
      <c r="A460" s="85"/>
      <c r="B460" s="86" t="s">
        <v>309</v>
      </c>
      <c r="C460" s="87" t="s">
        <v>269</v>
      </c>
      <c r="D460" s="88">
        <v>1</v>
      </c>
      <c r="E460" s="214"/>
      <c r="F460" s="83">
        <f>D460*E460</f>
        <v>0</v>
      </c>
      <c r="G460" s="260"/>
    </row>
    <row r="461" spans="1:7" s="75" customFormat="1" ht="12.75">
      <c r="A461" s="81"/>
      <c r="B461" s="90"/>
      <c r="C461" s="72"/>
      <c r="D461" s="73"/>
      <c r="E461" s="214"/>
      <c r="F461" s="83"/>
      <c r="G461" s="260"/>
    </row>
    <row r="462" spans="1:7" s="75" customFormat="1" ht="12.75">
      <c r="A462" s="85"/>
      <c r="B462" s="89" t="s">
        <v>310</v>
      </c>
      <c r="C462" s="87" t="s">
        <v>267</v>
      </c>
      <c r="D462" s="88" t="s">
        <v>267</v>
      </c>
      <c r="E462" s="214"/>
      <c r="F462" s="83"/>
      <c r="G462" s="260"/>
    </row>
    <row r="463" spans="1:7" s="75" customFormat="1" ht="28.5" customHeight="1">
      <c r="A463" s="85"/>
      <c r="B463" s="86" t="s">
        <v>646</v>
      </c>
      <c r="C463" s="87" t="s">
        <v>269</v>
      </c>
      <c r="D463" s="88">
        <v>2</v>
      </c>
      <c r="E463" s="214"/>
      <c r="F463" s="83">
        <f>D463*E463</f>
        <v>0</v>
      </c>
      <c r="G463" s="260"/>
    </row>
    <row r="464" spans="1:7" s="75" customFormat="1" ht="12.75">
      <c r="A464" s="85"/>
      <c r="B464" s="86"/>
      <c r="C464" s="87"/>
      <c r="D464" s="88"/>
      <c r="E464" s="214"/>
      <c r="F464" s="83"/>
      <c r="G464" s="260"/>
    </row>
    <row r="465" spans="1:7" s="75" customFormat="1" ht="38.25">
      <c r="A465" s="85"/>
      <c r="B465" s="86" t="s">
        <v>647</v>
      </c>
      <c r="C465" s="87" t="s">
        <v>269</v>
      </c>
      <c r="D465" s="88">
        <v>1</v>
      </c>
      <c r="E465" s="214"/>
      <c r="F465" s="83">
        <f>D465*E465</f>
        <v>0</v>
      </c>
      <c r="G465" s="260"/>
    </row>
    <row r="466" spans="1:7" s="75" customFormat="1" ht="12.75">
      <c r="A466" s="85"/>
      <c r="B466" s="86"/>
      <c r="C466" s="87"/>
      <c r="D466" s="88"/>
      <c r="E466" s="214"/>
      <c r="F466" s="83"/>
      <c r="G466" s="260"/>
    </row>
    <row r="467" spans="1:7" s="75" customFormat="1" ht="25.5">
      <c r="A467" s="85"/>
      <c r="B467" s="86" t="s">
        <v>313</v>
      </c>
      <c r="C467" s="87" t="s">
        <v>269</v>
      </c>
      <c r="D467" s="88">
        <v>2</v>
      </c>
      <c r="E467" s="214"/>
      <c r="F467" s="83">
        <f>D467*E467</f>
        <v>0</v>
      </c>
      <c r="G467" s="260"/>
    </row>
    <row r="468" spans="1:7" s="75" customFormat="1" ht="12.75">
      <c r="A468" s="85"/>
      <c r="B468" s="86"/>
      <c r="C468" s="87"/>
      <c r="D468" s="88"/>
      <c r="E468" s="214"/>
      <c r="F468" s="83"/>
      <c r="G468" s="260"/>
    </row>
    <row r="469" spans="1:7" s="75" customFormat="1" ht="25.5">
      <c r="A469" s="85"/>
      <c r="B469" s="86" t="s">
        <v>314</v>
      </c>
      <c r="C469" s="87" t="s">
        <v>269</v>
      </c>
      <c r="D469" s="88">
        <v>1</v>
      </c>
      <c r="E469" s="214"/>
      <c r="F469" s="83">
        <f>D469*E469</f>
        <v>0</v>
      </c>
      <c r="G469" s="260"/>
    </row>
    <row r="470" spans="1:7" s="75" customFormat="1" ht="12.75">
      <c r="A470" s="85"/>
      <c r="B470" s="86"/>
      <c r="C470" s="87"/>
      <c r="D470" s="88"/>
      <c r="E470" s="214"/>
      <c r="F470" s="83"/>
      <c r="G470" s="260"/>
    </row>
    <row r="471" spans="1:7" s="75" customFormat="1" ht="12.75">
      <c r="A471" s="85"/>
      <c r="B471" s="86" t="s">
        <v>315</v>
      </c>
      <c r="C471" s="87" t="s">
        <v>269</v>
      </c>
      <c r="D471" s="88">
        <v>3</v>
      </c>
      <c r="E471" s="214"/>
      <c r="F471" s="83">
        <f>D471*E471</f>
        <v>0</v>
      </c>
      <c r="G471" s="260"/>
    </row>
    <row r="472" spans="1:7" s="75" customFormat="1" ht="12.75">
      <c r="A472" s="81"/>
      <c r="B472" s="90"/>
      <c r="C472" s="72"/>
      <c r="D472" s="73"/>
      <c r="E472" s="214"/>
      <c r="F472" s="83"/>
      <c r="G472" s="260"/>
    </row>
    <row r="473" spans="1:7" s="75" customFormat="1" ht="25.5">
      <c r="A473" s="81"/>
      <c r="B473" s="90" t="s">
        <v>316</v>
      </c>
      <c r="C473" s="87" t="s">
        <v>269</v>
      </c>
      <c r="D473" s="88">
        <v>2</v>
      </c>
      <c r="E473" s="214"/>
      <c r="F473" s="83">
        <f>D473*E473</f>
        <v>0</v>
      </c>
      <c r="G473" s="260"/>
    </row>
    <row r="474" spans="1:7" s="75" customFormat="1" ht="12.75">
      <c r="A474" s="81"/>
      <c r="B474" s="90"/>
      <c r="C474" s="72"/>
      <c r="D474" s="73"/>
      <c r="E474" s="214"/>
      <c r="F474" s="83"/>
      <c r="G474" s="260"/>
    </row>
    <row r="475" spans="1:7" s="75" customFormat="1" ht="12.75">
      <c r="A475" s="81"/>
      <c r="B475" s="90" t="s">
        <v>317</v>
      </c>
      <c r="C475" s="72" t="s">
        <v>269</v>
      </c>
      <c r="D475" s="73">
        <v>3</v>
      </c>
      <c r="E475" s="214"/>
      <c r="F475" s="83">
        <f>D475*E475</f>
        <v>0</v>
      </c>
      <c r="G475" s="260"/>
    </row>
    <row r="476" spans="1:7" s="75" customFormat="1" ht="12.75">
      <c r="A476" s="81"/>
      <c r="B476" s="90"/>
      <c r="C476" s="72"/>
      <c r="D476" s="73"/>
      <c r="E476" s="214"/>
      <c r="F476" s="83"/>
      <c r="G476" s="260"/>
    </row>
    <row r="477" spans="1:7" s="75" customFormat="1" ht="25.5">
      <c r="A477" s="81"/>
      <c r="B477" s="86" t="s">
        <v>318</v>
      </c>
      <c r="C477" s="87" t="s">
        <v>269</v>
      </c>
      <c r="D477" s="88">
        <v>2</v>
      </c>
      <c r="E477" s="214"/>
      <c r="F477" s="83">
        <f>D477*E477</f>
        <v>0</v>
      </c>
      <c r="G477" s="260"/>
    </row>
    <row r="478" spans="1:7" s="75" customFormat="1" ht="12.75">
      <c r="A478" s="81"/>
      <c r="B478" s="86"/>
      <c r="C478" s="87"/>
      <c r="D478" s="88"/>
      <c r="E478" s="214"/>
      <c r="F478" s="83"/>
      <c r="G478" s="260"/>
    </row>
    <row r="479" spans="1:7" s="75" customFormat="1" ht="25.5">
      <c r="A479" s="81"/>
      <c r="B479" s="86" t="s">
        <v>319</v>
      </c>
      <c r="C479" s="91" t="s">
        <v>269</v>
      </c>
      <c r="D479" s="92">
        <v>1</v>
      </c>
      <c r="E479" s="214"/>
      <c r="F479" s="83">
        <f>D479*E479</f>
        <v>0</v>
      </c>
      <c r="G479" s="260"/>
    </row>
    <row r="480" spans="1:7" s="75" customFormat="1" ht="12.75">
      <c r="A480" s="81"/>
      <c r="B480" s="90"/>
      <c r="C480" s="72"/>
      <c r="D480" s="73"/>
      <c r="E480" s="214"/>
      <c r="F480" s="83"/>
      <c r="G480" s="260"/>
    </row>
    <row r="481" spans="1:7" s="75" customFormat="1" ht="14.25" customHeight="1">
      <c r="A481" s="85"/>
      <c r="B481" s="89" t="s">
        <v>320</v>
      </c>
      <c r="C481" s="87"/>
      <c r="D481" s="88"/>
      <c r="E481" s="214"/>
      <c r="F481" s="83"/>
      <c r="G481" s="260"/>
    </row>
    <row r="482" spans="1:7" s="75" customFormat="1" ht="12.75">
      <c r="A482" s="81"/>
      <c r="B482" s="86" t="s">
        <v>648</v>
      </c>
      <c r="C482" s="87" t="s">
        <v>267</v>
      </c>
      <c r="D482" s="88" t="s">
        <v>267</v>
      </c>
      <c r="E482" s="214"/>
      <c r="F482" s="83"/>
      <c r="G482" s="260"/>
    </row>
    <row r="483" spans="1:7" s="94" customFormat="1" ht="12.75">
      <c r="A483" s="93"/>
      <c r="B483" s="86"/>
      <c r="C483" s="87"/>
      <c r="D483" s="88"/>
      <c r="E483" s="214"/>
      <c r="F483" s="83"/>
      <c r="G483" s="404"/>
    </row>
    <row r="484" spans="1:7" s="94" customFormat="1" ht="38.25">
      <c r="A484" s="93"/>
      <c r="B484" s="86" t="s">
        <v>322</v>
      </c>
      <c r="C484" s="87" t="s">
        <v>33</v>
      </c>
      <c r="D484" s="88">
        <v>1</v>
      </c>
      <c r="E484" s="214"/>
      <c r="F484" s="83">
        <f>D484*E484</f>
        <v>0</v>
      </c>
      <c r="G484" s="404"/>
    </row>
    <row r="485" spans="1:7" s="94" customFormat="1" ht="12.75">
      <c r="A485" s="93"/>
      <c r="B485" s="86"/>
      <c r="C485" s="87"/>
      <c r="D485" s="88"/>
      <c r="E485" s="214"/>
      <c r="F485" s="83"/>
      <c r="G485" s="404"/>
    </row>
    <row r="486" spans="1:7" s="94" customFormat="1" ht="35.25" customHeight="1">
      <c r="A486" s="95"/>
      <c r="B486" s="86" t="s">
        <v>323</v>
      </c>
      <c r="C486" s="87" t="s">
        <v>175</v>
      </c>
      <c r="D486" s="88">
        <v>440</v>
      </c>
      <c r="E486" s="214"/>
      <c r="F486" s="83">
        <f>D486*E486</f>
        <v>0</v>
      </c>
      <c r="G486" s="404"/>
    </row>
    <row r="487" spans="1:7" s="94" customFormat="1" ht="12.75">
      <c r="A487" s="95"/>
      <c r="B487" s="86"/>
      <c r="C487" s="87"/>
      <c r="D487" s="88"/>
      <c r="E487" s="214"/>
      <c r="F487" s="83"/>
      <c r="G487" s="404"/>
    </row>
    <row r="488" spans="1:7" s="94" customFormat="1" ht="30.75" customHeight="1">
      <c r="A488" s="95"/>
      <c r="B488" s="86" t="s">
        <v>324</v>
      </c>
      <c r="C488" s="87" t="s">
        <v>13</v>
      </c>
      <c r="D488" s="88">
        <v>1</v>
      </c>
      <c r="E488" s="214"/>
      <c r="F488" s="83">
        <f t="shared" ref="F488:F496" si="25">D488*E488</f>
        <v>0</v>
      </c>
      <c r="G488" s="404"/>
    </row>
    <row r="489" spans="1:7" s="94" customFormat="1" ht="12.75">
      <c r="A489" s="95"/>
      <c r="B489" s="86" t="s">
        <v>325</v>
      </c>
      <c r="C489" s="87" t="s">
        <v>13</v>
      </c>
      <c r="D489" s="88">
        <v>1</v>
      </c>
      <c r="E489" s="214"/>
      <c r="F489" s="83">
        <f t="shared" si="25"/>
        <v>0</v>
      </c>
      <c r="G489" s="404"/>
    </row>
    <row r="490" spans="1:7" s="94" customFormat="1" ht="12.75">
      <c r="A490" s="95"/>
      <c r="B490" s="86" t="s">
        <v>326</v>
      </c>
      <c r="C490" s="87" t="s">
        <v>13</v>
      </c>
      <c r="D490" s="88">
        <v>1</v>
      </c>
      <c r="E490" s="214"/>
      <c r="F490" s="83">
        <f t="shared" si="25"/>
        <v>0</v>
      </c>
      <c r="G490" s="404"/>
    </row>
    <row r="491" spans="1:7" s="94" customFormat="1" ht="25.5">
      <c r="A491" s="95"/>
      <c r="B491" s="86" t="s">
        <v>327</v>
      </c>
      <c r="C491" s="87" t="s">
        <v>13</v>
      </c>
      <c r="D491" s="88">
        <v>1</v>
      </c>
      <c r="E491" s="214"/>
      <c r="F491" s="83">
        <f t="shared" si="25"/>
        <v>0</v>
      </c>
      <c r="G491" s="404"/>
    </row>
    <row r="492" spans="1:7" s="94" customFormat="1" ht="12.75">
      <c r="A492" s="95"/>
      <c r="B492" s="86" t="s">
        <v>328</v>
      </c>
      <c r="C492" s="87" t="s">
        <v>13</v>
      </c>
      <c r="D492" s="88">
        <v>3</v>
      </c>
      <c r="E492" s="214"/>
      <c r="F492" s="83">
        <f t="shared" si="25"/>
        <v>0</v>
      </c>
      <c r="G492" s="404"/>
    </row>
    <row r="493" spans="1:7" s="94" customFormat="1" ht="25.5">
      <c r="A493" s="95"/>
      <c r="B493" s="86" t="s">
        <v>329</v>
      </c>
      <c r="C493" s="87" t="s">
        <v>13</v>
      </c>
      <c r="D493" s="88">
        <v>4</v>
      </c>
      <c r="E493" s="214"/>
      <c r="F493" s="83">
        <f t="shared" si="25"/>
        <v>0</v>
      </c>
      <c r="G493" s="404"/>
    </row>
    <row r="494" spans="1:7" s="94" customFormat="1" ht="25.5">
      <c r="A494" s="95"/>
      <c r="B494" s="86" t="s">
        <v>330</v>
      </c>
      <c r="C494" s="87" t="s">
        <v>33</v>
      </c>
      <c r="D494" s="88">
        <v>1</v>
      </c>
      <c r="E494" s="214"/>
      <c r="F494" s="83">
        <f t="shared" si="25"/>
        <v>0</v>
      </c>
      <c r="G494" s="404"/>
    </row>
    <row r="495" spans="1:7" s="94" customFormat="1" ht="12.75">
      <c r="A495" s="95"/>
      <c r="B495" s="86" t="s">
        <v>331</v>
      </c>
      <c r="C495" s="87" t="s">
        <v>33</v>
      </c>
      <c r="D495" s="88">
        <v>1</v>
      </c>
      <c r="E495" s="214"/>
      <c r="F495" s="83">
        <f t="shared" si="25"/>
        <v>0</v>
      </c>
      <c r="G495" s="404"/>
    </row>
    <row r="496" spans="1:7" s="94" customFormat="1" ht="12.75">
      <c r="A496" s="95"/>
      <c r="B496" s="507" t="s">
        <v>724</v>
      </c>
      <c r="C496" s="87" t="s">
        <v>33</v>
      </c>
      <c r="D496" s="88">
        <v>1</v>
      </c>
      <c r="E496" s="214"/>
      <c r="F496" s="83">
        <f t="shared" si="25"/>
        <v>0</v>
      </c>
      <c r="G496" s="404"/>
    </row>
    <row r="497" spans="1:7" s="94" customFormat="1" ht="12.75">
      <c r="A497" s="95"/>
      <c r="B497" s="86"/>
      <c r="C497" s="87"/>
      <c r="D497" s="88"/>
      <c r="E497" s="214"/>
      <c r="F497" s="83"/>
      <c r="G497" s="404"/>
    </row>
    <row r="498" spans="1:7" s="94" customFormat="1" ht="25.5">
      <c r="A498" s="95"/>
      <c r="B498" s="86" t="s">
        <v>649</v>
      </c>
      <c r="C498" s="87" t="s">
        <v>269</v>
      </c>
      <c r="D498" s="88">
        <v>1</v>
      </c>
      <c r="E498" s="214"/>
      <c r="F498" s="83">
        <f>D498*E498</f>
        <v>0</v>
      </c>
      <c r="G498" s="404"/>
    </row>
    <row r="499" spans="1:7" s="94" customFormat="1" ht="12.75">
      <c r="A499" s="95"/>
      <c r="B499" s="86"/>
      <c r="C499" s="87"/>
      <c r="D499" s="88"/>
      <c r="E499" s="214"/>
      <c r="F499" s="83"/>
      <c r="G499" s="404"/>
    </row>
    <row r="500" spans="1:7" s="94" customFormat="1" ht="25.5">
      <c r="A500" s="95"/>
      <c r="B500" s="86" t="s">
        <v>650</v>
      </c>
      <c r="C500" s="87" t="s">
        <v>269</v>
      </c>
      <c r="D500" s="88">
        <v>1</v>
      </c>
      <c r="E500" s="214"/>
      <c r="F500" s="83">
        <f>D500*E500</f>
        <v>0</v>
      </c>
      <c r="G500" s="404"/>
    </row>
    <row r="501" spans="1:7" s="94" customFormat="1" ht="12.75">
      <c r="A501" s="95"/>
      <c r="B501" s="86"/>
      <c r="C501" s="87"/>
      <c r="D501" s="88"/>
      <c r="E501" s="214"/>
      <c r="F501" s="83"/>
      <c r="G501" s="404"/>
    </row>
    <row r="502" spans="1:7" s="94" customFormat="1" ht="38.25">
      <c r="A502" s="95"/>
      <c r="B502" s="86" t="s">
        <v>651</v>
      </c>
      <c r="C502" s="87" t="s">
        <v>175</v>
      </c>
      <c r="D502" s="88">
        <v>460</v>
      </c>
      <c r="E502" s="214"/>
      <c r="F502" s="83">
        <f>D502*E502</f>
        <v>0</v>
      </c>
      <c r="G502" s="404"/>
    </row>
    <row r="503" spans="1:7" s="94" customFormat="1" ht="12.75">
      <c r="A503" s="95"/>
      <c r="B503" s="86"/>
      <c r="C503" s="87"/>
      <c r="D503" s="88"/>
      <c r="E503" s="214"/>
      <c r="F503" s="83"/>
      <c r="G503" s="404"/>
    </row>
    <row r="504" spans="1:7" s="94" customFormat="1" ht="12.75">
      <c r="A504" s="95"/>
      <c r="B504" s="86" t="s">
        <v>652</v>
      </c>
      <c r="C504" s="87" t="s">
        <v>175</v>
      </c>
      <c r="D504" s="88">
        <v>420</v>
      </c>
      <c r="E504" s="214"/>
      <c r="F504" s="83">
        <f>D504*E504</f>
        <v>0</v>
      </c>
      <c r="G504" s="404"/>
    </row>
    <row r="505" spans="1:7" s="94" customFormat="1" ht="12.75">
      <c r="A505" s="95"/>
      <c r="B505" s="86"/>
      <c r="C505" s="87"/>
      <c r="D505" s="88"/>
      <c r="E505" s="214"/>
      <c r="F505" s="83"/>
      <c r="G505" s="404"/>
    </row>
    <row r="506" spans="1:7" s="94" customFormat="1" ht="102">
      <c r="A506" s="95"/>
      <c r="B506" s="86" t="s">
        <v>336</v>
      </c>
      <c r="C506" s="87" t="s">
        <v>27</v>
      </c>
      <c r="D506" s="88">
        <v>405</v>
      </c>
      <c r="E506" s="214"/>
      <c r="F506" s="83">
        <f>D506*E506</f>
        <v>0</v>
      </c>
      <c r="G506" s="404"/>
    </row>
    <row r="507" spans="1:7" s="94" customFormat="1" ht="12.75">
      <c r="A507" s="95"/>
      <c r="B507" s="86"/>
      <c r="C507" s="87"/>
      <c r="D507" s="88"/>
      <c r="E507" s="214"/>
      <c r="F507" s="83"/>
      <c r="G507" s="404"/>
    </row>
    <row r="508" spans="1:7" s="94" customFormat="1" ht="63.75">
      <c r="A508" s="95"/>
      <c r="B508" s="86" t="s">
        <v>337</v>
      </c>
      <c r="C508" s="87" t="s">
        <v>269</v>
      </c>
      <c r="D508" s="88">
        <v>8</v>
      </c>
      <c r="E508" s="214"/>
      <c r="F508" s="83">
        <f>D508*E508</f>
        <v>0</v>
      </c>
      <c r="G508" s="404"/>
    </row>
    <row r="509" spans="1:7" s="94" customFormat="1" ht="12.75">
      <c r="A509" s="95"/>
      <c r="B509" s="86"/>
      <c r="C509" s="87"/>
      <c r="D509" s="88"/>
      <c r="E509" s="214"/>
      <c r="F509" s="83"/>
      <c r="G509" s="404"/>
    </row>
    <row r="510" spans="1:7" s="94" customFormat="1" ht="45">
      <c r="A510" s="95"/>
      <c r="B510" s="14" t="s">
        <v>499</v>
      </c>
      <c r="C510" s="87" t="s">
        <v>269</v>
      </c>
      <c r="D510" s="88">
        <v>1</v>
      </c>
      <c r="E510" s="214"/>
      <c r="F510" s="83">
        <f>D510*E510</f>
        <v>0</v>
      </c>
      <c r="G510" s="404"/>
    </row>
    <row r="511" spans="1:7" s="94" customFormat="1" ht="12.75">
      <c r="A511" s="93"/>
      <c r="B511" s="90"/>
      <c r="C511" s="72"/>
      <c r="D511" s="73"/>
      <c r="E511" s="214"/>
      <c r="F511" s="83"/>
      <c r="G511" s="404"/>
    </row>
    <row r="512" spans="1:7" s="75" customFormat="1" ht="12.75">
      <c r="A512" s="85"/>
      <c r="B512" s="89" t="s">
        <v>338</v>
      </c>
      <c r="C512" s="87"/>
      <c r="D512" s="88"/>
      <c r="E512" s="214"/>
      <c r="F512" s="83"/>
      <c r="G512" s="260"/>
    </row>
    <row r="513" spans="1:7" s="75" customFormat="1" ht="12.75">
      <c r="A513" s="85"/>
      <c r="B513" s="86"/>
      <c r="C513" s="87"/>
      <c r="D513" s="88"/>
      <c r="E513" s="214"/>
      <c r="F513" s="83"/>
      <c r="G513" s="260"/>
    </row>
    <row r="514" spans="1:7" s="75" customFormat="1" ht="25.5">
      <c r="A514" s="85"/>
      <c r="B514" s="86" t="s">
        <v>653</v>
      </c>
      <c r="C514" s="87" t="s">
        <v>269</v>
      </c>
      <c r="D514" s="88">
        <v>8</v>
      </c>
      <c r="E514" s="214"/>
      <c r="F514" s="83">
        <f>D514*E514</f>
        <v>0</v>
      </c>
      <c r="G514" s="260"/>
    </row>
    <row r="515" spans="1:7" s="75" customFormat="1" ht="12.75">
      <c r="A515" s="85"/>
      <c r="B515" s="86"/>
      <c r="C515" s="87"/>
      <c r="D515" s="88"/>
      <c r="E515" s="214"/>
      <c r="F515" s="83"/>
      <c r="G515" s="260"/>
    </row>
    <row r="516" spans="1:7" s="75" customFormat="1" ht="12.75">
      <c r="A516" s="85"/>
      <c r="B516" s="86" t="s">
        <v>654</v>
      </c>
      <c r="C516" s="87" t="s">
        <v>269</v>
      </c>
      <c r="D516" s="88">
        <v>1</v>
      </c>
      <c r="E516" s="214"/>
      <c r="F516" s="83">
        <f>D516*E516</f>
        <v>0</v>
      </c>
      <c r="G516" s="260"/>
    </row>
    <row r="517" spans="1:7" s="75" customFormat="1" ht="12.75">
      <c r="A517" s="85"/>
      <c r="B517" s="86"/>
      <c r="C517" s="87"/>
      <c r="D517" s="88"/>
      <c r="E517" s="214"/>
      <c r="F517" s="83"/>
      <c r="G517" s="260"/>
    </row>
    <row r="518" spans="1:7" s="75" customFormat="1" ht="12.75">
      <c r="A518" s="85"/>
      <c r="B518" s="86" t="s">
        <v>655</v>
      </c>
      <c r="C518" s="87" t="s">
        <v>656</v>
      </c>
      <c r="D518" s="88">
        <v>5</v>
      </c>
      <c r="E518" s="214"/>
      <c r="F518" s="83">
        <f>D518*E518</f>
        <v>0</v>
      </c>
      <c r="G518" s="260"/>
    </row>
    <row r="519" spans="1:7" s="75" customFormat="1" ht="12.75">
      <c r="A519" s="85"/>
      <c r="B519" s="86"/>
      <c r="C519" s="87"/>
      <c r="D519" s="88"/>
      <c r="E519" s="214"/>
      <c r="F519" s="83"/>
      <c r="G519" s="260"/>
    </row>
    <row r="520" spans="1:7" s="75" customFormat="1" ht="12.75">
      <c r="A520" s="85"/>
      <c r="B520" s="86" t="s">
        <v>657</v>
      </c>
      <c r="C520" s="87" t="s">
        <v>656</v>
      </c>
      <c r="D520" s="88">
        <v>10</v>
      </c>
      <c r="E520" s="214"/>
      <c r="F520" s="83">
        <f>D520*E520</f>
        <v>0</v>
      </c>
      <c r="G520" s="260"/>
    </row>
    <row r="521" spans="1:7" s="75" customFormat="1" ht="12.75">
      <c r="A521" s="85"/>
      <c r="B521" s="86"/>
      <c r="C521" s="87"/>
      <c r="D521" s="88"/>
      <c r="E521" s="214"/>
      <c r="F521" s="83"/>
      <c r="G521" s="260"/>
    </row>
    <row r="522" spans="1:7" s="75" customFormat="1" ht="12.75">
      <c r="A522" s="85"/>
      <c r="B522" s="86" t="s">
        <v>658</v>
      </c>
      <c r="C522" s="87" t="s">
        <v>269</v>
      </c>
      <c r="D522" s="88">
        <v>1</v>
      </c>
      <c r="E522" s="214"/>
      <c r="F522" s="83">
        <f>D522*E522</f>
        <v>0</v>
      </c>
      <c r="G522" s="260"/>
    </row>
    <row r="523" spans="1:7" s="75" customFormat="1" ht="12.75">
      <c r="A523" s="85"/>
      <c r="B523" s="86"/>
      <c r="C523" s="87"/>
      <c r="D523" s="88"/>
      <c r="E523" s="214"/>
      <c r="F523" s="83"/>
      <c r="G523" s="260"/>
    </row>
    <row r="524" spans="1:7" s="75" customFormat="1" ht="12.75">
      <c r="A524" s="85"/>
      <c r="B524" s="86" t="s">
        <v>659</v>
      </c>
      <c r="C524" s="87" t="s">
        <v>656</v>
      </c>
      <c r="D524" s="88">
        <v>6</v>
      </c>
      <c r="E524" s="214"/>
      <c r="F524" s="83">
        <f>D524*E524</f>
        <v>0</v>
      </c>
      <c r="G524" s="260"/>
    </row>
    <row r="525" spans="1:7" s="75" customFormat="1" ht="12.75">
      <c r="A525" s="85"/>
      <c r="B525" s="86"/>
      <c r="C525" s="87"/>
      <c r="D525" s="88"/>
      <c r="E525" s="214"/>
      <c r="F525" s="83"/>
      <c r="G525" s="260"/>
    </row>
    <row r="526" spans="1:7" s="75" customFormat="1" ht="12.75">
      <c r="A526" s="85"/>
      <c r="B526" s="86" t="s">
        <v>660</v>
      </c>
      <c r="C526" s="87" t="s">
        <v>656</v>
      </c>
      <c r="D526" s="88">
        <v>2</v>
      </c>
      <c r="E526" s="214"/>
      <c r="F526" s="83">
        <f>D526*E526</f>
        <v>0</v>
      </c>
      <c r="G526" s="260"/>
    </row>
    <row r="527" spans="1:7" s="75" customFormat="1" ht="12.75">
      <c r="A527" s="85"/>
      <c r="B527" s="86"/>
      <c r="C527" s="87"/>
      <c r="D527" s="88"/>
      <c r="E527" s="214"/>
      <c r="F527" s="83"/>
      <c r="G527" s="260"/>
    </row>
    <row r="528" spans="1:7" s="75" customFormat="1" ht="12.75">
      <c r="A528" s="85"/>
      <c r="B528" s="86" t="s">
        <v>661</v>
      </c>
      <c r="C528" s="87" t="s">
        <v>175</v>
      </c>
      <c r="D528" s="88">
        <v>16</v>
      </c>
      <c r="E528" s="214"/>
      <c r="F528" s="83">
        <f>D528*E528</f>
        <v>0</v>
      </c>
      <c r="G528" s="260"/>
    </row>
    <row r="529" spans="1:7" s="75" customFormat="1" ht="12.75">
      <c r="A529" s="85"/>
      <c r="B529" s="86"/>
      <c r="C529" s="87"/>
      <c r="D529" s="88"/>
      <c r="E529" s="214"/>
      <c r="F529" s="83"/>
      <c r="G529" s="260"/>
    </row>
    <row r="530" spans="1:7" s="75" customFormat="1" ht="12.75">
      <c r="A530" s="85"/>
      <c r="B530" s="86" t="s">
        <v>662</v>
      </c>
      <c r="C530" s="87" t="s">
        <v>175</v>
      </c>
      <c r="D530" s="88">
        <v>16</v>
      </c>
      <c r="E530" s="214"/>
      <c r="F530" s="83">
        <f>D530*E530</f>
        <v>0</v>
      </c>
      <c r="G530" s="260"/>
    </row>
    <row r="531" spans="1:7" s="75" customFormat="1" ht="12.75">
      <c r="A531" s="85"/>
      <c r="B531" s="86"/>
      <c r="C531" s="87"/>
      <c r="D531" s="88"/>
      <c r="E531" s="214"/>
      <c r="F531" s="83"/>
      <c r="G531" s="260"/>
    </row>
    <row r="532" spans="1:7" s="75" customFormat="1" ht="12.75">
      <c r="A532" s="85"/>
      <c r="B532" s="86" t="s">
        <v>349</v>
      </c>
      <c r="C532" s="87" t="s">
        <v>175</v>
      </c>
      <c r="D532" s="88">
        <v>60</v>
      </c>
      <c r="E532" s="214"/>
      <c r="F532" s="83">
        <f>D532*E532</f>
        <v>0</v>
      </c>
      <c r="G532" s="260"/>
    </row>
    <row r="533" spans="1:7" s="75" customFormat="1" ht="12.75">
      <c r="A533" s="85"/>
      <c r="B533" s="86"/>
      <c r="C533" s="87"/>
      <c r="D533" s="88"/>
      <c r="E533" s="214"/>
      <c r="F533" s="83"/>
      <c r="G533" s="260"/>
    </row>
    <row r="534" spans="1:7" s="75" customFormat="1" ht="12.75">
      <c r="A534" s="85"/>
      <c r="B534" s="86" t="s">
        <v>663</v>
      </c>
      <c r="C534" s="87" t="s">
        <v>175</v>
      </c>
      <c r="D534" s="88">
        <v>80</v>
      </c>
      <c r="E534" s="214"/>
      <c r="F534" s="83">
        <f>D534*E534</f>
        <v>0</v>
      </c>
      <c r="G534" s="260"/>
    </row>
    <row r="535" spans="1:7" s="75" customFormat="1" ht="12.75">
      <c r="A535" s="85"/>
      <c r="B535" s="86"/>
      <c r="C535" s="87"/>
      <c r="D535" s="88"/>
      <c r="E535" s="214"/>
      <c r="F535" s="83"/>
      <c r="G535" s="260"/>
    </row>
    <row r="536" spans="1:7" s="75" customFormat="1" ht="12.75">
      <c r="A536" s="85"/>
      <c r="B536" s="86" t="s">
        <v>664</v>
      </c>
      <c r="C536" s="87" t="s">
        <v>175</v>
      </c>
      <c r="D536" s="88">
        <v>50</v>
      </c>
      <c r="E536" s="214"/>
      <c r="F536" s="83">
        <f>D536*E536</f>
        <v>0</v>
      </c>
      <c r="G536" s="260"/>
    </row>
    <row r="537" spans="1:7" s="75" customFormat="1" ht="12.75">
      <c r="A537" s="85"/>
      <c r="B537" s="86"/>
      <c r="C537" s="87"/>
      <c r="D537" s="88"/>
      <c r="E537" s="214"/>
      <c r="F537" s="83"/>
      <c r="G537" s="260"/>
    </row>
    <row r="538" spans="1:7" s="75" customFormat="1" ht="12.75">
      <c r="A538" s="85"/>
      <c r="B538" s="86" t="s">
        <v>665</v>
      </c>
      <c r="C538" s="87" t="s">
        <v>175</v>
      </c>
      <c r="D538" s="88">
        <v>60</v>
      </c>
      <c r="E538" s="214"/>
      <c r="F538" s="83">
        <f>D538*E538</f>
        <v>0</v>
      </c>
      <c r="G538" s="260"/>
    </row>
    <row r="539" spans="1:7" s="75" customFormat="1" ht="12.75">
      <c r="A539" s="85"/>
      <c r="B539" s="86"/>
      <c r="C539" s="87"/>
      <c r="D539" s="88"/>
      <c r="E539" s="214"/>
      <c r="F539" s="83"/>
      <c r="G539" s="260"/>
    </row>
    <row r="540" spans="1:7" s="75" customFormat="1" ht="12.75">
      <c r="A540" s="85"/>
      <c r="B540" s="86" t="s">
        <v>666</v>
      </c>
      <c r="C540" s="87" t="s">
        <v>175</v>
      </c>
      <c r="D540" s="88">
        <v>40</v>
      </c>
      <c r="E540" s="214"/>
      <c r="F540" s="83">
        <f>D540*E540</f>
        <v>0</v>
      </c>
      <c r="G540" s="260"/>
    </row>
    <row r="541" spans="1:7" s="75" customFormat="1" ht="12.75">
      <c r="A541" s="85"/>
      <c r="B541" s="86"/>
      <c r="C541" s="87"/>
      <c r="D541" s="88"/>
      <c r="E541" s="214"/>
      <c r="F541" s="83"/>
      <c r="G541" s="260"/>
    </row>
    <row r="542" spans="1:7" s="75" customFormat="1" ht="12.75">
      <c r="A542" s="85"/>
      <c r="B542" s="86" t="s">
        <v>667</v>
      </c>
      <c r="C542" s="87" t="s">
        <v>175</v>
      </c>
      <c r="D542" s="88">
        <v>12</v>
      </c>
      <c r="E542" s="214"/>
      <c r="F542" s="83">
        <f>D542*E542</f>
        <v>0</v>
      </c>
      <c r="G542" s="260"/>
    </row>
    <row r="543" spans="1:7" s="75" customFormat="1" ht="12.75">
      <c r="A543" s="85"/>
      <c r="B543" s="86"/>
      <c r="C543" s="87"/>
      <c r="D543" s="88"/>
      <c r="E543" s="214"/>
      <c r="F543" s="83"/>
      <c r="G543" s="260"/>
    </row>
    <row r="544" spans="1:7" s="75" customFormat="1" ht="12.75">
      <c r="A544" s="85"/>
      <c r="B544" s="86" t="s">
        <v>668</v>
      </c>
      <c r="C544" s="87" t="s">
        <v>175</v>
      </c>
      <c r="D544" s="88">
        <v>20</v>
      </c>
      <c r="E544" s="214"/>
      <c r="F544" s="83">
        <f>D544*E544</f>
        <v>0</v>
      </c>
      <c r="G544" s="260"/>
    </row>
    <row r="545" spans="1:7" s="75" customFormat="1" ht="12.75">
      <c r="A545" s="85"/>
      <c r="B545" s="86"/>
      <c r="C545" s="87"/>
      <c r="D545" s="88"/>
      <c r="E545" s="214"/>
      <c r="F545" s="83"/>
      <c r="G545" s="260"/>
    </row>
    <row r="546" spans="1:7" s="75" customFormat="1" ht="12.75">
      <c r="A546" s="85"/>
      <c r="B546" s="86" t="s">
        <v>669</v>
      </c>
      <c r="C546" s="87" t="s">
        <v>175</v>
      </c>
      <c r="D546" s="88">
        <v>40</v>
      </c>
      <c r="E546" s="214"/>
      <c r="F546" s="83">
        <f>D546*E546</f>
        <v>0</v>
      </c>
      <c r="G546" s="260"/>
    </row>
    <row r="547" spans="1:7" s="75" customFormat="1" ht="12.75">
      <c r="A547" s="85"/>
      <c r="B547" s="86"/>
      <c r="C547" s="87"/>
      <c r="D547" s="88"/>
      <c r="E547" s="214"/>
      <c r="F547" s="83"/>
      <c r="G547" s="260"/>
    </row>
    <row r="548" spans="1:7" s="75" customFormat="1" ht="12.75">
      <c r="A548" s="85"/>
      <c r="B548" s="86" t="s">
        <v>670</v>
      </c>
      <c r="C548" s="87" t="s">
        <v>175</v>
      </c>
      <c r="D548" s="88">
        <v>30</v>
      </c>
      <c r="E548" s="214"/>
      <c r="F548" s="83">
        <f>D548*E548</f>
        <v>0</v>
      </c>
      <c r="G548" s="260"/>
    </row>
    <row r="549" spans="1:7" s="75" customFormat="1" ht="12.75">
      <c r="A549" s="85"/>
      <c r="B549" s="86"/>
      <c r="C549" s="87"/>
      <c r="D549" s="88"/>
      <c r="E549" s="214"/>
      <c r="F549" s="83"/>
      <c r="G549" s="260"/>
    </row>
    <row r="550" spans="1:7" s="75" customFormat="1" ht="12.75">
      <c r="A550" s="85"/>
      <c r="B550" s="86" t="s">
        <v>671</v>
      </c>
      <c r="C550" s="87" t="s">
        <v>175</v>
      </c>
      <c r="D550" s="88">
        <v>40</v>
      </c>
      <c r="E550" s="214"/>
      <c r="F550" s="83">
        <f>D550*E550</f>
        <v>0</v>
      </c>
      <c r="G550" s="260"/>
    </row>
    <row r="551" spans="1:7" s="75" customFormat="1" ht="12.75">
      <c r="A551" s="85"/>
      <c r="B551" s="86"/>
      <c r="C551" s="87"/>
      <c r="D551" s="88"/>
      <c r="E551" s="214"/>
      <c r="F551" s="83"/>
      <c r="G551" s="260"/>
    </row>
    <row r="552" spans="1:7" s="75" customFormat="1" ht="12.75">
      <c r="A552" s="85"/>
      <c r="B552" s="86" t="s">
        <v>672</v>
      </c>
      <c r="C552" s="87" t="s">
        <v>269</v>
      </c>
      <c r="D552" s="88">
        <v>1</v>
      </c>
      <c r="E552" s="214"/>
      <c r="F552" s="83">
        <f>D552*E552</f>
        <v>0</v>
      </c>
      <c r="G552" s="260"/>
    </row>
    <row r="553" spans="1:7" s="75" customFormat="1" ht="12.75">
      <c r="A553" s="85"/>
      <c r="B553" s="86"/>
      <c r="C553" s="87"/>
      <c r="D553" s="88"/>
      <c r="E553" s="214"/>
      <c r="F553" s="83"/>
      <c r="G553" s="260"/>
    </row>
    <row r="554" spans="1:7" s="75" customFormat="1" ht="12.75">
      <c r="A554" s="85"/>
      <c r="B554" s="86" t="s">
        <v>673</v>
      </c>
      <c r="C554" s="87" t="s">
        <v>269</v>
      </c>
      <c r="D554" s="88">
        <v>2</v>
      </c>
      <c r="E554" s="214"/>
      <c r="F554" s="83">
        <f>D554*E554</f>
        <v>0</v>
      </c>
      <c r="G554" s="260"/>
    </row>
    <row r="555" spans="1:7" s="75" customFormat="1" ht="12.75">
      <c r="A555" s="85"/>
      <c r="B555" s="86"/>
      <c r="C555" s="87"/>
      <c r="D555" s="88"/>
      <c r="E555" s="214"/>
      <c r="F555" s="83"/>
      <c r="G555" s="260"/>
    </row>
    <row r="556" spans="1:7" s="75" customFormat="1" ht="12.75">
      <c r="A556" s="85"/>
      <c r="B556" s="86" t="s">
        <v>674</v>
      </c>
      <c r="C556" s="87" t="s">
        <v>175</v>
      </c>
      <c r="D556" s="88">
        <v>50</v>
      </c>
      <c r="E556" s="214"/>
      <c r="F556" s="83">
        <f>D556*E556</f>
        <v>0</v>
      </c>
      <c r="G556" s="260"/>
    </row>
    <row r="557" spans="1:7" s="75" customFormat="1" ht="12.75">
      <c r="A557" s="85"/>
      <c r="B557" s="86"/>
      <c r="C557" s="87"/>
      <c r="D557" s="88"/>
      <c r="E557" s="214"/>
      <c r="F557" s="83"/>
      <c r="G557" s="260"/>
    </row>
    <row r="558" spans="1:7" s="75" customFormat="1" ht="12.75">
      <c r="A558" s="85"/>
      <c r="B558" s="86" t="s">
        <v>675</v>
      </c>
      <c r="C558" s="87" t="s">
        <v>175</v>
      </c>
      <c r="D558" s="88">
        <v>40</v>
      </c>
      <c r="E558" s="214"/>
      <c r="F558" s="83">
        <f>D558*E558</f>
        <v>0</v>
      </c>
      <c r="G558" s="260"/>
    </row>
    <row r="559" spans="1:7" s="75" customFormat="1" ht="12.75">
      <c r="A559" s="85"/>
      <c r="B559" s="86"/>
      <c r="C559" s="87"/>
      <c r="D559" s="88"/>
      <c r="E559" s="214"/>
      <c r="F559" s="83"/>
      <c r="G559" s="260"/>
    </row>
    <row r="560" spans="1:7" s="75" customFormat="1" ht="12.75">
      <c r="A560" s="85"/>
      <c r="B560" s="86" t="s">
        <v>676</v>
      </c>
      <c r="C560" s="87" t="s">
        <v>656</v>
      </c>
      <c r="D560" s="88">
        <v>8</v>
      </c>
      <c r="E560" s="214"/>
      <c r="F560" s="83">
        <f>D560*E560</f>
        <v>0</v>
      </c>
      <c r="G560" s="260"/>
    </row>
    <row r="561" spans="1:7" s="75" customFormat="1" ht="12.75">
      <c r="A561" s="85"/>
      <c r="B561" s="86"/>
      <c r="C561" s="87"/>
      <c r="D561" s="88"/>
      <c r="E561" s="214"/>
      <c r="F561" s="83"/>
      <c r="G561" s="260"/>
    </row>
    <row r="562" spans="1:7" s="75" customFormat="1" ht="12.75">
      <c r="A562" s="85"/>
      <c r="B562" s="86" t="s">
        <v>677</v>
      </c>
      <c r="C562" s="87" t="s">
        <v>656</v>
      </c>
      <c r="D562" s="88">
        <v>3</v>
      </c>
      <c r="E562" s="214"/>
      <c r="F562" s="83">
        <f>D562*E562</f>
        <v>0</v>
      </c>
      <c r="G562" s="260"/>
    </row>
    <row r="563" spans="1:7" s="75" customFormat="1" ht="12.75">
      <c r="A563" s="85"/>
      <c r="B563" s="86"/>
      <c r="C563" s="87"/>
      <c r="D563" s="88"/>
      <c r="E563" s="214"/>
      <c r="F563" s="83"/>
      <c r="G563" s="260"/>
    </row>
    <row r="564" spans="1:7" s="75" customFormat="1" ht="12.75">
      <c r="A564" s="85"/>
      <c r="B564" s="86" t="s">
        <v>678</v>
      </c>
      <c r="C564" s="87" t="s">
        <v>656</v>
      </c>
      <c r="D564" s="88">
        <v>5</v>
      </c>
      <c r="E564" s="214"/>
      <c r="F564" s="83">
        <f>D564*E564</f>
        <v>0</v>
      </c>
      <c r="G564" s="260"/>
    </row>
    <row r="565" spans="1:7" s="75" customFormat="1" ht="12.75">
      <c r="A565" s="85"/>
      <c r="B565" s="86"/>
      <c r="C565" s="87"/>
      <c r="D565" s="88"/>
      <c r="E565" s="214"/>
      <c r="F565" s="83"/>
      <c r="G565" s="260"/>
    </row>
    <row r="566" spans="1:7" s="75" customFormat="1" ht="25.5">
      <c r="A566" s="85"/>
      <c r="B566" s="86" t="s">
        <v>679</v>
      </c>
      <c r="C566" s="87" t="s">
        <v>656</v>
      </c>
      <c r="D566" s="88">
        <v>5</v>
      </c>
      <c r="E566" s="214"/>
      <c r="F566" s="83">
        <f>D566*E566</f>
        <v>0</v>
      </c>
      <c r="G566" s="260"/>
    </row>
    <row r="567" spans="1:7" s="75" customFormat="1" ht="12.75">
      <c r="A567" s="85"/>
      <c r="B567" s="86"/>
      <c r="C567" s="87"/>
      <c r="D567" s="88"/>
      <c r="E567" s="214"/>
      <c r="F567" s="83"/>
      <c r="G567" s="260"/>
    </row>
    <row r="568" spans="1:7" s="75" customFormat="1" ht="25.5">
      <c r="A568" s="85"/>
      <c r="B568" s="86" t="s">
        <v>680</v>
      </c>
      <c r="C568" s="87" t="s">
        <v>656</v>
      </c>
      <c r="D568" s="88">
        <v>20</v>
      </c>
      <c r="E568" s="214"/>
      <c r="F568" s="83">
        <f>D568*E568</f>
        <v>0</v>
      </c>
      <c r="G568" s="260"/>
    </row>
    <row r="569" spans="1:7" s="75" customFormat="1" ht="12.75">
      <c r="A569" s="85"/>
      <c r="B569" s="86"/>
      <c r="C569" s="87"/>
      <c r="D569" s="88"/>
      <c r="E569" s="214"/>
      <c r="F569" s="83"/>
      <c r="G569" s="260"/>
    </row>
    <row r="570" spans="1:7" s="75" customFormat="1" ht="25.5">
      <c r="A570" s="85"/>
      <c r="B570" s="86" t="s">
        <v>681</v>
      </c>
      <c r="C570" s="87" t="s">
        <v>656</v>
      </c>
      <c r="D570" s="88">
        <v>15</v>
      </c>
      <c r="E570" s="214"/>
      <c r="F570" s="83">
        <f>D570*E570</f>
        <v>0</v>
      </c>
      <c r="G570" s="260"/>
    </row>
    <row r="571" spans="1:7" s="75" customFormat="1" ht="12.75">
      <c r="A571" s="85"/>
      <c r="B571" s="86"/>
      <c r="C571" s="87"/>
      <c r="D571" s="88"/>
      <c r="E571" s="214"/>
      <c r="F571" s="83"/>
      <c r="G571" s="260"/>
    </row>
    <row r="572" spans="1:7" s="75" customFormat="1" ht="38.25">
      <c r="A572" s="85"/>
      <c r="B572" s="86" t="s">
        <v>682</v>
      </c>
      <c r="C572" s="87" t="s">
        <v>175</v>
      </c>
      <c r="D572" s="88">
        <v>170</v>
      </c>
      <c r="E572" s="214"/>
      <c r="F572" s="83">
        <f>D572*E572</f>
        <v>0</v>
      </c>
      <c r="G572" s="260"/>
    </row>
    <row r="573" spans="1:7" s="75" customFormat="1" ht="12.75">
      <c r="A573" s="85"/>
      <c r="B573" s="86"/>
      <c r="C573" s="87"/>
      <c r="D573" s="88"/>
      <c r="E573" s="214"/>
      <c r="F573" s="83"/>
      <c r="G573" s="260"/>
    </row>
    <row r="574" spans="1:7" s="75" customFormat="1" ht="38.25">
      <c r="A574" s="85"/>
      <c r="B574" s="86" t="s">
        <v>611</v>
      </c>
      <c r="C574" s="87" t="s">
        <v>175</v>
      </c>
      <c r="D574" s="88">
        <v>40</v>
      </c>
      <c r="E574" s="214"/>
      <c r="F574" s="83">
        <f>D574*E574</f>
        <v>0</v>
      </c>
      <c r="G574" s="260"/>
    </row>
    <row r="575" spans="1:7" s="75" customFormat="1" ht="12.75">
      <c r="A575" s="85"/>
      <c r="B575" s="86"/>
      <c r="C575" s="87"/>
      <c r="D575" s="88"/>
      <c r="E575" s="214"/>
      <c r="F575" s="83"/>
      <c r="G575" s="260"/>
    </row>
    <row r="576" spans="1:7" s="75" customFormat="1" ht="12.75">
      <c r="A576" s="85"/>
      <c r="B576" s="86" t="s">
        <v>683</v>
      </c>
      <c r="C576" s="87" t="s">
        <v>269</v>
      </c>
      <c r="D576" s="88">
        <v>8</v>
      </c>
      <c r="E576" s="214"/>
      <c r="F576" s="83">
        <f>D576*E576</f>
        <v>0</v>
      </c>
      <c r="G576" s="260"/>
    </row>
    <row r="577" spans="1:7" s="75" customFormat="1" ht="12.75">
      <c r="A577" s="85"/>
      <c r="B577" s="86"/>
      <c r="C577" s="87"/>
      <c r="D577" s="88"/>
      <c r="E577" s="214"/>
      <c r="F577" s="83"/>
      <c r="G577" s="260"/>
    </row>
    <row r="578" spans="1:7" s="75" customFormat="1" ht="12.75">
      <c r="A578" s="85"/>
      <c r="B578" s="86" t="s">
        <v>684</v>
      </c>
      <c r="C578" s="87" t="s">
        <v>269</v>
      </c>
      <c r="D578" s="88">
        <v>2</v>
      </c>
      <c r="E578" s="214"/>
      <c r="F578" s="83">
        <f>D578*E578</f>
        <v>0</v>
      </c>
      <c r="G578" s="260"/>
    </row>
    <row r="579" spans="1:7" s="75" customFormat="1" ht="12.75">
      <c r="A579" s="85"/>
      <c r="B579" s="86"/>
      <c r="C579" s="87"/>
      <c r="D579" s="88"/>
      <c r="E579" s="214"/>
      <c r="F579" s="83"/>
      <c r="G579" s="260"/>
    </row>
    <row r="580" spans="1:7" s="75" customFormat="1" ht="12.75">
      <c r="A580" s="85"/>
      <c r="B580" s="86" t="s">
        <v>685</v>
      </c>
      <c r="C580" s="87" t="s">
        <v>269</v>
      </c>
      <c r="D580" s="88">
        <v>2</v>
      </c>
      <c r="E580" s="214"/>
      <c r="F580" s="83">
        <f>D580*E580</f>
        <v>0</v>
      </c>
      <c r="G580" s="260"/>
    </row>
    <row r="581" spans="1:7" s="75" customFormat="1" ht="12.75">
      <c r="A581" s="81"/>
      <c r="B581" s="86"/>
      <c r="C581" s="87"/>
      <c r="D581" s="88"/>
      <c r="E581" s="214"/>
      <c r="F581" s="83"/>
      <c r="G581" s="260"/>
    </row>
    <row r="582" spans="1:7" s="75" customFormat="1" ht="38.25">
      <c r="A582" s="81"/>
      <c r="B582" s="86" t="s">
        <v>686</v>
      </c>
      <c r="C582" s="87" t="s">
        <v>267</v>
      </c>
      <c r="D582" s="88" t="s">
        <v>267</v>
      </c>
      <c r="E582" s="214"/>
      <c r="F582" s="83"/>
      <c r="G582" s="260"/>
    </row>
    <row r="583" spans="1:7" s="75" customFormat="1" ht="15.75" customHeight="1">
      <c r="A583" s="81"/>
      <c r="B583" s="86" t="s">
        <v>687</v>
      </c>
      <c r="C583" s="87" t="s">
        <v>267</v>
      </c>
      <c r="D583" s="88" t="s">
        <v>267</v>
      </c>
      <c r="E583" s="214"/>
      <c r="F583" s="83"/>
      <c r="G583" s="260"/>
    </row>
    <row r="584" spans="1:7" s="75" customFormat="1" ht="12.75">
      <c r="A584" s="81"/>
      <c r="B584" s="86" t="s">
        <v>688</v>
      </c>
      <c r="C584" s="87" t="s">
        <v>267</v>
      </c>
      <c r="D584" s="88" t="s">
        <v>267</v>
      </c>
      <c r="E584" s="214"/>
      <c r="F584" s="83"/>
      <c r="G584" s="260"/>
    </row>
    <row r="585" spans="1:7" s="75" customFormat="1" ht="12.75">
      <c r="A585" s="81"/>
      <c r="B585" s="86" t="s">
        <v>689</v>
      </c>
      <c r="C585" s="87" t="s">
        <v>267</v>
      </c>
      <c r="D585" s="88" t="s">
        <v>267</v>
      </c>
      <c r="E585" s="214"/>
      <c r="F585" s="83"/>
      <c r="G585" s="260"/>
    </row>
    <row r="586" spans="1:7" s="75" customFormat="1" ht="12.75">
      <c r="A586" s="81"/>
      <c r="B586" s="86" t="s">
        <v>690</v>
      </c>
      <c r="C586" s="87" t="s">
        <v>267</v>
      </c>
      <c r="D586" s="88" t="s">
        <v>267</v>
      </c>
      <c r="E586" s="214"/>
      <c r="F586" s="83"/>
      <c r="G586" s="260"/>
    </row>
    <row r="587" spans="1:7" s="75" customFormat="1" ht="12.75">
      <c r="A587" s="81"/>
      <c r="B587" s="86" t="s">
        <v>691</v>
      </c>
      <c r="C587" s="87" t="s">
        <v>267</v>
      </c>
      <c r="D587" s="88" t="s">
        <v>267</v>
      </c>
      <c r="E587" s="214"/>
      <c r="F587" s="83"/>
      <c r="G587" s="260"/>
    </row>
    <row r="588" spans="1:7" s="75" customFormat="1" ht="12.75">
      <c r="A588" s="85"/>
      <c r="B588" s="86" t="s">
        <v>692</v>
      </c>
      <c r="C588" s="87" t="s">
        <v>175</v>
      </c>
      <c r="D588" s="88">
        <v>20</v>
      </c>
      <c r="E588" s="214"/>
      <c r="F588" s="83">
        <f>D588*E588</f>
        <v>0</v>
      </c>
      <c r="G588" s="260"/>
    </row>
    <row r="589" spans="1:7" s="75" customFormat="1" ht="12.75">
      <c r="A589" s="85"/>
      <c r="B589" s="86"/>
      <c r="C589" s="87"/>
      <c r="D589" s="88"/>
      <c r="E589" s="214"/>
      <c r="F589" s="83"/>
      <c r="G589" s="260"/>
    </row>
    <row r="590" spans="1:7" s="75" customFormat="1" ht="12.75">
      <c r="A590" s="85"/>
      <c r="B590" s="86" t="s">
        <v>693</v>
      </c>
      <c r="C590" s="87" t="s">
        <v>269</v>
      </c>
      <c r="D590" s="88">
        <v>4</v>
      </c>
      <c r="E590" s="214"/>
      <c r="F590" s="83">
        <f>D590*E590</f>
        <v>0</v>
      </c>
      <c r="G590" s="260"/>
    </row>
    <row r="591" spans="1:7" s="75" customFormat="1" ht="12.75">
      <c r="A591" s="85"/>
      <c r="B591" s="86"/>
      <c r="C591" s="87"/>
      <c r="D591" s="88"/>
      <c r="E591" s="214"/>
      <c r="F591" s="83"/>
      <c r="G591" s="260"/>
    </row>
    <row r="592" spans="1:7" s="75" customFormat="1" ht="19.5" customHeight="1">
      <c r="A592" s="85"/>
      <c r="B592" s="86" t="s">
        <v>694</v>
      </c>
      <c r="C592" s="87" t="s">
        <v>269</v>
      </c>
      <c r="D592" s="88">
        <v>1</v>
      </c>
      <c r="E592" s="214"/>
      <c r="F592" s="83">
        <f>D592*E592</f>
        <v>0</v>
      </c>
      <c r="G592" s="260"/>
    </row>
    <row r="593" spans="1:7" s="75" customFormat="1" ht="12.75">
      <c r="A593" s="81"/>
      <c r="B593" s="86"/>
      <c r="C593" s="87"/>
      <c r="D593" s="88"/>
      <c r="E593" s="214"/>
      <c r="F593" s="83"/>
      <c r="G593" s="260"/>
    </row>
    <row r="594" spans="1:7" s="75" customFormat="1" ht="12.75">
      <c r="A594" s="85"/>
      <c r="B594" s="89" t="s">
        <v>383</v>
      </c>
      <c r="C594" s="87" t="s">
        <v>267</v>
      </c>
      <c r="D594" s="88" t="s">
        <v>267</v>
      </c>
      <c r="E594" s="214"/>
      <c r="F594" s="83"/>
      <c r="G594" s="260"/>
    </row>
    <row r="595" spans="1:7" s="75" customFormat="1" ht="51">
      <c r="A595" s="85"/>
      <c r="B595" s="86" t="s">
        <v>695</v>
      </c>
      <c r="C595" s="87" t="s">
        <v>269</v>
      </c>
      <c r="D595" s="88">
        <v>1</v>
      </c>
      <c r="E595" s="214"/>
      <c r="F595" s="83">
        <f>D595*E595</f>
        <v>0</v>
      </c>
      <c r="G595" s="260"/>
    </row>
    <row r="596" spans="1:7" s="75" customFormat="1" ht="12.75">
      <c r="A596" s="85"/>
      <c r="B596" s="86"/>
      <c r="C596" s="87"/>
      <c r="D596" s="88"/>
      <c r="E596" s="214"/>
      <c r="F596" s="83"/>
      <c r="G596" s="260"/>
    </row>
    <row r="597" spans="1:7" s="75" customFormat="1" ht="25.5">
      <c r="A597" s="85"/>
      <c r="B597" s="86" t="s">
        <v>696</v>
      </c>
      <c r="C597" s="87" t="s">
        <v>269</v>
      </c>
      <c r="D597" s="88">
        <v>1</v>
      </c>
      <c r="E597" s="214"/>
      <c r="F597" s="83">
        <f>D597*E597</f>
        <v>0</v>
      </c>
      <c r="G597" s="260"/>
    </row>
    <row r="598" spans="1:7" s="75" customFormat="1" ht="12.75">
      <c r="A598" s="85"/>
      <c r="B598" s="86"/>
      <c r="C598" s="87"/>
      <c r="D598" s="88"/>
      <c r="E598" s="214"/>
      <c r="F598" s="83"/>
      <c r="G598" s="260"/>
    </row>
    <row r="599" spans="1:7" s="75" customFormat="1" ht="63.75">
      <c r="A599" s="85"/>
      <c r="B599" s="196" t="s">
        <v>626</v>
      </c>
      <c r="C599" s="87" t="s">
        <v>269</v>
      </c>
      <c r="D599" s="88">
        <v>1</v>
      </c>
      <c r="E599" s="214"/>
      <c r="F599" s="83">
        <f>D599*E599</f>
        <v>0</v>
      </c>
      <c r="G599" s="260"/>
    </row>
    <row r="600" spans="1:7" s="75" customFormat="1" ht="12.75">
      <c r="A600" s="85"/>
      <c r="B600" s="86"/>
      <c r="C600" s="87"/>
      <c r="D600" s="88"/>
      <c r="E600" s="214"/>
      <c r="F600" s="83"/>
      <c r="G600" s="260"/>
    </row>
    <row r="601" spans="1:7" s="75" customFormat="1" ht="12.75">
      <c r="A601" s="85"/>
      <c r="B601" s="86" t="s">
        <v>428</v>
      </c>
      <c r="C601" s="87" t="s">
        <v>269</v>
      </c>
      <c r="D601" s="88">
        <v>1</v>
      </c>
      <c r="E601" s="214"/>
      <c r="F601" s="83">
        <f>D601*E601</f>
        <v>0</v>
      </c>
      <c r="G601" s="260"/>
    </row>
    <row r="602" spans="1:7" s="75" customFormat="1" ht="12.75">
      <c r="A602" s="85"/>
      <c r="B602" s="86"/>
      <c r="C602" s="87"/>
      <c r="D602" s="88"/>
      <c r="E602" s="214"/>
      <c r="F602" s="83"/>
      <c r="G602" s="260"/>
    </row>
    <row r="603" spans="1:7" s="96" customFormat="1" ht="12.75">
      <c r="A603" s="85"/>
      <c r="B603" s="89" t="s">
        <v>386</v>
      </c>
      <c r="C603" s="72"/>
      <c r="D603" s="73"/>
      <c r="E603" s="214"/>
      <c r="F603" s="83"/>
      <c r="G603" s="478"/>
    </row>
    <row r="604" spans="1:7" s="96" customFormat="1" ht="12.75">
      <c r="A604" s="85"/>
      <c r="B604" s="89"/>
      <c r="C604" s="72"/>
      <c r="D604" s="73"/>
      <c r="E604" s="214"/>
      <c r="F604" s="83"/>
      <c r="G604" s="478"/>
    </row>
    <row r="605" spans="1:7" s="97" customFormat="1" ht="12.75">
      <c r="A605" s="85"/>
      <c r="B605" s="82" t="s">
        <v>387</v>
      </c>
      <c r="C605" s="87" t="s">
        <v>269</v>
      </c>
      <c r="D605" s="80">
        <v>1</v>
      </c>
      <c r="E605" s="214"/>
      <c r="F605" s="83">
        <f>D605*E605</f>
        <v>0</v>
      </c>
      <c r="G605" s="479"/>
    </row>
    <row r="606" spans="1:7" s="97" customFormat="1" ht="12.75">
      <c r="A606" s="85"/>
      <c r="B606" s="98"/>
      <c r="C606" s="79"/>
      <c r="D606" s="80"/>
      <c r="E606" s="214"/>
      <c r="F606" s="73"/>
      <c r="G606" s="479"/>
    </row>
    <row r="607" spans="1:7" s="97" customFormat="1" ht="12.75">
      <c r="A607" s="85"/>
      <c r="B607" s="82" t="s">
        <v>388</v>
      </c>
      <c r="C607" s="87" t="s">
        <v>269</v>
      </c>
      <c r="D607" s="80">
        <v>1</v>
      </c>
      <c r="E607" s="214"/>
      <c r="F607" s="83">
        <f>D607*E607</f>
        <v>0</v>
      </c>
      <c r="G607" s="479"/>
    </row>
    <row r="608" spans="1:7" s="97" customFormat="1" ht="12.75">
      <c r="A608" s="85"/>
      <c r="B608" s="98"/>
      <c r="C608" s="79"/>
      <c r="D608" s="80"/>
      <c r="E608" s="214"/>
      <c r="F608" s="73"/>
      <c r="G608" s="479"/>
    </row>
    <row r="609" spans="1:7" s="97" customFormat="1" ht="12.75">
      <c r="A609" s="85"/>
      <c r="B609" s="82" t="s">
        <v>389</v>
      </c>
      <c r="C609" s="87" t="s">
        <v>269</v>
      </c>
      <c r="D609" s="88">
        <v>1</v>
      </c>
      <c r="E609" s="214"/>
      <c r="F609" s="83">
        <f>D609*E609</f>
        <v>0</v>
      </c>
      <c r="G609" s="479"/>
    </row>
    <row r="610" spans="1:7" s="97" customFormat="1" ht="12.75">
      <c r="A610" s="85"/>
      <c r="B610" s="82"/>
      <c r="C610" s="87"/>
      <c r="D610" s="88"/>
      <c r="E610" s="214"/>
      <c r="F610" s="83"/>
      <c r="G610" s="479"/>
    </row>
    <row r="611" spans="1:7" s="97" customFormat="1" ht="12.75">
      <c r="A611" s="85"/>
      <c r="B611" s="82"/>
      <c r="C611" s="87"/>
      <c r="D611" s="88"/>
      <c r="E611" s="214"/>
      <c r="F611" s="73"/>
      <c r="G611" s="479"/>
    </row>
    <row r="612" spans="1:7" s="19" customFormat="1" ht="15.75" thickBot="1">
      <c r="A612" s="431"/>
      <c r="B612" s="432" t="s">
        <v>390</v>
      </c>
      <c r="C612" s="59"/>
      <c r="D612" s="433"/>
      <c r="E612" s="51"/>
      <c r="F612" s="52">
        <f>SUM(F384:F611)</f>
        <v>0</v>
      </c>
      <c r="G612" s="434"/>
    </row>
    <row r="613" spans="1:7" s="69" customFormat="1">
      <c r="A613" s="466"/>
      <c r="B613" s="467"/>
      <c r="C613" s="29"/>
      <c r="D613" s="21"/>
      <c r="E613" s="49"/>
      <c r="F613" s="132"/>
      <c r="G613" s="468"/>
    </row>
    <row r="614" spans="1:7" s="69" customFormat="1">
      <c r="A614" s="466"/>
      <c r="B614" s="467"/>
      <c r="C614" s="29"/>
      <c r="D614" s="21"/>
      <c r="E614" s="49"/>
      <c r="F614" s="132"/>
      <c r="G614" s="468"/>
    </row>
    <row r="615" spans="1:7" s="69" customFormat="1">
      <c r="A615" s="420">
        <v>5</v>
      </c>
      <c r="B615" s="512" t="s">
        <v>536</v>
      </c>
      <c r="C615" s="512"/>
      <c r="D615" s="512"/>
      <c r="E615" s="456"/>
      <c r="F615" s="456"/>
      <c r="G615" s="430"/>
    </row>
    <row r="616" spans="1:7" s="69" customFormat="1">
      <c r="A616" s="466"/>
      <c r="B616" s="467"/>
      <c r="C616" s="29"/>
      <c r="D616" s="21"/>
      <c r="E616" s="49"/>
      <c r="F616" s="132"/>
      <c r="G616" s="468"/>
    </row>
    <row r="617" spans="1:7" s="69" customFormat="1" ht="25.5">
      <c r="A617" s="180">
        <v>1</v>
      </c>
      <c r="B617" s="179" t="s">
        <v>500</v>
      </c>
      <c r="C617" s="180" t="s">
        <v>13</v>
      </c>
      <c r="D617" s="207">
        <v>1</v>
      </c>
      <c r="E617" s="228"/>
      <c r="F617" s="175">
        <f>E617*D617</f>
        <v>0</v>
      </c>
      <c r="G617" s="468"/>
    </row>
    <row r="618" spans="1:7" s="69" customFormat="1">
      <c r="A618" s="180">
        <v>2</v>
      </c>
      <c r="B618" s="179" t="s">
        <v>501</v>
      </c>
      <c r="C618" s="180" t="s">
        <v>13</v>
      </c>
      <c r="D618" s="207">
        <v>1</v>
      </c>
      <c r="E618" s="228"/>
      <c r="F618" s="175">
        <f t="shared" ref="F618:F635" si="26">E618*D618</f>
        <v>0</v>
      </c>
      <c r="G618" s="468"/>
    </row>
    <row r="619" spans="1:7" s="69" customFormat="1">
      <c r="A619" s="180">
        <v>3</v>
      </c>
      <c r="B619" s="179" t="s">
        <v>502</v>
      </c>
      <c r="C619" s="180" t="s">
        <v>13</v>
      </c>
      <c r="D619" s="207">
        <v>1</v>
      </c>
      <c r="E619" s="228"/>
      <c r="F619" s="175">
        <f t="shared" si="26"/>
        <v>0</v>
      </c>
      <c r="G619" s="468"/>
    </row>
    <row r="620" spans="1:7" s="69" customFormat="1">
      <c r="A620" s="180">
        <v>4</v>
      </c>
      <c r="B620" s="179" t="s">
        <v>503</v>
      </c>
      <c r="C620" s="180" t="s">
        <v>13</v>
      </c>
      <c r="D620" s="207">
        <v>1</v>
      </c>
      <c r="E620" s="228"/>
      <c r="F620" s="175">
        <f t="shared" si="26"/>
        <v>0</v>
      </c>
      <c r="G620" s="468"/>
    </row>
    <row r="621" spans="1:7" s="69" customFormat="1">
      <c r="A621" s="180">
        <v>5</v>
      </c>
      <c r="B621" s="179" t="s">
        <v>504</v>
      </c>
      <c r="C621" s="180" t="s">
        <v>13</v>
      </c>
      <c r="D621" s="207">
        <v>1</v>
      </c>
      <c r="E621" s="228"/>
      <c r="F621" s="175">
        <f t="shared" si="26"/>
        <v>0</v>
      </c>
      <c r="G621" s="468"/>
    </row>
    <row r="622" spans="1:7" s="69" customFormat="1">
      <c r="A622" s="180">
        <v>6</v>
      </c>
      <c r="B622" s="179" t="s">
        <v>505</v>
      </c>
      <c r="C622" s="180" t="s">
        <v>13</v>
      </c>
      <c r="D622" s="207">
        <v>4</v>
      </c>
      <c r="E622" s="228"/>
      <c r="F622" s="175">
        <f t="shared" si="26"/>
        <v>0</v>
      </c>
      <c r="G622" s="468"/>
    </row>
    <row r="623" spans="1:7" s="69" customFormat="1">
      <c r="A623" s="180">
        <v>7</v>
      </c>
      <c r="B623" s="179" t="s">
        <v>506</v>
      </c>
      <c r="C623" s="180" t="s">
        <v>13</v>
      </c>
      <c r="D623" s="207">
        <v>1</v>
      </c>
      <c r="E623" s="228"/>
      <c r="F623" s="175">
        <f t="shared" si="26"/>
        <v>0</v>
      </c>
      <c r="G623" s="468"/>
    </row>
    <row r="624" spans="1:7" s="69" customFormat="1">
      <c r="A624" s="180">
        <v>8</v>
      </c>
      <c r="B624" s="179" t="s">
        <v>507</v>
      </c>
      <c r="C624" s="180" t="s">
        <v>13</v>
      </c>
      <c r="D624" s="207">
        <v>1</v>
      </c>
      <c r="E624" s="228"/>
      <c r="F624" s="175">
        <f t="shared" si="26"/>
        <v>0</v>
      </c>
      <c r="G624" s="468"/>
    </row>
    <row r="625" spans="1:7" s="69" customFormat="1">
      <c r="A625" s="180">
        <v>9</v>
      </c>
      <c r="B625" s="179" t="s">
        <v>508</v>
      </c>
      <c r="C625" s="180" t="s">
        <v>13</v>
      </c>
      <c r="D625" s="207">
        <v>3</v>
      </c>
      <c r="E625" s="228"/>
      <c r="F625" s="175">
        <f t="shared" si="26"/>
        <v>0</v>
      </c>
      <c r="G625" s="468"/>
    </row>
    <row r="626" spans="1:7" s="69" customFormat="1">
      <c r="A626" s="180">
        <v>10</v>
      </c>
      <c r="B626" s="179" t="s">
        <v>509</v>
      </c>
      <c r="C626" s="180" t="s">
        <v>13</v>
      </c>
      <c r="D626" s="207">
        <v>2</v>
      </c>
      <c r="E626" s="228"/>
      <c r="F626" s="175">
        <f t="shared" si="26"/>
        <v>0</v>
      </c>
      <c r="G626" s="468"/>
    </row>
    <row r="627" spans="1:7" s="69" customFormat="1">
      <c r="A627" s="180">
        <v>11</v>
      </c>
      <c r="B627" s="179" t="s">
        <v>510</v>
      </c>
      <c r="C627" s="180" t="s">
        <v>13</v>
      </c>
      <c r="D627" s="207">
        <v>1</v>
      </c>
      <c r="E627" s="228"/>
      <c r="F627" s="175">
        <f t="shared" si="26"/>
        <v>0</v>
      </c>
      <c r="G627" s="468"/>
    </row>
    <row r="628" spans="1:7" s="69" customFormat="1">
      <c r="A628" s="180">
        <v>12</v>
      </c>
      <c r="B628" s="179" t="s">
        <v>511</v>
      </c>
      <c r="C628" s="180" t="s">
        <v>13</v>
      </c>
      <c r="D628" s="207">
        <v>1</v>
      </c>
      <c r="E628" s="228"/>
      <c r="F628" s="175">
        <f t="shared" si="26"/>
        <v>0</v>
      </c>
      <c r="G628" s="468"/>
    </row>
    <row r="629" spans="1:7" s="69" customFormat="1">
      <c r="A629" s="180">
        <v>13</v>
      </c>
      <c r="B629" s="179" t="s">
        <v>512</v>
      </c>
      <c r="C629" s="180" t="s">
        <v>13</v>
      </c>
      <c r="D629" s="207">
        <v>0</v>
      </c>
      <c r="E629" s="228"/>
      <c r="F629" s="175">
        <f t="shared" si="26"/>
        <v>0</v>
      </c>
      <c r="G629" s="468"/>
    </row>
    <row r="630" spans="1:7" s="69" customFormat="1">
      <c r="A630" s="180">
        <v>14</v>
      </c>
      <c r="B630" s="179" t="s">
        <v>513</v>
      </c>
      <c r="C630" s="180" t="s">
        <v>13</v>
      </c>
      <c r="D630" s="207">
        <v>2</v>
      </c>
      <c r="E630" s="228"/>
      <c r="F630" s="175">
        <f t="shared" si="26"/>
        <v>0</v>
      </c>
      <c r="G630" s="468"/>
    </row>
    <row r="631" spans="1:7" s="69" customFormat="1">
      <c r="A631" s="180">
        <v>15</v>
      </c>
      <c r="B631" s="179" t="s">
        <v>514</v>
      </c>
      <c r="C631" s="180" t="s">
        <v>27</v>
      </c>
      <c r="D631" s="207">
        <v>180</v>
      </c>
      <c r="E631" s="228"/>
      <c r="F631" s="175">
        <f t="shared" si="26"/>
        <v>0</v>
      </c>
      <c r="G631" s="468"/>
    </row>
    <row r="632" spans="1:7" s="69" customFormat="1">
      <c r="A632" s="180">
        <v>16</v>
      </c>
      <c r="B632" s="179" t="s">
        <v>515</v>
      </c>
      <c r="C632" s="180" t="s">
        <v>13</v>
      </c>
      <c r="D632" s="207">
        <v>2</v>
      </c>
      <c r="E632" s="228"/>
      <c r="F632" s="175">
        <f t="shared" si="26"/>
        <v>0</v>
      </c>
      <c r="G632" s="468"/>
    </row>
    <row r="633" spans="1:7" s="69" customFormat="1">
      <c r="A633" s="180">
        <v>17</v>
      </c>
      <c r="B633" s="179" t="s">
        <v>516</v>
      </c>
      <c r="C633" s="180" t="s">
        <v>13</v>
      </c>
      <c r="D633" s="207">
        <v>1</v>
      </c>
      <c r="E633" s="228"/>
      <c r="F633" s="175">
        <f t="shared" si="26"/>
        <v>0</v>
      </c>
      <c r="G633" s="468"/>
    </row>
    <row r="634" spans="1:7" s="69" customFormat="1">
      <c r="A634" s="180">
        <v>18</v>
      </c>
      <c r="B634" s="179" t="s">
        <v>517</v>
      </c>
      <c r="C634" s="180" t="s">
        <v>13</v>
      </c>
      <c r="D634" s="207">
        <v>1</v>
      </c>
      <c r="E634" s="228"/>
      <c r="F634" s="175">
        <f t="shared" si="26"/>
        <v>0</v>
      </c>
      <c r="G634" s="468"/>
    </row>
    <row r="635" spans="1:7" s="69" customFormat="1">
      <c r="A635" s="180">
        <v>19</v>
      </c>
      <c r="B635" s="179" t="s">
        <v>518</v>
      </c>
      <c r="C635" s="180" t="s">
        <v>13</v>
      </c>
      <c r="D635" s="207">
        <v>1</v>
      </c>
      <c r="E635" s="228"/>
      <c r="F635" s="175">
        <f t="shared" si="26"/>
        <v>0</v>
      </c>
      <c r="G635" s="468"/>
    </row>
    <row r="636" spans="1:7" s="69" customFormat="1">
      <c r="A636" s="180">
        <v>20</v>
      </c>
      <c r="B636" s="179" t="s">
        <v>519</v>
      </c>
      <c r="C636" s="180" t="s">
        <v>33</v>
      </c>
      <c r="D636" s="207">
        <v>1</v>
      </c>
      <c r="E636" s="228"/>
      <c r="F636" s="175">
        <f>E636*D636</f>
        <v>0</v>
      </c>
      <c r="G636" s="468"/>
    </row>
    <row r="637" spans="1:7" s="69" customFormat="1">
      <c r="A637" s="185" t="s">
        <v>267</v>
      </c>
      <c r="B637" s="186" t="s">
        <v>520</v>
      </c>
      <c r="C637" s="187" t="s">
        <v>267</v>
      </c>
      <c r="D637" s="208"/>
      <c r="E637" s="229"/>
      <c r="F637" s="176">
        <f>SUM(F617:F636)</f>
        <v>0</v>
      </c>
      <c r="G637" s="468"/>
    </row>
    <row r="638" spans="1:7" s="69" customFormat="1">
      <c r="A638" s="185"/>
      <c r="B638" s="186"/>
      <c r="C638" s="187"/>
      <c r="D638" s="208"/>
      <c r="E638" s="229"/>
      <c r="F638" s="176"/>
      <c r="G638" s="468"/>
    </row>
    <row r="639" spans="1:7" s="69" customFormat="1">
      <c r="A639" s="185"/>
      <c r="B639" s="185"/>
      <c r="C639" s="185"/>
      <c r="D639" s="188"/>
      <c r="E639" s="230"/>
      <c r="F639" s="188"/>
      <c r="G639" s="468"/>
    </row>
    <row r="640" spans="1:7" s="69" customFormat="1">
      <c r="A640" s="186" t="s">
        <v>521</v>
      </c>
      <c r="B640" s="187"/>
      <c r="C640" s="187"/>
      <c r="D640" s="174"/>
      <c r="E640" s="231"/>
      <c r="F640" s="173"/>
      <c r="G640" s="468"/>
    </row>
    <row r="641" spans="1:7" s="69" customFormat="1" ht="38.25">
      <c r="A641" s="180">
        <v>1</v>
      </c>
      <c r="B641" s="178" t="s">
        <v>522</v>
      </c>
      <c r="C641" s="185" t="s">
        <v>33</v>
      </c>
      <c r="D641" s="188">
        <v>1</v>
      </c>
      <c r="E641" s="228"/>
      <c r="F641" s="175">
        <f>E641*D641</f>
        <v>0</v>
      </c>
      <c r="G641" s="468"/>
    </row>
    <row r="642" spans="1:7" s="69" customFormat="1">
      <c r="A642" s="187"/>
      <c r="B642" s="177" t="s">
        <v>523</v>
      </c>
      <c r="C642" s="187"/>
      <c r="D642" s="174"/>
      <c r="E642" s="232"/>
      <c r="F642" s="176">
        <f>F641</f>
        <v>0</v>
      </c>
      <c r="G642" s="468"/>
    </row>
    <row r="643" spans="1:7" s="69" customFormat="1">
      <c r="A643" s="187"/>
      <c r="B643" s="177"/>
      <c r="C643" s="187"/>
      <c r="D643" s="174"/>
      <c r="E643" s="232"/>
      <c r="F643" s="174"/>
      <c r="G643" s="468"/>
    </row>
    <row r="644" spans="1:7" s="69" customFormat="1">
      <c r="A644" s="186" t="s">
        <v>524</v>
      </c>
      <c r="B644" s="187"/>
      <c r="C644" s="480"/>
      <c r="D644" s="481"/>
      <c r="E644" s="229"/>
      <c r="F644" s="174"/>
      <c r="G644" s="468"/>
    </row>
    <row r="645" spans="1:7" s="69" customFormat="1">
      <c r="A645" s="180">
        <v>1</v>
      </c>
      <c r="B645" s="482" t="s">
        <v>525</v>
      </c>
      <c r="C645" s="185" t="s">
        <v>27</v>
      </c>
      <c r="D645" s="188">
        <v>10</v>
      </c>
      <c r="E645" s="483"/>
      <c r="F645" s="175">
        <f t="shared" ref="F645:F654" si="27">E645*D645</f>
        <v>0</v>
      </c>
      <c r="G645" s="468"/>
    </row>
    <row r="646" spans="1:7" s="69" customFormat="1">
      <c r="A646" s="180">
        <v>2</v>
      </c>
      <c r="B646" s="482" t="s">
        <v>526</v>
      </c>
      <c r="C646" s="185" t="s">
        <v>27</v>
      </c>
      <c r="D646" s="188">
        <v>80</v>
      </c>
      <c r="E646" s="483"/>
      <c r="F646" s="175">
        <f t="shared" si="27"/>
        <v>0</v>
      </c>
      <c r="G646" s="468"/>
    </row>
    <row r="647" spans="1:7" s="69" customFormat="1">
      <c r="A647" s="180">
        <v>3</v>
      </c>
      <c r="B647" s="482" t="s">
        <v>527</v>
      </c>
      <c r="C647" s="185" t="s">
        <v>27</v>
      </c>
      <c r="D647" s="188">
        <v>75</v>
      </c>
      <c r="E647" s="483"/>
      <c r="F647" s="175">
        <f t="shared" si="27"/>
        <v>0</v>
      </c>
      <c r="G647" s="468"/>
    </row>
    <row r="648" spans="1:7" s="69" customFormat="1">
      <c r="A648" s="180">
        <v>4</v>
      </c>
      <c r="B648" s="482" t="s">
        <v>528</v>
      </c>
      <c r="C648" s="185" t="s">
        <v>27</v>
      </c>
      <c r="D648" s="188">
        <v>170</v>
      </c>
      <c r="E648" s="483"/>
      <c r="F648" s="175">
        <f t="shared" si="27"/>
        <v>0</v>
      </c>
      <c r="G648" s="468"/>
    </row>
    <row r="649" spans="1:7" s="69" customFormat="1">
      <c r="A649" s="180">
        <v>5</v>
      </c>
      <c r="B649" s="482" t="s">
        <v>529</v>
      </c>
      <c r="C649" s="185" t="s">
        <v>27</v>
      </c>
      <c r="D649" s="188">
        <v>170</v>
      </c>
      <c r="E649" s="483"/>
      <c r="F649" s="175">
        <f t="shared" si="27"/>
        <v>0</v>
      </c>
      <c r="G649" s="468"/>
    </row>
    <row r="650" spans="1:7" s="69" customFormat="1">
      <c r="A650" s="180">
        <v>6</v>
      </c>
      <c r="B650" s="482" t="s">
        <v>530</v>
      </c>
      <c r="C650" s="185" t="s">
        <v>27</v>
      </c>
      <c r="D650" s="188">
        <v>20</v>
      </c>
      <c r="E650" s="483"/>
      <c r="F650" s="175">
        <f t="shared" si="27"/>
        <v>0</v>
      </c>
      <c r="G650" s="468"/>
    </row>
    <row r="651" spans="1:7" s="69" customFormat="1">
      <c r="A651" s="180">
        <v>7</v>
      </c>
      <c r="B651" s="482" t="s">
        <v>531</v>
      </c>
      <c r="C651" s="185" t="s">
        <v>27</v>
      </c>
      <c r="D651" s="188">
        <v>15</v>
      </c>
      <c r="E651" s="483"/>
      <c r="F651" s="175">
        <f t="shared" si="27"/>
        <v>0</v>
      </c>
      <c r="G651" s="468"/>
    </row>
    <row r="652" spans="1:7" s="69" customFormat="1">
      <c r="A652" s="180">
        <v>8</v>
      </c>
      <c r="B652" s="482" t="s">
        <v>532</v>
      </c>
      <c r="C652" s="185" t="s">
        <v>13</v>
      </c>
      <c r="D652" s="188">
        <v>3</v>
      </c>
      <c r="E652" s="483"/>
      <c r="F652" s="175">
        <f t="shared" si="27"/>
        <v>0</v>
      </c>
      <c r="G652" s="468"/>
    </row>
    <row r="653" spans="1:7" s="69" customFormat="1">
      <c r="A653" s="180">
        <v>9</v>
      </c>
      <c r="B653" s="482" t="s">
        <v>533</v>
      </c>
      <c r="C653" s="185" t="s">
        <v>13</v>
      </c>
      <c r="D653" s="188">
        <v>10</v>
      </c>
      <c r="E653" s="483"/>
      <c r="F653" s="175">
        <f t="shared" si="27"/>
        <v>0</v>
      </c>
      <c r="G653" s="468"/>
    </row>
    <row r="654" spans="1:7" s="69" customFormat="1">
      <c r="A654" s="180">
        <v>10</v>
      </c>
      <c r="B654" s="179" t="s">
        <v>534</v>
      </c>
      <c r="C654" s="180" t="s">
        <v>33</v>
      </c>
      <c r="D654" s="484">
        <v>1</v>
      </c>
      <c r="E654" s="228"/>
      <c r="F654" s="175">
        <f t="shared" si="27"/>
        <v>0</v>
      </c>
      <c r="G654" s="468"/>
    </row>
    <row r="655" spans="1:7" s="69" customFormat="1">
      <c r="A655" s="185" t="s">
        <v>267</v>
      </c>
      <c r="B655" s="184" t="s">
        <v>535</v>
      </c>
      <c r="C655" s="480"/>
      <c r="D655" s="481"/>
      <c r="E655" s="175"/>
      <c r="F655" s="172">
        <f>SUM(F645:F654)</f>
        <v>0</v>
      </c>
      <c r="G655" s="468"/>
    </row>
    <row r="656" spans="1:7" s="69" customFormat="1">
      <c r="A656" s="466"/>
      <c r="B656" s="467"/>
      <c r="C656" s="29"/>
      <c r="D656" s="485"/>
      <c r="E656" s="486"/>
      <c r="F656" s="487"/>
      <c r="G656" s="468"/>
    </row>
    <row r="657" spans="1:7" s="69" customFormat="1" ht="15.75" thickBot="1">
      <c r="A657" s="461"/>
      <c r="B657" s="432"/>
      <c r="C657" s="462"/>
      <c r="D657" s="488"/>
      <c r="E657" s="464"/>
      <c r="F657" s="465">
        <f>F655+F642+F637</f>
        <v>0</v>
      </c>
      <c r="G657" s="468"/>
    </row>
    <row r="658" spans="1:7" s="69" customFormat="1">
      <c r="A658" s="466"/>
      <c r="B658" s="467"/>
      <c r="C658" s="29"/>
      <c r="D658" s="21"/>
      <c r="E658" s="49"/>
      <c r="F658" s="132"/>
      <c r="G658" s="468"/>
    </row>
    <row r="659" spans="1:7" s="69" customFormat="1">
      <c r="A659" s="466"/>
      <c r="B659" s="467"/>
      <c r="C659" s="29"/>
      <c r="D659" s="21"/>
      <c r="E659" s="49"/>
      <c r="F659" s="132"/>
      <c r="G659" s="468"/>
    </row>
    <row r="660" spans="1:7" s="57" customFormat="1">
      <c r="A660" s="420">
        <v>6</v>
      </c>
      <c r="B660" s="512" t="s">
        <v>260</v>
      </c>
      <c r="C660" s="512"/>
      <c r="D660" s="512"/>
      <c r="E660" s="415"/>
      <c r="F660" s="49"/>
      <c r="G660" s="430"/>
    </row>
    <row r="661" spans="1:7" s="57" customFormat="1">
      <c r="A661" s="420"/>
      <c r="B661" s="415"/>
      <c r="C661" s="415"/>
      <c r="D661" s="415"/>
      <c r="E661" s="49"/>
      <c r="F661" s="49"/>
      <c r="G661" s="430"/>
    </row>
    <row r="662" spans="1:7" customFormat="1" ht="28.5">
      <c r="A662" s="435">
        <f>1</f>
        <v>1</v>
      </c>
      <c r="B662" s="60" t="s">
        <v>701</v>
      </c>
      <c r="C662" s="319"/>
      <c r="D662" s="54"/>
      <c r="E662" s="50"/>
      <c r="F662" s="50"/>
      <c r="G662" s="419"/>
    </row>
    <row r="663" spans="1:7" customFormat="1">
      <c r="A663" s="435"/>
      <c r="B663" s="60"/>
      <c r="C663" s="319" t="s">
        <v>175</v>
      </c>
      <c r="D663" s="61">
        <f>D506</f>
        <v>405</v>
      </c>
      <c r="E663" s="50"/>
      <c r="F663" s="50"/>
      <c r="G663" s="62">
        <f>D663*E663</f>
        <v>0</v>
      </c>
    </row>
    <row r="664" spans="1:7" s="45" customFormat="1">
      <c r="A664" s="436"/>
      <c r="B664" s="60"/>
      <c r="C664" s="424"/>
      <c r="D664" s="61"/>
      <c r="E664" s="62"/>
      <c r="F664" s="62"/>
      <c r="G664" s="437"/>
    </row>
    <row r="665" spans="1:7" customFormat="1">
      <c r="A665" s="435">
        <f>A662+1</f>
        <v>2</v>
      </c>
      <c r="B665" s="60" t="s">
        <v>716</v>
      </c>
      <c r="C665" s="319"/>
      <c r="D665" s="61"/>
      <c r="E665" s="62"/>
      <c r="F665" s="62"/>
      <c r="G665" s="419"/>
    </row>
    <row r="666" spans="1:7" customFormat="1">
      <c r="A666" s="435"/>
      <c r="B666" s="60"/>
      <c r="C666" s="319" t="s">
        <v>13</v>
      </c>
      <c r="D666" s="61">
        <v>1</v>
      </c>
      <c r="E666" s="62"/>
      <c r="F666" s="50"/>
      <c r="G666" s="62">
        <f>D666*E666</f>
        <v>0</v>
      </c>
    </row>
    <row r="667" spans="1:7" customFormat="1">
      <c r="A667" s="435"/>
      <c r="B667" s="60"/>
      <c r="C667" s="319"/>
      <c r="D667" s="61"/>
      <c r="E667" s="62"/>
      <c r="F667" s="62"/>
      <c r="G667" s="419"/>
    </row>
    <row r="668" spans="1:7" customFormat="1" ht="42.75">
      <c r="A668" s="435">
        <f>A665+1</f>
        <v>3</v>
      </c>
      <c r="B668" s="508" t="s">
        <v>725</v>
      </c>
      <c r="C668" s="319"/>
      <c r="D668" s="61"/>
      <c r="E668" s="62"/>
      <c r="F668" s="62"/>
      <c r="G668" s="419"/>
    </row>
    <row r="669" spans="1:7" customFormat="1">
      <c r="A669" s="435"/>
      <c r="B669" s="60"/>
      <c r="C669" s="319" t="s">
        <v>699</v>
      </c>
      <c r="D669" s="61">
        <v>135</v>
      </c>
      <c r="E669" s="62">
        <v>50</v>
      </c>
      <c r="F669" s="62">
        <f>D669*E669</f>
        <v>6750</v>
      </c>
      <c r="G669" s="419"/>
    </row>
    <row r="670" spans="1:7" customFormat="1">
      <c r="A670" s="435"/>
      <c r="B670" s="60"/>
      <c r="C670" s="319"/>
      <c r="D670" s="70"/>
      <c r="E670" s="62"/>
      <c r="F670" s="62"/>
      <c r="G670" s="419"/>
    </row>
    <row r="671" spans="1:7" customFormat="1" ht="30">
      <c r="A671" s="435">
        <f>A668+1</f>
        <v>4</v>
      </c>
      <c r="B671" s="405" t="s">
        <v>558</v>
      </c>
      <c r="C671" s="319"/>
      <c r="D671" s="61"/>
      <c r="E671" s="62"/>
      <c r="F671" s="62"/>
      <c r="G671" s="419"/>
    </row>
    <row r="672" spans="1:7" customFormat="1">
      <c r="A672" s="435"/>
      <c r="B672" s="60"/>
      <c r="C672" s="319" t="s">
        <v>13</v>
      </c>
      <c r="D672" s="61">
        <v>1</v>
      </c>
      <c r="E672" s="62"/>
      <c r="F672" s="50"/>
      <c r="G672" s="62">
        <f>D672*E672</f>
        <v>0</v>
      </c>
    </row>
    <row r="673" spans="1:7" customFormat="1">
      <c r="A673" s="435"/>
      <c r="B673" s="60"/>
      <c r="C673" s="319"/>
      <c r="D673" s="61"/>
      <c r="E673" s="62"/>
      <c r="F673" s="62"/>
      <c r="G673" s="419"/>
    </row>
    <row r="674" spans="1:7" customFormat="1">
      <c r="A674" s="435">
        <f>A671+1</f>
        <v>5</v>
      </c>
      <c r="B674" s="60" t="s">
        <v>261</v>
      </c>
      <c r="C674" s="319"/>
      <c r="D674" s="61"/>
      <c r="E674" s="62"/>
      <c r="F674" s="62"/>
      <c r="G674" s="419"/>
    </row>
    <row r="675" spans="1:7" customFormat="1">
      <c r="A675" s="435"/>
      <c r="B675" s="60"/>
      <c r="C675" s="319" t="s">
        <v>13</v>
      </c>
      <c r="D675" s="61">
        <v>1</v>
      </c>
      <c r="E675" s="62"/>
      <c r="F675" s="50"/>
      <c r="G675" s="62">
        <f>D675*E675</f>
        <v>0</v>
      </c>
    </row>
    <row r="676" spans="1:7" customFormat="1">
      <c r="A676" s="435"/>
      <c r="B676" s="47"/>
      <c r="C676" s="319"/>
      <c r="D676" s="54"/>
      <c r="E676" s="50"/>
      <c r="F676" s="50"/>
      <c r="G676" s="419"/>
    </row>
    <row r="677" spans="1:7" s="19" customFormat="1" ht="15.75" thickBot="1">
      <c r="A677" s="431"/>
      <c r="B677" s="432"/>
      <c r="C677" s="59"/>
      <c r="D677" s="433"/>
      <c r="E677" s="51"/>
      <c r="F677" s="52">
        <f>SUM(F663:F676)</f>
        <v>6750</v>
      </c>
      <c r="G677" s="52">
        <f>SUM(G663:G675)</f>
        <v>0</v>
      </c>
    </row>
  </sheetData>
  <mergeCells count="25">
    <mergeCell ref="B206:D206"/>
    <mergeCell ref="B234:D234"/>
    <mergeCell ref="B660:D660"/>
    <mergeCell ref="B16:D16"/>
    <mergeCell ref="B49:F49"/>
    <mergeCell ref="B83:D83"/>
    <mergeCell ref="B116:D116"/>
    <mergeCell ref="B135:D135"/>
    <mergeCell ref="B154:D154"/>
    <mergeCell ref="B191:D191"/>
    <mergeCell ref="B47:D47"/>
    <mergeCell ref="B379:D379"/>
    <mergeCell ref="B615:D615"/>
    <mergeCell ref="B11:D11"/>
    <mergeCell ref="B12:D12"/>
    <mergeCell ref="B13:D13"/>
    <mergeCell ref="B20:D20"/>
    <mergeCell ref="B22:F22"/>
    <mergeCell ref="B14:D14"/>
    <mergeCell ref="B10:D10"/>
    <mergeCell ref="B5:D5"/>
    <mergeCell ref="B6:D6"/>
    <mergeCell ref="B7:D7"/>
    <mergeCell ref="B8:D8"/>
    <mergeCell ref="B9:D9"/>
  </mergeCells>
  <pageMargins left="0.70866141732283472" right="0.70866141732283472" top="0.74803149606299213" bottom="0.74803149606299213" header="0.31496062992125984" footer="0.31496062992125984"/>
  <pageSetup scale="70" orientation="portrait" horizontalDpi="1200" verticalDpi="1200" r:id="rId1"/>
  <headerFooter>
    <oddFooter>Stran &amp;P od &amp;N</oddFooter>
  </headerFooter>
  <rowBreaks count="4" manualBreakCount="4">
    <brk id="46" max="16383" man="1"/>
    <brk id="120" max="16383" man="1"/>
    <brk id="233" max="16383" man="1"/>
    <brk id="65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H120"/>
  <sheetViews>
    <sheetView topLeftCell="A91" zoomScaleNormal="100" workbookViewId="0">
      <selection activeCell="B111" sqref="B111"/>
    </sheetView>
  </sheetViews>
  <sheetFormatPr defaultRowHeight="15"/>
  <cols>
    <col min="1" max="1" width="4.140625" style="440" customWidth="1"/>
    <col min="2" max="2" width="55.5703125" style="139" customWidth="1"/>
    <col min="3" max="3" width="6.5703125" style="319" customWidth="1"/>
    <col min="4" max="4" width="9.140625" style="36" customWidth="1"/>
    <col min="5" max="6" width="15.42578125" style="50" customWidth="1"/>
    <col min="7" max="7" width="19.7109375" style="419" customWidth="1"/>
    <col min="8" max="8" width="9.140625" style="419"/>
  </cols>
  <sheetData>
    <row r="1" spans="1:8" ht="15.75" thickBot="1">
      <c r="A1" s="421">
        <v>4.5</v>
      </c>
      <c r="B1" s="421" t="s">
        <v>462</v>
      </c>
      <c r="C1" s="422"/>
      <c r="D1" s="59"/>
      <c r="E1" s="51"/>
      <c r="F1" s="51"/>
    </row>
    <row r="2" spans="1:8" s="55" customFormat="1" ht="15.75">
      <c r="A2" s="423"/>
      <c r="B2" s="423"/>
      <c r="C2" s="424"/>
      <c r="D2" s="29"/>
      <c r="E2" s="135" t="s">
        <v>483</v>
      </c>
      <c r="F2" s="49"/>
      <c r="G2" s="425"/>
      <c r="H2" s="425"/>
    </row>
    <row r="3" spans="1:8" s="68" customFormat="1" ht="21">
      <c r="A3" s="426"/>
      <c r="B3" s="426" t="s">
        <v>219</v>
      </c>
      <c r="C3" s="427"/>
      <c r="D3" s="428"/>
      <c r="E3" s="124"/>
      <c r="F3" s="124"/>
      <c r="G3" s="429"/>
      <c r="H3" s="429"/>
    </row>
    <row r="4" spans="1:8" s="57" customFormat="1">
      <c r="A4" s="423"/>
      <c r="B4" s="423"/>
      <c r="C4" s="29"/>
      <c r="D4" s="21"/>
      <c r="E4" s="49"/>
      <c r="F4" s="49"/>
      <c r="G4" s="430" t="s">
        <v>569</v>
      </c>
      <c r="H4" s="430"/>
    </row>
    <row r="5" spans="1:8" s="57" customFormat="1">
      <c r="A5" s="420">
        <v>1</v>
      </c>
      <c r="B5" s="512" t="s">
        <v>218</v>
      </c>
      <c r="C5" s="512"/>
      <c r="D5" s="512"/>
      <c r="E5" s="49"/>
      <c r="F5" s="49">
        <f>F101</f>
        <v>0</v>
      </c>
      <c r="G5" s="430"/>
      <c r="H5" s="430"/>
    </row>
    <row r="6" spans="1:8" s="57" customFormat="1">
      <c r="A6" s="420">
        <v>2</v>
      </c>
      <c r="B6" s="512" t="s">
        <v>260</v>
      </c>
      <c r="C6" s="512"/>
      <c r="D6" s="512"/>
      <c r="E6" s="49"/>
      <c r="F6" s="490">
        <f>F120</f>
        <v>2000</v>
      </c>
      <c r="G6" s="49">
        <f>G120</f>
        <v>0</v>
      </c>
      <c r="H6" s="430"/>
    </row>
    <row r="7" spans="1:8" s="57" customFormat="1">
      <c r="A7" s="420"/>
      <c r="B7" s="415"/>
      <c r="C7" s="415"/>
      <c r="D7" s="415"/>
      <c r="E7" s="49"/>
      <c r="F7" s="49"/>
      <c r="G7" s="430"/>
      <c r="H7" s="430"/>
    </row>
    <row r="8" spans="1:8" s="19" customFormat="1" ht="15.75" thickBot="1">
      <c r="A8" s="431"/>
      <c r="B8" s="432" t="s">
        <v>220</v>
      </c>
      <c r="C8" s="59"/>
      <c r="D8" s="433"/>
      <c r="E8" s="51"/>
      <c r="F8" s="52">
        <f>SUM(F5:F7)</f>
        <v>2000</v>
      </c>
      <c r="G8" s="52">
        <f>SUM(G6:G7)</f>
        <v>0</v>
      </c>
      <c r="H8" s="434"/>
    </row>
    <row r="9" spans="1:8" s="57" customFormat="1">
      <c r="A9" s="466"/>
      <c r="B9" s="467"/>
      <c r="C9" s="29"/>
      <c r="D9" s="21"/>
      <c r="E9" s="49"/>
      <c r="F9" s="132"/>
      <c r="G9" s="430"/>
      <c r="H9" s="430"/>
    </row>
    <row r="10" spans="1:8" s="57" customFormat="1" ht="45">
      <c r="A10" s="466"/>
      <c r="B10" s="14" t="s">
        <v>474</v>
      </c>
      <c r="C10" s="29"/>
      <c r="D10" s="21"/>
      <c r="E10" s="49"/>
      <c r="F10" s="132"/>
      <c r="G10" s="430"/>
      <c r="H10" s="430"/>
    </row>
    <row r="11" spans="1:8" s="55" customFormat="1">
      <c r="A11" s="423"/>
      <c r="B11" s="423"/>
      <c r="C11" s="424"/>
      <c r="D11" s="29"/>
      <c r="E11" s="49"/>
      <c r="F11" s="49"/>
      <c r="G11" s="425"/>
      <c r="H11" s="425"/>
    </row>
    <row r="12" spans="1:8" s="57" customFormat="1">
      <c r="A12" s="420">
        <v>1</v>
      </c>
      <c r="B12" s="512" t="s">
        <v>218</v>
      </c>
      <c r="C12" s="512"/>
      <c r="D12" s="512"/>
      <c r="E12" s="49"/>
      <c r="F12" s="49"/>
      <c r="G12" s="430"/>
      <c r="H12" s="430"/>
    </row>
    <row r="13" spans="1:8" s="55" customFormat="1">
      <c r="A13" s="423"/>
      <c r="B13" s="423"/>
      <c r="C13" s="424"/>
      <c r="D13" s="29"/>
      <c r="E13" s="49"/>
      <c r="F13" s="49"/>
      <c r="G13" s="425"/>
      <c r="H13" s="425"/>
    </row>
    <row r="14" spans="1:8" ht="18" customHeight="1">
      <c r="A14" s="435">
        <f>1</f>
        <v>1</v>
      </c>
      <c r="B14" s="46" t="s">
        <v>174</v>
      </c>
      <c r="D14" s="54"/>
    </row>
    <row r="15" spans="1:8">
      <c r="A15" s="435"/>
      <c r="B15" s="47"/>
      <c r="C15" s="319" t="s">
        <v>27</v>
      </c>
      <c r="D15" s="54">
        <v>600</v>
      </c>
      <c r="F15" s="50">
        <f>D15*E15</f>
        <v>0</v>
      </c>
    </row>
    <row r="16" spans="1:8" s="45" customFormat="1">
      <c r="A16" s="436"/>
      <c r="B16" s="47"/>
      <c r="C16" s="424"/>
      <c r="D16" s="53"/>
      <c r="E16" s="49"/>
      <c r="F16" s="49"/>
      <c r="G16" s="437"/>
      <c r="H16" s="437"/>
    </row>
    <row r="17" spans="1:8" ht="18" customHeight="1">
      <c r="A17" s="435">
        <f>A14+1</f>
        <v>2</v>
      </c>
      <c r="B17" s="47" t="s">
        <v>176</v>
      </c>
      <c r="D17" s="54"/>
    </row>
    <row r="18" spans="1:8">
      <c r="A18" s="435"/>
      <c r="B18" s="47"/>
      <c r="C18" s="319" t="s">
        <v>13</v>
      </c>
      <c r="D18" s="54">
        <v>25</v>
      </c>
      <c r="F18" s="50">
        <f>D18*E18</f>
        <v>0</v>
      </c>
    </row>
    <row r="19" spans="1:8">
      <c r="A19" s="435"/>
      <c r="B19" s="47"/>
      <c r="D19" s="54"/>
    </row>
    <row r="20" spans="1:8" s="55" customFormat="1" ht="47.25" customHeight="1">
      <c r="A20" s="438">
        <f>A17+1</f>
        <v>3</v>
      </c>
      <c r="B20" s="47" t="s">
        <v>178</v>
      </c>
      <c r="C20" s="439"/>
      <c r="D20" s="128"/>
      <c r="E20" s="129"/>
      <c r="F20" s="129"/>
      <c r="G20" s="425"/>
      <c r="H20" s="425"/>
    </row>
    <row r="21" spans="1:8" s="55" customFormat="1">
      <c r="A21" s="438"/>
      <c r="B21" s="47" t="s">
        <v>172</v>
      </c>
      <c r="C21" s="439" t="s">
        <v>172</v>
      </c>
      <c r="D21" s="128">
        <v>700</v>
      </c>
      <c r="E21" s="129"/>
      <c r="F21" s="129">
        <f>D21*E21</f>
        <v>0</v>
      </c>
      <c r="G21" s="425"/>
      <c r="H21" s="425"/>
    </row>
    <row r="22" spans="1:8" s="45" customFormat="1">
      <c r="A22" s="436"/>
      <c r="B22" s="423"/>
      <c r="C22" s="424"/>
      <c r="D22" s="53"/>
      <c r="E22" s="49"/>
      <c r="F22" s="49"/>
      <c r="G22" s="437"/>
      <c r="H22" s="437"/>
    </row>
    <row r="23" spans="1:8" s="55" customFormat="1" ht="57">
      <c r="A23" s="438">
        <f>A20+1</f>
        <v>4</v>
      </c>
      <c r="B23" s="47" t="s">
        <v>179</v>
      </c>
      <c r="C23" s="439"/>
      <c r="D23" s="128"/>
      <c r="E23" s="129"/>
      <c r="F23" s="129"/>
      <c r="G23" s="425"/>
      <c r="H23" s="425"/>
    </row>
    <row r="24" spans="1:8" s="55" customFormat="1">
      <c r="A24" s="438"/>
      <c r="B24" s="47"/>
      <c r="C24" s="439" t="s">
        <v>172</v>
      </c>
      <c r="D24" s="128">
        <v>500</v>
      </c>
      <c r="E24" s="129"/>
      <c r="F24" s="129">
        <f>D24*E24</f>
        <v>0</v>
      </c>
      <c r="G24" s="425"/>
      <c r="H24" s="425"/>
    </row>
    <row r="25" spans="1:8" s="45" customFormat="1">
      <c r="A25" s="436"/>
      <c r="B25" s="47"/>
      <c r="C25" s="424"/>
      <c r="D25" s="53"/>
      <c r="E25" s="49"/>
      <c r="F25" s="49"/>
      <c r="G25" s="437"/>
      <c r="H25" s="437"/>
    </row>
    <row r="26" spans="1:8" s="55" customFormat="1" ht="71.25" customHeight="1">
      <c r="A26" s="438">
        <f>A23+1</f>
        <v>5</v>
      </c>
      <c r="B26" s="130" t="s">
        <v>180</v>
      </c>
      <c r="C26" s="439"/>
      <c r="D26" s="128"/>
      <c r="E26" s="129"/>
      <c r="F26" s="129"/>
      <c r="G26" s="425"/>
      <c r="H26" s="425"/>
    </row>
    <row r="27" spans="1:8" s="55" customFormat="1">
      <c r="A27" s="438"/>
      <c r="B27" s="47"/>
      <c r="C27" s="439" t="s">
        <v>172</v>
      </c>
      <c r="D27" s="128">
        <v>100</v>
      </c>
      <c r="E27" s="129"/>
      <c r="F27" s="129">
        <f>D27*E27</f>
        <v>0</v>
      </c>
      <c r="G27" s="425"/>
      <c r="H27" s="425"/>
    </row>
    <row r="28" spans="1:8" s="45" customFormat="1">
      <c r="A28" s="436"/>
      <c r="B28" s="47"/>
      <c r="C28" s="424"/>
      <c r="D28" s="53"/>
      <c r="E28" s="49"/>
      <c r="F28" s="49"/>
      <c r="G28" s="437"/>
      <c r="H28" s="437"/>
    </row>
    <row r="29" spans="1:8" s="55" customFormat="1" ht="28.5">
      <c r="A29" s="438">
        <f>A26+1</f>
        <v>6</v>
      </c>
      <c r="B29" s="44" t="s">
        <v>181</v>
      </c>
      <c r="C29" s="439"/>
      <c r="D29" s="128"/>
      <c r="E29" s="129"/>
      <c r="F29" s="129"/>
      <c r="G29" s="425"/>
      <c r="H29" s="425"/>
    </row>
    <row r="30" spans="1:8" s="55" customFormat="1">
      <c r="A30" s="438"/>
      <c r="B30" s="47"/>
      <c r="C30" s="439" t="s">
        <v>177</v>
      </c>
      <c r="D30" s="128">
        <v>600</v>
      </c>
      <c r="E30" s="129"/>
      <c r="F30" s="129">
        <f>D30*E30</f>
        <v>0</v>
      </c>
      <c r="G30" s="425"/>
      <c r="H30" s="425"/>
    </row>
    <row r="31" spans="1:8" s="45" customFormat="1">
      <c r="A31" s="436"/>
      <c r="B31" s="47"/>
      <c r="C31" s="424"/>
      <c r="D31" s="53"/>
      <c r="E31" s="49"/>
      <c r="F31" s="49"/>
      <c r="G31" s="437"/>
      <c r="H31" s="437"/>
    </row>
    <row r="32" spans="1:8" ht="31.5" customHeight="1">
      <c r="A32" s="435">
        <f>A29+1</f>
        <v>7</v>
      </c>
      <c r="B32" s="46" t="s">
        <v>182</v>
      </c>
      <c r="D32" s="54"/>
    </row>
    <row r="33" spans="1:8">
      <c r="A33" s="435"/>
      <c r="B33" s="47"/>
      <c r="C33" s="319" t="s">
        <v>172</v>
      </c>
      <c r="D33" s="54">
        <v>90</v>
      </c>
      <c r="F33" s="50">
        <f>D33*E33</f>
        <v>0</v>
      </c>
    </row>
    <row r="34" spans="1:8" s="45" customFormat="1">
      <c r="A34" s="436"/>
      <c r="B34" s="47"/>
      <c r="C34" s="424"/>
      <c r="D34" s="53"/>
      <c r="E34" s="49"/>
      <c r="F34" s="49"/>
      <c r="G34" s="437"/>
      <c r="H34" s="437"/>
    </row>
    <row r="35" spans="1:8" ht="42.75">
      <c r="A35" s="435">
        <f>A32+1</f>
        <v>8</v>
      </c>
      <c r="B35" s="46" t="s">
        <v>183</v>
      </c>
      <c r="D35" s="54"/>
    </row>
    <row r="36" spans="1:8">
      <c r="A36" s="435"/>
      <c r="B36" s="47"/>
      <c r="C36" s="319" t="s">
        <v>172</v>
      </c>
      <c r="D36" s="54">
        <v>240</v>
      </c>
      <c r="F36" s="50">
        <f>D36*E36</f>
        <v>0</v>
      </c>
    </row>
    <row r="37" spans="1:8" s="45" customFormat="1">
      <c r="A37" s="436"/>
      <c r="B37" s="47"/>
      <c r="C37" s="424"/>
      <c r="D37" s="53"/>
      <c r="E37" s="49"/>
      <c r="F37" s="49"/>
      <c r="G37" s="437"/>
      <c r="H37" s="437"/>
    </row>
    <row r="38" spans="1:8" s="55" customFormat="1" ht="57">
      <c r="A38" s="438">
        <f>A35+1</f>
        <v>9</v>
      </c>
      <c r="B38" s="44" t="s">
        <v>184</v>
      </c>
      <c r="C38" s="439"/>
      <c r="D38" s="128"/>
      <c r="E38" s="129"/>
      <c r="F38" s="129"/>
      <c r="G38" s="425"/>
      <c r="H38" s="425"/>
    </row>
    <row r="39" spans="1:8" s="55" customFormat="1">
      <c r="A39" s="438"/>
      <c r="B39" s="47"/>
      <c r="C39" s="439" t="s">
        <v>172</v>
      </c>
      <c r="D39" s="128">
        <v>400</v>
      </c>
      <c r="E39" s="129"/>
      <c r="F39" s="129">
        <f>D39*E39</f>
        <v>0</v>
      </c>
      <c r="G39" s="425"/>
      <c r="H39" s="425"/>
    </row>
    <row r="40" spans="1:8" s="45" customFormat="1">
      <c r="A40" s="436"/>
      <c r="B40" s="47"/>
      <c r="C40" s="424"/>
      <c r="D40" s="53"/>
      <c r="E40" s="49"/>
      <c r="F40" s="49"/>
      <c r="G40" s="437"/>
      <c r="H40" s="437"/>
    </row>
    <row r="41" spans="1:8" s="55" customFormat="1" ht="102.75" customHeight="1">
      <c r="A41" s="438">
        <f>A38+1</f>
        <v>10</v>
      </c>
      <c r="B41" s="44" t="s">
        <v>185</v>
      </c>
      <c r="C41" s="439"/>
      <c r="D41" s="128"/>
      <c r="E41" s="129"/>
      <c r="F41" s="129"/>
      <c r="G41" s="425"/>
      <c r="H41" s="425"/>
    </row>
    <row r="42" spans="1:8" s="55" customFormat="1">
      <c r="A42" s="438"/>
      <c r="B42" s="47"/>
      <c r="C42" s="439" t="s">
        <v>172</v>
      </c>
      <c r="D42" s="128">
        <v>700</v>
      </c>
      <c r="E42" s="129"/>
      <c r="F42" s="129">
        <f>D42*E42</f>
        <v>0</v>
      </c>
      <c r="G42" s="425"/>
      <c r="H42" s="425"/>
    </row>
    <row r="43" spans="1:8" s="45" customFormat="1">
      <c r="A43" s="436"/>
      <c r="B43" s="47"/>
      <c r="C43" s="424"/>
      <c r="D43" s="53"/>
      <c r="E43" s="49"/>
      <c r="F43" s="49"/>
      <c r="G43" s="437"/>
      <c r="H43" s="437"/>
    </row>
    <row r="44" spans="1:8" s="55" customFormat="1" ht="28.5">
      <c r="A44" s="438">
        <f>A41+1</f>
        <v>11</v>
      </c>
      <c r="B44" s="130" t="s">
        <v>186</v>
      </c>
      <c r="C44" s="439"/>
      <c r="D44" s="128"/>
      <c r="E44" s="129"/>
      <c r="F44" s="129"/>
      <c r="G44" s="425"/>
      <c r="H44" s="425"/>
    </row>
    <row r="45" spans="1:8" s="55" customFormat="1">
      <c r="A45" s="438"/>
      <c r="B45" s="47"/>
      <c r="C45" s="439" t="s">
        <v>172</v>
      </c>
      <c r="D45" s="128">
        <f>D21+D24+D27-D39</f>
        <v>900</v>
      </c>
      <c r="E45" s="129"/>
      <c r="F45" s="129">
        <f>D45*E45</f>
        <v>0</v>
      </c>
      <c r="G45" s="425"/>
      <c r="H45" s="425"/>
    </row>
    <row r="46" spans="1:8" s="55" customFormat="1">
      <c r="A46" s="438"/>
      <c r="B46" s="47"/>
      <c r="C46" s="439"/>
      <c r="D46" s="128"/>
      <c r="E46" s="129"/>
      <c r="F46" s="129"/>
      <c r="G46" s="425"/>
      <c r="H46" s="425"/>
    </row>
    <row r="47" spans="1:8" ht="156.75">
      <c r="A47" s="435">
        <f>A44+1</f>
        <v>12</v>
      </c>
      <c r="B47" s="46" t="s">
        <v>714</v>
      </c>
      <c r="D47" s="54"/>
    </row>
    <row r="48" spans="1:8">
      <c r="A48" s="435"/>
      <c r="B48" s="47" t="s">
        <v>187</v>
      </c>
      <c r="C48" s="319" t="s">
        <v>13</v>
      </c>
      <c r="D48" s="54">
        <v>3</v>
      </c>
      <c r="F48" s="50">
        <f>D48*E48</f>
        <v>0</v>
      </c>
    </row>
    <row r="49" spans="1:8">
      <c r="A49" s="435"/>
      <c r="B49" s="47"/>
      <c r="D49" s="54"/>
    </row>
    <row r="50" spans="1:8" s="55" customFormat="1" ht="105" customHeight="1">
      <c r="A50" s="438">
        <f>A47+1</f>
        <v>13</v>
      </c>
      <c r="B50" s="47" t="s">
        <v>189</v>
      </c>
      <c r="C50" s="439"/>
      <c r="D50" s="128"/>
      <c r="E50" s="129"/>
      <c r="F50" s="129"/>
      <c r="G50" s="425"/>
      <c r="H50" s="425"/>
    </row>
    <row r="51" spans="1:8" s="55" customFormat="1">
      <c r="A51" s="438"/>
      <c r="B51" s="47"/>
      <c r="C51" s="439" t="s">
        <v>177</v>
      </c>
      <c r="D51" s="128">
        <v>100</v>
      </c>
      <c r="E51" s="129"/>
      <c r="F51" s="129">
        <f>D51*E51</f>
        <v>0</v>
      </c>
      <c r="G51" s="425"/>
      <c r="H51" s="425"/>
    </row>
    <row r="52" spans="1:8" s="55" customFormat="1">
      <c r="A52" s="438"/>
      <c r="B52" s="47"/>
      <c r="C52" s="439"/>
      <c r="D52" s="128"/>
      <c r="E52" s="129"/>
      <c r="F52" s="129"/>
      <c r="G52" s="425"/>
      <c r="H52" s="425"/>
    </row>
    <row r="53" spans="1:8" ht="45">
      <c r="A53" s="435">
        <f>A50+1</f>
        <v>14</v>
      </c>
      <c r="B53" s="139" t="s">
        <v>76</v>
      </c>
    </row>
    <row r="54" spans="1:8">
      <c r="B54" s="139" t="s">
        <v>169</v>
      </c>
      <c r="C54" s="319" t="s">
        <v>27</v>
      </c>
      <c r="D54" s="36">
        <v>600</v>
      </c>
      <c r="F54" s="50">
        <f>D54*E54</f>
        <v>0</v>
      </c>
    </row>
    <row r="56" spans="1:8" ht="45">
      <c r="A56" s="435">
        <f>A53+1</f>
        <v>15</v>
      </c>
      <c r="B56" s="139" t="s">
        <v>45</v>
      </c>
    </row>
    <row r="57" spans="1:8">
      <c r="B57" s="139" t="s">
        <v>78</v>
      </c>
      <c r="C57" s="319" t="s">
        <v>13</v>
      </c>
      <c r="D57" s="36">
        <v>6</v>
      </c>
      <c r="F57" s="50">
        <f t="shared" ref="F57:F58" si="0">D57*E57</f>
        <v>0</v>
      </c>
    </row>
    <row r="58" spans="1:8">
      <c r="B58" s="139" t="s">
        <v>79</v>
      </c>
      <c r="C58" s="319" t="s">
        <v>13</v>
      </c>
      <c r="D58" s="36">
        <v>5</v>
      </c>
      <c r="F58" s="50">
        <f t="shared" si="0"/>
        <v>0</v>
      </c>
    </row>
    <row r="60" spans="1:8" ht="30">
      <c r="A60" s="435">
        <f>A56+1</f>
        <v>16</v>
      </c>
      <c r="B60" s="139" t="s">
        <v>25</v>
      </c>
    </row>
    <row r="61" spans="1:8">
      <c r="B61" s="139" t="s">
        <v>170</v>
      </c>
      <c r="C61" s="319" t="s">
        <v>13</v>
      </c>
      <c r="D61" s="36">
        <v>3</v>
      </c>
      <c r="F61" s="50">
        <f t="shared" ref="F61:F75" si="1">D61*E61</f>
        <v>0</v>
      </c>
    </row>
    <row r="62" spans="1:8">
      <c r="B62" s="139" t="s">
        <v>432</v>
      </c>
      <c r="C62" s="319" t="s">
        <v>13</v>
      </c>
      <c r="D62" s="36">
        <v>3</v>
      </c>
      <c r="F62" s="50">
        <f t="shared" si="1"/>
        <v>0</v>
      </c>
    </row>
    <row r="63" spans="1:8">
      <c r="B63" s="139" t="s">
        <v>83</v>
      </c>
      <c r="C63" s="319" t="s">
        <v>13</v>
      </c>
      <c r="D63" s="36">
        <v>6</v>
      </c>
      <c r="F63" s="50">
        <f t="shared" si="1"/>
        <v>0</v>
      </c>
    </row>
    <row r="64" spans="1:8">
      <c r="B64" s="139" t="s">
        <v>84</v>
      </c>
      <c r="C64" s="319" t="s">
        <v>13</v>
      </c>
      <c r="D64" s="36">
        <v>4</v>
      </c>
      <c r="F64" s="50">
        <f t="shared" si="1"/>
        <v>0</v>
      </c>
    </row>
    <row r="65" spans="1:6">
      <c r="B65" s="139" t="s">
        <v>433</v>
      </c>
      <c r="C65" s="319" t="s">
        <v>13</v>
      </c>
      <c r="D65" s="36">
        <v>2</v>
      </c>
      <c r="F65" s="50">
        <f t="shared" si="1"/>
        <v>0</v>
      </c>
    </row>
    <row r="66" spans="1:6">
      <c r="B66" s="139" t="s">
        <v>697</v>
      </c>
      <c r="C66" s="319" t="s">
        <v>13</v>
      </c>
      <c r="D66" s="36">
        <v>6</v>
      </c>
      <c r="F66" s="50">
        <f t="shared" si="1"/>
        <v>0</v>
      </c>
    </row>
    <row r="67" spans="1:6">
      <c r="B67" s="139" t="s">
        <v>434</v>
      </c>
      <c r="C67" s="319" t="s">
        <v>13</v>
      </c>
      <c r="D67" s="36">
        <v>4</v>
      </c>
      <c r="F67" s="50">
        <f t="shared" si="1"/>
        <v>0</v>
      </c>
    </row>
    <row r="68" spans="1:6">
      <c r="B68" s="139" t="s">
        <v>435</v>
      </c>
      <c r="C68" s="319" t="s">
        <v>13</v>
      </c>
      <c r="D68" s="36">
        <v>2</v>
      </c>
      <c r="F68" s="50">
        <f t="shared" si="1"/>
        <v>0</v>
      </c>
    </row>
    <row r="69" spans="1:6">
      <c r="B69" s="139" t="s">
        <v>436</v>
      </c>
      <c r="C69" s="319" t="s">
        <v>13</v>
      </c>
      <c r="D69" s="36">
        <v>1</v>
      </c>
      <c r="F69" s="50">
        <f t="shared" si="1"/>
        <v>0</v>
      </c>
    </row>
    <row r="70" spans="1:6">
      <c r="B70" s="139" t="s">
        <v>46</v>
      </c>
      <c r="C70" s="319" t="s">
        <v>13</v>
      </c>
      <c r="D70" s="36">
        <v>1</v>
      </c>
      <c r="F70" s="50">
        <f t="shared" si="1"/>
        <v>0</v>
      </c>
    </row>
    <row r="71" spans="1:6">
      <c r="B71" s="139" t="s">
        <v>90</v>
      </c>
      <c r="C71" s="319" t="s">
        <v>13</v>
      </c>
      <c r="D71" s="36">
        <v>2</v>
      </c>
      <c r="F71" s="50">
        <f t="shared" si="1"/>
        <v>0</v>
      </c>
    </row>
    <row r="72" spans="1:6">
      <c r="B72" s="139" t="s">
        <v>47</v>
      </c>
      <c r="C72" s="319" t="s">
        <v>13</v>
      </c>
      <c r="D72" s="36">
        <v>1</v>
      </c>
      <c r="F72" s="50">
        <f t="shared" si="1"/>
        <v>0</v>
      </c>
    </row>
    <row r="73" spans="1:6">
      <c r="B73" s="139" t="s">
        <v>91</v>
      </c>
      <c r="C73" s="319" t="s">
        <v>13</v>
      </c>
      <c r="D73" s="36">
        <v>1</v>
      </c>
      <c r="F73" s="50">
        <f t="shared" si="1"/>
        <v>0</v>
      </c>
    </row>
    <row r="74" spans="1:6">
      <c r="B74" s="139" t="s">
        <v>92</v>
      </c>
      <c r="C74" s="319" t="s">
        <v>13</v>
      </c>
      <c r="D74" s="36">
        <v>1</v>
      </c>
      <c r="F74" s="50">
        <f t="shared" si="1"/>
        <v>0</v>
      </c>
    </row>
    <row r="75" spans="1:6">
      <c r="B75" s="139" t="s">
        <v>93</v>
      </c>
      <c r="C75" s="319" t="s">
        <v>13</v>
      </c>
      <c r="D75" s="36">
        <v>1</v>
      </c>
      <c r="F75" s="50">
        <f t="shared" si="1"/>
        <v>0</v>
      </c>
    </row>
    <row r="77" spans="1:6" ht="45">
      <c r="A77" s="435">
        <f>A60+1</f>
        <v>17</v>
      </c>
      <c r="B77" s="139" t="s">
        <v>437</v>
      </c>
    </row>
    <row r="78" spans="1:6">
      <c r="B78" s="139" t="s">
        <v>52</v>
      </c>
      <c r="C78" s="319" t="s">
        <v>13</v>
      </c>
      <c r="D78" s="36">
        <v>1</v>
      </c>
      <c r="F78" s="50">
        <f t="shared" ref="F78" si="2">D78*E78</f>
        <v>0</v>
      </c>
    </row>
    <row r="80" spans="1:6" ht="30">
      <c r="A80" s="435">
        <f>A77+1</f>
        <v>18</v>
      </c>
      <c r="B80" s="139" t="s">
        <v>49</v>
      </c>
    </row>
    <row r="81" spans="1:6">
      <c r="B81" s="139" t="s">
        <v>50</v>
      </c>
      <c r="C81" s="319" t="s">
        <v>13</v>
      </c>
      <c r="D81" s="36">
        <v>3</v>
      </c>
      <c r="F81" s="50">
        <f>D81*E81</f>
        <v>0</v>
      </c>
    </row>
    <row r="83" spans="1:6" ht="45">
      <c r="A83" s="435">
        <f>A80+1</f>
        <v>19</v>
      </c>
      <c r="B83" s="139" t="s">
        <v>48</v>
      </c>
    </row>
    <row r="84" spans="1:6">
      <c r="B84" s="139" t="s">
        <v>52</v>
      </c>
      <c r="C84" s="319" t="s">
        <v>13</v>
      </c>
      <c r="D84" s="36">
        <v>1</v>
      </c>
      <c r="F84" s="50">
        <f t="shared" ref="F84" si="3">D84*E84</f>
        <v>0</v>
      </c>
    </row>
    <row r="86" spans="1:6" ht="30">
      <c r="A86" s="435">
        <f>A83+1</f>
        <v>20</v>
      </c>
      <c r="B86" s="139" t="s">
        <v>51</v>
      </c>
    </row>
    <row r="87" spans="1:6">
      <c r="B87" s="139" t="s">
        <v>169</v>
      </c>
      <c r="C87" s="319" t="s">
        <v>13</v>
      </c>
      <c r="D87" s="36">
        <v>20</v>
      </c>
      <c r="F87" s="50">
        <f>D87*E87</f>
        <v>0</v>
      </c>
    </row>
    <row r="89" spans="1:6" ht="30">
      <c r="A89" s="435">
        <f>A86+1</f>
        <v>21</v>
      </c>
      <c r="B89" s="139" t="s">
        <v>55</v>
      </c>
    </row>
    <row r="90" spans="1:6">
      <c r="B90" s="139" t="s">
        <v>438</v>
      </c>
      <c r="C90" s="319" t="s">
        <v>27</v>
      </c>
      <c r="D90" s="36">
        <f>$D$54</f>
        <v>600</v>
      </c>
      <c r="F90" s="50">
        <f>D90*E90</f>
        <v>0</v>
      </c>
    </row>
    <row r="92" spans="1:6" ht="45">
      <c r="A92" s="435">
        <f>A89+1</f>
        <v>22</v>
      </c>
      <c r="B92" s="139" t="s">
        <v>39</v>
      </c>
    </row>
    <row r="93" spans="1:6">
      <c r="B93" s="139" t="s">
        <v>439</v>
      </c>
      <c r="C93" s="319" t="s">
        <v>27</v>
      </c>
      <c r="D93" s="36">
        <f>$D$54</f>
        <v>600</v>
      </c>
      <c r="F93" s="50">
        <f>D93*E93</f>
        <v>0</v>
      </c>
    </row>
    <row r="95" spans="1:6" ht="33.75" customHeight="1">
      <c r="A95" s="435">
        <f>A92+1</f>
        <v>23</v>
      </c>
      <c r="B95" s="139" t="s">
        <v>57</v>
      </c>
    </row>
    <row r="96" spans="1:6">
      <c r="C96" s="319" t="s">
        <v>27</v>
      </c>
      <c r="D96" s="36">
        <f>$D$54</f>
        <v>600</v>
      </c>
      <c r="F96" s="50">
        <f>D96*E96</f>
        <v>0</v>
      </c>
    </row>
    <row r="98" spans="1:8" ht="45">
      <c r="A98" s="435">
        <f>A95+1</f>
        <v>24</v>
      </c>
      <c r="B98" s="139" t="s">
        <v>441</v>
      </c>
    </row>
    <row r="99" spans="1:8">
      <c r="B99" s="139" t="s">
        <v>440</v>
      </c>
      <c r="C99" s="319" t="s">
        <v>13</v>
      </c>
      <c r="D99" s="36">
        <v>1</v>
      </c>
      <c r="F99" s="50">
        <f>D99*E99</f>
        <v>0</v>
      </c>
    </row>
    <row r="101" spans="1:8" ht="15.75" thickBot="1">
      <c r="A101" s="441"/>
      <c r="B101" s="442"/>
      <c r="C101" s="422"/>
      <c r="D101" s="59"/>
      <c r="E101" s="51"/>
      <c r="F101" s="52">
        <f>SUM(F15:F100)</f>
        <v>0</v>
      </c>
    </row>
    <row r="103" spans="1:8" s="57" customFormat="1">
      <c r="A103" s="420">
        <v>2</v>
      </c>
      <c r="B103" s="512" t="s">
        <v>260</v>
      </c>
      <c r="C103" s="512"/>
      <c r="D103" s="512"/>
      <c r="E103" s="415"/>
      <c r="F103" s="49"/>
      <c r="G103" s="430"/>
      <c r="H103" s="430"/>
    </row>
    <row r="104" spans="1:8" s="57" customFormat="1">
      <c r="A104" s="420"/>
      <c r="B104" s="415"/>
      <c r="C104" s="415"/>
      <c r="D104" s="415"/>
      <c r="E104" s="49"/>
      <c r="F104" s="49"/>
      <c r="G104" s="430"/>
      <c r="H104" s="430"/>
    </row>
    <row r="105" spans="1:8" ht="28.5">
      <c r="A105" s="435">
        <f>1</f>
        <v>1</v>
      </c>
      <c r="B105" s="60" t="s">
        <v>700</v>
      </c>
      <c r="D105" s="54"/>
    </row>
    <row r="106" spans="1:8">
      <c r="A106" s="435"/>
      <c r="B106" s="60"/>
      <c r="C106" s="319" t="s">
        <v>175</v>
      </c>
      <c r="D106" s="61">
        <f>D15</f>
        <v>600</v>
      </c>
      <c r="G106" s="62">
        <f>D106*E106</f>
        <v>0</v>
      </c>
    </row>
    <row r="107" spans="1:8" s="45" customFormat="1">
      <c r="A107" s="436"/>
      <c r="B107" s="60"/>
      <c r="C107" s="424"/>
      <c r="D107" s="61"/>
      <c r="E107" s="62"/>
      <c r="F107" s="62"/>
      <c r="G107" s="437"/>
      <c r="H107" s="437"/>
    </row>
    <row r="108" spans="1:8">
      <c r="A108" s="435">
        <f>A105+1</f>
        <v>2</v>
      </c>
      <c r="B108" s="60" t="s">
        <v>715</v>
      </c>
      <c r="D108" s="61"/>
      <c r="E108" s="62"/>
      <c r="F108" s="62"/>
    </row>
    <row r="109" spans="1:8">
      <c r="A109" s="435"/>
      <c r="B109" s="60"/>
      <c r="C109" s="319" t="s">
        <v>13</v>
      </c>
      <c r="D109" s="61">
        <v>1</v>
      </c>
      <c r="E109" s="62"/>
      <c r="G109" s="62">
        <f>D109*E109</f>
        <v>0</v>
      </c>
    </row>
    <row r="110" spans="1:8">
      <c r="A110" s="435"/>
      <c r="B110" s="60"/>
      <c r="D110" s="61"/>
      <c r="E110" s="62"/>
      <c r="F110" s="62"/>
    </row>
    <row r="111" spans="1:8" ht="42.75">
      <c r="A111" s="435">
        <f>A108+1</f>
        <v>3</v>
      </c>
      <c r="B111" s="508" t="s">
        <v>725</v>
      </c>
      <c r="D111" s="61"/>
      <c r="E111" s="62"/>
      <c r="F111" s="62"/>
    </row>
    <row r="112" spans="1:8">
      <c r="A112" s="435"/>
      <c r="B112" s="60"/>
      <c r="C112" s="319" t="s">
        <v>699</v>
      </c>
      <c r="D112" s="61">
        <v>40</v>
      </c>
      <c r="E112" s="62">
        <v>50</v>
      </c>
      <c r="F112" s="62">
        <f>D112*E112</f>
        <v>2000</v>
      </c>
    </row>
    <row r="113" spans="1:8">
      <c r="A113" s="435"/>
      <c r="B113" s="60"/>
      <c r="D113" s="70"/>
      <c r="E113" s="62"/>
      <c r="F113" s="62"/>
    </row>
    <row r="114" spans="1:8" ht="30">
      <c r="A114" s="435">
        <f>A111+1</f>
        <v>4</v>
      </c>
      <c r="B114" s="405" t="s">
        <v>558</v>
      </c>
      <c r="D114" s="61"/>
      <c r="E114" s="62"/>
      <c r="F114" s="62"/>
    </row>
    <row r="115" spans="1:8">
      <c r="A115" s="435"/>
      <c r="B115" s="60"/>
      <c r="C115" s="319" t="s">
        <v>13</v>
      </c>
      <c r="D115" s="61">
        <v>1</v>
      </c>
      <c r="E115" s="62"/>
      <c r="G115" s="62">
        <f>D115*E115</f>
        <v>0</v>
      </c>
    </row>
    <row r="116" spans="1:8">
      <c r="A116" s="435"/>
      <c r="B116" s="60"/>
      <c r="D116" s="61"/>
      <c r="E116" s="62"/>
      <c r="F116" s="62"/>
    </row>
    <row r="117" spans="1:8">
      <c r="A117" s="435">
        <f>A114+1</f>
        <v>5</v>
      </c>
      <c r="B117" s="60" t="s">
        <v>261</v>
      </c>
      <c r="D117" s="61"/>
      <c r="E117" s="62"/>
      <c r="F117" s="62"/>
    </row>
    <row r="118" spans="1:8">
      <c r="A118" s="435"/>
      <c r="B118" s="60"/>
      <c r="C118" s="319" t="s">
        <v>13</v>
      </c>
      <c r="D118" s="61">
        <v>1</v>
      </c>
      <c r="E118" s="62"/>
      <c r="G118" s="62">
        <f>D118*E118</f>
        <v>0</v>
      </c>
    </row>
    <row r="119" spans="1:8">
      <c r="A119" s="435"/>
      <c r="B119" s="47"/>
      <c r="D119" s="54"/>
    </row>
    <row r="120" spans="1:8" s="19" customFormat="1" ht="15.75" thickBot="1">
      <c r="A120" s="431"/>
      <c r="B120" s="432"/>
      <c r="C120" s="59"/>
      <c r="D120" s="433"/>
      <c r="E120" s="51"/>
      <c r="F120" s="52">
        <f>SUM(F106:F119)</f>
        <v>2000</v>
      </c>
      <c r="G120" s="52">
        <f>SUM(G106:G119)</f>
        <v>0</v>
      </c>
      <c r="H120" s="434"/>
    </row>
  </sheetData>
  <mergeCells count="4">
    <mergeCell ref="B5:D5"/>
    <mergeCell ref="B6:D6"/>
    <mergeCell ref="B12:D12"/>
    <mergeCell ref="B103:D103"/>
  </mergeCells>
  <pageMargins left="0.70866141732283472" right="0.70866141732283472" top="0.74803149606299213" bottom="0.74803149606299213" header="0.31496062992125984" footer="0.31496062992125984"/>
  <pageSetup scale="72" orientation="portrait" horizontalDpi="1200" verticalDpi="1200" r:id="rId1"/>
  <headerFooter>
    <oddFooter>Stran &amp;P od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L125"/>
  <sheetViews>
    <sheetView topLeftCell="A97" zoomScaleNormal="100" workbookViewId="0">
      <selection activeCell="B116" sqref="B116"/>
    </sheetView>
  </sheetViews>
  <sheetFormatPr defaultRowHeight="15"/>
  <cols>
    <col min="1" max="1" width="4.140625" style="440" customWidth="1"/>
    <col min="2" max="2" width="55.5703125" style="139" customWidth="1"/>
    <col min="3" max="3" width="6.5703125" style="319" customWidth="1"/>
    <col min="4" max="4" width="9.140625" style="36" customWidth="1"/>
    <col min="5" max="6" width="15.42578125" style="50" customWidth="1"/>
    <col min="7" max="7" width="14.7109375" style="419" customWidth="1"/>
    <col min="8" max="11" width="9.140625" style="419"/>
  </cols>
  <sheetData>
    <row r="1" spans="1:12" ht="15.75" thickBot="1">
      <c r="A1" s="421">
        <v>4.5999999999999996</v>
      </c>
      <c r="B1" s="421" t="s">
        <v>430</v>
      </c>
      <c r="C1" s="422"/>
      <c r="D1" s="59"/>
      <c r="E1" s="51"/>
      <c r="F1" s="51"/>
    </row>
    <row r="2" spans="1:12" s="55" customFormat="1">
      <c r="A2" s="423"/>
      <c r="B2" s="423"/>
      <c r="C2" s="424"/>
      <c r="D2" s="29"/>
      <c r="E2" s="49"/>
      <c r="F2" s="49"/>
      <c r="G2" s="425"/>
      <c r="H2" s="425"/>
      <c r="I2" s="425"/>
      <c r="J2" s="425"/>
      <c r="K2" s="425"/>
    </row>
    <row r="3" spans="1:12" s="68" customFormat="1" ht="21">
      <c r="A3" s="426"/>
      <c r="B3" s="426" t="s">
        <v>219</v>
      </c>
      <c r="C3" s="427"/>
      <c r="D3" s="428"/>
      <c r="E3" s="135" t="s">
        <v>481</v>
      </c>
      <c r="F3" s="124"/>
      <c r="G3" s="429"/>
      <c r="H3" s="429"/>
      <c r="I3" s="429"/>
      <c r="J3" s="429"/>
      <c r="K3" s="429"/>
    </row>
    <row r="4" spans="1:12" s="57" customFormat="1">
      <c r="A4" s="423"/>
      <c r="B4" s="423"/>
      <c r="C4" s="29"/>
      <c r="D4" s="21"/>
      <c r="E4" s="49"/>
      <c r="F4" s="49"/>
      <c r="G4" s="430" t="s">
        <v>569</v>
      </c>
      <c r="H4" s="430"/>
      <c r="I4" s="430"/>
      <c r="J4" s="430"/>
      <c r="K4" s="430"/>
    </row>
    <row r="5" spans="1:12" s="57" customFormat="1">
      <c r="A5" s="420">
        <v>1</v>
      </c>
      <c r="B5" s="512" t="s">
        <v>218</v>
      </c>
      <c r="C5" s="512"/>
      <c r="D5" s="512"/>
      <c r="E5" s="49"/>
      <c r="F5" s="49">
        <f>F106</f>
        <v>0</v>
      </c>
      <c r="G5" s="430"/>
      <c r="H5" s="430"/>
      <c r="I5" s="430"/>
      <c r="J5" s="430"/>
      <c r="K5" s="430"/>
    </row>
    <row r="6" spans="1:12" s="57" customFormat="1">
      <c r="A6" s="420">
        <v>2</v>
      </c>
      <c r="B6" s="512" t="s">
        <v>260</v>
      </c>
      <c r="C6" s="512"/>
      <c r="D6" s="512"/>
      <c r="E6" s="49"/>
      <c r="F6" s="490">
        <f>F125</f>
        <v>4000</v>
      </c>
      <c r="G6" s="49">
        <f>G125</f>
        <v>0</v>
      </c>
      <c r="H6" s="430"/>
      <c r="I6" s="430"/>
      <c r="J6" s="430"/>
      <c r="K6" s="430"/>
    </row>
    <row r="7" spans="1:12" s="57" customFormat="1">
      <c r="A7" s="420"/>
      <c r="B7" s="415"/>
      <c r="C7" s="415"/>
      <c r="D7" s="415"/>
      <c r="E7" s="49"/>
      <c r="F7" s="49"/>
      <c r="G7" s="430"/>
      <c r="H7" s="430"/>
      <c r="I7" s="430"/>
      <c r="J7" s="430"/>
      <c r="K7" s="430"/>
    </row>
    <row r="8" spans="1:12" s="19" customFormat="1" ht="15.75" thickBot="1">
      <c r="A8" s="431"/>
      <c r="B8" s="432" t="s">
        <v>220</v>
      </c>
      <c r="C8" s="59"/>
      <c r="D8" s="433"/>
      <c r="E8" s="51"/>
      <c r="F8" s="52">
        <f>SUM(F5:F7)</f>
        <v>4000</v>
      </c>
      <c r="G8" s="52">
        <f>SUM(G6:G7)</f>
        <v>0</v>
      </c>
      <c r="H8" s="434"/>
      <c r="I8" s="434"/>
      <c r="J8" s="434"/>
      <c r="K8" s="434"/>
    </row>
    <row r="9" spans="1:12" s="57" customFormat="1">
      <c r="A9" s="466"/>
      <c r="B9" s="467"/>
      <c r="C9" s="29"/>
      <c r="D9" s="21"/>
      <c r="E9" s="49"/>
      <c r="F9" s="132"/>
      <c r="G9" s="430"/>
      <c r="H9" s="430"/>
      <c r="I9" s="430"/>
      <c r="J9" s="430"/>
      <c r="K9" s="430"/>
    </row>
    <row r="10" spans="1:12" s="57" customFormat="1" ht="45">
      <c r="A10" s="466"/>
      <c r="B10" s="14" t="s">
        <v>474</v>
      </c>
      <c r="C10" s="29"/>
      <c r="D10" s="21"/>
      <c r="E10" s="49"/>
      <c r="F10" s="132"/>
      <c r="G10" s="430"/>
      <c r="H10" s="430"/>
      <c r="I10" s="430"/>
      <c r="J10" s="430"/>
      <c r="K10" s="430"/>
    </row>
    <row r="11" spans="1:12" s="55" customFormat="1">
      <c r="A11" s="423"/>
      <c r="B11" s="423"/>
      <c r="C11" s="424"/>
      <c r="D11" s="29"/>
      <c r="E11" s="49"/>
      <c r="F11" s="49"/>
      <c r="G11" s="425"/>
      <c r="H11" s="425"/>
      <c r="I11" s="425"/>
      <c r="J11" s="425"/>
      <c r="K11" s="425"/>
    </row>
    <row r="12" spans="1:12" s="57" customFormat="1">
      <c r="A12" s="420">
        <v>1</v>
      </c>
      <c r="B12" s="512" t="s">
        <v>218</v>
      </c>
      <c r="C12" s="512"/>
      <c r="D12" s="512"/>
      <c r="E12" s="49"/>
      <c r="F12" s="49"/>
      <c r="G12" s="430"/>
      <c r="H12" s="430"/>
      <c r="I12" s="430"/>
      <c r="J12" s="430"/>
      <c r="K12" s="430"/>
    </row>
    <row r="13" spans="1:12" s="55" customFormat="1">
      <c r="A13" s="423"/>
      <c r="B13" s="423"/>
      <c r="C13" s="424"/>
      <c r="D13" s="29"/>
      <c r="E13" s="49"/>
      <c r="F13" s="49"/>
      <c r="G13" s="425"/>
      <c r="H13" s="425"/>
      <c r="I13" s="425"/>
      <c r="J13" s="425"/>
      <c r="K13" s="425"/>
    </row>
    <row r="14" spans="1:12" ht="18" customHeight="1">
      <c r="A14" s="435">
        <f>1</f>
        <v>1</v>
      </c>
      <c r="B14" s="46" t="s">
        <v>174</v>
      </c>
      <c r="D14" s="54"/>
    </row>
    <row r="15" spans="1:12">
      <c r="A15" s="435"/>
      <c r="B15" s="47"/>
      <c r="C15" s="319" t="s">
        <v>27</v>
      </c>
      <c r="D15" s="54">
        <v>1190</v>
      </c>
      <c r="F15" s="50">
        <f>D15*E15</f>
        <v>0</v>
      </c>
    </row>
    <row r="16" spans="1:12" s="45" customFormat="1">
      <c r="A16" s="436"/>
      <c r="B16" s="47"/>
      <c r="C16" s="424"/>
      <c r="D16" s="53"/>
      <c r="E16" s="49"/>
      <c r="F16" s="49"/>
      <c r="G16" s="437"/>
      <c r="H16" s="437"/>
      <c r="I16" s="437"/>
      <c r="J16" s="437"/>
      <c r="K16" s="437"/>
      <c r="L16" s="131"/>
    </row>
    <row r="17" spans="1:11" ht="18" customHeight="1">
      <c r="A17" s="435">
        <f>A14+1</f>
        <v>2</v>
      </c>
      <c r="B17" s="47" t="s">
        <v>176</v>
      </c>
      <c r="D17" s="54"/>
    </row>
    <row r="18" spans="1:11">
      <c r="A18" s="435"/>
      <c r="B18" s="47"/>
      <c r="C18" s="319" t="s">
        <v>13</v>
      </c>
      <c r="D18" s="54">
        <v>25</v>
      </c>
      <c r="F18" s="50">
        <f>D18*E18</f>
        <v>0</v>
      </c>
    </row>
    <row r="19" spans="1:11">
      <c r="A19" s="435"/>
      <c r="B19" s="47"/>
      <c r="D19" s="54"/>
    </row>
    <row r="20" spans="1:11" ht="47.25" customHeight="1">
      <c r="A20" s="435">
        <f>A17+1</f>
        <v>3</v>
      </c>
      <c r="B20" s="47" t="s">
        <v>178</v>
      </c>
      <c r="D20" s="54"/>
    </row>
    <row r="21" spans="1:11">
      <c r="A21" s="435"/>
      <c r="B21" s="47" t="s">
        <v>172</v>
      </c>
      <c r="C21" s="319" t="s">
        <v>172</v>
      </c>
      <c r="D21" s="54">
        <v>1800</v>
      </c>
      <c r="F21" s="50">
        <f>D21*E21</f>
        <v>0</v>
      </c>
    </row>
    <row r="22" spans="1:11" s="45" customFormat="1">
      <c r="A22" s="436"/>
      <c r="B22" s="423"/>
      <c r="C22" s="424"/>
      <c r="D22" s="53"/>
      <c r="E22" s="49"/>
      <c r="F22" s="49"/>
      <c r="G22" s="437"/>
      <c r="H22" s="437"/>
      <c r="I22" s="437"/>
      <c r="J22" s="437"/>
      <c r="K22" s="437"/>
    </row>
    <row r="23" spans="1:11" ht="57">
      <c r="A23" s="435">
        <f>A20+1</f>
        <v>4</v>
      </c>
      <c r="B23" s="47" t="s">
        <v>179</v>
      </c>
      <c r="D23" s="54"/>
    </row>
    <row r="24" spans="1:11">
      <c r="A24" s="435"/>
      <c r="B24" s="47"/>
      <c r="C24" s="319" t="s">
        <v>172</v>
      </c>
      <c r="D24" s="54">
        <v>600</v>
      </c>
      <c r="F24" s="50">
        <f>D24*E24</f>
        <v>0</v>
      </c>
    </row>
    <row r="25" spans="1:11" s="45" customFormat="1">
      <c r="A25" s="436"/>
      <c r="B25" s="47"/>
      <c r="C25" s="424"/>
      <c r="D25" s="53"/>
      <c r="E25" s="49"/>
      <c r="F25" s="49"/>
      <c r="G25" s="437"/>
      <c r="H25" s="437"/>
      <c r="I25" s="437"/>
      <c r="J25" s="437"/>
      <c r="K25" s="437"/>
    </row>
    <row r="26" spans="1:11" ht="71.25" customHeight="1">
      <c r="A26" s="435">
        <f>A23+1</f>
        <v>5</v>
      </c>
      <c r="B26" s="46" t="s">
        <v>180</v>
      </c>
      <c r="D26" s="54"/>
    </row>
    <row r="27" spans="1:11">
      <c r="A27" s="435"/>
      <c r="B27" s="47"/>
      <c r="C27" s="319" t="s">
        <v>172</v>
      </c>
      <c r="D27" s="54">
        <v>300</v>
      </c>
      <c r="F27" s="50">
        <f>D27*E27</f>
        <v>0</v>
      </c>
    </row>
    <row r="28" spans="1:11" s="45" customFormat="1">
      <c r="A28" s="436"/>
      <c r="B28" s="47"/>
      <c r="C28" s="424"/>
      <c r="D28" s="53"/>
      <c r="E28" s="49"/>
      <c r="F28" s="49"/>
      <c r="G28" s="437"/>
      <c r="H28" s="437"/>
      <c r="I28" s="437"/>
      <c r="J28" s="437"/>
      <c r="K28" s="437"/>
    </row>
    <row r="29" spans="1:11" ht="28.5">
      <c r="A29" s="435">
        <f>A26+1</f>
        <v>6</v>
      </c>
      <c r="B29" s="44" t="s">
        <v>181</v>
      </c>
      <c r="D29" s="54"/>
    </row>
    <row r="30" spans="1:11">
      <c r="A30" s="435"/>
      <c r="B30" s="47"/>
      <c r="C30" s="319" t="s">
        <v>177</v>
      </c>
      <c r="D30" s="54">
        <v>1190</v>
      </c>
      <c r="F30" s="50">
        <f>D30*E30</f>
        <v>0</v>
      </c>
    </row>
    <row r="31" spans="1:11" s="45" customFormat="1">
      <c r="A31" s="436"/>
      <c r="B31" s="47"/>
      <c r="C31" s="424"/>
      <c r="D31" s="53"/>
      <c r="E31" s="49"/>
      <c r="F31" s="49"/>
      <c r="G31" s="437"/>
      <c r="H31" s="437"/>
      <c r="I31" s="437"/>
      <c r="J31" s="437"/>
      <c r="K31" s="437"/>
    </row>
    <row r="32" spans="1:11" ht="31.5" customHeight="1">
      <c r="A32" s="435">
        <f>A29+1</f>
        <v>7</v>
      </c>
      <c r="B32" s="46" t="s">
        <v>182</v>
      </c>
      <c r="D32" s="54"/>
    </row>
    <row r="33" spans="1:11">
      <c r="A33" s="435"/>
      <c r="B33" s="47"/>
      <c r="C33" s="319" t="s">
        <v>172</v>
      </c>
      <c r="D33" s="54">
        <v>180</v>
      </c>
      <c r="F33" s="50">
        <f>D33*E33</f>
        <v>0</v>
      </c>
    </row>
    <row r="34" spans="1:11" s="45" customFormat="1">
      <c r="A34" s="436"/>
      <c r="B34" s="47"/>
      <c r="C34" s="424"/>
      <c r="D34" s="53"/>
      <c r="E34" s="49"/>
      <c r="F34" s="49"/>
      <c r="G34" s="437"/>
      <c r="H34" s="437"/>
      <c r="I34" s="437"/>
      <c r="J34" s="437"/>
      <c r="K34" s="437"/>
    </row>
    <row r="35" spans="1:11" ht="42.75">
      <c r="A35" s="435">
        <f>A32+1</f>
        <v>8</v>
      </c>
      <c r="B35" s="46" t="s">
        <v>183</v>
      </c>
      <c r="D35" s="54"/>
    </row>
    <row r="36" spans="1:11">
      <c r="A36" s="435"/>
      <c r="B36" s="47"/>
      <c r="C36" s="319" t="s">
        <v>172</v>
      </c>
      <c r="D36" s="54">
        <v>480</v>
      </c>
      <c r="F36" s="50">
        <f>D36*E36</f>
        <v>0</v>
      </c>
    </row>
    <row r="37" spans="1:11" s="45" customFormat="1">
      <c r="A37" s="436"/>
      <c r="B37" s="47"/>
      <c r="C37" s="424"/>
      <c r="D37" s="53"/>
      <c r="E37" s="49"/>
      <c r="F37" s="49"/>
      <c r="G37" s="437"/>
      <c r="H37" s="437"/>
      <c r="I37" s="437"/>
      <c r="J37" s="437"/>
      <c r="K37" s="437"/>
    </row>
    <row r="38" spans="1:11" ht="57">
      <c r="A38" s="435">
        <f>A35+1</f>
        <v>9</v>
      </c>
      <c r="B38" s="44" t="s">
        <v>184</v>
      </c>
      <c r="D38" s="54"/>
    </row>
    <row r="39" spans="1:11">
      <c r="A39" s="435"/>
      <c r="B39" s="47"/>
      <c r="C39" s="319" t="s">
        <v>172</v>
      </c>
      <c r="D39" s="54">
        <v>600</v>
      </c>
      <c r="F39" s="50">
        <f>D39*E39</f>
        <v>0</v>
      </c>
    </row>
    <row r="40" spans="1:11" s="45" customFormat="1">
      <c r="A40" s="436"/>
      <c r="B40" s="47"/>
      <c r="C40" s="424"/>
      <c r="D40" s="53"/>
      <c r="E40" s="49"/>
      <c r="F40" s="49"/>
      <c r="G40" s="437"/>
      <c r="H40" s="437"/>
      <c r="I40" s="437"/>
      <c r="J40" s="437"/>
      <c r="K40" s="437"/>
    </row>
    <row r="41" spans="1:11" ht="102.75" customHeight="1">
      <c r="A41" s="435">
        <f>A38+1</f>
        <v>10</v>
      </c>
      <c r="B41" s="44" t="s">
        <v>185</v>
      </c>
      <c r="D41" s="54"/>
    </row>
    <row r="42" spans="1:11">
      <c r="A42" s="435"/>
      <c r="B42" s="47"/>
      <c r="C42" s="319" t="s">
        <v>172</v>
      </c>
      <c r="D42" s="54">
        <v>1190</v>
      </c>
      <c r="F42" s="50">
        <f>D42*E42</f>
        <v>0</v>
      </c>
    </row>
    <row r="43" spans="1:11" s="45" customFormat="1">
      <c r="A43" s="436"/>
      <c r="B43" s="47"/>
      <c r="C43" s="424"/>
      <c r="D43" s="53"/>
      <c r="E43" s="49"/>
      <c r="F43" s="49"/>
      <c r="G43" s="437"/>
      <c r="H43" s="437"/>
      <c r="I43" s="437"/>
      <c r="J43" s="437"/>
      <c r="K43" s="437"/>
    </row>
    <row r="44" spans="1:11" ht="28.5">
      <c r="A44" s="435">
        <f>A41+1</f>
        <v>11</v>
      </c>
      <c r="B44" s="46" t="s">
        <v>186</v>
      </c>
      <c r="D44" s="54"/>
    </row>
    <row r="45" spans="1:11">
      <c r="A45" s="435"/>
      <c r="B45" s="47"/>
      <c r="C45" s="319" t="s">
        <v>172</v>
      </c>
      <c r="D45" s="54">
        <f>D21+D24+D27-D39</f>
        <v>2100</v>
      </c>
      <c r="F45" s="50">
        <f>D45*E45</f>
        <v>0</v>
      </c>
    </row>
    <row r="46" spans="1:11">
      <c r="A46" s="435"/>
      <c r="B46" s="47"/>
      <c r="D46" s="54"/>
    </row>
    <row r="47" spans="1:11" ht="156.75">
      <c r="A47" s="435">
        <f>A44+1</f>
        <v>12</v>
      </c>
      <c r="B47" s="46" t="s">
        <v>714</v>
      </c>
      <c r="D47" s="54"/>
    </row>
    <row r="48" spans="1:11">
      <c r="A48" s="435"/>
      <c r="B48" s="47" t="s">
        <v>187</v>
      </c>
      <c r="C48" s="319" t="s">
        <v>13</v>
      </c>
      <c r="D48" s="54">
        <v>6</v>
      </c>
      <c r="F48" s="50">
        <f>D48*E48</f>
        <v>0</v>
      </c>
    </row>
    <row r="49" spans="1:6">
      <c r="A49" s="435"/>
      <c r="B49" s="47"/>
      <c r="D49" s="54"/>
    </row>
    <row r="50" spans="1:6" ht="105" customHeight="1">
      <c r="A50" s="435">
        <f>A47+1</f>
        <v>13</v>
      </c>
      <c r="B50" s="47" t="s">
        <v>189</v>
      </c>
      <c r="D50" s="54"/>
    </row>
    <row r="51" spans="1:6">
      <c r="A51" s="435"/>
      <c r="B51" s="47"/>
      <c r="C51" s="319" t="s">
        <v>177</v>
      </c>
      <c r="D51" s="54">
        <v>100</v>
      </c>
      <c r="F51" s="50">
        <f>D51*E51</f>
        <v>0</v>
      </c>
    </row>
    <row r="52" spans="1:6">
      <c r="A52" s="435"/>
      <c r="B52" s="47"/>
      <c r="D52" s="54"/>
    </row>
    <row r="53" spans="1:6" ht="85.5">
      <c r="A53" s="435">
        <f>A50+1</f>
        <v>14</v>
      </c>
      <c r="B53" s="47" t="s">
        <v>215</v>
      </c>
      <c r="D53" s="54"/>
    </row>
    <row r="54" spans="1:6">
      <c r="A54" s="435"/>
      <c r="B54" s="47"/>
      <c r="C54" s="319" t="s">
        <v>177</v>
      </c>
      <c r="D54" s="54">
        <v>1190</v>
      </c>
      <c r="F54" s="50">
        <f>D54*E54</f>
        <v>0</v>
      </c>
    </row>
    <row r="55" spans="1:6">
      <c r="A55" s="435"/>
      <c r="B55" s="47"/>
      <c r="D55" s="54"/>
    </row>
    <row r="56" spans="1:6" ht="45">
      <c r="A56" s="435">
        <f>A53+1</f>
        <v>15</v>
      </c>
      <c r="B56" s="139" t="s">
        <v>76</v>
      </c>
    </row>
    <row r="57" spans="1:6">
      <c r="B57" s="139" t="s">
        <v>35</v>
      </c>
      <c r="C57" s="319" t="s">
        <v>27</v>
      </c>
      <c r="D57" s="36">
        <v>1190</v>
      </c>
      <c r="F57" s="50">
        <f>D57*E57</f>
        <v>0</v>
      </c>
    </row>
    <row r="59" spans="1:6" ht="45">
      <c r="A59" s="435">
        <f>A56+1</f>
        <v>16</v>
      </c>
      <c r="B59" s="139" t="s">
        <v>45</v>
      </c>
    </row>
    <row r="60" spans="1:6">
      <c r="B60" s="139" t="s">
        <v>77</v>
      </c>
      <c r="C60" s="319" t="s">
        <v>13</v>
      </c>
      <c r="D60" s="36">
        <v>10</v>
      </c>
      <c r="F60" s="50">
        <f t="shared" ref="F60:F62" si="0">D60*E60</f>
        <v>0</v>
      </c>
    </row>
    <row r="61" spans="1:6">
      <c r="B61" s="139" t="s">
        <v>78</v>
      </c>
      <c r="C61" s="319" t="s">
        <v>13</v>
      </c>
      <c r="D61" s="36">
        <v>3</v>
      </c>
      <c r="F61" s="50">
        <f t="shared" si="0"/>
        <v>0</v>
      </c>
    </row>
    <row r="62" spans="1:6">
      <c r="B62" s="139" t="s">
        <v>79</v>
      </c>
      <c r="C62" s="319" t="s">
        <v>13</v>
      </c>
      <c r="D62" s="36">
        <v>3</v>
      </c>
      <c r="F62" s="50">
        <f t="shared" si="0"/>
        <v>0</v>
      </c>
    </row>
    <row r="64" spans="1:6" ht="30">
      <c r="A64" s="435">
        <f>A59+1</f>
        <v>17</v>
      </c>
      <c r="B64" s="139" t="s">
        <v>25</v>
      </c>
    </row>
    <row r="65" spans="2:6">
      <c r="B65" s="139" t="s">
        <v>80</v>
      </c>
      <c r="C65" s="319" t="s">
        <v>13</v>
      </c>
      <c r="D65" s="36">
        <v>6</v>
      </c>
      <c r="F65" s="50">
        <f t="shared" ref="F65:F80" si="1">D65*E65</f>
        <v>0</v>
      </c>
    </row>
    <row r="66" spans="2:6">
      <c r="B66" s="139" t="s">
        <v>81</v>
      </c>
      <c r="C66" s="319" t="s">
        <v>13</v>
      </c>
      <c r="D66" s="36">
        <v>6</v>
      </c>
      <c r="F66" s="50">
        <f t="shared" si="1"/>
        <v>0</v>
      </c>
    </row>
    <row r="67" spans="2:6">
      <c r="B67" s="139" t="s">
        <v>82</v>
      </c>
      <c r="C67" s="319" t="s">
        <v>13</v>
      </c>
      <c r="D67" s="36">
        <v>12</v>
      </c>
      <c r="F67" s="50">
        <f t="shared" si="1"/>
        <v>0</v>
      </c>
    </row>
    <row r="68" spans="2:6">
      <c r="B68" s="139" t="s">
        <v>83</v>
      </c>
      <c r="C68" s="319" t="s">
        <v>13</v>
      </c>
      <c r="D68" s="36">
        <v>3</v>
      </c>
      <c r="F68" s="50">
        <f t="shared" si="1"/>
        <v>0</v>
      </c>
    </row>
    <row r="69" spans="2:6">
      <c r="B69" s="139" t="s">
        <v>84</v>
      </c>
      <c r="C69" s="319" t="s">
        <v>13</v>
      </c>
      <c r="D69" s="36">
        <v>4</v>
      </c>
      <c r="F69" s="50">
        <f t="shared" si="1"/>
        <v>0</v>
      </c>
    </row>
    <row r="70" spans="2:6">
      <c r="B70" s="139" t="s">
        <v>85</v>
      </c>
      <c r="C70" s="319" t="s">
        <v>13</v>
      </c>
      <c r="D70" s="36">
        <v>3</v>
      </c>
      <c r="F70" s="50">
        <f t="shared" si="1"/>
        <v>0</v>
      </c>
    </row>
    <row r="71" spans="2:6">
      <c r="B71" s="139" t="s">
        <v>86</v>
      </c>
      <c r="C71" s="319" t="s">
        <v>13</v>
      </c>
      <c r="D71" s="36">
        <v>20</v>
      </c>
      <c r="F71" s="50">
        <f t="shared" si="1"/>
        <v>0</v>
      </c>
    </row>
    <row r="72" spans="2:6">
      <c r="B72" s="139" t="s">
        <v>87</v>
      </c>
      <c r="C72" s="319" t="s">
        <v>13</v>
      </c>
      <c r="D72" s="36">
        <v>10</v>
      </c>
      <c r="F72" s="50">
        <f t="shared" si="1"/>
        <v>0</v>
      </c>
    </row>
    <row r="73" spans="2:6">
      <c r="B73" s="139" t="s">
        <v>88</v>
      </c>
      <c r="C73" s="319" t="s">
        <v>13</v>
      </c>
      <c r="D73" s="36">
        <v>10</v>
      </c>
      <c r="F73" s="50">
        <f t="shared" si="1"/>
        <v>0</v>
      </c>
    </row>
    <row r="74" spans="2:6">
      <c r="B74" s="139" t="s">
        <v>89</v>
      </c>
      <c r="C74" s="319" t="s">
        <v>13</v>
      </c>
      <c r="D74" s="36">
        <v>2</v>
      </c>
      <c r="F74" s="50">
        <f t="shared" si="1"/>
        <v>0</v>
      </c>
    </row>
    <row r="75" spans="2:6">
      <c r="B75" s="139" t="s">
        <v>46</v>
      </c>
      <c r="C75" s="319" t="s">
        <v>13</v>
      </c>
      <c r="D75" s="36">
        <v>3</v>
      </c>
      <c r="F75" s="50">
        <f t="shared" si="1"/>
        <v>0</v>
      </c>
    </row>
    <row r="76" spans="2:6">
      <c r="B76" s="139" t="s">
        <v>90</v>
      </c>
      <c r="C76" s="319" t="s">
        <v>13</v>
      </c>
      <c r="D76" s="36">
        <v>2</v>
      </c>
      <c r="F76" s="50">
        <f t="shared" si="1"/>
        <v>0</v>
      </c>
    </row>
    <row r="77" spans="2:6">
      <c r="B77" s="139" t="s">
        <v>47</v>
      </c>
      <c r="C77" s="319" t="s">
        <v>13</v>
      </c>
      <c r="D77" s="36">
        <v>3</v>
      </c>
      <c r="F77" s="50">
        <f t="shared" si="1"/>
        <v>0</v>
      </c>
    </row>
    <row r="78" spans="2:6">
      <c r="B78" s="139" t="s">
        <v>91</v>
      </c>
      <c r="C78" s="319" t="s">
        <v>13</v>
      </c>
      <c r="D78" s="36">
        <v>1</v>
      </c>
      <c r="F78" s="50">
        <f t="shared" si="1"/>
        <v>0</v>
      </c>
    </row>
    <row r="79" spans="2:6">
      <c r="B79" s="139" t="s">
        <v>92</v>
      </c>
      <c r="C79" s="319" t="s">
        <v>13</v>
      </c>
      <c r="D79" s="36">
        <v>1</v>
      </c>
      <c r="F79" s="50">
        <f t="shared" si="1"/>
        <v>0</v>
      </c>
    </row>
    <row r="80" spans="2:6">
      <c r="B80" s="139" t="s">
        <v>93</v>
      </c>
      <c r="C80" s="319" t="s">
        <v>13</v>
      </c>
      <c r="D80" s="36">
        <v>1</v>
      </c>
      <c r="F80" s="50">
        <f t="shared" si="1"/>
        <v>0</v>
      </c>
    </row>
    <row r="82" spans="1:6" ht="45">
      <c r="A82" s="435">
        <f>A64+1</f>
        <v>18</v>
      </c>
      <c r="B82" s="139" t="s">
        <v>94</v>
      </c>
    </row>
    <row r="83" spans="1:6">
      <c r="B83" s="139" t="s">
        <v>52</v>
      </c>
      <c r="C83" s="319" t="s">
        <v>13</v>
      </c>
      <c r="D83" s="36">
        <v>1</v>
      </c>
      <c r="F83" s="50">
        <f t="shared" ref="F83" si="2">D83*E83</f>
        <v>0</v>
      </c>
    </row>
    <row r="85" spans="1:6" ht="30">
      <c r="A85" s="435">
        <f>A82+1</f>
        <v>19</v>
      </c>
      <c r="B85" s="139" t="s">
        <v>49</v>
      </c>
    </row>
    <row r="86" spans="1:6">
      <c r="B86" s="139" t="s">
        <v>50</v>
      </c>
      <c r="C86" s="319" t="s">
        <v>13</v>
      </c>
      <c r="D86" s="36">
        <v>6</v>
      </c>
      <c r="F86" s="50">
        <f>D86*E86</f>
        <v>0</v>
      </c>
    </row>
    <row r="88" spans="1:6" ht="45">
      <c r="A88" s="435">
        <f>A85+1</f>
        <v>20</v>
      </c>
      <c r="B88" s="139" t="s">
        <v>48</v>
      </c>
    </row>
    <row r="89" spans="1:6">
      <c r="B89" s="139" t="s">
        <v>52</v>
      </c>
      <c r="C89" s="319" t="s">
        <v>13</v>
      </c>
      <c r="D89" s="36">
        <v>2</v>
      </c>
      <c r="F89" s="50">
        <f t="shared" ref="F89" si="3">D89*E89</f>
        <v>0</v>
      </c>
    </row>
    <row r="91" spans="1:6" ht="30">
      <c r="A91" s="435">
        <f>A88+1</f>
        <v>21</v>
      </c>
      <c r="B91" s="139" t="s">
        <v>51</v>
      </c>
    </row>
    <row r="92" spans="1:6">
      <c r="B92" s="139" t="s">
        <v>35</v>
      </c>
      <c r="C92" s="319" t="s">
        <v>13</v>
      </c>
      <c r="D92" s="36">
        <v>30</v>
      </c>
      <c r="F92" s="50">
        <f>D92*E92</f>
        <v>0</v>
      </c>
    </row>
    <row r="94" spans="1:6" ht="30">
      <c r="A94" s="435">
        <f>A91+1</f>
        <v>22</v>
      </c>
      <c r="B94" s="139" t="s">
        <v>55</v>
      </c>
    </row>
    <row r="95" spans="1:6">
      <c r="B95" s="139" t="s">
        <v>56</v>
      </c>
      <c r="C95" s="319" t="s">
        <v>27</v>
      </c>
      <c r="D95" s="36">
        <f>$D$57</f>
        <v>1190</v>
      </c>
      <c r="F95" s="50">
        <f>D95*E95</f>
        <v>0</v>
      </c>
    </row>
    <row r="97" spans="1:11" ht="45">
      <c r="A97" s="435">
        <f>A94+1</f>
        <v>23</v>
      </c>
      <c r="B97" s="139" t="s">
        <v>39</v>
      </c>
    </row>
    <row r="98" spans="1:11">
      <c r="B98" s="139" t="s">
        <v>35</v>
      </c>
      <c r="C98" s="319" t="s">
        <v>27</v>
      </c>
      <c r="D98" s="36">
        <f>$D$57</f>
        <v>1190</v>
      </c>
      <c r="F98" s="50">
        <f>D98*E98</f>
        <v>0</v>
      </c>
    </row>
    <row r="100" spans="1:11" ht="33.75" customHeight="1">
      <c r="A100" s="435">
        <f>A97+1</f>
        <v>24</v>
      </c>
      <c r="B100" s="139" t="s">
        <v>57</v>
      </c>
    </row>
    <row r="101" spans="1:11">
      <c r="C101" s="319" t="s">
        <v>27</v>
      </c>
      <c r="D101" s="36">
        <f>$D$57</f>
        <v>1190</v>
      </c>
      <c r="F101" s="50">
        <f>D101*E101</f>
        <v>0</v>
      </c>
    </row>
    <row r="103" spans="1:11" ht="30">
      <c r="A103" s="435">
        <f>A100+1</f>
        <v>25</v>
      </c>
      <c r="B103" s="139" t="s">
        <v>58</v>
      </c>
    </row>
    <row r="104" spans="1:11">
      <c r="C104" s="319" t="s">
        <v>27</v>
      </c>
      <c r="D104" s="36">
        <f>$D$57</f>
        <v>1190</v>
      </c>
      <c r="F104" s="50">
        <f>D104*E104</f>
        <v>0</v>
      </c>
    </row>
    <row r="106" spans="1:11" ht="15.75" thickBot="1">
      <c r="A106" s="441"/>
      <c r="B106" s="442"/>
      <c r="C106" s="422"/>
      <c r="D106" s="59"/>
      <c r="E106" s="51"/>
      <c r="F106" s="52">
        <f>SUM(F15:F105)</f>
        <v>0</v>
      </c>
    </row>
    <row r="108" spans="1:11" s="57" customFormat="1">
      <c r="A108" s="420">
        <v>2</v>
      </c>
      <c r="B108" s="512" t="s">
        <v>260</v>
      </c>
      <c r="C108" s="512"/>
      <c r="D108" s="512"/>
      <c r="E108" s="415"/>
      <c r="F108" s="49"/>
      <c r="G108" s="430"/>
      <c r="H108" s="430"/>
      <c r="I108" s="430"/>
      <c r="J108" s="430"/>
      <c r="K108" s="430"/>
    </row>
    <row r="109" spans="1:11" s="57" customFormat="1">
      <c r="A109" s="420"/>
      <c r="B109" s="415"/>
      <c r="C109" s="415"/>
      <c r="D109" s="415"/>
      <c r="E109" s="49"/>
      <c r="F109" s="49"/>
      <c r="G109" s="430"/>
      <c r="H109" s="430"/>
      <c r="I109" s="430"/>
      <c r="J109" s="430"/>
      <c r="K109" s="430"/>
    </row>
    <row r="110" spans="1:11" ht="28.5">
      <c r="A110" s="435">
        <f>1</f>
        <v>1</v>
      </c>
      <c r="B110" s="60" t="s">
        <v>700</v>
      </c>
      <c r="D110" s="54"/>
    </row>
    <row r="111" spans="1:11">
      <c r="A111" s="435"/>
      <c r="B111" s="60"/>
      <c r="C111" s="319" t="s">
        <v>175</v>
      </c>
      <c r="D111" s="61">
        <f>D15</f>
        <v>1190</v>
      </c>
      <c r="G111" s="62">
        <f>D111*E111</f>
        <v>0</v>
      </c>
    </row>
    <row r="112" spans="1:11" s="45" customFormat="1">
      <c r="A112" s="436"/>
      <c r="B112" s="60"/>
      <c r="C112" s="424"/>
      <c r="D112" s="61"/>
      <c r="E112" s="62"/>
      <c r="F112" s="62"/>
      <c r="G112" s="437"/>
      <c r="H112" s="437"/>
      <c r="I112" s="437"/>
      <c r="J112" s="437"/>
      <c r="K112" s="437"/>
    </row>
    <row r="113" spans="1:11">
      <c r="A113" s="435">
        <f>A110+1</f>
        <v>2</v>
      </c>
      <c r="B113" s="60" t="s">
        <v>715</v>
      </c>
      <c r="D113" s="61"/>
      <c r="E113" s="62"/>
      <c r="F113" s="62"/>
    </row>
    <row r="114" spans="1:11">
      <c r="A114" s="435"/>
      <c r="B114" s="60"/>
      <c r="C114" s="319" t="s">
        <v>13</v>
      </c>
      <c r="D114" s="61">
        <v>1</v>
      </c>
      <c r="E114" s="62"/>
      <c r="G114" s="62">
        <f>D114*E114</f>
        <v>0</v>
      </c>
    </row>
    <row r="115" spans="1:11">
      <c r="A115" s="435"/>
      <c r="B115" s="60"/>
      <c r="D115" s="61"/>
      <c r="E115" s="62"/>
      <c r="F115" s="62"/>
    </row>
    <row r="116" spans="1:11" ht="42.75">
      <c r="A116" s="435">
        <f>A113+1</f>
        <v>3</v>
      </c>
      <c r="B116" s="508" t="s">
        <v>725</v>
      </c>
      <c r="D116" s="61"/>
      <c r="E116" s="62"/>
      <c r="F116" s="62"/>
    </row>
    <row r="117" spans="1:11">
      <c r="A117" s="435"/>
      <c r="B117" s="60"/>
      <c r="C117" s="319" t="s">
        <v>699</v>
      </c>
      <c r="D117" s="61">
        <v>80</v>
      </c>
      <c r="E117" s="62">
        <v>50</v>
      </c>
      <c r="F117" s="62">
        <f>D117*E117</f>
        <v>4000</v>
      </c>
    </row>
    <row r="118" spans="1:11">
      <c r="A118" s="435"/>
      <c r="B118" s="60"/>
      <c r="D118" s="70"/>
      <c r="E118" s="62"/>
      <c r="F118" s="62"/>
    </row>
    <row r="119" spans="1:11" ht="30">
      <c r="A119" s="435">
        <f>A116+1</f>
        <v>4</v>
      </c>
      <c r="B119" s="405" t="s">
        <v>558</v>
      </c>
      <c r="D119" s="61"/>
      <c r="E119" s="62"/>
      <c r="F119" s="62"/>
    </row>
    <row r="120" spans="1:11">
      <c r="A120" s="435"/>
      <c r="B120" s="60"/>
      <c r="C120" s="319" t="s">
        <v>13</v>
      </c>
      <c r="D120" s="61">
        <v>1</v>
      </c>
      <c r="E120" s="62"/>
      <c r="G120" s="62">
        <f>D120*E120</f>
        <v>0</v>
      </c>
    </row>
    <row r="121" spans="1:11">
      <c r="A121" s="435"/>
      <c r="B121" s="60"/>
      <c r="D121" s="61"/>
      <c r="E121" s="62"/>
      <c r="F121" s="62"/>
    </row>
    <row r="122" spans="1:11">
      <c r="A122" s="435">
        <f>A119+1</f>
        <v>5</v>
      </c>
      <c r="B122" s="60" t="s">
        <v>261</v>
      </c>
      <c r="D122" s="61"/>
      <c r="E122" s="62"/>
      <c r="F122" s="62"/>
    </row>
    <row r="123" spans="1:11">
      <c r="A123" s="435"/>
      <c r="B123" s="60"/>
      <c r="C123" s="319" t="s">
        <v>13</v>
      </c>
      <c r="D123" s="61">
        <v>1</v>
      </c>
      <c r="E123" s="62"/>
      <c r="G123" s="62">
        <f>D123*E123</f>
        <v>0</v>
      </c>
    </row>
    <row r="124" spans="1:11">
      <c r="A124" s="435"/>
      <c r="B124" s="47"/>
      <c r="D124" s="54"/>
    </row>
    <row r="125" spans="1:11" s="19" customFormat="1" ht="15.75" thickBot="1">
      <c r="A125" s="431"/>
      <c r="B125" s="432"/>
      <c r="C125" s="59"/>
      <c r="D125" s="433"/>
      <c r="E125" s="51"/>
      <c r="F125" s="52">
        <f>SUM(F111:F124)</f>
        <v>4000</v>
      </c>
      <c r="G125" s="52">
        <f>SUM(G111:G123)</f>
        <v>0</v>
      </c>
      <c r="H125" s="434"/>
      <c r="I125" s="434"/>
      <c r="J125" s="434"/>
      <c r="K125" s="434"/>
    </row>
  </sheetData>
  <mergeCells count="4">
    <mergeCell ref="B6:D6"/>
    <mergeCell ref="B12:D12"/>
    <mergeCell ref="B108:D108"/>
    <mergeCell ref="B5:D5"/>
  </mergeCells>
  <pageMargins left="0.70866141732283472" right="0.70866141732283472" top="0.74803149606299213" bottom="0.74803149606299213" header="0.31496062992125984" footer="0.31496062992125984"/>
  <pageSetup scale="70" orientation="portrait" horizontalDpi="1200" verticalDpi="1200" r:id="rId1"/>
  <headerFooter>
    <oddFooter>Stran &amp;P od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I298"/>
  <sheetViews>
    <sheetView tabSelected="1" view="pageBreakPreview" zoomScale="130" zoomScaleNormal="100" zoomScaleSheetLayoutView="130" workbookViewId="0">
      <selection activeCell="D17" sqref="D17"/>
    </sheetView>
  </sheetViews>
  <sheetFormatPr defaultRowHeight="12.75"/>
  <cols>
    <col min="1" max="1" width="8.85546875" style="247" customWidth="1"/>
    <col min="2" max="2" width="37" style="247" customWidth="1"/>
    <col min="3" max="3" width="8" style="247" customWidth="1"/>
    <col min="4" max="4" width="8.85546875" style="247" customWidth="1"/>
    <col min="5" max="5" width="10.85546875" style="247" customWidth="1"/>
    <col min="6" max="6" width="15" style="247" bestFit="1" customWidth="1"/>
    <col min="7" max="256" width="9.140625" style="75"/>
    <col min="257" max="257" width="8.85546875" style="75" customWidth="1"/>
    <col min="258" max="258" width="37" style="75" customWidth="1"/>
    <col min="259" max="259" width="8" style="75" customWidth="1"/>
    <col min="260" max="260" width="8.85546875" style="75" customWidth="1"/>
    <col min="261" max="261" width="10.85546875" style="75" customWidth="1"/>
    <col min="262" max="262" width="13.7109375" style="75" customWidth="1"/>
    <col min="263" max="512" width="9.140625" style="75"/>
    <col min="513" max="513" width="8.85546875" style="75" customWidth="1"/>
    <col min="514" max="514" width="37" style="75" customWidth="1"/>
    <col min="515" max="515" width="8" style="75" customWidth="1"/>
    <col min="516" max="516" width="8.85546875" style="75" customWidth="1"/>
    <col min="517" max="517" width="10.85546875" style="75" customWidth="1"/>
    <col min="518" max="518" width="13.7109375" style="75" customWidth="1"/>
    <col min="519" max="768" width="9.140625" style="75"/>
    <col min="769" max="769" width="8.85546875" style="75" customWidth="1"/>
    <col min="770" max="770" width="37" style="75" customWidth="1"/>
    <col min="771" max="771" width="8" style="75" customWidth="1"/>
    <col min="772" max="772" width="8.85546875" style="75" customWidth="1"/>
    <col min="773" max="773" width="10.85546875" style="75" customWidth="1"/>
    <col min="774" max="774" width="13.7109375" style="75" customWidth="1"/>
    <col min="775" max="1024" width="9.140625" style="75"/>
    <col min="1025" max="1025" width="8.85546875" style="75" customWidth="1"/>
    <col min="1026" max="1026" width="37" style="75" customWidth="1"/>
    <col min="1027" max="1027" width="8" style="75" customWidth="1"/>
    <col min="1028" max="1028" width="8.85546875" style="75" customWidth="1"/>
    <col min="1029" max="1029" width="10.85546875" style="75" customWidth="1"/>
    <col min="1030" max="1030" width="13.7109375" style="75" customWidth="1"/>
    <col min="1031" max="1280" width="9.140625" style="75"/>
    <col min="1281" max="1281" width="8.85546875" style="75" customWidth="1"/>
    <col min="1282" max="1282" width="37" style="75" customWidth="1"/>
    <col min="1283" max="1283" width="8" style="75" customWidth="1"/>
    <col min="1284" max="1284" width="8.85546875" style="75" customWidth="1"/>
    <col min="1285" max="1285" width="10.85546875" style="75" customWidth="1"/>
    <col min="1286" max="1286" width="13.7109375" style="75" customWidth="1"/>
    <col min="1287" max="1536" width="9.140625" style="75"/>
    <col min="1537" max="1537" width="8.85546875" style="75" customWidth="1"/>
    <col min="1538" max="1538" width="37" style="75" customWidth="1"/>
    <col min="1539" max="1539" width="8" style="75" customWidth="1"/>
    <col min="1540" max="1540" width="8.85546875" style="75" customWidth="1"/>
    <col min="1541" max="1541" width="10.85546875" style="75" customWidth="1"/>
    <col min="1542" max="1542" width="13.7109375" style="75" customWidth="1"/>
    <col min="1543" max="1792" width="9.140625" style="75"/>
    <col min="1793" max="1793" width="8.85546875" style="75" customWidth="1"/>
    <col min="1794" max="1794" width="37" style="75" customWidth="1"/>
    <col min="1795" max="1795" width="8" style="75" customWidth="1"/>
    <col min="1796" max="1796" width="8.85546875" style="75" customWidth="1"/>
    <col min="1797" max="1797" width="10.85546875" style="75" customWidth="1"/>
    <col min="1798" max="1798" width="13.7109375" style="75" customWidth="1"/>
    <col min="1799" max="2048" width="9.140625" style="75"/>
    <col min="2049" max="2049" width="8.85546875" style="75" customWidth="1"/>
    <col min="2050" max="2050" width="37" style="75" customWidth="1"/>
    <col min="2051" max="2051" width="8" style="75" customWidth="1"/>
    <col min="2052" max="2052" width="8.85546875" style="75" customWidth="1"/>
    <col min="2053" max="2053" width="10.85546875" style="75" customWidth="1"/>
    <col min="2054" max="2054" width="13.7109375" style="75" customWidth="1"/>
    <col min="2055" max="2304" width="9.140625" style="75"/>
    <col min="2305" max="2305" width="8.85546875" style="75" customWidth="1"/>
    <col min="2306" max="2306" width="37" style="75" customWidth="1"/>
    <col min="2307" max="2307" width="8" style="75" customWidth="1"/>
    <col min="2308" max="2308" width="8.85546875" style="75" customWidth="1"/>
    <col min="2309" max="2309" width="10.85546875" style="75" customWidth="1"/>
    <col min="2310" max="2310" width="13.7109375" style="75" customWidth="1"/>
    <col min="2311" max="2560" width="9.140625" style="75"/>
    <col min="2561" max="2561" width="8.85546875" style="75" customWidth="1"/>
    <col min="2562" max="2562" width="37" style="75" customWidth="1"/>
    <col min="2563" max="2563" width="8" style="75" customWidth="1"/>
    <col min="2564" max="2564" width="8.85546875" style="75" customWidth="1"/>
    <col min="2565" max="2565" width="10.85546875" style="75" customWidth="1"/>
    <col min="2566" max="2566" width="13.7109375" style="75" customWidth="1"/>
    <col min="2567" max="2816" width="9.140625" style="75"/>
    <col min="2817" max="2817" width="8.85546875" style="75" customWidth="1"/>
    <col min="2818" max="2818" width="37" style="75" customWidth="1"/>
    <col min="2819" max="2819" width="8" style="75" customWidth="1"/>
    <col min="2820" max="2820" width="8.85546875" style="75" customWidth="1"/>
    <col min="2821" max="2821" width="10.85546875" style="75" customWidth="1"/>
    <col min="2822" max="2822" width="13.7109375" style="75" customWidth="1"/>
    <col min="2823" max="3072" width="9.140625" style="75"/>
    <col min="3073" max="3073" width="8.85546875" style="75" customWidth="1"/>
    <col min="3074" max="3074" width="37" style="75" customWidth="1"/>
    <col min="3075" max="3075" width="8" style="75" customWidth="1"/>
    <col min="3076" max="3076" width="8.85546875" style="75" customWidth="1"/>
    <col min="3077" max="3077" width="10.85546875" style="75" customWidth="1"/>
    <col min="3078" max="3078" width="13.7109375" style="75" customWidth="1"/>
    <col min="3079" max="3328" width="9.140625" style="75"/>
    <col min="3329" max="3329" width="8.85546875" style="75" customWidth="1"/>
    <col min="3330" max="3330" width="37" style="75" customWidth="1"/>
    <col min="3331" max="3331" width="8" style="75" customWidth="1"/>
    <col min="3332" max="3332" width="8.85546875" style="75" customWidth="1"/>
    <col min="3333" max="3333" width="10.85546875" style="75" customWidth="1"/>
    <col min="3334" max="3334" width="13.7109375" style="75" customWidth="1"/>
    <col min="3335" max="3584" width="9.140625" style="75"/>
    <col min="3585" max="3585" width="8.85546875" style="75" customWidth="1"/>
    <col min="3586" max="3586" width="37" style="75" customWidth="1"/>
    <col min="3587" max="3587" width="8" style="75" customWidth="1"/>
    <col min="3588" max="3588" width="8.85546875" style="75" customWidth="1"/>
    <col min="3589" max="3589" width="10.85546875" style="75" customWidth="1"/>
    <col min="3590" max="3590" width="13.7109375" style="75" customWidth="1"/>
    <col min="3591" max="3840" width="9.140625" style="75"/>
    <col min="3841" max="3841" width="8.85546875" style="75" customWidth="1"/>
    <col min="3842" max="3842" width="37" style="75" customWidth="1"/>
    <col min="3843" max="3843" width="8" style="75" customWidth="1"/>
    <col min="3844" max="3844" width="8.85546875" style="75" customWidth="1"/>
    <col min="3845" max="3845" width="10.85546875" style="75" customWidth="1"/>
    <col min="3846" max="3846" width="13.7109375" style="75" customWidth="1"/>
    <col min="3847" max="4096" width="9.140625" style="75"/>
    <col min="4097" max="4097" width="8.85546875" style="75" customWidth="1"/>
    <col min="4098" max="4098" width="37" style="75" customWidth="1"/>
    <col min="4099" max="4099" width="8" style="75" customWidth="1"/>
    <col min="4100" max="4100" width="8.85546875" style="75" customWidth="1"/>
    <col min="4101" max="4101" width="10.85546875" style="75" customWidth="1"/>
    <col min="4102" max="4102" width="13.7109375" style="75" customWidth="1"/>
    <col min="4103" max="4352" width="9.140625" style="75"/>
    <col min="4353" max="4353" width="8.85546875" style="75" customWidth="1"/>
    <col min="4354" max="4354" width="37" style="75" customWidth="1"/>
    <col min="4355" max="4355" width="8" style="75" customWidth="1"/>
    <col min="4356" max="4356" width="8.85546875" style="75" customWidth="1"/>
    <col min="4357" max="4357" width="10.85546875" style="75" customWidth="1"/>
    <col min="4358" max="4358" width="13.7109375" style="75" customWidth="1"/>
    <col min="4359" max="4608" width="9.140625" style="75"/>
    <col min="4609" max="4609" width="8.85546875" style="75" customWidth="1"/>
    <col min="4610" max="4610" width="37" style="75" customWidth="1"/>
    <col min="4611" max="4611" width="8" style="75" customWidth="1"/>
    <col min="4612" max="4612" width="8.85546875" style="75" customWidth="1"/>
    <col min="4613" max="4613" width="10.85546875" style="75" customWidth="1"/>
    <col min="4614" max="4614" width="13.7109375" style="75" customWidth="1"/>
    <col min="4615" max="4864" width="9.140625" style="75"/>
    <col min="4865" max="4865" width="8.85546875" style="75" customWidth="1"/>
    <col min="4866" max="4866" width="37" style="75" customWidth="1"/>
    <col min="4867" max="4867" width="8" style="75" customWidth="1"/>
    <col min="4868" max="4868" width="8.85546875" style="75" customWidth="1"/>
    <col min="4869" max="4869" width="10.85546875" style="75" customWidth="1"/>
    <col min="4870" max="4870" width="13.7109375" style="75" customWidth="1"/>
    <col min="4871" max="5120" width="9.140625" style="75"/>
    <col min="5121" max="5121" width="8.85546875" style="75" customWidth="1"/>
    <col min="5122" max="5122" width="37" style="75" customWidth="1"/>
    <col min="5123" max="5123" width="8" style="75" customWidth="1"/>
    <col min="5124" max="5124" width="8.85546875" style="75" customWidth="1"/>
    <col min="5125" max="5125" width="10.85546875" style="75" customWidth="1"/>
    <col min="5126" max="5126" width="13.7109375" style="75" customWidth="1"/>
    <col min="5127" max="5376" width="9.140625" style="75"/>
    <col min="5377" max="5377" width="8.85546875" style="75" customWidth="1"/>
    <col min="5378" max="5378" width="37" style="75" customWidth="1"/>
    <col min="5379" max="5379" width="8" style="75" customWidth="1"/>
    <col min="5380" max="5380" width="8.85546875" style="75" customWidth="1"/>
    <col min="5381" max="5381" width="10.85546875" style="75" customWidth="1"/>
    <col min="5382" max="5382" width="13.7109375" style="75" customWidth="1"/>
    <col min="5383" max="5632" width="9.140625" style="75"/>
    <col min="5633" max="5633" width="8.85546875" style="75" customWidth="1"/>
    <col min="5634" max="5634" width="37" style="75" customWidth="1"/>
    <col min="5635" max="5635" width="8" style="75" customWidth="1"/>
    <col min="5636" max="5636" width="8.85546875" style="75" customWidth="1"/>
    <col min="5637" max="5637" width="10.85546875" style="75" customWidth="1"/>
    <col min="5638" max="5638" width="13.7109375" style="75" customWidth="1"/>
    <col min="5639" max="5888" width="9.140625" style="75"/>
    <col min="5889" max="5889" width="8.85546875" style="75" customWidth="1"/>
    <col min="5890" max="5890" width="37" style="75" customWidth="1"/>
    <col min="5891" max="5891" width="8" style="75" customWidth="1"/>
    <col min="5892" max="5892" width="8.85546875" style="75" customWidth="1"/>
    <col min="5893" max="5893" width="10.85546875" style="75" customWidth="1"/>
    <col min="5894" max="5894" width="13.7109375" style="75" customWidth="1"/>
    <col min="5895" max="6144" width="9.140625" style="75"/>
    <col min="6145" max="6145" width="8.85546875" style="75" customWidth="1"/>
    <col min="6146" max="6146" width="37" style="75" customWidth="1"/>
    <col min="6147" max="6147" width="8" style="75" customWidth="1"/>
    <col min="6148" max="6148" width="8.85546875" style="75" customWidth="1"/>
    <col min="6149" max="6149" width="10.85546875" style="75" customWidth="1"/>
    <col min="6150" max="6150" width="13.7109375" style="75" customWidth="1"/>
    <col min="6151" max="6400" width="9.140625" style="75"/>
    <col min="6401" max="6401" width="8.85546875" style="75" customWidth="1"/>
    <col min="6402" max="6402" width="37" style="75" customWidth="1"/>
    <col min="6403" max="6403" width="8" style="75" customWidth="1"/>
    <col min="6404" max="6404" width="8.85546875" style="75" customWidth="1"/>
    <col min="6405" max="6405" width="10.85546875" style="75" customWidth="1"/>
    <col min="6406" max="6406" width="13.7109375" style="75" customWidth="1"/>
    <col min="6407" max="6656" width="9.140625" style="75"/>
    <col min="6657" max="6657" width="8.85546875" style="75" customWidth="1"/>
    <col min="6658" max="6658" width="37" style="75" customWidth="1"/>
    <col min="6659" max="6659" width="8" style="75" customWidth="1"/>
    <col min="6660" max="6660" width="8.85546875" style="75" customWidth="1"/>
    <col min="6661" max="6661" width="10.85546875" style="75" customWidth="1"/>
    <col min="6662" max="6662" width="13.7109375" style="75" customWidth="1"/>
    <col min="6663" max="6912" width="9.140625" style="75"/>
    <col min="6913" max="6913" width="8.85546875" style="75" customWidth="1"/>
    <col min="6914" max="6914" width="37" style="75" customWidth="1"/>
    <col min="6915" max="6915" width="8" style="75" customWidth="1"/>
    <col min="6916" max="6916" width="8.85546875" style="75" customWidth="1"/>
    <col min="6917" max="6917" width="10.85546875" style="75" customWidth="1"/>
    <col min="6918" max="6918" width="13.7109375" style="75" customWidth="1"/>
    <col min="6919" max="7168" width="9.140625" style="75"/>
    <col min="7169" max="7169" width="8.85546875" style="75" customWidth="1"/>
    <col min="7170" max="7170" width="37" style="75" customWidth="1"/>
    <col min="7171" max="7171" width="8" style="75" customWidth="1"/>
    <col min="7172" max="7172" width="8.85546875" style="75" customWidth="1"/>
    <col min="7173" max="7173" width="10.85546875" style="75" customWidth="1"/>
    <col min="7174" max="7174" width="13.7109375" style="75" customWidth="1"/>
    <col min="7175" max="7424" width="9.140625" style="75"/>
    <col min="7425" max="7425" width="8.85546875" style="75" customWidth="1"/>
    <col min="7426" max="7426" width="37" style="75" customWidth="1"/>
    <col min="7427" max="7427" width="8" style="75" customWidth="1"/>
    <col min="7428" max="7428" width="8.85546875" style="75" customWidth="1"/>
    <col min="7429" max="7429" width="10.85546875" style="75" customWidth="1"/>
    <col min="7430" max="7430" width="13.7109375" style="75" customWidth="1"/>
    <col min="7431" max="7680" width="9.140625" style="75"/>
    <col min="7681" max="7681" width="8.85546875" style="75" customWidth="1"/>
    <col min="7682" max="7682" width="37" style="75" customWidth="1"/>
    <col min="7683" max="7683" width="8" style="75" customWidth="1"/>
    <col min="7684" max="7684" width="8.85546875" style="75" customWidth="1"/>
    <col min="7685" max="7685" width="10.85546875" style="75" customWidth="1"/>
    <col min="7686" max="7686" width="13.7109375" style="75" customWidth="1"/>
    <col min="7687" max="7936" width="9.140625" style="75"/>
    <col min="7937" max="7937" width="8.85546875" style="75" customWidth="1"/>
    <col min="7938" max="7938" width="37" style="75" customWidth="1"/>
    <col min="7939" max="7939" width="8" style="75" customWidth="1"/>
    <col min="7940" max="7940" width="8.85546875" style="75" customWidth="1"/>
    <col min="7941" max="7941" width="10.85546875" style="75" customWidth="1"/>
    <col min="7942" max="7942" width="13.7109375" style="75" customWidth="1"/>
    <col min="7943" max="8192" width="9.140625" style="75"/>
    <col min="8193" max="8193" width="8.85546875" style="75" customWidth="1"/>
    <col min="8194" max="8194" width="37" style="75" customWidth="1"/>
    <col min="8195" max="8195" width="8" style="75" customWidth="1"/>
    <col min="8196" max="8196" width="8.85546875" style="75" customWidth="1"/>
    <col min="8197" max="8197" width="10.85546875" style="75" customWidth="1"/>
    <col min="8198" max="8198" width="13.7109375" style="75" customWidth="1"/>
    <col min="8199" max="8448" width="9.140625" style="75"/>
    <col min="8449" max="8449" width="8.85546875" style="75" customWidth="1"/>
    <col min="8450" max="8450" width="37" style="75" customWidth="1"/>
    <col min="8451" max="8451" width="8" style="75" customWidth="1"/>
    <col min="8452" max="8452" width="8.85546875" style="75" customWidth="1"/>
    <col min="8453" max="8453" width="10.85546875" style="75" customWidth="1"/>
    <col min="8454" max="8454" width="13.7109375" style="75" customWidth="1"/>
    <col min="8455" max="8704" width="9.140625" style="75"/>
    <col min="8705" max="8705" width="8.85546875" style="75" customWidth="1"/>
    <col min="8706" max="8706" width="37" style="75" customWidth="1"/>
    <col min="8707" max="8707" width="8" style="75" customWidth="1"/>
    <col min="8708" max="8708" width="8.85546875" style="75" customWidth="1"/>
    <col min="8709" max="8709" width="10.85546875" style="75" customWidth="1"/>
    <col min="8710" max="8710" width="13.7109375" style="75" customWidth="1"/>
    <col min="8711" max="8960" width="9.140625" style="75"/>
    <col min="8961" max="8961" width="8.85546875" style="75" customWidth="1"/>
    <col min="8962" max="8962" width="37" style="75" customWidth="1"/>
    <col min="8963" max="8963" width="8" style="75" customWidth="1"/>
    <col min="8964" max="8964" width="8.85546875" style="75" customWidth="1"/>
    <col min="8965" max="8965" width="10.85546875" style="75" customWidth="1"/>
    <col min="8966" max="8966" width="13.7109375" style="75" customWidth="1"/>
    <col min="8967" max="9216" width="9.140625" style="75"/>
    <col min="9217" max="9217" width="8.85546875" style="75" customWidth="1"/>
    <col min="9218" max="9218" width="37" style="75" customWidth="1"/>
    <col min="9219" max="9219" width="8" style="75" customWidth="1"/>
    <col min="9220" max="9220" width="8.85546875" style="75" customWidth="1"/>
    <col min="9221" max="9221" width="10.85546875" style="75" customWidth="1"/>
    <col min="9222" max="9222" width="13.7109375" style="75" customWidth="1"/>
    <col min="9223" max="9472" width="9.140625" style="75"/>
    <col min="9473" max="9473" width="8.85546875" style="75" customWidth="1"/>
    <col min="9474" max="9474" width="37" style="75" customWidth="1"/>
    <col min="9475" max="9475" width="8" style="75" customWidth="1"/>
    <col min="9476" max="9476" width="8.85546875" style="75" customWidth="1"/>
    <col min="9477" max="9477" width="10.85546875" style="75" customWidth="1"/>
    <col min="9478" max="9478" width="13.7109375" style="75" customWidth="1"/>
    <col min="9479" max="9728" width="9.140625" style="75"/>
    <col min="9729" max="9729" width="8.85546875" style="75" customWidth="1"/>
    <col min="9730" max="9730" width="37" style="75" customWidth="1"/>
    <col min="9731" max="9731" width="8" style="75" customWidth="1"/>
    <col min="9732" max="9732" width="8.85546875" style="75" customWidth="1"/>
    <col min="9733" max="9733" width="10.85546875" style="75" customWidth="1"/>
    <col min="9734" max="9734" width="13.7109375" style="75" customWidth="1"/>
    <col min="9735" max="9984" width="9.140625" style="75"/>
    <col min="9985" max="9985" width="8.85546875" style="75" customWidth="1"/>
    <col min="9986" max="9986" width="37" style="75" customWidth="1"/>
    <col min="9987" max="9987" width="8" style="75" customWidth="1"/>
    <col min="9988" max="9988" width="8.85546875" style="75" customWidth="1"/>
    <col min="9989" max="9989" width="10.85546875" style="75" customWidth="1"/>
    <col min="9990" max="9990" width="13.7109375" style="75" customWidth="1"/>
    <col min="9991" max="10240" width="9.140625" style="75"/>
    <col min="10241" max="10241" width="8.85546875" style="75" customWidth="1"/>
    <col min="10242" max="10242" width="37" style="75" customWidth="1"/>
    <col min="10243" max="10243" width="8" style="75" customWidth="1"/>
    <col min="10244" max="10244" width="8.85546875" style="75" customWidth="1"/>
    <col min="10245" max="10245" width="10.85546875" style="75" customWidth="1"/>
    <col min="10246" max="10246" width="13.7109375" style="75" customWidth="1"/>
    <col min="10247" max="10496" width="9.140625" style="75"/>
    <col min="10497" max="10497" width="8.85546875" style="75" customWidth="1"/>
    <col min="10498" max="10498" width="37" style="75" customWidth="1"/>
    <col min="10499" max="10499" width="8" style="75" customWidth="1"/>
    <col min="10500" max="10500" width="8.85546875" style="75" customWidth="1"/>
    <col min="10501" max="10501" width="10.85546875" style="75" customWidth="1"/>
    <col min="10502" max="10502" width="13.7109375" style="75" customWidth="1"/>
    <col min="10503" max="10752" width="9.140625" style="75"/>
    <col min="10753" max="10753" width="8.85546875" style="75" customWidth="1"/>
    <col min="10754" max="10754" width="37" style="75" customWidth="1"/>
    <col min="10755" max="10755" width="8" style="75" customWidth="1"/>
    <col min="10756" max="10756" width="8.85546875" style="75" customWidth="1"/>
    <col min="10757" max="10757" width="10.85546875" style="75" customWidth="1"/>
    <col min="10758" max="10758" width="13.7109375" style="75" customWidth="1"/>
    <col min="10759" max="11008" width="9.140625" style="75"/>
    <col min="11009" max="11009" width="8.85546875" style="75" customWidth="1"/>
    <col min="11010" max="11010" width="37" style="75" customWidth="1"/>
    <col min="11011" max="11011" width="8" style="75" customWidth="1"/>
    <col min="11012" max="11012" width="8.85546875" style="75" customWidth="1"/>
    <col min="11013" max="11013" width="10.85546875" style="75" customWidth="1"/>
    <col min="11014" max="11014" width="13.7109375" style="75" customWidth="1"/>
    <col min="11015" max="11264" width="9.140625" style="75"/>
    <col min="11265" max="11265" width="8.85546875" style="75" customWidth="1"/>
    <col min="11266" max="11266" width="37" style="75" customWidth="1"/>
    <col min="11267" max="11267" width="8" style="75" customWidth="1"/>
    <col min="11268" max="11268" width="8.85546875" style="75" customWidth="1"/>
    <col min="11269" max="11269" width="10.85546875" style="75" customWidth="1"/>
    <col min="11270" max="11270" width="13.7109375" style="75" customWidth="1"/>
    <col min="11271" max="11520" width="9.140625" style="75"/>
    <col min="11521" max="11521" width="8.85546875" style="75" customWidth="1"/>
    <col min="11522" max="11522" width="37" style="75" customWidth="1"/>
    <col min="11523" max="11523" width="8" style="75" customWidth="1"/>
    <col min="11524" max="11524" width="8.85546875" style="75" customWidth="1"/>
    <col min="11525" max="11525" width="10.85546875" style="75" customWidth="1"/>
    <col min="11526" max="11526" width="13.7109375" style="75" customWidth="1"/>
    <col min="11527" max="11776" width="9.140625" style="75"/>
    <col min="11777" max="11777" width="8.85546875" style="75" customWidth="1"/>
    <col min="11778" max="11778" width="37" style="75" customWidth="1"/>
    <col min="11779" max="11779" width="8" style="75" customWidth="1"/>
    <col min="11780" max="11780" width="8.85546875" style="75" customWidth="1"/>
    <col min="11781" max="11781" width="10.85546875" style="75" customWidth="1"/>
    <col min="11782" max="11782" width="13.7109375" style="75" customWidth="1"/>
    <col min="11783" max="12032" width="9.140625" style="75"/>
    <col min="12033" max="12033" width="8.85546875" style="75" customWidth="1"/>
    <col min="12034" max="12034" width="37" style="75" customWidth="1"/>
    <col min="12035" max="12035" width="8" style="75" customWidth="1"/>
    <col min="12036" max="12036" width="8.85546875" style="75" customWidth="1"/>
    <col min="12037" max="12037" width="10.85546875" style="75" customWidth="1"/>
    <col min="12038" max="12038" width="13.7109375" style="75" customWidth="1"/>
    <col min="12039" max="12288" width="9.140625" style="75"/>
    <col min="12289" max="12289" width="8.85546875" style="75" customWidth="1"/>
    <col min="12290" max="12290" width="37" style="75" customWidth="1"/>
    <col min="12291" max="12291" width="8" style="75" customWidth="1"/>
    <col min="12292" max="12292" width="8.85546875" style="75" customWidth="1"/>
    <col min="12293" max="12293" width="10.85546875" style="75" customWidth="1"/>
    <col min="12294" max="12294" width="13.7109375" style="75" customWidth="1"/>
    <col min="12295" max="12544" width="9.140625" style="75"/>
    <col min="12545" max="12545" width="8.85546875" style="75" customWidth="1"/>
    <col min="12546" max="12546" width="37" style="75" customWidth="1"/>
    <col min="12547" max="12547" width="8" style="75" customWidth="1"/>
    <col min="12548" max="12548" width="8.85546875" style="75" customWidth="1"/>
    <col min="12549" max="12549" width="10.85546875" style="75" customWidth="1"/>
    <col min="12550" max="12550" width="13.7109375" style="75" customWidth="1"/>
    <col min="12551" max="12800" width="9.140625" style="75"/>
    <col min="12801" max="12801" width="8.85546875" style="75" customWidth="1"/>
    <col min="12802" max="12802" width="37" style="75" customWidth="1"/>
    <col min="12803" max="12803" width="8" style="75" customWidth="1"/>
    <col min="12804" max="12804" width="8.85546875" style="75" customWidth="1"/>
    <col min="12805" max="12805" width="10.85546875" style="75" customWidth="1"/>
    <col min="12806" max="12806" width="13.7109375" style="75" customWidth="1"/>
    <col min="12807" max="13056" width="9.140625" style="75"/>
    <col min="13057" max="13057" width="8.85546875" style="75" customWidth="1"/>
    <col min="13058" max="13058" width="37" style="75" customWidth="1"/>
    <col min="13059" max="13059" width="8" style="75" customWidth="1"/>
    <col min="13060" max="13060" width="8.85546875" style="75" customWidth="1"/>
    <col min="13061" max="13061" width="10.85546875" style="75" customWidth="1"/>
    <col min="13062" max="13062" width="13.7109375" style="75" customWidth="1"/>
    <col min="13063" max="13312" width="9.140625" style="75"/>
    <col min="13313" max="13313" width="8.85546875" style="75" customWidth="1"/>
    <col min="13314" max="13314" width="37" style="75" customWidth="1"/>
    <col min="13315" max="13315" width="8" style="75" customWidth="1"/>
    <col min="13316" max="13316" width="8.85546875" style="75" customWidth="1"/>
    <col min="13317" max="13317" width="10.85546875" style="75" customWidth="1"/>
    <col min="13318" max="13318" width="13.7109375" style="75" customWidth="1"/>
    <col min="13319" max="13568" width="9.140625" style="75"/>
    <col min="13569" max="13569" width="8.85546875" style="75" customWidth="1"/>
    <col min="13570" max="13570" width="37" style="75" customWidth="1"/>
    <col min="13571" max="13571" width="8" style="75" customWidth="1"/>
    <col min="13572" max="13572" width="8.85546875" style="75" customWidth="1"/>
    <col min="13573" max="13573" width="10.85546875" style="75" customWidth="1"/>
    <col min="13574" max="13574" width="13.7109375" style="75" customWidth="1"/>
    <col min="13575" max="13824" width="9.140625" style="75"/>
    <col min="13825" max="13825" width="8.85546875" style="75" customWidth="1"/>
    <col min="13826" max="13826" width="37" style="75" customWidth="1"/>
    <col min="13827" max="13827" width="8" style="75" customWidth="1"/>
    <col min="13828" max="13828" width="8.85546875" style="75" customWidth="1"/>
    <col min="13829" max="13829" width="10.85546875" style="75" customWidth="1"/>
    <col min="13830" max="13830" width="13.7109375" style="75" customWidth="1"/>
    <col min="13831" max="14080" width="9.140625" style="75"/>
    <col min="14081" max="14081" width="8.85546875" style="75" customWidth="1"/>
    <col min="14082" max="14082" width="37" style="75" customWidth="1"/>
    <col min="14083" max="14083" width="8" style="75" customWidth="1"/>
    <col min="14084" max="14084" width="8.85546875" style="75" customWidth="1"/>
    <col min="14085" max="14085" width="10.85546875" style="75" customWidth="1"/>
    <col min="14086" max="14086" width="13.7109375" style="75" customWidth="1"/>
    <col min="14087" max="14336" width="9.140625" style="75"/>
    <col min="14337" max="14337" width="8.85546875" style="75" customWidth="1"/>
    <col min="14338" max="14338" width="37" style="75" customWidth="1"/>
    <col min="14339" max="14339" width="8" style="75" customWidth="1"/>
    <col min="14340" max="14340" width="8.85546875" style="75" customWidth="1"/>
    <col min="14341" max="14341" width="10.85546875" style="75" customWidth="1"/>
    <col min="14342" max="14342" width="13.7109375" style="75" customWidth="1"/>
    <col min="14343" max="14592" width="9.140625" style="75"/>
    <col min="14593" max="14593" width="8.85546875" style="75" customWidth="1"/>
    <col min="14594" max="14594" width="37" style="75" customWidth="1"/>
    <col min="14595" max="14595" width="8" style="75" customWidth="1"/>
    <col min="14596" max="14596" width="8.85546875" style="75" customWidth="1"/>
    <col min="14597" max="14597" width="10.85546875" style="75" customWidth="1"/>
    <col min="14598" max="14598" width="13.7109375" style="75" customWidth="1"/>
    <col min="14599" max="14848" width="9.140625" style="75"/>
    <col min="14849" max="14849" width="8.85546875" style="75" customWidth="1"/>
    <col min="14850" max="14850" width="37" style="75" customWidth="1"/>
    <col min="14851" max="14851" width="8" style="75" customWidth="1"/>
    <col min="14852" max="14852" width="8.85546875" style="75" customWidth="1"/>
    <col min="14853" max="14853" width="10.85546875" style="75" customWidth="1"/>
    <col min="14854" max="14854" width="13.7109375" style="75" customWidth="1"/>
    <col min="14855" max="15104" width="9.140625" style="75"/>
    <col min="15105" max="15105" width="8.85546875" style="75" customWidth="1"/>
    <col min="15106" max="15106" width="37" style="75" customWidth="1"/>
    <col min="15107" max="15107" width="8" style="75" customWidth="1"/>
    <col min="15108" max="15108" width="8.85546875" style="75" customWidth="1"/>
    <col min="15109" max="15109" width="10.85546875" style="75" customWidth="1"/>
    <col min="15110" max="15110" width="13.7109375" style="75" customWidth="1"/>
    <col min="15111" max="15360" width="9.140625" style="75"/>
    <col min="15361" max="15361" width="8.85546875" style="75" customWidth="1"/>
    <col min="15362" max="15362" width="37" style="75" customWidth="1"/>
    <col min="15363" max="15363" width="8" style="75" customWidth="1"/>
    <col min="15364" max="15364" width="8.85546875" style="75" customWidth="1"/>
    <col min="15365" max="15365" width="10.85546875" style="75" customWidth="1"/>
    <col min="15366" max="15366" width="13.7109375" style="75" customWidth="1"/>
    <col min="15367" max="15616" width="9.140625" style="75"/>
    <col min="15617" max="15617" width="8.85546875" style="75" customWidth="1"/>
    <col min="15618" max="15618" width="37" style="75" customWidth="1"/>
    <col min="15619" max="15619" width="8" style="75" customWidth="1"/>
    <col min="15620" max="15620" width="8.85546875" style="75" customWidth="1"/>
    <col min="15621" max="15621" width="10.85546875" style="75" customWidth="1"/>
    <col min="15622" max="15622" width="13.7109375" style="75" customWidth="1"/>
    <col min="15623" max="15872" width="9.140625" style="75"/>
    <col min="15873" max="15873" width="8.85546875" style="75" customWidth="1"/>
    <col min="15874" max="15874" width="37" style="75" customWidth="1"/>
    <col min="15875" max="15875" width="8" style="75" customWidth="1"/>
    <col min="15876" max="15876" width="8.85546875" style="75" customWidth="1"/>
    <col min="15877" max="15877" width="10.85546875" style="75" customWidth="1"/>
    <col min="15878" max="15878" width="13.7109375" style="75" customWidth="1"/>
    <col min="15879" max="16128" width="9.140625" style="75"/>
    <col min="16129" max="16129" width="8.85546875" style="75" customWidth="1"/>
    <col min="16130" max="16130" width="37" style="75" customWidth="1"/>
    <col min="16131" max="16131" width="8" style="75" customWidth="1"/>
    <col min="16132" max="16132" width="8.85546875" style="75" customWidth="1"/>
    <col min="16133" max="16133" width="10.85546875" style="75" customWidth="1"/>
    <col min="16134" max="16134" width="13.7109375" style="75" customWidth="1"/>
    <col min="16135" max="16384" width="9.140625" style="75"/>
  </cols>
  <sheetData>
    <row r="1" spans="1:9" ht="28.5" customHeight="1">
      <c r="A1" s="513" t="s">
        <v>540</v>
      </c>
      <c r="B1" s="513"/>
      <c r="C1" s="513"/>
      <c r="D1" s="513"/>
      <c r="E1" s="513"/>
      <c r="F1" s="513"/>
    </row>
    <row r="2" spans="1:9" ht="12.75" customHeight="1">
      <c r="A2" s="238"/>
      <c r="B2" s="239"/>
      <c r="C2" s="240"/>
      <c r="D2" s="241"/>
      <c r="E2" s="241"/>
      <c r="F2" s="241"/>
    </row>
    <row r="3" spans="1:9" s="404" customFormat="1" ht="25.5">
      <c r="A3" s="406" t="s">
        <v>541</v>
      </c>
      <c r="B3" s="407" t="s">
        <v>542</v>
      </c>
      <c r="C3" s="408" t="s">
        <v>543</v>
      </c>
      <c r="D3" s="409" t="s">
        <v>544</v>
      </c>
      <c r="E3" s="409" t="s">
        <v>545</v>
      </c>
      <c r="F3" s="409" t="s">
        <v>546</v>
      </c>
    </row>
    <row r="4" spans="1:9" ht="12.75" customHeight="1">
      <c r="A4" s="238"/>
      <c r="B4" s="239"/>
      <c r="C4" s="240"/>
      <c r="D4" s="241"/>
      <c r="E4" s="241"/>
      <c r="F4" s="241"/>
    </row>
    <row r="5" spans="1:9" ht="12.75" customHeight="1">
      <c r="A5" s="398">
        <v>4.7</v>
      </c>
      <c r="B5" s="313"/>
      <c r="C5" s="314"/>
      <c r="D5" s="315"/>
      <c r="E5" s="315"/>
      <c r="F5" s="315"/>
    </row>
    <row r="6" spans="1:9" s="249" customFormat="1" ht="12.75" customHeight="1">
      <c r="A6" s="316"/>
      <c r="B6" s="317"/>
      <c r="C6" s="318"/>
      <c r="D6" s="319"/>
      <c r="E6" s="320"/>
      <c r="F6" s="321"/>
    </row>
    <row r="7" spans="1:9" s="249" customFormat="1" ht="12.75" customHeight="1">
      <c r="A7" s="322"/>
      <c r="B7" s="323"/>
      <c r="C7" s="324"/>
      <c r="D7" s="319"/>
      <c r="E7" s="325"/>
      <c r="F7" s="326"/>
    </row>
    <row r="8" spans="1:9" s="249" customFormat="1" ht="12.75" customHeight="1">
      <c r="A8" s="316" t="s">
        <v>548</v>
      </c>
      <c r="B8" s="327" t="str">
        <f>B21</f>
        <v>ELEKTROINŠTALACIJE VH + Č RJAVČE</v>
      </c>
      <c r="C8" s="328"/>
      <c r="D8" s="319"/>
      <c r="E8" s="320"/>
      <c r="F8" s="321">
        <f>F252</f>
        <v>0</v>
      </c>
    </row>
    <row r="9" spans="1:9" s="249" customFormat="1" ht="12.75" customHeight="1">
      <c r="A9" s="322"/>
      <c r="B9" s="323"/>
      <c r="C9" s="324"/>
      <c r="D9" s="319"/>
      <c r="E9" s="329"/>
      <c r="F9" s="330"/>
    </row>
    <row r="10" spans="1:9" s="249" customFormat="1" ht="30">
      <c r="A10" s="316" t="s">
        <v>549</v>
      </c>
      <c r="B10" s="337" t="s">
        <v>551</v>
      </c>
      <c r="C10" s="332"/>
      <c r="D10" s="319"/>
      <c r="E10" s="320"/>
      <c r="F10" s="321">
        <f>F297</f>
        <v>0</v>
      </c>
    </row>
    <row r="11" spans="1:9" s="249" customFormat="1" ht="12.75" customHeight="1">
      <c r="A11" s="316"/>
      <c r="B11" s="331"/>
      <c r="C11" s="332"/>
      <c r="D11" s="319"/>
      <c r="E11" s="329">
        <f>SUM(F8:F10)</f>
        <v>0</v>
      </c>
      <c r="F11" s="330"/>
    </row>
    <row r="12" spans="1:9" s="504" customFormat="1" ht="15" customHeight="1">
      <c r="A12" s="500" t="s">
        <v>722</v>
      </c>
      <c r="B12" s="501" t="s">
        <v>731</v>
      </c>
      <c r="C12" s="516" t="s">
        <v>699</v>
      </c>
      <c r="D12" s="516" t="s">
        <v>727</v>
      </c>
      <c r="E12" s="516" t="s">
        <v>728</v>
      </c>
      <c r="F12" s="214">
        <f>D12*E12</f>
        <v>1500</v>
      </c>
      <c r="I12" s="505"/>
    </row>
    <row r="13" spans="1:9" s="504" customFormat="1" ht="15" customHeight="1">
      <c r="A13" s="500"/>
      <c r="B13" s="501"/>
      <c r="C13" s="502"/>
      <c r="D13" s="502"/>
      <c r="E13" s="502"/>
      <c r="F13" s="503"/>
      <c r="I13" s="505"/>
    </row>
    <row r="14" spans="1:9" s="504" customFormat="1" ht="28.5">
      <c r="A14" s="500" t="s">
        <v>723</v>
      </c>
      <c r="B14" s="501" t="s">
        <v>721</v>
      </c>
      <c r="C14" s="506" t="s">
        <v>719</v>
      </c>
      <c r="D14" s="506">
        <v>2</v>
      </c>
      <c r="E14" s="506" t="s">
        <v>720</v>
      </c>
      <c r="F14" s="503">
        <f>E11*0.02</f>
        <v>0</v>
      </c>
      <c r="I14" s="505"/>
    </row>
    <row r="15" spans="1:9" s="249" customFormat="1" ht="12.75" customHeight="1">
      <c r="A15" s="316"/>
      <c r="B15" s="331"/>
      <c r="C15" s="332"/>
      <c r="D15" s="319"/>
      <c r="E15" s="329"/>
      <c r="F15" s="330"/>
    </row>
    <row r="16" spans="1:9" s="249" customFormat="1" ht="12.75" customHeight="1" thickBot="1">
      <c r="A16" s="333"/>
      <c r="B16" s="334" t="s">
        <v>390</v>
      </c>
      <c r="C16" s="335"/>
      <c r="D16" s="336"/>
      <c r="E16" s="336"/>
      <c r="F16" s="336">
        <f>SUM(F8:F15)</f>
        <v>1500</v>
      </c>
    </row>
    <row r="17" spans="1:6" ht="12.75" customHeight="1" thickTop="1">
      <c r="A17" s="312"/>
      <c r="B17" s="313"/>
      <c r="C17" s="314"/>
      <c r="D17" s="315"/>
      <c r="E17" s="315"/>
      <c r="F17" s="315"/>
    </row>
    <row r="18" spans="1:6" ht="12.75" customHeight="1">
      <c r="A18" s="312"/>
      <c r="B18" s="313"/>
      <c r="C18" s="314"/>
      <c r="D18" s="315"/>
      <c r="E18" s="315"/>
      <c r="F18" s="315"/>
    </row>
    <row r="19" spans="1:6" ht="15">
      <c r="A19" s="276" t="s">
        <v>550</v>
      </c>
      <c r="B19" s="512" t="s">
        <v>264</v>
      </c>
      <c r="C19" s="512"/>
      <c r="D19" s="512"/>
      <c r="E19" s="56"/>
      <c r="F19" s="56"/>
    </row>
    <row r="20" spans="1:6" ht="12.75" customHeight="1">
      <c r="A20" s="276"/>
      <c r="B20" s="237"/>
      <c r="C20" s="237"/>
      <c r="D20" s="237"/>
      <c r="E20" s="56"/>
      <c r="F20" s="56"/>
    </row>
    <row r="21" spans="1:6">
      <c r="A21" s="277" t="s">
        <v>0</v>
      </c>
      <c r="B21" s="278" t="s">
        <v>265</v>
      </c>
      <c r="C21" s="279"/>
      <c r="D21" s="280"/>
      <c r="E21" s="227"/>
      <c r="F21" s="227"/>
    </row>
    <row r="22" spans="1:6" ht="12.75" customHeight="1">
      <c r="A22" s="281"/>
      <c r="B22" s="282"/>
      <c r="C22" s="279"/>
      <c r="D22" s="280"/>
      <c r="E22" s="214"/>
      <c r="F22" s="214"/>
    </row>
    <row r="23" spans="1:6" ht="12.75" customHeight="1">
      <c r="A23" s="75"/>
      <c r="B23" s="278" t="s">
        <v>266</v>
      </c>
      <c r="C23" s="279" t="s">
        <v>267</v>
      </c>
      <c r="D23" s="283" t="s">
        <v>267</v>
      </c>
      <c r="E23" s="214"/>
      <c r="F23" s="214"/>
    </row>
    <row r="24" spans="1:6" ht="43.5" customHeight="1">
      <c r="A24" s="284"/>
      <c r="B24" s="282" t="s">
        <v>268</v>
      </c>
      <c r="C24" s="279" t="s">
        <v>269</v>
      </c>
      <c r="D24" s="280">
        <v>1</v>
      </c>
      <c r="E24" s="214"/>
      <c r="F24" s="214">
        <f>D24*E24</f>
        <v>0</v>
      </c>
    </row>
    <row r="25" spans="1:6" ht="12.75" customHeight="1">
      <c r="A25" s="284"/>
      <c r="B25" s="282"/>
      <c r="C25" s="279"/>
      <c r="D25" s="280"/>
      <c r="E25" s="214"/>
      <c r="F25" s="214"/>
    </row>
    <row r="26" spans="1:6" ht="12.75" customHeight="1">
      <c r="A26" s="284"/>
      <c r="B26" s="282" t="s">
        <v>270</v>
      </c>
      <c r="C26" s="279" t="s">
        <v>269</v>
      </c>
      <c r="D26" s="280">
        <v>1</v>
      </c>
      <c r="E26" s="214"/>
      <c r="F26" s="214">
        <f>D26*E26</f>
        <v>0</v>
      </c>
    </row>
    <row r="27" spans="1:6" ht="12.75" customHeight="1">
      <c r="A27" s="284"/>
      <c r="B27" s="282"/>
      <c r="C27" s="279"/>
      <c r="D27" s="280"/>
      <c r="E27" s="214"/>
      <c r="F27" s="214"/>
    </row>
    <row r="28" spans="1:6" ht="12.75" customHeight="1">
      <c r="A28" s="284"/>
      <c r="B28" s="282" t="s">
        <v>271</v>
      </c>
      <c r="C28" s="279" t="s">
        <v>269</v>
      </c>
      <c r="D28" s="280">
        <v>1</v>
      </c>
      <c r="E28" s="214"/>
      <c r="F28" s="214">
        <f>D28*E28</f>
        <v>0</v>
      </c>
    </row>
    <row r="29" spans="1:6" ht="12.75" customHeight="1">
      <c r="A29" s="284"/>
      <c r="B29" s="282"/>
      <c r="C29" s="279"/>
      <c r="D29" s="280"/>
      <c r="E29" s="214"/>
      <c r="F29" s="214"/>
    </row>
    <row r="30" spans="1:6">
      <c r="A30" s="284"/>
      <c r="B30" s="282" t="s">
        <v>272</v>
      </c>
      <c r="C30" s="279" t="s">
        <v>269</v>
      </c>
      <c r="D30" s="280">
        <v>1</v>
      </c>
      <c r="E30" s="214"/>
      <c r="F30" s="214">
        <f>D30*E30</f>
        <v>0</v>
      </c>
    </row>
    <row r="31" spans="1:6" ht="12.75" customHeight="1">
      <c r="A31" s="284"/>
      <c r="B31" s="282"/>
      <c r="C31" s="279"/>
      <c r="D31" s="280"/>
      <c r="E31" s="214"/>
      <c r="F31" s="214"/>
    </row>
    <row r="32" spans="1:6" ht="12.75" customHeight="1">
      <c r="A32" s="284"/>
      <c r="B32" s="282" t="s">
        <v>273</v>
      </c>
      <c r="C32" s="279" t="s">
        <v>269</v>
      </c>
      <c r="D32" s="280">
        <v>1</v>
      </c>
      <c r="E32" s="214"/>
      <c r="F32" s="214">
        <f>D32*E32</f>
        <v>0</v>
      </c>
    </row>
    <row r="33" spans="1:6" ht="12.75" customHeight="1">
      <c r="A33" s="284"/>
      <c r="B33" s="282"/>
      <c r="C33" s="279"/>
      <c r="D33" s="280"/>
      <c r="E33" s="214"/>
      <c r="F33" s="214"/>
    </row>
    <row r="34" spans="1:6" ht="12.75" customHeight="1">
      <c r="A34" s="284"/>
      <c r="B34" s="282" t="s">
        <v>274</v>
      </c>
      <c r="C34" s="279" t="s">
        <v>269</v>
      </c>
      <c r="D34" s="280">
        <v>1</v>
      </c>
      <c r="E34" s="214"/>
      <c r="F34" s="214">
        <f>D34*E34</f>
        <v>0</v>
      </c>
    </row>
    <row r="35" spans="1:6" ht="12.75" customHeight="1">
      <c r="A35" s="284"/>
      <c r="B35" s="282"/>
      <c r="C35" s="279"/>
      <c r="D35" s="280"/>
      <c r="E35" s="214"/>
      <c r="F35" s="214"/>
    </row>
    <row r="36" spans="1:6" ht="12.75" customHeight="1">
      <c r="A36" s="284"/>
      <c r="B36" s="282" t="s">
        <v>275</v>
      </c>
      <c r="C36" s="279" t="s">
        <v>269</v>
      </c>
      <c r="D36" s="280">
        <v>1</v>
      </c>
      <c r="E36" s="214"/>
      <c r="F36" s="214">
        <f>D36*E36</f>
        <v>0</v>
      </c>
    </row>
    <row r="37" spans="1:6" ht="12.75" customHeight="1">
      <c r="A37" s="284"/>
      <c r="B37" s="282"/>
      <c r="C37" s="279"/>
      <c r="D37" s="280"/>
      <c r="E37" s="214"/>
      <c r="F37" s="214"/>
    </row>
    <row r="38" spans="1:6" ht="25.5" customHeight="1">
      <c r="A38" s="284"/>
      <c r="B38" s="282" t="s">
        <v>276</v>
      </c>
      <c r="C38" s="279" t="s">
        <v>269</v>
      </c>
      <c r="D38" s="280">
        <v>4</v>
      </c>
      <c r="E38" s="214"/>
      <c r="F38" s="214">
        <f>D38*E38</f>
        <v>0</v>
      </c>
    </row>
    <row r="39" spans="1:6" ht="12.75" customHeight="1">
      <c r="A39" s="284"/>
      <c r="B39" s="282"/>
      <c r="C39" s="279"/>
      <c r="D39" s="280"/>
      <c r="E39" s="214"/>
      <c r="F39" s="214"/>
    </row>
    <row r="40" spans="1:6" ht="12.75" customHeight="1">
      <c r="A40" s="284"/>
      <c r="B40" s="282" t="s">
        <v>277</v>
      </c>
      <c r="C40" s="279" t="s">
        <v>267</v>
      </c>
      <c r="D40" s="280" t="s">
        <v>267</v>
      </c>
      <c r="E40" s="214"/>
      <c r="F40" s="214"/>
    </row>
    <row r="41" spans="1:6" ht="12.75" customHeight="1">
      <c r="A41" s="284"/>
      <c r="B41" s="282" t="s">
        <v>278</v>
      </c>
      <c r="C41" s="279" t="s">
        <v>269</v>
      </c>
      <c r="D41" s="280">
        <v>20</v>
      </c>
      <c r="E41" s="214"/>
      <c r="F41" s="214">
        <f>D41*E41</f>
        <v>0</v>
      </c>
    </row>
    <row r="42" spans="1:6">
      <c r="A42" s="284"/>
      <c r="B42" s="282"/>
      <c r="C42" s="279"/>
      <c r="D42" s="280"/>
      <c r="E42" s="214"/>
      <c r="F42" s="214"/>
    </row>
    <row r="43" spans="1:6" ht="76.5">
      <c r="A43" s="284"/>
      <c r="B43" s="282" t="s">
        <v>279</v>
      </c>
      <c r="C43" s="279" t="s">
        <v>269</v>
      </c>
      <c r="D43" s="280">
        <v>1</v>
      </c>
      <c r="E43" s="214"/>
      <c r="F43" s="214">
        <f>D43*E43</f>
        <v>0</v>
      </c>
    </row>
    <row r="44" spans="1:6">
      <c r="A44" s="284"/>
      <c r="B44" s="282"/>
      <c r="C44" s="279"/>
      <c r="D44" s="280"/>
      <c r="E44" s="214"/>
      <c r="F44" s="214"/>
    </row>
    <row r="45" spans="1:6">
      <c r="A45" s="284"/>
      <c r="B45" s="282" t="s">
        <v>280</v>
      </c>
      <c r="C45" s="279" t="s">
        <v>269</v>
      </c>
      <c r="D45" s="280">
        <v>1</v>
      </c>
      <c r="E45" s="214"/>
      <c r="F45" s="214">
        <f>D45*E45</f>
        <v>0</v>
      </c>
    </row>
    <row r="46" spans="1:6">
      <c r="A46" s="284"/>
      <c r="B46" s="282"/>
      <c r="C46" s="279"/>
      <c r="D46" s="280"/>
      <c r="E46" s="214"/>
      <c r="F46" s="214"/>
    </row>
    <row r="47" spans="1:6" ht="25.5">
      <c r="A47" s="284"/>
      <c r="B47" s="282" t="s">
        <v>281</v>
      </c>
      <c r="C47" s="279" t="s">
        <v>269</v>
      </c>
      <c r="D47" s="280">
        <v>1</v>
      </c>
      <c r="E47" s="214"/>
      <c r="F47" s="214">
        <f>D47*E47</f>
        <v>0</v>
      </c>
    </row>
    <row r="48" spans="1:6">
      <c r="A48" s="284"/>
      <c r="B48" s="282"/>
      <c r="C48" s="279"/>
      <c r="D48" s="280"/>
      <c r="E48" s="214"/>
      <c r="F48" s="214"/>
    </row>
    <row r="49" spans="1:6" ht="25.5">
      <c r="A49" s="284"/>
      <c r="B49" s="282" t="s">
        <v>282</v>
      </c>
      <c r="C49" s="279" t="s">
        <v>269</v>
      </c>
      <c r="D49" s="280">
        <v>4</v>
      </c>
      <c r="E49" s="214"/>
      <c r="F49" s="214">
        <f>D49*E49</f>
        <v>0</v>
      </c>
    </row>
    <row r="50" spans="1:6">
      <c r="A50" s="284"/>
      <c r="B50" s="282"/>
      <c r="C50" s="279"/>
      <c r="D50" s="280"/>
      <c r="E50" s="214"/>
      <c r="F50" s="214"/>
    </row>
    <row r="51" spans="1:6" ht="89.25">
      <c r="A51" s="284"/>
      <c r="B51" s="282" t="s">
        <v>283</v>
      </c>
      <c r="C51" s="279" t="s">
        <v>269</v>
      </c>
      <c r="D51" s="280">
        <v>1</v>
      </c>
      <c r="E51" s="214"/>
      <c r="F51" s="214">
        <f>D51*E51</f>
        <v>0</v>
      </c>
    </row>
    <row r="52" spans="1:6">
      <c r="A52" s="284"/>
      <c r="B52" s="282"/>
      <c r="C52" s="279"/>
      <c r="D52" s="280"/>
      <c r="E52" s="214"/>
      <c r="F52" s="214"/>
    </row>
    <row r="53" spans="1:6" ht="89.25">
      <c r="A53" s="284"/>
      <c r="B53" s="282" t="s">
        <v>284</v>
      </c>
      <c r="C53" s="279" t="s">
        <v>269</v>
      </c>
      <c r="D53" s="280">
        <v>2</v>
      </c>
      <c r="E53" s="214"/>
      <c r="F53" s="214">
        <f>D53*E53</f>
        <v>0</v>
      </c>
    </row>
    <row r="54" spans="1:6">
      <c r="A54" s="284"/>
      <c r="B54" s="282"/>
      <c r="C54" s="279"/>
      <c r="D54" s="280"/>
      <c r="E54" s="214"/>
      <c r="F54" s="214"/>
    </row>
    <row r="55" spans="1:6" ht="25.5">
      <c r="A55" s="284"/>
      <c r="B55" s="282" t="s">
        <v>285</v>
      </c>
      <c r="C55" s="279" t="s">
        <v>269</v>
      </c>
      <c r="D55" s="280">
        <v>6</v>
      </c>
      <c r="E55" s="214"/>
      <c r="F55" s="214">
        <f>D55*E55</f>
        <v>0</v>
      </c>
    </row>
    <row r="56" spans="1:6">
      <c r="A56" s="284"/>
      <c r="B56" s="282"/>
      <c r="C56" s="279"/>
      <c r="D56" s="280"/>
      <c r="E56" s="214"/>
      <c r="F56" s="214"/>
    </row>
    <row r="57" spans="1:6">
      <c r="A57" s="284"/>
      <c r="B57" s="282" t="s">
        <v>286</v>
      </c>
      <c r="C57" s="279" t="s">
        <v>269</v>
      </c>
      <c r="D57" s="280">
        <v>20</v>
      </c>
      <c r="E57" s="214"/>
      <c r="F57" s="214">
        <f>D57*E57</f>
        <v>0</v>
      </c>
    </row>
    <row r="58" spans="1:6">
      <c r="A58" s="284"/>
      <c r="B58" s="282"/>
      <c r="C58" s="279"/>
      <c r="D58" s="280"/>
      <c r="E58" s="214"/>
      <c r="F58" s="214"/>
    </row>
    <row r="59" spans="1:6" ht="38.25">
      <c r="A59" s="284"/>
      <c r="B59" s="282" t="s">
        <v>287</v>
      </c>
      <c r="C59" s="279" t="s">
        <v>269</v>
      </c>
      <c r="D59" s="280">
        <v>9</v>
      </c>
      <c r="E59" s="214"/>
      <c r="F59" s="214">
        <f>D59*E59</f>
        <v>0</v>
      </c>
    </row>
    <row r="60" spans="1:6">
      <c r="A60" s="284"/>
      <c r="B60" s="282"/>
      <c r="C60" s="279"/>
      <c r="D60" s="280"/>
      <c r="E60" s="214"/>
      <c r="F60" s="214"/>
    </row>
    <row r="61" spans="1:6" ht="38.25">
      <c r="A61" s="284"/>
      <c r="B61" s="282" t="s">
        <v>288</v>
      </c>
      <c r="C61" s="279" t="s">
        <v>269</v>
      </c>
      <c r="D61" s="280">
        <v>4</v>
      </c>
      <c r="E61" s="214"/>
      <c r="F61" s="214">
        <f>D61*E61</f>
        <v>0</v>
      </c>
    </row>
    <row r="62" spans="1:6">
      <c r="A62" s="284"/>
      <c r="B62" s="282"/>
      <c r="C62" s="279"/>
      <c r="D62" s="280"/>
      <c r="E62" s="214"/>
      <c r="F62" s="214"/>
    </row>
    <row r="63" spans="1:6">
      <c r="A63" s="284"/>
      <c r="B63" s="282" t="s">
        <v>289</v>
      </c>
      <c r="C63" s="279" t="s">
        <v>269</v>
      </c>
      <c r="D63" s="280">
        <v>1</v>
      </c>
      <c r="E63" s="214"/>
      <c r="F63" s="214">
        <f>D63*E63</f>
        <v>0</v>
      </c>
    </row>
    <row r="64" spans="1:6">
      <c r="A64" s="284"/>
      <c r="B64" s="282"/>
      <c r="C64" s="279"/>
      <c r="D64" s="280"/>
      <c r="E64" s="214"/>
      <c r="F64" s="214"/>
    </row>
    <row r="65" spans="1:6">
      <c r="A65" s="284"/>
      <c r="B65" s="282" t="s">
        <v>290</v>
      </c>
      <c r="C65" s="279" t="s">
        <v>269</v>
      </c>
      <c r="D65" s="280">
        <v>2</v>
      </c>
      <c r="E65" s="214"/>
      <c r="F65" s="214">
        <f>D65*E65</f>
        <v>0</v>
      </c>
    </row>
    <row r="66" spans="1:6">
      <c r="A66" s="284"/>
      <c r="B66" s="282"/>
      <c r="C66" s="279"/>
      <c r="D66" s="280"/>
      <c r="E66" s="214"/>
      <c r="F66" s="214"/>
    </row>
    <row r="67" spans="1:6" ht="25.5">
      <c r="A67" s="284"/>
      <c r="B67" s="282" t="s">
        <v>291</v>
      </c>
      <c r="C67" s="279" t="s">
        <v>269</v>
      </c>
      <c r="D67" s="280">
        <v>12</v>
      </c>
      <c r="E67" s="214"/>
      <c r="F67" s="214">
        <f>D67*E67</f>
        <v>0</v>
      </c>
    </row>
    <row r="68" spans="1:6">
      <c r="A68" s="284"/>
      <c r="B68" s="282"/>
      <c r="C68" s="279"/>
      <c r="D68" s="280"/>
      <c r="E68" s="214"/>
      <c r="F68" s="214"/>
    </row>
    <row r="69" spans="1:6">
      <c r="A69" s="284"/>
      <c r="B69" s="282" t="s">
        <v>292</v>
      </c>
      <c r="C69" s="279"/>
      <c r="D69" s="280" t="s">
        <v>267</v>
      </c>
      <c r="E69" s="214"/>
      <c r="F69" s="214"/>
    </row>
    <row r="70" spans="1:6">
      <c r="A70" s="284"/>
      <c r="B70" s="282" t="s">
        <v>293</v>
      </c>
      <c r="C70" s="279" t="s">
        <v>13</v>
      </c>
      <c r="D70" s="280">
        <v>80</v>
      </c>
      <c r="E70" s="214"/>
      <c r="F70" s="214">
        <f>D70*E70</f>
        <v>0</v>
      </c>
    </row>
    <row r="71" spans="1:6">
      <c r="A71" s="284"/>
      <c r="B71" s="282"/>
      <c r="C71" s="279"/>
      <c r="D71" s="280"/>
      <c r="E71" s="214"/>
      <c r="F71" s="214"/>
    </row>
    <row r="72" spans="1:6">
      <c r="A72" s="284"/>
      <c r="B72" s="282" t="s">
        <v>294</v>
      </c>
      <c r="C72" s="279" t="s">
        <v>175</v>
      </c>
      <c r="D72" s="280">
        <v>30</v>
      </c>
      <c r="E72" s="214"/>
      <c r="F72" s="214">
        <f>D72*E72</f>
        <v>0</v>
      </c>
    </row>
    <row r="73" spans="1:6">
      <c r="A73" s="284"/>
      <c r="B73" s="282"/>
      <c r="C73" s="279"/>
      <c r="D73" s="280"/>
      <c r="E73" s="214"/>
      <c r="F73" s="214"/>
    </row>
    <row r="74" spans="1:6" ht="25.5">
      <c r="A74" s="284"/>
      <c r="B74" s="282" t="s">
        <v>295</v>
      </c>
      <c r="C74" s="279" t="s">
        <v>269</v>
      </c>
      <c r="D74" s="280">
        <v>1</v>
      </c>
      <c r="E74" s="214"/>
      <c r="F74" s="214">
        <f>D74*E74</f>
        <v>0</v>
      </c>
    </row>
    <row r="75" spans="1:6">
      <c r="A75" s="284"/>
      <c r="B75" s="282"/>
      <c r="C75" s="279"/>
      <c r="D75" s="280"/>
      <c r="E75" s="214"/>
      <c r="F75" s="214"/>
    </row>
    <row r="76" spans="1:6" ht="25.5">
      <c r="A76" s="284"/>
      <c r="B76" s="282" t="s">
        <v>296</v>
      </c>
      <c r="C76" s="279"/>
      <c r="D76" s="280" t="s">
        <v>267</v>
      </c>
      <c r="E76" s="214"/>
      <c r="F76" s="214"/>
    </row>
    <row r="77" spans="1:6">
      <c r="A77" s="284"/>
      <c r="B77" s="282" t="s">
        <v>297</v>
      </c>
      <c r="C77" s="279" t="s">
        <v>13</v>
      </c>
      <c r="D77" s="280">
        <v>16</v>
      </c>
      <c r="E77" s="214"/>
      <c r="F77" s="214">
        <f>D77*E77</f>
        <v>0</v>
      </c>
    </row>
    <row r="78" spans="1:6">
      <c r="A78" s="284"/>
      <c r="B78" s="282"/>
      <c r="C78" s="279"/>
      <c r="D78" s="280"/>
      <c r="E78" s="214"/>
      <c r="F78" s="214"/>
    </row>
    <row r="79" spans="1:6">
      <c r="A79" s="284"/>
      <c r="B79" s="282"/>
      <c r="C79" s="279"/>
      <c r="D79" s="280"/>
      <c r="E79" s="214"/>
      <c r="F79" s="214"/>
    </row>
    <row r="80" spans="1:6">
      <c r="A80" s="284"/>
      <c r="B80" s="282" t="s">
        <v>298</v>
      </c>
      <c r="C80" s="279" t="s">
        <v>269</v>
      </c>
      <c r="D80" s="280">
        <v>1</v>
      </c>
      <c r="E80" s="214"/>
      <c r="F80" s="214">
        <f>D80*E80</f>
        <v>0</v>
      </c>
    </row>
    <row r="81" spans="1:6">
      <c r="A81" s="284"/>
      <c r="B81" s="282"/>
      <c r="C81" s="279"/>
      <c r="D81" s="280"/>
      <c r="E81" s="214"/>
      <c r="F81" s="214"/>
    </row>
    <row r="82" spans="1:6">
      <c r="A82" s="284"/>
      <c r="B82" s="282" t="s">
        <v>299</v>
      </c>
      <c r="C82" s="279" t="s">
        <v>269</v>
      </c>
      <c r="D82" s="280">
        <v>1</v>
      </c>
      <c r="E82" s="214"/>
      <c r="F82" s="214">
        <f>D82*E82</f>
        <v>0</v>
      </c>
    </row>
    <row r="83" spans="1:6">
      <c r="A83" s="284"/>
      <c r="B83" s="282"/>
      <c r="C83" s="279"/>
      <c r="D83" s="280"/>
      <c r="E83" s="214"/>
      <c r="F83" s="214"/>
    </row>
    <row r="84" spans="1:6">
      <c r="A84" s="284"/>
      <c r="B84" s="278" t="s">
        <v>300</v>
      </c>
      <c r="C84" s="279" t="s">
        <v>267</v>
      </c>
      <c r="D84" s="280" t="s">
        <v>267</v>
      </c>
      <c r="E84" s="214"/>
      <c r="F84" s="214"/>
    </row>
    <row r="85" spans="1:6">
      <c r="A85" s="281"/>
      <c r="B85" s="282" t="s">
        <v>301</v>
      </c>
      <c r="C85" s="279" t="s">
        <v>267</v>
      </c>
      <c r="D85" s="280" t="s">
        <v>267</v>
      </c>
      <c r="E85" s="214"/>
      <c r="F85" s="214"/>
    </row>
    <row r="86" spans="1:6">
      <c r="A86" s="284"/>
      <c r="B86" s="282" t="s">
        <v>302</v>
      </c>
      <c r="C86" s="279" t="s">
        <v>269</v>
      </c>
      <c r="D86" s="280">
        <v>1</v>
      </c>
      <c r="E86" s="214"/>
      <c r="F86" s="214">
        <f>D86*E86</f>
        <v>0</v>
      </c>
    </row>
    <row r="87" spans="1:6">
      <c r="A87" s="284"/>
      <c r="B87" s="282"/>
      <c r="C87" s="279"/>
      <c r="D87" s="280"/>
      <c r="E87" s="214"/>
      <c r="F87" s="214"/>
    </row>
    <row r="88" spans="1:6" ht="39" customHeight="1">
      <c r="A88" s="284"/>
      <c r="B88" s="282" t="s">
        <v>303</v>
      </c>
      <c r="C88" s="279" t="s">
        <v>269</v>
      </c>
      <c r="D88" s="280">
        <v>2</v>
      </c>
      <c r="E88" s="214"/>
      <c r="F88" s="214">
        <f>D88*E88</f>
        <v>0</v>
      </c>
    </row>
    <row r="89" spans="1:6">
      <c r="A89" s="284"/>
      <c r="B89" s="282"/>
      <c r="C89" s="279"/>
      <c r="D89" s="280"/>
      <c r="E89" s="214"/>
      <c r="F89" s="214"/>
    </row>
    <row r="90" spans="1:6" ht="38.25">
      <c r="A90" s="284"/>
      <c r="B90" s="282" t="s">
        <v>304</v>
      </c>
      <c r="C90" s="279" t="s">
        <v>269</v>
      </c>
      <c r="D90" s="280">
        <v>1</v>
      </c>
      <c r="E90" s="214"/>
      <c r="F90" s="214">
        <f>D90*E90</f>
        <v>0</v>
      </c>
    </row>
    <row r="91" spans="1:6">
      <c r="A91" s="284"/>
      <c r="B91" s="282"/>
      <c r="C91" s="279"/>
      <c r="D91" s="280"/>
      <c r="E91" s="214"/>
      <c r="F91" s="214"/>
    </row>
    <row r="92" spans="1:6" ht="25.5">
      <c r="A92" s="284"/>
      <c r="B92" s="282" t="s">
        <v>305</v>
      </c>
      <c r="C92" s="279" t="s">
        <v>269</v>
      </c>
      <c r="D92" s="280">
        <v>1</v>
      </c>
      <c r="E92" s="214"/>
      <c r="F92" s="214">
        <f>D92*E92</f>
        <v>0</v>
      </c>
    </row>
    <row r="93" spans="1:6">
      <c r="A93" s="284"/>
      <c r="B93" s="282"/>
      <c r="C93" s="279"/>
      <c r="D93" s="280"/>
      <c r="E93" s="214"/>
      <c r="F93" s="214"/>
    </row>
    <row r="94" spans="1:6">
      <c r="A94" s="284"/>
      <c r="B94" s="282" t="s">
        <v>306</v>
      </c>
      <c r="C94" s="279" t="s">
        <v>269</v>
      </c>
      <c r="D94" s="280">
        <v>1</v>
      </c>
      <c r="E94" s="214"/>
      <c r="F94" s="214">
        <f>D94*E94</f>
        <v>0</v>
      </c>
    </row>
    <row r="95" spans="1:6">
      <c r="A95" s="284"/>
      <c r="B95" s="282"/>
      <c r="C95" s="279"/>
      <c r="D95" s="280"/>
      <c r="E95" s="214"/>
      <c r="F95" s="214"/>
    </row>
    <row r="96" spans="1:6" ht="38.25">
      <c r="A96" s="284"/>
      <c r="B96" s="282" t="s">
        <v>307</v>
      </c>
      <c r="C96" s="279" t="s">
        <v>269</v>
      </c>
      <c r="D96" s="280">
        <v>1</v>
      </c>
      <c r="E96" s="214"/>
      <c r="F96" s="214">
        <f>D96*E96</f>
        <v>0</v>
      </c>
    </row>
    <row r="97" spans="1:6">
      <c r="A97" s="284"/>
      <c r="B97" s="282"/>
      <c r="C97" s="279"/>
      <c r="D97" s="280"/>
      <c r="E97" s="214"/>
      <c r="F97" s="214"/>
    </row>
    <row r="98" spans="1:6" ht="38.25">
      <c r="A98" s="284"/>
      <c r="B98" s="282" t="s">
        <v>308</v>
      </c>
      <c r="C98" s="279" t="s">
        <v>269</v>
      </c>
      <c r="D98" s="280">
        <v>1</v>
      </c>
      <c r="E98" s="214"/>
      <c r="F98" s="214">
        <f>D98*E98</f>
        <v>0</v>
      </c>
    </row>
    <row r="99" spans="1:6">
      <c r="A99" s="284"/>
      <c r="B99" s="282"/>
      <c r="C99" s="279"/>
      <c r="D99" s="280"/>
      <c r="E99" s="214"/>
      <c r="F99" s="214"/>
    </row>
    <row r="100" spans="1:6" ht="51">
      <c r="A100" s="284"/>
      <c r="B100" s="282" t="s">
        <v>309</v>
      </c>
      <c r="C100" s="279" t="s">
        <v>269</v>
      </c>
      <c r="D100" s="280">
        <v>1</v>
      </c>
      <c r="E100" s="214"/>
      <c r="F100" s="214">
        <f>D100*E100</f>
        <v>0</v>
      </c>
    </row>
    <row r="101" spans="1:6">
      <c r="A101" s="281"/>
      <c r="B101" s="285"/>
      <c r="C101" s="286"/>
      <c r="D101" s="287"/>
      <c r="E101" s="214"/>
      <c r="F101" s="214"/>
    </row>
    <row r="102" spans="1:6">
      <c r="A102" s="284"/>
      <c r="B102" s="278" t="s">
        <v>310</v>
      </c>
      <c r="C102" s="279" t="s">
        <v>267</v>
      </c>
      <c r="D102" s="280" t="s">
        <v>267</v>
      </c>
      <c r="E102" s="214"/>
      <c r="F102" s="214"/>
    </row>
    <row r="103" spans="1:6" ht="51">
      <c r="A103" s="284"/>
      <c r="B103" s="282" t="s">
        <v>311</v>
      </c>
      <c r="C103" s="279" t="s">
        <v>269</v>
      </c>
      <c r="D103" s="280">
        <v>2</v>
      </c>
      <c r="E103" s="214"/>
      <c r="F103" s="214">
        <f>D103*E103</f>
        <v>0</v>
      </c>
    </row>
    <row r="104" spans="1:6">
      <c r="A104" s="284"/>
      <c r="B104" s="282"/>
      <c r="C104" s="279"/>
      <c r="D104" s="280"/>
      <c r="E104" s="214"/>
      <c r="F104" s="214"/>
    </row>
    <row r="105" spans="1:6" ht="51">
      <c r="A105" s="284"/>
      <c r="B105" s="282" t="s">
        <v>312</v>
      </c>
      <c r="C105" s="279" t="s">
        <v>269</v>
      </c>
      <c r="D105" s="280">
        <v>1</v>
      </c>
      <c r="E105" s="214"/>
      <c r="F105" s="214">
        <f>D105*E105</f>
        <v>0</v>
      </c>
    </row>
    <row r="106" spans="1:6">
      <c r="A106" s="284"/>
      <c r="B106" s="282"/>
      <c r="C106" s="279"/>
      <c r="D106" s="280"/>
      <c r="E106" s="214"/>
      <c r="F106" s="214"/>
    </row>
    <row r="107" spans="1:6" ht="38.25">
      <c r="A107" s="284"/>
      <c r="B107" s="282" t="s">
        <v>313</v>
      </c>
      <c r="C107" s="279" t="s">
        <v>269</v>
      </c>
      <c r="D107" s="280">
        <v>2</v>
      </c>
      <c r="E107" s="214"/>
      <c r="F107" s="214">
        <f>D107*E107</f>
        <v>0</v>
      </c>
    </row>
    <row r="108" spans="1:6">
      <c r="A108" s="284"/>
      <c r="B108" s="282"/>
      <c r="C108" s="279"/>
      <c r="D108" s="280"/>
      <c r="E108" s="214"/>
      <c r="F108" s="214"/>
    </row>
    <row r="109" spans="1:6" ht="38.25">
      <c r="A109" s="284"/>
      <c r="B109" s="282" t="s">
        <v>314</v>
      </c>
      <c r="C109" s="279" t="s">
        <v>269</v>
      </c>
      <c r="D109" s="280">
        <v>1</v>
      </c>
      <c r="E109" s="214"/>
      <c r="F109" s="214">
        <f>D109*E109</f>
        <v>0</v>
      </c>
    </row>
    <row r="110" spans="1:6">
      <c r="A110" s="284"/>
      <c r="B110" s="282"/>
      <c r="C110" s="279"/>
      <c r="D110" s="280"/>
      <c r="E110" s="214"/>
      <c r="F110" s="214"/>
    </row>
    <row r="111" spans="1:6">
      <c r="A111" s="284"/>
      <c r="B111" s="282" t="s">
        <v>315</v>
      </c>
      <c r="C111" s="279" t="s">
        <v>269</v>
      </c>
      <c r="D111" s="280">
        <v>3</v>
      </c>
      <c r="E111" s="214"/>
      <c r="F111" s="214">
        <f>D111*E111</f>
        <v>0</v>
      </c>
    </row>
    <row r="112" spans="1:6">
      <c r="A112" s="281"/>
      <c r="B112" s="285"/>
      <c r="C112" s="286"/>
      <c r="D112" s="287"/>
      <c r="E112" s="214"/>
      <c r="F112" s="214"/>
    </row>
    <row r="113" spans="1:6" ht="25.5">
      <c r="A113" s="281"/>
      <c r="B113" s="285" t="s">
        <v>316</v>
      </c>
      <c r="C113" s="279" t="s">
        <v>269</v>
      </c>
      <c r="D113" s="280">
        <v>2</v>
      </c>
      <c r="E113" s="214"/>
      <c r="F113" s="214">
        <f>D113*E113</f>
        <v>0</v>
      </c>
    </row>
    <row r="114" spans="1:6">
      <c r="A114" s="281"/>
      <c r="B114" s="285"/>
      <c r="C114" s="286"/>
      <c r="D114" s="287"/>
      <c r="E114" s="214"/>
      <c r="F114" s="214"/>
    </row>
    <row r="115" spans="1:6" ht="25.5">
      <c r="A115" s="281"/>
      <c r="B115" s="285" t="s">
        <v>317</v>
      </c>
      <c r="C115" s="286" t="s">
        <v>269</v>
      </c>
      <c r="D115" s="287">
        <v>3</v>
      </c>
      <c r="E115" s="214"/>
      <c r="F115" s="214">
        <f>D115*E115</f>
        <v>0</v>
      </c>
    </row>
    <row r="116" spans="1:6">
      <c r="A116" s="281"/>
      <c r="B116" s="285"/>
      <c r="C116" s="286"/>
      <c r="D116" s="287"/>
      <c r="E116" s="214"/>
      <c r="F116" s="214"/>
    </row>
    <row r="117" spans="1:6" ht="25.5">
      <c r="A117" s="281"/>
      <c r="B117" s="282" t="s">
        <v>318</v>
      </c>
      <c r="C117" s="279" t="s">
        <v>269</v>
      </c>
      <c r="D117" s="280">
        <v>2</v>
      </c>
      <c r="E117" s="214"/>
      <c r="F117" s="214">
        <f>D117*E117</f>
        <v>0</v>
      </c>
    </row>
    <row r="118" spans="1:6">
      <c r="A118" s="281"/>
      <c r="B118" s="282"/>
      <c r="C118" s="279"/>
      <c r="D118" s="280"/>
      <c r="E118" s="214"/>
      <c r="F118" s="214"/>
    </row>
    <row r="119" spans="1:6" ht="25.5">
      <c r="A119" s="281"/>
      <c r="B119" s="282" t="s">
        <v>319</v>
      </c>
      <c r="C119" s="288" t="s">
        <v>269</v>
      </c>
      <c r="D119" s="289">
        <v>1</v>
      </c>
      <c r="E119" s="214"/>
      <c r="F119" s="214">
        <f>D119*E119</f>
        <v>0</v>
      </c>
    </row>
    <row r="120" spans="1:6">
      <c r="A120" s="281"/>
      <c r="B120" s="285"/>
      <c r="C120" s="286"/>
      <c r="D120" s="287"/>
      <c r="E120" s="214"/>
      <c r="F120" s="214"/>
    </row>
    <row r="121" spans="1:6" ht="14.25" customHeight="1">
      <c r="A121" s="284"/>
      <c r="B121" s="278" t="s">
        <v>320</v>
      </c>
      <c r="C121" s="279"/>
      <c r="D121" s="280"/>
      <c r="E121" s="214"/>
      <c r="F121" s="214"/>
    </row>
    <row r="122" spans="1:6">
      <c r="A122" s="281"/>
      <c r="B122" s="282" t="s">
        <v>321</v>
      </c>
      <c r="C122" s="279" t="s">
        <v>267</v>
      </c>
      <c r="D122" s="280" t="s">
        <v>267</v>
      </c>
      <c r="E122" s="214"/>
      <c r="F122" s="214"/>
    </row>
    <row r="123" spans="1:6">
      <c r="A123" s="281"/>
      <c r="B123" s="282"/>
      <c r="C123" s="279"/>
      <c r="D123" s="280"/>
      <c r="E123" s="214"/>
      <c r="F123" s="214"/>
    </row>
    <row r="124" spans="1:6" ht="51">
      <c r="A124" s="281"/>
      <c r="B124" s="282" t="s">
        <v>322</v>
      </c>
      <c r="C124" s="279" t="s">
        <v>33</v>
      </c>
      <c r="D124" s="280">
        <v>1</v>
      </c>
      <c r="E124" s="214"/>
      <c r="F124" s="214">
        <f>D124*E124</f>
        <v>0</v>
      </c>
    </row>
    <row r="125" spans="1:6">
      <c r="A125" s="281"/>
      <c r="B125" s="282"/>
      <c r="C125" s="279"/>
      <c r="D125" s="280"/>
      <c r="E125" s="214"/>
      <c r="F125" s="214"/>
    </row>
    <row r="126" spans="1:6" ht="53.25" customHeight="1">
      <c r="A126" s="284"/>
      <c r="B126" s="282" t="s">
        <v>323</v>
      </c>
      <c r="C126" s="279" t="s">
        <v>175</v>
      </c>
      <c r="D126" s="280">
        <v>440</v>
      </c>
      <c r="E126" s="214"/>
      <c r="F126" s="214">
        <f>D126*E126</f>
        <v>0</v>
      </c>
    </row>
    <row r="127" spans="1:6">
      <c r="A127" s="284"/>
      <c r="B127" s="282"/>
      <c r="C127" s="279"/>
      <c r="D127" s="280"/>
      <c r="E127" s="214"/>
      <c r="F127" s="214"/>
    </row>
    <row r="128" spans="1:6" ht="51">
      <c r="A128" s="284"/>
      <c r="B128" s="282" t="s">
        <v>324</v>
      </c>
      <c r="C128" s="279" t="s">
        <v>13</v>
      </c>
      <c r="D128" s="280">
        <v>1</v>
      </c>
      <c r="E128" s="214"/>
      <c r="F128" s="214">
        <f t="shared" ref="F128:F136" si="0">D128*E128</f>
        <v>0</v>
      </c>
    </row>
    <row r="129" spans="1:6" ht="25.5">
      <c r="A129" s="284"/>
      <c r="B129" s="282" t="s">
        <v>325</v>
      </c>
      <c r="C129" s="279" t="s">
        <v>13</v>
      </c>
      <c r="D129" s="280">
        <v>1</v>
      </c>
      <c r="E129" s="214"/>
      <c r="F129" s="214">
        <f t="shared" si="0"/>
        <v>0</v>
      </c>
    </row>
    <row r="130" spans="1:6" ht="25.5">
      <c r="A130" s="284"/>
      <c r="B130" s="282" t="s">
        <v>326</v>
      </c>
      <c r="C130" s="279" t="s">
        <v>13</v>
      </c>
      <c r="D130" s="280">
        <v>1</v>
      </c>
      <c r="E130" s="214"/>
      <c r="F130" s="214">
        <f t="shared" si="0"/>
        <v>0</v>
      </c>
    </row>
    <row r="131" spans="1:6" ht="25.5">
      <c r="A131" s="284"/>
      <c r="B131" s="282" t="s">
        <v>327</v>
      </c>
      <c r="C131" s="279" t="s">
        <v>13</v>
      </c>
      <c r="D131" s="280">
        <v>1</v>
      </c>
      <c r="E131" s="214"/>
      <c r="F131" s="214">
        <f t="shared" si="0"/>
        <v>0</v>
      </c>
    </row>
    <row r="132" spans="1:6">
      <c r="A132" s="284"/>
      <c r="B132" s="282" t="s">
        <v>328</v>
      </c>
      <c r="C132" s="279" t="s">
        <v>13</v>
      </c>
      <c r="D132" s="280">
        <v>3</v>
      </c>
      <c r="E132" s="214"/>
      <c r="F132" s="214">
        <f t="shared" si="0"/>
        <v>0</v>
      </c>
    </row>
    <row r="133" spans="1:6" ht="38.25">
      <c r="A133" s="284"/>
      <c r="B133" s="282" t="s">
        <v>329</v>
      </c>
      <c r="C133" s="279" t="s">
        <v>13</v>
      </c>
      <c r="D133" s="280">
        <v>4</v>
      </c>
      <c r="E133" s="214"/>
      <c r="F133" s="214">
        <f t="shared" si="0"/>
        <v>0</v>
      </c>
    </row>
    <row r="134" spans="1:6" ht="38.25">
      <c r="A134" s="284"/>
      <c r="B134" s="282" t="s">
        <v>330</v>
      </c>
      <c r="C134" s="279" t="s">
        <v>33</v>
      </c>
      <c r="D134" s="280">
        <v>1</v>
      </c>
      <c r="E134" s="214"/>
      <c r="F134" s="214">
        <f t="shared" si="0"/>
        <v>0</v>
      </c>
    </row>
    <row r="135" spans="1:6">
      <c r="A135" s="284"/>
      <c r="B135" s="282" t="s">
        <v>331</v>
      </c>
      <c r="C135" s="279" t="s">
        <v>33</v>
      </c>
      <c r="D135" s="280">
        <v>1</v>
      </c>
      <c r="E135" s="214"/>
      <c r="F135" s="214">
        <f t="shared" si="0"/>
        <v>0</v>
      </c>
    </row>
    <row r="136" spans="1:6">
      <c r="A136" s="284"/>
      <c r="B136" s="507" t="s">
        <v>724</v>
      </c>
      <c r="C136" s="279" t="s">
        <v>33</v>
      </c>
      <c r="D136" s="280">
        <v>1</v>
      </c>
      <c r="E136" s="214"/>
      <c r="F136" s="214">
        <f t="shared" si="0"/>
        <v>0</v>
      </c>
    </row>
    <row r="137" spans="1:6">
      <c r="A137" s="284"/>
      <c r="B137" s="290"/>
      <c r="C137" s="279"/>
      <c r="D137" s="280"/>
      <c r="E137" s="214"/>
      <c r="F137" s="214"/>
    </row>
    <row r="138" spans="1:6" ht="51">
      <c r="A138" s="284"/>
      <c r="B138" s="282" t="s">
        <v>332</v>
      </c>
      <c r="C138" s="279" t="s">
        <v>269</v>
      </c>
      <c r="D138" s="280">
        <v>1</v>
      </c>
      <c r="E138" s="214"/>
      <c r="F138" s="214">
        <f>D138*E138</f>
        <v>0</v>
      </c>
    </row>
    <row r="139" spans="1:6">
      <c r="A139" s="284"/>
      <c r="B139" s="282"/>
      <c r="C139" s="279"/>
      <c r="D139" s="280"/>
      <c r="E139" s="214"/>
      <c r="F139" s="214"/>
    </row>
    <row r="140" spans="1:6" ht="38.25">
      <c r="A140" s="284"/>
      <c r="B140" s="282" t="s">
        <v>333</v>
      </c>
      <c r="C140" s="279" t="s">
        <v>269</v>
      </c>
      <c r="D140" s="280">
        <v>1</v>
      </c>
      <c r="E140" s="214"/>
      <c r="F140" s="214">
        <f>D140*E140</f>
        <v>0</v>
      </c>
    </row>
    <row r="141" spans="1:6">
      <c r="A141" s="284"/>
      <c r="B141" s="282"/>
      <c r="C141" s="279"/>
      <c r="D141" s="280"/>
      <c r="E141" s="214"/>
      <c r="F141" s="214"/>
    </row>
    <row r="142" spans="1:6" ht="51">
      <c r="A142" s="284"/>
      <c r="B142" s="282" t="s">
        <v>334</v>
      </c>
      <c r="C142" s="279" t="s">
        <v>175</v>
      </c>
      <c r="D142" s="280">
        <v>460</v>
      </c>
      <c r="E142" s="214"/>
      <c r="F142" s="214">
        <f>D142*E142</f>
        <v>0</v>
      </c>
    </row>
    <row r="143" spans="1:6">
      <c r="A143" s="284"/>
      <c r="B143" s="282"/>
      <c r="C143" s="279"/>
      <c r="D143" s="280"/>
      <c r="E143" s="214"/>
      <c r="F143" s="214"/>
    </row>
    <row r="144" spans="1:6">
      <c r="A144" s="284"/>
      <c r="B144" s="282" t="s">
        <v>335</v>
      </c>
      <c r="C144" s="279" t="s">
        <v>175</v>
      </c>
      <c r="D144" s="280">
        <v>420</v>
      </c>
      <c r="E144" s="214"/>
      <c r="F144" s="214">
        <f>D144*E144</f>
        <v>0</v>
      </c>
    </row>
    <row r="145" spans="1:6">
      <c r="A145" s="284"/>
      <c r="B145" s="282"/>
      <c r="C145" s="279"/>
      <c r="D145" s="280"/>
      <c r="E145" s="214"/>
      <c r="F145" s="214"/>
    </row>
    <row r="146" spans="1:6" ht="153">
      <c r="A146" s="284"/>
      <c r="B146" s="282" t="s">
        <v>336</v>
      </c>
      <c r="C146" s="279" t="s">
        <v>27</v>
      </c>
      <c r="D146" s="280">
        <v>405</v>
      </c>
      <c r="E146" s="214"/>
      <c r="F146" s="214">
        <f>D146*E146</f>
        <v>0</v>
      </c>
    </row>
    <row r="147" spans="1:6">
      <c r="A147" s="284"/>
      <c r="B147" s="282"/>
      <c r="C147" s="279"/>
      <c r="D147" s="280"/>
      <c r="E147" s="214"/>
      <c r="F147" s="214"/>
    </row>
    <row r="148" spans="1:6" ht="89.25">
      <c r="A148" s="284"/>
      <c r="B148" s="282" t="s">
        <v>337</v>
      </c>
      <c r="C148" s="279" t="s">
        <v>269</v>
      </c>
      <c r="D148" s="280">
        <v>8</v>
      </c>
      <c r="E148" s="214"/>
      <c r="F148" s="214">
        <f>D148*E148</f>
        <v>0</v>
      </c>
    </row>
    <row r="149" spans="1:6">
      <c r="A149" s="284"/>
      <c r="B149" s="282"/>
      <c r="C149" s="279"/>
      <c r="D149" s="280"/>
      <c r="E149" s="214"/>
      <c r="F149" s="214"/>
    </row>
    <row r="150" spans="1:6" ht="75">
      <c r="A150" s="284"/>
      <c r="B150" s="14" t="s">
        <v>499</v>
      </c>
      <c r="C150" s="279" t="s">
        <v>269</v>
      </c>
      <c r="D150" s="280">
        <v>1</v>
      </c>
      <c r="E150" s="214"/>
      <c r="F150" s="214">
        <f>D150*E150</f>
        <v>0</v>
      </c>
    </row>
    <row r="151" spans="1:6">
      <c r="A151" s="281"/>
      <c r="B151" s="285"/>
      <c r="C151" s="286"/>
      <c r="D151" s="287"/>
      <c r="E151" s="214"/>
      <c r="F151" s="214"/>
    </row>
    <row r="152" spans="1:6">
      <c r="A152" s="284"/>
      <c r="B152" s="278" t="s">
        <v>338</v>
      </c>
      <c r="C152" s="279"/>
      <c r="D152" s="280"/>
      <c r="E152" s="214"/>
      <c r="F152" s="214"/>
    </row>
    <row r="153" spans="1:6">
      <c r="A153" s="284"/>
      <c r="B153" s="282"/>
      <c r="C153" s="279"/>
      <c r="D153" s="280"/>
      <c r="E153" s="214"/>
      <c r="F153" s="214"/>
    </row>
    <row r="154" spans="1:6" ht="38.25">
      <c r="A154" s="284"/>
      <c r="B154" s="282" t="s">
        <v>339</v>
      </c>
      <c r="C154" s="279" t="s">
        <v>269</v>
      </c>
      <c r="D154" s="280">
        <v>8</v>
      </c>
      <c r="E154" s="214"/>
      <c r="F154" s="214">
        <f>D154*E154</f>
        <v>0</v>
      </c>
    </row>
    <row r="155" spans="1:6">
      <c r="A155" s="284"/>
      <c r="B155" s="282"/>
      <c r="C155" s="279"/>
      <c r="D155" s="280"/>
      <c r="E155" s="214"/>
      <c r="F155" s="214"/>
    </row>
    <row r="156" spans="1:6" ht="25.5">
      <c r="A156" s="284"/>
      <c r="B156" s="282" t="s">
        <v>340</v>
      </c>
      <c r="C156" s="279" t="s">
        <v>269</v>
      </c>
      <c r="D156" s="280">
        <v>1</v>
      </c>
      <c r="E156" s="214"/>
      <c r="F156" s="214">
        <f>D156*E156</f>
        <v>0</v>
      </c>
    </row>
    <row r="157" spans="1:6">
      <c r="A157" s="284"/>
      <c r="B157" s="282"/>
      <c r="C157" s="279"/>
      <c r="D157" s="280"/>
      <c r="E157" s="214"/>
      <c r="F157" s="214"/>
    </row>
    <row r="158" spans="1:6">
      <c r="A158" s="284"/>
      <c r="B158" s="282" t="s">
        <v>341</v>
      </c>
      <c r="C158" s="279" t="s">
        <v>342</v>
      </c>
      <c r="D158" s="280">
        <v>5</v>
      </c>
      <c r="E158" s="214"/>
      <c r="F158" s="214">
        <f>D158*E158</f>
        <v>0</v>
      </c>
    </row>
    <row r="159" spans="1:6">
      <c r="A159" s="284"/>
      <c r="B159" s="282"/>
      <c r="C159" s="279"/>
      <c r="D159" s="280"/>
      <c r="E159" s="214"/>
      <c r="F159" s="214"/>
    </row>
    <row r="160" spans="1:6" ht="25.5">
      <c r="A160" s="284"/>
      <c r="B160" s="282" t="s">
        <v>343</v>
      </c>
      <c r="C160" s="279" t="s">
        <v>342</v>
      </c>
      <c r="D160" s="280">
        <v>10</v>
      </c>
      <c r="E160" s="214"/>
      <c r="F160" s="214">
        <f>D160*E160</f>
        <v>0</v>
      </c>
    </row>
    <row r="161" spans="1:6">
      <c r="A161" s="284"/>
      <c r="B161" s="282"/>
      <c r="C161" s="279"/>
      <c r="D161" s="280"/>
      <c r="E161" s="214"/>
      <c r="F161" s="214"/>
    </row>
    <row r="162" spans="1:6">
      <c r="A162" s="284"/>
      <c r="B162" s="282" t="s">
        <v>344</v>
      </c>
      <c r="C162" s="279" t="s">
        <v>269</v>
      </c>
      <c r="D162" s="280">
        <v>1</v>
      </c>
      <c r="E162" s="214"/>
      <c r="F162" s="214">
        <f>D162*E162</f>
        <v>0</v>
      </c>
    </row>
    <row r="163" spans="1:6">
      <c r="A163" s="284"/>
      <c r="B163" s="282"/>
      <c r="C163" s="279"/>
      <c r="D163" s="280"/>
      <c r="E163" s="214"/>
      <c r="F163" s="214"/>
    </row>
    <row r="164" spans="1:6">
      <c r="A164" s="284"/>
      <c r="B164" s="282" t="s">
        <v>345</v>
      </c>
      <c r="C164" s="279" t="s">
        <v>342</v>
      </c>
      <c r="D164" s="280">
        <v>6</v>
      </c>
      <c r="E164" s="214"/>
      <c r="F164" s="214">
        <f>D164*E164</f>
        <v>0</v>
      </c>
    </row>
    <row r="165" spans="1:6">
      <c r="A165" s="284"/>
      <c r="B165" s="282"/>
      <c r="C165" s="279"/>
      <c r="D165" s="280"/>
      <c r="E165" s="214"/>
      <c r="F165" s="214"/>
    </row>
    <row r="166" spans="1:6">
      <c r="A166" s="284"/>
      <c r="B166" s="282" t="s">
        <v>346</v>
      </c>
      <c r="C166" s="279" t="s">
        <v>342</v>
      </c>
      <c r="D166" s="280">
        <v>2</v>
      </c>
      <c r="E166" s="214"/>
      <c r="F166" s="214">
        <f>D166*E166</f>
        <v>0</v>
      </c>
    </row>
    <row r="167" spans="1:6">
      <c r="A167" s="284"/>
      <c r="B167" s="282"/>
      <c r="C167" s="279"/>
      <c r="D167" s="280"/>
      <c r="E167" s="214"/>
      <c r="F167" s="214"/>
    </row>
    <row r="168" spans="1:6" ht="25.5">
      <c r="A168" s="284"/>
      <c r="B168" s="282" t="s">
        <v>347</v>
      </c>
      <c r="C168" s="279" t="s">
        <v>175</v>
      </c>
      <c r="D168" s="280">
        <v>16</v>
      </c>
      <c r="E168" s="214"/>
      <c r="F168" s="214">
        <f>D168*E168</f>
        <v>0</v>
      </c>
    </row>
    <row r="169" spans="1:6">
      <c r="A169" s="284"/>
      <c r="B169" s="282"/>
      <c r="C169" s="279"/>
      <c r="D169" s="280"/>
      <c r="E169" s="214"/>
      <c r="F169" s="214"/>
    </row>
    <row r="170" spans="1:6" ht="25.5">
      <c r="A170" s="284"/>
      <c r="B170" s="282" t="s">
        <v>348</v>
      </c>
      <c r="C170" s="279" t="s">
        <v>175</v>
      </c>
      <c r="D170" s="280">
        <v>16</v>
      </c>
      <c r="E170" s="214"/>
      <c r="F170" s="214">
        <f>D170*E170</f>
        <v>0</v>
      </c>
    </row>
    <row r="171" spans="1:6">
      <c r="A171" s="284"/>
      <c r="B171" s="282"/>
      <c r="C171" s="279"/>
      <c r="D171" s="280"/>
      <c r="E171" s="214"/>
      <c r="F171" s="214"/>
    </row>
    <row r="172" spans="1:6">
      <c r="A172" s="284"/>
      <c r="B172" s="282" t="s">
        <v>349</v>
      </c>
      <c r="C172" s="279" t="s">
        <v>175</v>
      </c>
      <c r="D172" s="280">
        <v>60</v>
      </c>
      <c r="E172" s="214"/>
      <c r="F172" s="214">
        <f>D172*E172</f>
        <v>0</v>
      </c>
    </row>
    <row r="173" spans="1:6">
      <c r="A173" s="284"/>
      <c r="B173" s="282"/>
      <c r="C173" s="279"/>
      <c r="D173" s="280"/>
      <c r="E173" s="214"/>
      <c r="F173" s="214"/>
    </row>
    <row r="174" spans="1:6">
      <c r="A174" s="284"/>
      <c r="B174" s="282" t="s">
        <v>350</v>
      </c>
      <c r="C174" s="279" t="s">
        <v>175</v>
      </c>
      <c r="D174" s="280">
        <v>80</v>
      </c>
      <c r="E174" s="214"/>
      <c r="F174" s="214">
        <f>D174*E174</f>
        <v>0</v>
      </c>
    </row>
    <row r="175" spans="1:6">
      <c r="A175" s="284"/>
      <c r="B175" s="282"/>
      <c r="C175" s="279"/>
      <c r="D175" s="280"/>
      <c r="E175" s="214"/>
      <c r="F175" s="214"/>
    </row>
    <row r="176" spans="1:6">
      <c r="A176" s="284"/>
      <c r="B176" s="282" t="s">
        <v>351</v>
      </c>
      <c r="C176" s="279" t="s">
        <v>175</v>
      </c>
      <c r="D176" s="280">
        <v>50</v>
      </c>
      <c r="E176" s="214"/>
      <c r="F176" s="214">
        <f>D176*E176</f>
        <v>0</v>
      </c>
    </row>
    <row r="177" spans="1:6">
      <c r="A177" s="284"/>
      <c r="B177" s="282"/>
      <c r="C177" s="279"/>
      <c r="D177" s="280"/>
      <c r="E177" s="214"/>
      <c r="F177" s="214"/>
    </row>
    <row r="178" spans="1:6">
      <c r="A178" s="284"/>
      <c r="B178" s="282" t="s">
        <v>352</v>
      </c>
      <c r="C178" s="279" t="s">
        <v>175</v>
      </c>
      <c r="D178" s="280">
        <v>60</v>
      </c>
      <c r="E178" s="214"/>
      <c r="F178" s="214">
        <f>D178*E178</f>
        <v>0</v>
      </c>
    </row>
    <row r="179" spans="1:6">
      <c r="A179" s="284"/>
      <c r="B179" s="282"/>
      <c r="C179" s="279"/>
      <c r="D179" s="280"/>
      <c r="E179" s="214"/>
      <c r="F179" s="214"/>
    </row>
    <row r="180" spans="1:6">
      <c r="A180" s="284"/>
      <c r="B180" s="282" t="s">
        <v>353</v>
      </c>
      <c r="C180" s="279" t="s">
        <v>175</v>
      </c>
      <c r="D180" s="280">
        <v>40</v>
      </c>
      <c r="E180" s="214"/>
      <c r="F180" s="214">
        <f>D180*E180</f>
        <v>0</v>
      </c>
    </row>
    <row r="181" spans="1:6">
      <c r="A181" s="284"/>
      <c r="B181" s="282"/>
      <c r="C181" s="279"/>
      <c r="D181" s="280"/>
      <c r="E181" s="214"/>
      <c r="F181" s="214"/>
    </row>
    <row r="182" spans="1:6">
      <c r="A182" s="284"/>
      <c r="B182" s="282" t="s">
        <v>354</v>
      </c>
      <c r="C182" s="279" t="s">
        <v>175</v>
      </c>
      <c r="D182" s="280">
        <v>12</v>
      </c>
      <c r="E182" s="214"/>
      <c r="F182" s="214">
        <f>D182*E182</f>
        <v>0</v>
      </c>
    </row>
    <row r="183" spans="1:6">
      <c r="A183" s="284"/>
      <c r="B183" s="282"/>
      <c r="C183" s="279"/>
      <c r="D183" s="280"/>
      <c r="E183" s="214"/>
      <c r="F183" s="214"/>
    </row>
    <row r="184" spans="1:6">
      <c r="A184" s="284"/>
      <c r="B184" s="282" t="s">
        <v>355</v>
      </c>
      <c r="C184" s="279" t="s">
        <v>175</v>
      </c>
      <c r="D184" s="280">
        <v>20</v>
      </c>
      <c r="E184" s="214"/>
      <c r="F184" s="214">
        <f>D184*E184</f>
        <v>0</v>
      </c>
    </row>
    <row r="185" spans="1:6">
      <c r="A185" s="284"/>
      <c r="B185" s="282"/>
      <c r="C185" s="279"/>
      <c r="D185" s="280"/>
      <c r="E185" s="214"/>
      <c r="F185" s="214"/>
    </row>
    <row r="186" spans="1:6">
      <c r="A186" s="284"/>
      <c r="B186" s="282" t="s">
        <v>356</v>
      </c>
      <c r="C186" s="279" t="s">
        <v>175</v>
      </c>
      <c r="D186" s="280">
        <v>40</v>
      </c>
      <c r="E186" s="214"/>
      <c r="F186" s="214">
        <f>D186*E186</f>
        <v>0</v>
      </c>
    </row>
    <row r="187" spans="1:6">
      <c r="A187" s="284"/>
      <c r="B187" s="282"/>
      <c r="C187" s="279"/>
      <c r="D187" s="280"/>
      <c r="E187" s="214"/>
      <c r="F187" s="214"/>
    </row>
    <row r="188" spans="1:6">
      <c r="A188" s="284"/>
      <c r="B188" s="282" t="s">
        <v>357</v>
      </c>
      <c r="C188" s="279" t="s">
        <v>175</v>
      </c>
      <c r="D188" s="280">
        <v>30</v>
      </c>
      <c r="E188" s="214"/>
      <c r="F188" s="214">
        <f>D188*E188</f>
        <v>0</v>
      </c>
    </row>
    <row r="189" spans="1:6">
      <c r="A189" s="284"/>
      <c r="B189" s="282"/>
      <c r="C189" s="279"/>
      <c r="D189" s="280"/>
      <c r="E189" s="214"/>
      <c r="F189" s="214"/>
    </row>
    <row r="190" spans="1:6">
      <c r="A190" s="284"/>
      <c r="B190" s="282" t="s">
        <v>358</v>
      </c>
      <c r="C190" s="279" t="s">
        <v>175</v>
      </c>
      <c r="D190" s="280">
        <v>40</v>
      </c>
      <c r="E190" s="214"/>
      <c r="F190" s="214">
        <f>D190*E190</f>
        <v>0</v>
      </c>
    </row>
    <row r="191" spans="1:6">
      <c r="A191" s="284"/>
      <c r="B191" s="282"/>
      <c r="C191" s="279"/>
      <c r="D191" s="280"/>
      <c r="E191" s="214"/>
      <c r="F191" s="214"/>
    </row>
    <row r="192" spans="1:6">
      <c r="A192" s="284"/>
      <c r="B192" s="282" t="s">
        <v>359</v>
      </c>
      <c r="C192" s="279" t="s">
        <v>269</v>
      </c>
      <c r="D192" s="280">
        <v>1</v>
      </c>
      <c r="E192" s="214"/>
      <c r="F192" s="214">
        <f>D192*E192</f>
        <v>0</v>
      </c>
    </row>
    <row r="193" spans="1:6">
      <c r="A193" s="284"/>
      <c r="B193" s="282"/>
      <c r="C193" s="279"/>
      <c r="D193" s="280"/>
      <c r="E193" s="214"/>
      <c r="F193" s="214"/>
    </row>
    <row r="194" spans="1:6" ht="25.5">
      <c r="A194" s="284"/>
      <c r="B194" s="282" t="s">
        <v>360</v>
      </c>
      <c r="C194" s="279" t="s">
        <v>269</v>
      </c>
      <c r="D194" s="280">
        <v>2</v>
      </c>
      <c r="E194" s="214"/>
      <c r="F194" s="214">
        <f>D194*E194</f>
        <v>0</v>
      </c>
    </row>
    <row r="195" spans="1:6">
      <c r="A195" s="284"/>
      <c r="B195" s="282"/>
      <c r="C195" s="279"/>
      <c r="D195" s="280"/>
      <c r="E195" s="214"/>
      <c r="F195" s="214"/>
    </row>
    <row r="196" spans="1:6" ht="25.5">
      <c r="A196" s="284"/>
      <c r="B196" s="282" t="s">
        <v>361</v>
      </c>
      <c r="C196" s="279" t="s">
        <v>175</v>
      </c>
      <c r="D196" s="280">
        <v>50</v>
      </c>
      <c r="E196" s="214"/>
      <c r="F196" s="214">
        <f>D196*E196</f>
        <v>0</v>
      </c>
    </row>
    <row r="197" spans="1:6">
      <c r="A197" s="284"/>
      <c r="B197" s="282"/>
      <c r="C197" s="279"/>
      <c r="D197" s="280"/>
      <c r="E197" s="214"/>
      <c r="F197" s="214"/>
    </row>
    <row r="198" spans="1:6">
      <c r="A198" s="284"/>
      <c r="B198" s="282" t="s">
        <v>362</v>
      </c>
      <c r="C198" s="279" t="s">
        <v>175</v>
      </c>
      <c r="D198" s="280">
        <v>40</v>
      </c>
      <c r="E198" s="214"/>
      <c r="F198" s="214">
        <f>D198*E198</f>
        <v>0</v>
      </c>
    </row>
    <row r="199" spans="1:6">
      <c r="A199" s="284"/>
      <c r="B199" s="282"/>
      <c r="C199" s="279"/>
      <c r="D199" s="280"/>
      <c r="E199" s="214"/>
      <c r="F199" s="214"/>
    </row>
    <row r="200" spans="1:6">
      <c r="A200" s="284"/>
      <c r="B200" s="282" t="s">
        <v>363</v>
      </c>
      <c r="C200" s="279" t="s">
        <v>342</v>
      </c>
      <c r="D200" s="280">
        <v>8</v>
      </c>
      <c r="E200" s="214"/>
      <c r="F200" s="214">
        <f>D200*E200</f>
        <v>0</v>
      </c>
    </row>
    <row r="201" spans="1:6">
      <c r="A201" s="284"/>
      <c r="B201" s="282"/>
      <c r="C201" s="279"/>
      <c r="D201" s="280"/>
      <c r="E201" s="214"/>
      <c r="F201" s="214"/>
    </row>
    <row r="202" spans="1:6">
      <c r="A202" s="284"/>
      <c r="B202" s="282" t="s">
        <v>364</v>
      </c>
      <c r="C202" s="279" t="s">
        <v>342</v>
      </c>
      <c r="D202" s="280">
        <v>3</v>
      </c>
      <c r="E202" s="214"/>
      <c r="F202" s="214">
        <f>D202*E202</f>
        <v>0</v>
      </c>
    </row>
    <row r="203" spans="1:6">
      <c r="A203" s="284"/>
      <c r="B203" s="282"/>
      <c r="C203" s="279"/>
      <c r="D203" s="280"/>
      <c r="E203" s="214"/>
      <c r="F203" s="214"/>
    </row>
    <row r="204" spans="1:6">
      <c r="A204" s="284"/>
      <c r="B204" s="282" t="s">
        <v>365</v>
      </c>
      <c r="C204" s="279" t="s">
        <v>342</v>
      </c>
      <c r="D204" s="280">
        <v>5</v>
      </c>
      <c r="E204" s="214"/>
      <c r="F204" s="214">
        <f>D204*E204</f>
        <v>0</v>
      </c>
    </row>
    <row r="205" spans="1:6">
      <c r="A205" s="284"/>
      <c r="B205" s="282"/>
      <c r="C205" s="279"/>
      <c r="D205" s="280"/>
      <c r="E205" s="214"/>
      <c r="F205" s="214"/>
    </row>
    <row r="206" spans="1:6" ht="38.25">
      <c r="A206" s="284"/>
      <c r="B206" s="282" t="s">
        <v>366</v>
      </c>
      <c r="C206" s="279" t="s">
        <v>342</v>
      </c>
      <c r="D206" s="280">
        <v>5</v>
      </c>
      <c r="E206" s="214"/>
      <c r="F206" s="214">
        <f>D206*E206</f>
        <v>0</v>
      </c>
    </row>
    <row r="207" spans="1:6">
      <c r="A207" s="284"/>
      <c r="B207" s="282"/>
      <c r="C207" s="279"/>
      <c r="D207" s="280"/>
      <c r="E207" s="214"/>
      <c r="F207" s="214"/>
    </row>
    <row r="208" spans="1:6" ht="38.25">
      <c r="A208" s="284"/>
      <c r="B208" s="282" t="s">
        <v>367</v>
      </c>
      <c r="C208" s="279" t="s">
        <v>342</v>
      </c>
      <c r="D208" s="280">
        <v>20</v>
      </c>
      <c r="E208" s="214"/>
      <c r="F208" s="214">
        <f>D208*E208</f>
        <v>0</v>
      </c>
    </row>
    <row r="209" spans="1:6">
      <c r="A209" s="284"/>
      <c r="B209" s="282"/>
      <c r="C209" s="279"/>
      <c r="D209" s="280"/>
      <c r="E209" s="214"/>
      <c r="F209" s="214"/>
    </row>
    <row r="210" spans="1:6" ht="38.25">
      <c r="A210" s="284"/>
      <c r="B210" s="282" t="s">
        <v>368</v>
      </c>
      <c r="C210" s="279" t="s">
        <v>342</v>
      </c>
      <c r="D210" s="280">
        <v>15</v>
      </c>
      <c r="E210" s="214"/>
      <c r="F210" s="214">
        <f>D210*E210</f>
        <v>0</v>
      </c>
    </row>
    <row r="211" spans="1:6">
      <c r="A211" s="284"/>
      <c r="B211" s="282"/>
      <c r="C211" s="279"/>
      <c r="D211" s="280"/>
      <c r="E211" s="214"/>
      <c r="F211" s="214"/>
    </row>
    <row r="212" spans="1:6" ht="63.75">
      <c r="A212" s="284"/>
      <c r="B212" s="282" t="s">
        <v>369</v>
      </c>
      <c r="C212" s="279" t="s">
        <v>175</v>
      </c>
      <c r="D212" s="280">
        <v>170</v>
      </c>
      <c r="E212" s="214"/>
      <c r="F212" s="214">
        <f>D212*E212</f>
        <v>0</v>
      </c>
    </row>
    <row r="213" spans="1:6">
      <c r="A213" s="284"/>
      <c r="B213" s="282"/>
      <c r="C213" s="279"/>
      <c r="D213" s="280"/>
      <c r="E213" s="214"/>
      <c r="F213" s="214"/>
    </row>
    <row r="214" spans="1:6" ht="51">
      <c r="A214" s="284"/>
      <c r="B214" s="282" t="s">
        <v>370</v>
      </c>
      <c r="C214" s="279" t="s">
        <v>175</v>
      </c>
      <c r="D214" s="280">
        <v>40</v>
      </c>
      <c r="E214" s="214"/>
      <c r="F214" s="214">
        <f>D214*E214</f>
        <v>0</v>
      </c>
    </row>
    <row r="215" spans="1:6">
      <c r="A215" s="284"/>
      <c r="B215" s="282"/>
      <c r="C215" s="279"/>
      <c r="D215" s="280"/>
      <c r="E215" s="214"/>
      <c r="F215" s="214"/>
    </row>
    <row r="216" spans="1:6">
      <c r="A216" s="284"/>
      <c r="B216" s="282" t="s">
        <v>371</v>
      </c>
      <c r="C216" s="279" t="s">
        <v>269</v>
      </c>
      <c r="D216" s="280">
        <v>8</v>
      </c>
      <c r="E216" s="214"/>
      <c r="F216" s="214">
        <f>D216*E216</f>
        <v>0</v>
      </c>
    </row>
    <row r="217" spans="1:6">
      <c r="A217" s="284"/>
      <c r="B217" s="282"/>
      <c r="C217" s="279"/>
      <c r="D217" s="280"/>
      <c r="E217" s="214"/>
      <c r="F217" s="214"/>
    </row>
    <row r="218" spans="1:6">
      <c r="A218" s="284"/>
      <c r="B218" s="282" t="s">
        <v>372</v>
      </c>
      <c r="C218" s="279" t="s">
        <v>269</v>
      </c>
      <c r="D218" s="280">
        <v>2</v>
      </c>
      <c r="E218" s="214"/>
      <c r="F218" s="214">
        <f>D218*E218</f>
        <v>0</v>
      </c>
    </row>
    <row r="219" spans="1:6">
      <c r="A219" s="284"/>
      <c r="B219" s="282"/>
      <c r="C219" s="279"/>
      <c r="D219" s="280"/>
      <c r="E219" s="214"/>
      <c r="F219" s="214"/>
    </row>
    <row r="220" spans="1:6" ht="25.5">
      <c r="A220" s="284"/>
      <c r="B220" s="282" t="s">
        <v>373</v>
      </c>
      <c r="C220" s="279" t="s">
        <v>269</v>
      </c>
      <c r="D220" s="280">
        <v>2</v>
      </c>
      <c r="E220" s="214"/>
      <c r="F220" s="214">
        <f>D220*E220</f>
        <v>0</v>
      </c>
    </row>
    <row r="221" spans="1:6">
      <c r="A221" s="281"/>
      <c r="B221" s="282"/>
      <c r="C221" s="279"/>
      <c r="D221" s="280"/>
      <c r="E221" s="214"/>
      <c r="F221" s="214"/>
    </row>
    <row r="222" spans="1:6" ht="51">
      <c r="A222" s="281"/>
      <c r="B222" s="282" t="s">
        <v>374</v>
      </c>
      <c r="C222" s="279" t="s">
        <v>267</v>
      </c>
      <c r="D222" s="280" t="s">
        <v>267</v>
      </c>
      <c r="E222" s="214"/>
      <c r="F222" s="214"/>
    </row>
    <row r="223" spans="1:6" ht="25.5">
      <c r="A223" s="281"/>
      <c r="B223" s="282" t="s">
        <v>375</v>
      </c>
      <c r="C223" s="279" t="s">
        <v>267</v>
      </c>
      <c r="D223" s="280" t="s">
        <v>267</v>
      </c>
      <c r="E223" s="214"/>
      <c r="F223" s="214"/>
    </row>
    <row r="224" spans="1:6">
      <c r="A224" s="281"/>
      <c r="B224" s="282" t="s">
        <v>376</v>
      </c>
      <c r="C224" s="279" t="s">
        <v>267</v>
      </c>
      <c r="D224" s="280" t="s">
        <v>267</v>
      </c>
      <c r="E224" s="214"/>
      <c r="F224" s="214"/>
    </row>
    <row r="225" spans="1:6">
      <c r="A225" s="281"/>
      <c r="B225" s="282" t="s">
        <v>377</v>
      </c>
      <c r="C225" s="279" t="s">
        <v>267</v>
      </c>
      <c r="D225" s="280" t="s">
        <v>267</v>
      </c>
      <c r="E225" s="214"/>
      <c r="F225" s="214"/>
    </row>
    <row r="226" spans="1:6">
      <c r="A226" s="281"/>
      <c r="B226" s="282" t="s">
        <v>378</v>
      </c>
      <c r="C226" s="279" t="s">
        <v>267</v>
      </c>
      <c r="D226" s="280" t="s">
        <v>267</v>
      </c>
      <c r="E226" s="214"/>
      <c r="F226" s="214"/>
    </row>
    <row r="227" spans="1:6">
      <c r="A227" s="281"/>
      <c r="B227" s="282" t="s">
        <v>379</v>
      </c>
      <c r="C227" s="279" t="s">
        <v>267</v>
      </c>
      <c r="D227" s="280" t="s">
        <v>267</v>
      </c>
      <c r="E227" s="214"/>
      <c r="F227" s="214"/>
    </row>
    <row r="228" spans="1:6" ht="25.5">
      <c r="A228" s="284"/>
      <c r="B228" s="282" t="s">
        <v>380</v>
      </c>
      <c r="C228" s="279" t="s">
        <v>175</v>
      </c>
      <c r="D228" s="280">
        <v>20</v>
      </c>
      <c r="E228" s="214"/>
      <c r="F228" s="214">
        <f>D228*E228</f>
        <v>0</v>
      </c>
    </row>
    <row r="229" spans="1:6">
      <c r="A229" s="284"/>
      <c r="B229" s="282"/>
      <c r="C229" s="279"/>
      <c r="D229" s="280"/>
      <c r="E229" s="214"/>
      <c r="F229" s="214"/>
    </row>
    <row r="230" spans="1:6">
      <c r="A230" s="284"/>
      <c r="B230" s="282" t="s">
        <v>381</v>
      </c>
      <c r="C230" s="279" t="s">
        <v>269</v>
      </c>
      <c r="D230" s="280">
        <v>4</v>
      </c>
      <c r="E230" s="214"/>
      <c r="F230" s="214">
        <f>D230*E230</f>
        <v>0</v>
      </c>
    </row>
    <row r="231" spans="1:6">
      <c r="A231" s="284"/>
      <c r="B231" s="282"/>
      <c r="C231" s="279"/>
      <c r="D231" s="280"/>
      <c r="E231" s="214"/>
      <c r="F231" s="214"/>
    </row>
    <row r="232" spans="1:6" ht="25.5">
      <c r="A232" s="284"/>
      <c r="B232" s="282" t="s">
        <v>382</v>
      </c>
      <c r="C232" s="279" t="s">
        <v>269</v>
      </c>
      <c r="D232" s="280">
        <v>1</v>
      </c>
      <c r="E232" s="214"/>
      <c r="F232" s="214">
        <f>D232*E232</f>
        <v>0</v>
      </c>
    </row>
    <row r="233" spans="1:6">
      <c r="A233" s="281"/>
      <c r="B233" s="282"/>
      <c r="C233" s="279"/>
      <c r="D233" s="280"/>
      <c r="E233" s="214"/>
      <c r="F233" s="214"/>
    </row>
    <row r="234" spans="1:6">
      <c r="A234" s="284"/>
      <c r="B234" s="278" t="s">
        <v>383</v>
      </c>
      <c r="C234" s="279" t="s">
        <v>267</v>
      </c>
      <c r="D234" s="280" t="s">
        <v>267</v>
      </c>
      <c r="E234" s="214"/>
      <c r="F234" s="214"/>
    </row>
    <row r="235" spans="1:6" ht="89.25">
      <c r="A235" s="284"/>
      <c r="B235" s="282" t="s">
        <v>384</v>
      </c>
      <c r="C235" s="279" t="s">
        <v>269</v>
      </c>
      <c r="D235" s="280">
        <v>1</v>
      </c>
      <c r="E235" s="214"/>
      <c r="F235" s="214">
        <f>D235*E235</f>
        <v>0</v>
      </c>
    </row>
    <row r="236" spans="1:6">
      <c r="A236" s="284"/>
      <c r="B236" s="282"/>
      <c r="C236" s="279"/>
      <c r="D236" s="280"/>
      <c r="E236" s="214"/>
      <c r="F236" s="214"/>
    </row>
    <row r="237" spans="1:6" ht="25.5">
      <c r="A237" s="284"/>
      <c r="B237" s="282" t="s">
        <v>385</v>
      </c>
      <c r="C237" s="279" t="s">
        <v>269</v>
      </c>
      <c r="D237" s="280">
        <v>1</v>
      </c>
      <c r="E237" s="214"/>
      <c r="F237" s="214">
        <f>D237*E237</f>
        <v>0</v>
      </c>
    </row>
    <row r="238" spans="1:6">
      <c r="A238" s="284"/>
      <c r="B238" s="282"/>
      <c r="C238" s="279"/>
      <c r="D238" s="280"/>
      <c r="E238" s="214"/>
      <c r="F238" s="214"/>
    </row>
    <row r="239" spans="1:6" ht="76.5">
      <c r="A239" s="284"/>
      <c r="B239" s="196" t="s">
        <v>537</v>
      </c>
      <c r="C239" s="279" t="s">
        <v>269</v>
      </c>
      <c r="D239" s="280">
        <v>1</v>
      </c>
      <c r="E239" s="214"/>
      <c r="F239" s="214">
        <f>D239*E239</f>
        <v>0</v>
      </c>
    </row>
    <row r="240" spans="1:6">
      <c r="A240" s="284"/>
      <c r="B240" s="282"/>
      <c r="C240" s="279"/>
      <c r="D240" s="280"/>
      <c r="E240" s="214"/>
      <c r="F240" s="214"/>
    </row>
    <row r="241" spans="1:6">
      <c r="A241" s="284"/>
      <c r="B241" s="282" t="s">
        <v>428</v>
      </c>
      <c r="C241" s="279" t="s">
        <v>269</v>
      </c>
      <c r="D241" s="280">
        <v>1</v>
      </c>
      <c r="E241" s="214"/>
      <c r="F241" s="214">
        <f>D241*E241</f>
        <v>0</v>
      </c>
    </row>
    <row r="242" spans="1:6">
      <c r="A242" s="284"/>
      <c r="B242" s="282"/>
      <c r="C242" s="279"/>
      <c r="D242" s="280"/>
      <c r="E242" s="214"/>
      <c r="F242" s="214"/>
    </row>
    <row r="243" spans="1:6">
      <c r="A243" s="284"/>
      <c r="B243" s="278" t="s">
        <v>386</v>
      </c>
      <c r="C243" s="286"/>
      <c r="D243" s="287"/>
      <c r="E243" s="214"/>
      <c r="F243" s="214"/>
    </row>
    <row r="244" spans="1:6">
      <c r="A244" s="284"/>
      <c r="B244" s="278"/>
      <c r="C244" s="286"/>
      <c r="D244" s="287"/>
      <c r="E244" s="214"/>
      <c r="F244" s="214"/>
    </row>
    <row r="245" spans="1:6">
      <c r="A245" s="284"/>
      <c r="B245" s="282" t="s">
        <v>387</v>
      </c>
      <c r="C245" s="279" t="s">
        <v>269</v>
      </c>
      <c r="D245" s="280">
        <v>1</v>
      </c>
      <c r="E245" s="214"/>
      <c r="F245" s="214">
        <f>D245*E245</f>
        <v>0</v>
      </c>
    </row>
    <row r="246" spans="1:6">
      <c r="A246" s="284"/>
      <c r="B246" s="291"/>
      <c r="C246" s="279"/>
      <c r="D246" s="280"/>
      <c r="E246" s="214"/>
      <c r="F246" s="287"/>
    </row>
    <row r="247" spans="1:6">
      <c r="A247" s="284"/>
      <c r="B247" s="282" t="s">
        <v>388</v>
      </c>
      <c r="C247" s="279" t="s">
        <v>269</v>
      </c>
      <c r="D247" s="280">
        <v>1</v>
      </c>
      <c r="E247" s="214"/>
      <c r="F247" s="214">
        <f>D247*E247</f>
        <v>0</v>
      </c>
    </row>
    <row r="248" spans="1:6">
      <c r="A248" s="284"/>
      <c r="B248" s="291"/>
      <c r="C248" s="279"/>
      <c r="D248" s="280"/>
      <c r="E248" s="214"/>
      <c r="F248" s="287"/>
    </row>
    <row r="249" spans="1:6">
      <c r="A249" s="284"/>
      <c r="B249" s="282" t="s">
        <v>389</v>
      </c>
      <c r="C249" s="279" t="s">
        <v>269</v>
      </c>
      <c r="D249" s="280">
        <v>1</v>
      </c>
      <c r="E249" s="214"/>
      <c r="F249" s="214">
        <f>D249*E249</f>
        <v>0</v>
      </c>
    </row>
    <row r="250" spans="1:6">
      <c r="A250" s="284"/>
      <c r="B250" s="282"/>
      <c r="C250" s="279"/>
      <c r="D250" s="280"/>
      <c r="E250" s="214"/>
      <c r="F250" s="214"/>
    </row>
    <row r="251" spans="1:6">
      <c r="A251" s="284"/>
      <c r="B251" s="282"/>
      <c r="C251" s="279"/>
      <c r="D251" s="280"/>
      <c r="E251" s="214"/>
      <c r="F251" s="287"/>
    </row>
    <row r="252" spans="1:6" s="248" customFormat="1" ht="16.5" thickBot="1">
      <c r="A252" s="30"/>
      <c r="B252" s="190" t="s">
        <v>390</v>
      </c>
      <c r="C252" s="17"/>
      <c r="D252" s="17"/>
      <c r="E252" s="18"/>
      <c r="F252" s="3">
        <f>SUM(F24:F251)</f>
        <v>0</v>
      </c>
    </row>
    <row r="253" spans="1:6" ht="15">
      <c r="A253" s="42"/>
      <c r="B253" s="9"/>
      <c r="C253" s="43"/>
      <c r="D253" s="43"/>
      <c r="E253" s="56"/>
      <c r="F253" s="64"/>
    </row>
    <row r="254" spans="1:6" ht="15">
      <c r="A254" s="42"/>
      <c r="B254" s="9"/>
      <c r="C254" s="43"/>
      <c r="D254" s="43"/>
      <c r="E254" s="56"/>
      <c r="F254" s="64"/>
    </row>
    <row r="255" spans="1:6" ht="20.25" customHeight="1">
      <c r="A255" s="276">
        <v>5</v>
      </c>
      <c r="B255" s="512" t="s">
        <v>536</v>
      </c>
      <c r="C255" s="512"/>
      <c r="D255" s="512"/>
      <c r="E255" s="189"/>
      <c r="F255" s="189"/>
    </row>
    <row r="256" spans="1:6" ht="15">
      <c r="A256" s="42"/>
      <c r="B256" s="9"/>
      <c r="C256" s="43"/>
      <c r="D256" s="43"/>
      <c r="E256" s="56"/>
      <c r="F256" s="64"/>
    </row>
    <row r="257" spans="1:6" ht="38.25">
      <c r="A257" s="292">
        <v>1</v>
      </c>
      <c r="B257" s="293" t="s">
        <v>500</v>
      </c>
      <c r="C257" s="292" t="s">
        <v>13</v>
      </c>
      <c r="D257" s="294">
        <v>1</v>
      </c>
      <c r="E257" s="228"/>
      <c r="F257" s="228">
        <f>E257*D257</f>
        <v>0</v>
      </c>
    </row>
    <row r="258" spans="1:6">
      <c r="A258" s="292">
        <v>2</v>
      </c>
      <c r="B258" s="293" t="s">
        <v>501</v>
      </c>
      <c r="C258" s="292" t="s">
        <v>13</v>
      </c>
      <c r="D258" s="294">
        <v>1</v>
      </c>
      <c r="E258" s="228"/>
      <c r="F258" s="228">
        <f t="shared" ref="F258:F275" si="1">E258*D258</f>
        <v>0</v>
      </c>
    </row>
    <row r="259" spans="1:6">
      <c r="A259" s="292">
        <v>3</v>
      </c>
      <c r="B259" s="293" t="s">
        <v>502</v>
      </c>
      <c r="C259" s="292" t="s">
        <v>13</v>
      </c>
      <c r="D259" s="294">
        <v>1</v>
      </c>
      <c r="E259" s="228"/>
      <c r="F259" s="228">
        <f t="shared" si="1"/>
        <v>0</v>
      </c>
    </row>
    <row r="260" spans="1:6">
      <c r="A260" s="292">
        <v>4</v>
      </c>
      <c r="B260" s="293" t="s">
        <v>503</v>
      </c>
      <c r="C260" s="292" t="s">
        <v>13</v>
      </c>
      <c r="D260" s="294">
        <v>1</v>
      </c>
      <c r="E260" s="228"/>
      <c r="F260" s="228">
        <f t="shared" si="1"/>
        <v>0</v>
      </c>
    </row>
    <row r="261" spans="1:6">
      <c r="A261" s="292">
        <v>5</v>
      </c>
      <c r="B261" s="293" t="s">
        <v>504</v>
      </c>
      <c r="C261" s="292" t="s">
        <v>13</v>
      </c>
      <c r="D261" s="294">
        <v>1</v>
      </c>
      <c r="E261" s="228"/>
      <c r="F261" s="228">
        <f t="shared" si="1"/>
        <v>0</v>
      </c>
    </row>
    <row r="262" spans="1:6">
      <c r="A262" s="292">
        <v>6</v>
      </c>
      <c r="B262" s="293" t="s">
        <v>505</v>
      </c>
      <c r="C262" s="292" t="s">
        <v>13</v>
      </c>
      <c r="D262" s="294">
        <v>4</v>
      </c>
      <c r="E262" s="228"/>
      <c r="F262" s="228">
        <f t="shared" si="1"/>
        <v>0</v>
      </c>
    </row>
    <row r="263" spans="1:6">
      <c r="A263" s="292">
        <v>7</v>
      </c>
      <c r="B263" s="293" t="s">
        <v>506</v>
      </c>
      <c r="C263" s="292" t="s">
        <v>13</v>
      </c>
      <c r="D263" s="294">
        <v>1</v>
      </c>
      <c r="E263" s="228"/>
      <c r="F263" s="228">
        <f t="shared" si="1"/>
        <v>0</v>
      </c>
    </row>
    <row r="264" spans="1:6" ht="25.5">
      <c r="A264" s="292">
        <v>8</v>
      </c>
      <c r="B264" s="293" t="s">
        <v>507</v>
      </c>
      <c r="C264" s="292" t="s">
        <v>13</v>
      </c>
      <c r="D264" s="294">
        <v>1</v>
      </c>
      <c r="E264" s="228"/>
      <c r="F264" s="228">
        <f t="shared" si="1"/>
        <v>0</v>
      </c>
    </row>
    <row r="265" spans="1:6">
      <c r="A265" s="292">
        <v>9</v>
      </c>
      <c r="B265" s="293" t="s">
        <v>508</v>
      </c>
      <c r="C265" s="292" t="s">
        <v>13</v>
      </c>
      <c r="D265" s="294">
        <v>3</v>
      </c>
      <c r="E265" s="228"/>
      <c r="F265" s="228">
        <f t="shared" si="1"/>
        <v>0</v>
      </c>
    </row>
    <row r="266" spans="1:6" ht="25.5">
      <c r="A266" s="292">
        <v>10</v>
      </c>
      <c r="B266" s="293" t="s">
        <v>509</v>
      </c>
      <c r="C266" s="292" t="s">
        <v>13</v>
      </c>
      <c r="D266" s="294">
        <v>2</v>
      </c>
      <c r="E266" s="228"/>
      <c r="F266" s="228">
        <f t="shared" si="1"/>
        <v>0</v>
      </c>
    </row>
    <row r="267" spans="1:6" ht="25.5">
      <c r="A267" s="292">
        <v>11</v>
      </c>
      <c r="B267" s="293" t="s">
        <v>510</v>
      </c>
      <c r="C267" s="292" t="s">
        <v>13</v>
      </c>
      <c r="D267" s="294">
        <v>1</v>
      </c>
      <c r="E267" s="228"/>
      <c r="F267" s="228">
        <f t="shared" si="1"/>
        <v>0</v>
      </c>
    </row>
    <row r="268" spans="1:6">
      <c r="A268" s="292">
        <v>12</v>
      </c>
      <c r="B268" s="293" t="s">
        <v>511</v>
      </c>
      <c r="C268" s="292" t="s">
        <v>13</v>
      </c>
      <c r="D268" s="294">
        <v>1</v>
      </c>
      <c r="E268" s="228"/>
      <c r="F268" s="228">
        <f t="shared" si="1"/>
        <v>0</v>
      </c>
    </row>
    <row r="269" spans="1:6">
      <c r="A269" s="292">
        <v>13</v>
      </c>
      <c r="B269" s="293" t="s">
        <v>512</v>
      </c>
      <c r="C269" s="292" t="s">
        <v>13</v>
      </c>
      <c r="D269" s="294">
        <v>0</v>
      </c>
      <c r="E269" s="228"/>
      <c r="F269" s="228">
        <f t="shared" si="1"/>
        <v>0</v>
      </c>
    </row>
    <row r="270" spans="1:6" ht="25.5">
      <c r="A270" s="292">
        <v>14</v>
      </c>
      <c r="B270" s="293" t="s">
        <v>513</v>
      </c>
      <c r="C270" s="292" t="s">
        <v>13</v>
      </c>
      <c r="D270" s="294">
        <v>2</v>
      </c>
      <c r="E270" s="228"/>
      <c r="F270" s="228">
        <f t="shared" si="1"/>
        <v>0</v>
      </c>
    </row>
    <row r="271" spans="1:6">
      <c r="A271" s="292">
        <v>15</v>
      </c>
      <c r="B271" s="293" t="s">
        <v>514</v>
      </c>
      <c r="C271" s="292" t="s">
        <v>27</v>
      </c>
      <c r="D271" s="294">
        <v>180</v>
      </c>
      <c r="E271" s="228"/>
      <c r="F271" s="228">
        <f t="shared" si="1"/>
        <v>0</v>
      </c>
    </row>
    <row r="272" spans="1:6">
      <c r="A272" s="292">
        <v>16</v>
      </c>
      <c r="B272" s="293" t="s">
        <v>515</v>
      </c>
      <c r="C272" s="292" t="s">
        <v>13</v>
      </c>
      <c r="D272" s="294">
        <v>2</v>
      </c>
      <c r="E272" s="228"/>
      <c r="F272" s="228">
        <f t="shared" si="1"/>
        <v>0</v>
      </c>
    </row>
    <row r="273" spans="1:6">
      <c r="A273" s="292">
        <v>17</v>
      </c>
      <c r="B273" s="293" t="s">
        <v>516</v>
      </c>
      <c r="C273" s="292" t="s">
        <v>13</v>
      </c>
      <c r="D273" s="294">
        <v>1</v>
      </c>
      <c r="E273" s="228"/>
      <c r="F273" s="228">
        <f t="shared" si="1"/>
        <v>0</v>
      </c>
    </row>
    <row r="274" spans="1:6">
      <c r="A274" s="292">
        <v>18</v>
      </c>
      <c r="B274" s="293" t="s">
        <v>517</v>
      </c>
      <c r="C274" s="292" t="s">
        <v>13</v>
      </c>
      <c r="D274" s="294">
        <v>1</v>
      </c>
      <c r="E274" s="228"/>
      <c r="F274" s="228">
        <f t="shared" si="1"/>
        <v>0</v>
      </c>
    </row>
    <row r="275" spans="1:6">
      <c r="A275" s="292">
        <v>19</v>
      </c>
      <c r="B275" s="293" t="s">
        <v>518</v>
      </c>
      <c r="C275" s="292" t="s">
        <v>13</v>
      </c>
      <c r="D275" s="294">
        <v>1</v>
      </c>
      <c r="E275" s="228"/>
      <c r="F275" s="228">
        <f t="shared" si="1"/>
        <v>0</v>
      </c>
    </row>
    <row r="276" spans="1:6">
      <c r="A276" s="292">
        <v>20</v>
      </c>
      <c r="B276" s="293" t="s">
        <v>519</v>
      </c>
      <c r="C276" s="292" t="s">
        <v>33</v>
      </c>
      <c r="D276" s="294">
        <v>1</v>
      </c>
      <c r="E276" s="228"/>
      <c r="F276" s="228">
        <f>E276*D276</f>
        <v>0</v>
      </c>
    </row>
    <row r="277" spans="1:6">
      <c r="A277" s="295" t="s">
        <v>267</v>
      </c>
      <c r="B277" s="296" t="s">
        <v>520</v>
      </c>
      <c r="C277" s="297" t="s">
        <v>267</v>
      </c>
      <c r="D277" s="229"/>
      <c r="E277" s="229"/>
      <c r="F277" s="232">
        <f>SUM(F257:F276)</f>
        <v>0</v>
      </c>
    </row>
    <row r="278" spans="1:6">
      <c r="A278" s="295"/>
      <c r="B278" s="296"/>
      <c r="C278" s="297"/>
      <c r="D278" s="229"/>
      <c r="E278" s="229"/>
      <c r="F278" s="232"/>
    </row>
    <row r="279" spans="1:6">
      <c r="A279" s="295"/>
      <c r="B279" s="295"/>
      <c r="C279" s="295"/>
      <c r="D279" s="230"/>
      <c r="E279" s="230"/>
      <c r="F279" s="230"/>
    </row>
    <row r="280" spans="1:6">
      <c r="A280" s="296" t="s">
        <v>521</v>
      </c>
      <c r="B280" s="297"/>
      <c r="C280" s="297"/>
      <c r="D280" s="229"/>
      <c r="E280" s="231"/>
      <c r="F280" s="231"/>
    </row>
    <row r="281" spans="1:6" ht="51">
      <c r="A281" s="292">
        <v>1</v>
      </c>
      <c r="B281" s="298" t="s">
        <v>522</v>
      </c>
      <c r="C281" s="295" t="s">
        <v>33</v>
      </c>
      <c r="D281" s="230">
        <v>1</v>
      </c>
      <c r="E281" s="228"/>
      <c r="F281" s="228">
        <f>E281*D281</f>
        <v>0</v>
      </c>
    </row>
    <row r="282" spans="1:6">
      <c r="A282" s="297"/>
      <c r="B282" s="299" t="s">
        <v>523</v>
      </c>
      <c r="C282" s="297"/>
      <c r="D282" s="229"/>
      <c r="E282" s="232"/>
      <c r="F282" s="232">
        <f>F281</f>
        <v>0</v>
      </c>
    </row>
    <row r="283" spans="1:6">
      <c r="A283" s="297"/>
      <c r="B283" s="299"/>
      <c r="C283" s="297"/>
      <c r="D283" s="229"/>
      <c r="E283" s="232"/>
      <c r="F283" s="229"/>
    </row>
    <row r="284" spans="1:6">
      <c r="A284" s="296" t="s">
        <v>524</v>
      </c>
      <c r="B284" s="300"/>
      <c r="C284" s="301"/>
      <c r="D284" s="302"/>
      <c r="E284" s="233"/>
      <c r="F284" s="233"/>
    </row>
    <row r="285" spans="1:6">
      <c r="A285" s="303">
        <v>1</v>
      </c>
      <c r="B285" s="304" t="s">
        <v>525</v>
      </c>
      <c r="C285" s="305" t="s">
        <v>27</v>
      </c>
      <c r="D285" s="306">
        <v>10</v>
      </c>
      <c r="E285" s="234"/>
      <c r="F285" s="228">
        <f t="shared" ref="F285:F294" si="2">E285*D285</f>
        <v>0</v>
      </c>
    </row>
    <row r="286" spans="1:6">
      <c r="A286" s="303">
        <v>2</v>
      </c>
      <c r="B286" s="304" t="s">
        <v>526</v>
      </c>
      <c r="C286" s="305" t="s">
        <v>27</v>
      </c>
      <c r="D286" s="306">
        <v>80</v>
      </c>
      <c r="E286" s="234"/>
      <c r="F286" s="228">
        <f t="shared" si="2"/>
        <v>0</v>
      </c>
    </row>
    <row r="287" spans="1:6">
      <c r="A287" s="303">
        <v>3</v>
      </c>
      <c r="B287" s="304" t="s">
        <v>527</v>
      </c>
      <c r="C287" s="305" t="s">
        <v>27</v>
      </c>
      <c r="D287" s="306">
        <v>75</v>
      </c>
      <c r="E287" s="234"/>
      <c r="F287" s="228">
        <f t="shared" si="2"/>
        <v>0</v>
      </c>
    </row>
    <row r="288" spans="1:6">
      <c r="A288" s="303">
        <v>4</v>
      </c>
      <c r="B288" s="304" t="s">
        <v>528</v>
      </c>
      <c r="C288" s="305" t="s">
        <v>27</v>
      </c>
      <c r="D288" s="306">
        <v>170</v>
      </c>
      <c r="E288" s="234"/>
      <c r="F288" s="228">
        <f t="shared" si="2"/>
        <v>0</v>
      </c>
    </row>
    <row r="289" spans="1:6">
      <c r="A289" s="303">
        <v>5</v>
      </c>
      <c r="B289" s="304" t="s">
        <v>529</v>
      </c>
      <c r="C289" s="305" t="s">
        <v>27</v>
      </c>
      <c r="D289" s="306">
        <v>170</v>
      </c>
      <c r="E289" s="234"/>
      <c r="F289" s="228">
        <f t="shared" si="2"/>
        <v>0</v>
      </c>
    </row>
    <row r="290" spans="1:6">
      <c r="A290" s="303">
        <v>6</v>
      </c>
      <c r="B290" s="304" t="s">
        <v>530</v>
      </c>
      <c r="C290" s="305" t="s">
        <v>27</v>
      </c>
      <c r="D290" s="306">
        <v>20</v>
      </c>
      <c r="E290" s="234"/>
      <c r="F290" s="228">
        <f t="shared" si="2"/>
        <v>0</v>
      </c>
    </row>
    <row r="291" spans="1:6">
      <c r="A291" s="303">
        <v>7</v>
      </c>
      <c r="B291" s="304" t="s">
        <v>531</v>
      </c>
      <c r="C291" s="305" t="s">
        <v>27</v>
      </c>
      <c r="D291" s="306">
        <v>15</v>
      </c>
      <c r="E291" s="234"/>
      <c r="F291" s="228">
        <f t="shared" si="2"/>
        <v>0</v>
      </c>
    </row>
    <row r="292" spans="1:6">
      <c r="A292" s="303">
        <v>8</v>
      </c>
      <c r="B292" s="304" t="s">
        <v>532</v>
      </c>
      <c r="C292" s="305" t="s">
        <v>13</v>
      </c>
      <c r="D292" s="306">
        <v>3</v>
      </c>
      <c r="E292" s="234"/>
      <c r="F292" s="228">
        <f t="shared" si="2"/>
        <v>0</v>
      </c>
    </row>
    <row r="293" spans="1:6">
      <c r="A293" s="303">
        <v>9</v>
      </c>
      <c r="B293" s="304" t="s">
        <v>533</v>
      </c>
      <c r="C293" s="305" t="s">
        <v>13</v>
      </c>
      <c r="D293" s="306">
        <v>10</v>
      </c>
      <c r="E293" s="234"/>
      <c r="F293" s="228">
        <f t="shared" si="2"/>
        <v>0</v>
      </c>
    </row>
    <row r="294" spans="1:6">
      <c r="A294" s="303">
        <v>10</v>
      </c>
      <c r="B294" s="307" t="s">
        <v>534</v>
      </c>
      <c r="C294" s="303" t="s">
        <v>33</v>
      </c>
      <c r="D294" s="308">
        <v>1</v>
      </c>
      <c r="E294" s="235"/>
      <c r="F294" s="228">
        <f t="shared" si="2"/>
        <v>0</v>
      </c>
    </row>
    <row r="295" spans="1:6">
      <c r="A295" s="305" t="s">
        <v>267</v>
      </c>
      <c r="B295" s="309" t="s">
        <v>535</v>
      </c>
      <c r="C295" s="301"/>
      <c r="D295" s="302"/>
      <c r="E295" s="235"/>
      <c r="F295" s="310">
        <f>SUM(F285:F294)</f>
        <v>0</v>
      </c>
    </row>
    <row r="296" spans="1:6" ht="15">
      <c r="A296" s="42"/>
      <c r="B296" s="9"/>
      <c r="C296" s="43"/>
      <c r="D296" s="311"/>
      <c r="E296" s="171"/>
      <c r="F296" s="170"/>
    </row>
    <row r="297" spans="1:6" ht="15.75" thickBot="1">
      <c r="A297" s="192"/>
      <c r="B297" s="190"/>
      <c r="C297" s="191"/>
      <c r="D297" s="169"/>
      <c r="E297" s="194"/>
      <c r="F297" s="195">
        <f>F295+F282+F277</f>
        <v>0</v>
      </c>
    </row>
    <row r="298" spans="1:6" ht="15">
      <c r="A298" s="42"/>
      <c r="B298" s="9"/>
      <c r="C298" s="43"/>
      <c r="D298" s="43"/>
      <c r="E298" s="56"/>
      <c r="F298" s="64"/>
    </row>
  </sheetData>
  <mergeCells count="3">
    <mergeCell ref="A1:F1"/>
    <mergeCell ref="B19:D19"/>
    <mergeCell ref="B255:D255"/>
  </mergeCells>
  <pageMargins left="0.7" right="0.7" top="0.75" bottom="0.75" header="0.3" footer="0.3"/>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I222"/>
  <sheetViews>
    <sheetView zoomScaleNormal="100" zoomScaleSheetLayoutView="100" workbookViewId="0">
      <selection activeCell="B11" sqref="B11:F11"/>
    </sheetView>
  </sheetViews>
  <sheetFormatPr defaultRowHeight="12.75"/>
  <cols>
    <col min="1" max="1" width="8.85546875" style="258" customWidth="1"/>
    <col min="2" max="2" width="37" style="258" customWidth="1"/>
    <col min="3" max="3" width="8" style="258" customWidth="1"/>
    <col min="4" max="4" width="8.85546875" style="258" customWidth="1"/>
    <col min="5" max="5" width="10.85546875" style="258" customWidth="1"/>
    <col min="6" max="6" width="13.7109375" style="258" customWidth="1"/>
    <col min="7" max="256" width="9.140625" style="249"/>
    <col min="257" max="257" width="8.85546875" style="249" customWidth="1"/>
    <col min="258" max="258" width="37" style="249" customWidth="1"/>
    <col min="259" max="259" width="8" style="249" customWidth="1"/>
    <col min="260" max="260" width="8.85546875" style="249" customWidth="1"/>
    <col min="261" max="261" width="10.85546875" style="249" customWidth="1"/>
    <col min="262" max="262" width="13.7109375" style="249" customWidth="1"/>
    <col min="263" max="512" width="9.140625" style="249"/>
    <col min="513" max="513" width="8.85546875" style="249" customWidth="1"/>
    <col min="514" max="514" width="37" style="249" customWidth="1"/>
    <col min="515" max="515" width="8" style="249" customWidth="1"/>
    <col min="516" max="516" width="8.85546875" style="249" customWidth="1"/>
    <col min="517" max="517" width="10.85546875" style="249" customWidth="1"/>
    <col min="518" max="518" width="13.7109375" style="249" customWidth="1"/>
    <col min="519" max="768" width="9.140625" style="249"/>
    <col min="769" max="769" width="8.85546875" style="249" customWidth="1"/>
    <col min="770" max="770" width="37" style="249" customWidth="1"/>
    <col min="771" max="771" width="8" style="249" customWidth="1"/>
    <col min="772" max="772" width="8.85546875" style="249" customWidth="1"/>
    <col min="773" max="773" width="10.85546875" style="249" customWidth="1"/>
    <col min="774" max="774" width="13.7109375" style="249" customWidth="1"/>
    <col min="775" max="1024" width="9.140625" style="249"/>
    <col min="1025" max="1025" width="8.85546875" style="249" customWidth="1"/>
    <col min="1026" max="1026" width="37" style="249" customWidth="1"/>
    <col min="1027" max="1027" width="8" style="249" customWidth="1"/>
    <col min="1028" max="1028" width="8.85546875" style="249" customWidth="1"/>
    <col min="1029" max="1029" width="10.85546875" style="249" customWidth="1"/>
    <col min="1030" max="1030" width="13.7109375" style="249" customWidth="1"/>
    <col min="1031" max="1280" width="9.140625" style="249"/>
    <col min="1281" max="1281" width="8.85546875" style="249" customWidth="1"/>
    <col min="1282" max="1282" width="37" style="249" customWidth="1"/>
    <col min="1283" max="1283" width="8" style="249" customWidth="1"/>
    <col min="1284" max="1284" width="8.85546875" style="249" customWidth="1"/>
    <col min="1285" max="1285" width="10.85546875" style="249" customWidth="1"/>
    <col min="1286" max="1286" width="13.7109375" style="249" customWidth="1"/>
    <col min="1287" max="1536" width="9.140625" style="249"/>
    <col min="1537" max="1537" width="8.85546875" style="249" customWidth="1"/>
    <col min="1538" max="1538" width="37" style="249" customWidth="1"/>
    <col min="1539" max="1539" width="8" style="249" customWidth="1"/>
    <col min="1540" max="1540" width="8.85546875" style="249" customWidth="1"/>
    <col min="1541" max="1541" width="10.85546875" style="249" customWidth="1"/>
    <col min="1542" max="1542" width="13.7109375" style="249" customWidth="1"/>
    <col min="1543" max="1792" width="9.140625" style="249"/>
    <col min="1793" max="1793" width="8.85546875" style="249" customWidth="1"/>
    <col min="1794" max="1794" width="37" style="249" customWidth="1"/>
    <col min="1795" max="1795" width="8" style="249" customWidth="1"/>
    <col min="1796" max="1796" width="8.85546875" style="249" customWidth="1"/>
    <col min="1797" max="1797" width="10.85546875" style="249" customWidth="1"/>
    <col min="1798" max="1798" width="13.7109375" style="249" customWidth="1"/>
    <col min="1799" max="2048" width="9.140625" style="249"/>
    <col min="2049" max="2049" width="8.85546875" style="249" customWidth="1"/>
    <col min="2050" max="2050" width="37" style="249" customWidth="1"/>
    <col min="2051" max="2051" width="8" style="249" customWidth="1"/>
    <col min="2052" max="2052" width="8.85546875" style="249" customWidth="1"/>
    <col min="2053" max="2053" width="10.85546875" style="249" customWidth="1"/>
    <col min="2054" max="2054" width="13.7109375" style="249" customWidth="1"/>
    <col min="2055" max="2304" width="9.140625" style="249"/>
    <col min="2305" max="2305" width="8.85546875" style="249" customWidth="1"/>
    <col min="2306" max="2306" width="37" style="249" customWidth="1"/>
    <col min="2307" max="2307" width="8" style="249" customWidth="1"/>
    <col min="2308" max="2308" width="8.85546875" style="249" customWidth="1"/>
    <col min="2309" max="2309" width="10.85546875" style="249" customWidth="1"/>
    <col min="2310" max="2310" width="13.7109375" style="249" customWidth="1"/>
    <col min="2311" max="2560" width="9.140625" style="249"/>
    <col min="2561" max="2561" width="8.85546875" style="249" customWidth="1"/>
    <col min="2562" max="2562" width="37" style="249" customWidth="1"/>
    <col min="2563" max="2563" width="8" style="249" customWidth="1"/>
    <col min="2564" max="2564" width="8.85546875" style="249" customWidth="1"/>
    <col min="2565" max="2565" width="10.85546875" style="249" customWidth="1"/>
    <col min="2566" max="2566" width="13.7109375" style="249" customWidth="1"/>
    <col min="2567" max="2816" width="9.140625" style="249"/>
    <col min="2817" max="2817" width="8.85546875" style="249" customWidth="1"/>
    <col min="2818" max="2818" width="37" style="249" customWidth="1"/>
    <col min="2819" max="2819" width="8" style="249" customWidth="1"/>
    <col min="2820" max="2820" width="8.85546875" style="249" customWidth="1"/>
    <col min="2821" max="2821" width="10.85546875" style="249" customWidth="1"/>
    <col min="2822" max="2822" width="13.7109375" style="249" customWidth="1"/>
    <col min="2823" max="3072" width="9.140625" style="249"/>
    <col min="3073" max="3073" width="8.85546875" style="249" customWidth="1"/>
    <col min="3074" max="3074" width="37" style="249" customWidth="1"/>
    <col min="3075" max="3075" width="8" style="249" customWidth="1"/>
    <col min="3076" max="3076" width="8.85546875" style="249" customWidth="1"/>
    <col min="3077" max="3077" width="10.85546875" style="249" customWidth="1"/>
    <col min="3078" max="3078" width="13.7109375" style="249" customWidth="1"/>
    <col min="3079" max="3328" width="9.140625" style="249"/>
    <col min="3329" max="3329" width="8.85546875" style="249" customWidth="1"/>
    <col min="3330" max="3330" width="37" style="249" customWidth="1"/>
    <col min="3331" max="3331" width="8" style="249" customWidth="1"/>
    <col min="3332" max="3332" width="8.85546875" style="249" customWidth="1"/>
    <col min="3333" max="3333" width="10.85546875" style="249" customWidth="1"/>
    <col min="3334" max="3334" width="13.7109375" style="249" customWidth="1"/>
    <col min="3335" max="3584" width="9.140625" style="249"/>
    <col min="3585" max="3585" width="8.85546875" style="249" customWidth="1"/>
    <col min="3586" max="3586" width="37" style="249" customWidth="1"/>
    <col min="3587" max="3587" width="8" style="249" customWidth="1"/>
    <col min="3588" max="3588" width="8.85546875" style="249" customWidth="1"/>
    <col min="3589" max="3589" width="10.85546875" style="249" customWidth="1"/>
    <col min="3590" max="3590" width="13.7109375" style="249" customWidth="1"/>
    <col min="3591" max="3840" width="9.140625" style="249"/>
    <col min="3841" max="3841" width="8.85546875" style="249" customWidth="1"/>
    <col min="3842" max="3842" width="37" style="249" customWidth="1"/>
    <col min="3843" max="3843" width="8" style="249" customWidth="1"/>
    <col min="3844" max="3844" width="8.85546875" style="249" customWidth="1"/>
    <col min="3845" max="3845" width="10.85546875" style="249" customWidth="1"/>
    <col min="3846" max="3846" width="13.7109375" style="249" customWidth="1"/>
    <col min="3847" max="4096" width="9.140625" style="249"/>
    <col min="4097" max="4097" width="8.85546875" style="249" customWidth="1"/>
    <col min="4098" max="4098" width="37" style="249" customWidth="1"/>
    <col min="4099" max="4099" width="8" style="249" customWidth="1"/>
    <col min="4100" max="4100" width="8.85546875" style="249" customWidth="1"/>
    <col min="4101" max="4101" width="10.85546875" style="249" customWidth="1"/>
    <col min="4102" max="4102" width="13.7109375" style="249" customWidth="1"/>
    <col min="4103" max="4352" width="9.140625" style="249"/>
    <col min="4353" max="4353" width="8.85546875" style="249" customWidth="1"/>
    <col min="4354" max="4354" width="37" style="249" customWidth="1"/>
    <col min="4355" max="4355" width="8" style="249" customWidth="1"/>
    <col min="4356" max="4356" width="8.85546875" style="249" customWidth="1"/>
    <col min="4357" max="4357" width="10.85546875" style="249" customWidth="1"/>
    <col min="4358" max="4358" width="13.7109375" style="249" customWidth="1"/>
    <col min="4359" max="4608" width="9.140625" style="249"/>
    <col min="4609" max="4609" width="8.85546875" style="249" customWidth="1"/>
    <col min="4610" max="4610" width="37" style="249" customWidth="1"/>
    <col min="4611" max="4611" width="8" style="249" customWidth="1"/>
    <col min="4612" max="4612" width="8.85546875" style="249" customWidth="1"/>
    <col min="4613" max="4613" width="10.85546875" style="249" customWidth="1"/>
    <col min="4614" max="4614" width="13.7109375" style="249" customWidth="1"/>
    <col min="4615" max="4864" width="9.140625" style="249"/>
    <col min="4865" max="4865" width="8.85546875" style="249" customWidth="1"/>
    <col min="4866" max="4866" width="37" style="249" customWidth="1"/>
    <col min="4867" max="4867" width="8" style="249" customWidth="1"/>
    <col min="4868" max="4868" width="8.85546875" style="249" customWidth="1"/>
    <col min="4869" max="4869" width="10.85546875" style="249" customWidth="1"/>
    <col min="4870" max="4870" width="13.7109375" style="249" customWidth="1"/>
    <col min="4871" max="5120" width="9.140625" style="249"/>
    <col min="5121" max="5121" width="8.85546875" style="249" customWidth="1"/>
    <col min="5122" max="5122" width="37" style="249" customWidth="1"/>
    <col min="5123" max="5123" width="8" style="249" customWidth="1"/>
    <col min="5124" max="5124" width="8.85546875" style="249" customWidth="1"/>
    <col min="5125" max="5125" width="10.85546875" style="249" customWidth="1"/>
    <col min="5126" max="5126" width="13.7109375" style="249" customWidth="1"/>
    <col min="5127" max="5376" width="9.140625" style="249"/>
    <col min="5377" max="5377" width="8.85546875" style="249" customWidth="1"/>
    <col min="5378" max="5378" width="37" style="249" customWidth="1"/>
    <col min="5379" max="5379" width="8" style="249" customWidth="1"/>
    <col min="5380" max="5380" width="8.85546875" style="249" customWidth="1"/>
    <col min="5381" max="5381" width="10.85546875" style="249" customWidth="1"/>
    <col min="5382" max="5382" width="13.7109375" style="249" customWidth="1"/>
    <col min="5383" max="5632" width="9.140625" style="249"/>
    <col min="5633" max="5633" width="8.85546875" style="249" customWidth="1"/>
    <col min="5634" max="5634" width="37" style="249" customWidth="1"/>
    <col min="5635" max="5635" width="8" style="249" customWidth="1"/>
    <col min="5636" max="5636" width="8.85546875" style="249" customWidth="1"/>
    <col min="5637" max="5637" width="10.85546875" style="249" customWidth="1"/>
    <col min="5638" max="5638" width="13.7109375" style="249" customWidth="1"/>
    <col min="5639" max="5888" width="9.140625" style="249"/>
    <col min="5889" max="5889" width="8.85546875" style="249" customWidth="1"/>
    <col min="5890" max="5890" width="37" style="249" customWidth="1"/>
    <col min="5891" max="5891" width="8" style="249" customWidth="1"/>
    <col min="5892" max="5892" width="8.85546875" style="249" customWidth="1"/>
    <col min="5893" max="5893" width="10.85546875" style="249" customWidth="1"/>
    <col min="5894" max="5894" width="13.7109375" style="249" customWidth="1"/>
    <col min="5895" max="6144" width="9.140625" style="249"/>
    <col min="6145" max="6145" width="8.85546875" style="249" customWidth="1"/>
    <col min="6146" max="6146" width="37" style="249" customWidth="1"/>
    <col min="6147" max="6147" width="8" style="249" customWidth="1"/>
    <col min="6148" max="6148" width="8.85546875" style="249" customWidth="1"/>
    <col min="6149" max="6149" width="10.85546875" style="249" customWidth="1"/>
    <col min="6150" max="6150" width="13.7109375" style="249" customWidth="1"/>
    <col min="6151" max="6400" width="9.140625" style="249"/>
    <col min="6401" max="6401" width="8.85546875" style="249" customWidth="1"/>
    <col min="6402" max="6402" width="37" style="249" customWidth="1"/>
    <col min="6403" max="6403" width="8" style="249" customWidth="1"/>
    <col min="6404" max="6404" width="8.85546875" style="249" customWidth="1"/>
    <col min="6405" max="6405" width="10.85546875" style="249" customWidth="1"/>
    <col min="6406" max="6406" width="13.7109375" style="249" customWidth="1"/>
    <col min="6407" max="6656" width="9.140625" style="249"/>
    <col min="6657" max="6657" width="8.85546875" style="249" customWidth="1"/>
    <col min="6658" max="6658" width="37" style="249" customWidth="1"/>
    <col min="6659" max="6659" width="8" style="249" customWidth="1"/>
    <col min="6660" max="6660" width="8.85546875" style="249" customWidth="1"/>
    <col min="6661" max="6661" width="10.85546875" style="249" customWidth="1"/>
    <col min="6662" max="6662" width="13.7109375" style="249" customWidth="1"/>
    <col min="6663" max="6912" width="9.140625" style="249"/>
    <col min="6913" max="6913" width="8.85546875" style="249" customWidth="1"/>
    <col min="6914" max="6914" width="37" style="249" customWidth="1"/>
    <col min="6915" max="6915" width="8" style="249" customWidth="1"/>
    <col min="6916" max="6916" width="8.85546875" style="249" customWidth="1"/>
    <col min="6917" max="6917" width="10.85546875" style="249" customWidth="1"/>
    <col min="6918" max="6918" width="13.7109375" style="249" customWidth="1"/>
    <col min="6919" max="7168" width="9.140625" style="249"/>
    <col min="7169" max="7169" width="8.85546875" style="249" customWidth="1"/>
    <col min="7170" max="7170" width="37" style="249" customWidth="1"/>
    <col min="7171" max="7171" width="8" style="249" customWidth="1"/>
    <col min="7172" max="7172" width="8.85546875" style="249" customWidth="1"/>
    <col min="7173" max="7173" width="10.85546875" style="249" customWidth="1"/>
    <col min="7174" max="7174" width="13.7109375" style="249" customWidth="1"/>
    <col min="7175" max="7424" width="9.140625" style="249"/>
    <col min="7425" max="7425" width="8.85546875" style="249" customWidth="1"/>
    <col min="7426" max="7426" width="37" style="249" customWidth="1"/>
    <col min="7427" max="7427" width="8" style="249" customWidth="1"/>
    <col min="7428" max="7428" width="8.85546875" style="249" customWidth="1"/>
    <col min="7429" max="7429" width="10.85546875" style="249" customWidth="1"/>
    <col min="7430" max="7430" width="13.7109375" style="249" customWidth="1"/>
    <col min="7431" max="7680" width="9.140625" style="249"/>
    <col min="7681" max="7681" width="8.85546875" style="249" customWidth="1"/>
    <col min="7682" max="7682" width="37" style="249" customWidth="1"/>
    <col min="7683" max="7683" width="8" style="249" customWidth="1"/>
    <col min="7684" max="7684" width="8.85546875" style="249" customWidth="1"/>
    <col min="7685" max="7685" width="10.85546875" style="249" customWidth="1"/>
    <col min="7686" max="7686" width="13.7109375" style="249" customWidth="1"/>
    <col min="7687" max="7936" width="9.140625" style="249"/>
    <col min="7937" max="7937" width="8.85546875" style="249" customWidth="1"/>
    <col min="7938" max="7938" width="37" style="249" customWidth="1"/>
    <col min="7939" max="7939" width="8" style="249" customWidth="1"/>
    <col min="7940" max="7940" width="8.85546875" style="249" customWidth="1"/>
    <col min="7941" max="7941" width="10.85546875" style="249" customWidth="1"/>
    <col min="7942" max="7942" width="13.7109375" style="249" customWidth="1"/>
    <col min="7943" max="8192" width="9.140625" style="249"/>
    <col min="8193" max="8193" width="8.85546875" style="249" customWidth="1"/>
    <col min="8194" max="8194" width="37" style="249" customWidth="1"/>
    <col min="8195" max="8195" width="8" style="249" customWidth="1"/>
    <col min="8196" max="8196" width="8.85546875" style="249" customWidth="1"/>
    <col min="8197" max="8197" width="10.85546875" style="249" customWidth="1"/>
    <col min="8198" max="8198" width="13.7109375" style="249" customWidth="1"/>
    <col min="8199" max="8448" width="9.140625" style="249"/>
    <col min="8449" max="8449" width="8.85546875" style="249" customWidth="1"/>
    <col min="8450" max="8450" width="37" style="249" customWidth="1"/>
    <col min="8451" max="8451" width="8" style="249" customWidth="1"/>
    <col min="8452" max="8452" width="8.85546875" style="249" customWidth="1"/>
    <col min="8453" max="8453" width="10.85546875" style="249" customWidth="1"/>
    <col min="8454" max="8454" width="13.7109375" style="249" customWidth="1"/>
    <col min="8455" max="8704" width="9.140625" style="249"/>
    <col min="8705" max="8705" width="8.85546875" style="249" customWidth="1"/>
    <col min="8706" max="8706" width="37" style="249" customWidth="1"/>
    <col min="8707" max="8707" width="8" style="249" customWidth="1"/>
    <col min="8708" max="8708" width="8.85546875" style="249" customWidth="1"/>
    <col min="8709" max="8709" width="10.85546875" style="249" customWidth="1"/>
    <col min="8710" max="8710" width="13.7109375" style="249" customWidth="1"/>
    <col min="8711" max="8960" width="9.140625" style="249"/>
    <col min="8961" max="8961" width="8.85546875" style="249" customWidth="1"/>
    <col min="8962" max="8962" width="37" style="249" customWidth="1"/>
    <col min="8963" max="8963" width="8" style="249" customWidth="1"/>
    <col min="8964" max="8964" width="8.85546875" style="249" customWidth="1"/>
    <col min="8965" max="8965" width="10.85546875" style="249" customWidth="1"/>
    <col min="8966" max="8966" width="13.7109375" style="249" customWidth="1"/>
    <col min="8967" max="9216" width="9.140625" style="249"/>
    <col min="9217" max="9217" width="8.85546875" style="249" customWidth="1"/>
    <col min="9218" max="9218" width="37" style="249" customWidth="1"/>
    <col min="9219" max="9219" width="8" style="249" customWidth="1"/>
    <col min="9220" max="9220" width="8.85546875" style="249" customWidth="1"/>
    <col min="9221" max="9221" width="10.85546875" style="249" customWidth="1"/>
    <col min="9222" max="9222" width="13.7109375" style="249" customWidth="1"/>
    <col min="9223" max="9472" width="9.140625" style="249"/>
    <col min="9473" max="9473" width="8.85546875" style="249" customWidth="1"/>
    <col min="9474" max="9474" width="37" style="249" customWidth="1"/>
    <col min="9475" max="9475" width="8" style="249" customWidth="1"/>
    <col min="9476" max="9476" width="8.85546875" style="249" customWidth="1"/>
    <col min="9477" max="9477" width="10.85546875" style="249" customWidth="1"/>
    <col min="9478" max="9478" width="13.7109375" style="249" customWidth="1"/>
    <col min="9479" max="9728" width="9.140625" style="249"/>
    <col min="9729" max="9729" width="8.85546875" style="249" customWidth="1"/>
    <col min="9730" max="9730" width="37" style="249" customWidth="1"/>
    <col min="9731" max="9731" width="8" style="249" customWidth="1"/>
    <col min="9732" max="9732" width="8.85546875" style="249" customWidth="1"/>
    <col min="9733" max="9733" width="10.85546875" style="249" customWidth="1"/>
    <col min="9734" max="9734" width="13.7109375" style="249" customWidth="1"/>
    <col min="9735" max="9984" width="9.140625" style="249"/>
    <col min="9985" max="9985" width="8.85546875" style="249" customWidth="1"/>
    <col min="9986" max="9986" width="37" style="249" customWidth="1"/>
    <col min="9987" max="9987" width="8" style="249" customWidth="1"/>
    <col min="9988" max="9988" width="8.85546875" style="249" customWidth="1"/>
    <col min="9989" max="9989" width="10.85546875" style="249" customWidth="1"/>
    <col min="9990" max="9990" width="13.7109375" style="249" customWidth="1"/>
    <col min="9991" max="10240" width="9.140625" style="249"/>
    <col min="10241" max="10241" width="8.85546875" style="249" customWidth="1"/>
    <col min="10242" max="10242" width="37" style="249" customWidth="1"/>
    <col min="10243" max="10243" width="8" style="249" customWidth="1"/>
    <col min="10244" max="10244" width="8.85546875" style="249" customWidth="1"/>
    <col min="10245" max="10245" width="10.85546875" style="249" customWidth="1"/>
    <col min="10246" max="10246" width="13.7109375" style="249" customWidth="1"/>
    <col min="10247" max="10496" width="9.140625" style="249"/>
    <col min="10497" max="10497" width="8.85546875" style="249" customWidth="1"/>
    <col min="10498" max="10498" width="37" style="249" customWidth="1"/>
    <col min="10499" max="10499" width="8" style="249" customWidth="1"/>
    <col min="10500" max="10500" width="8.85546875" style="249" customWidth="1"/>
    <col min="10501" max="10501" width="10.85546875" style="249" customWidth="1"/>
    <col min="10502" max="10502" width="13.7109375" style="249" customWidth="1"/>
    <col min="10503" max="10752" width="9.140625" style="249"/>
    <col min="10753" max="10753" width="8.85546875" style="249" customWidth="1"/>
    <col min="10754" max="10754" width="37" style="249" customWidth="1"/>
    <col min="10755" max="10755" width="8" style="249" customWidth="1"/>
    <col min="10756" max="10756" width="8.85546875" style="249" customWidth="1"/>
    <col min="10757" max="10757" width="10.85546875" style="249" customWidth="1"/>
    <col min="10758" max="10758" width="13.7109375" style="249" customWidth="1"/>
    <col min="10759" max="11008" width="9.140625" style="249"/>
    <col min="11009" max="11009" width="8.85546875" style="249" customWidth="1"/>
    <col min="11010" max="11010" width="37" style="249" customWidth="1"/>
    <col min="11011" max="11011" width="8" style="249" customWidth="1"/>
    <col min="11012" max="11012" width="8.85546875" style="249" customWidth="1"/>
    <col min="11013" max="11013" width="10.85546875" style="249" customWidth="1"/>
    <col min="11014" max="11014" width="13.7109375" style="249" customWidth="1"/>
    <col min="11015" max="11264" width="9.140625" style="249"/>
    <col min="11265" max="11265" width="8.85546875" style="249" customWidth="1"/>
    <col min="11266" max="11266" width="37" style="249" customWidth="1"/>
    <col min="11267" max="11267" width="8" style="249" customWidth="1"/>
    <col min="11268" max="11268" width="8.85546875" style="249" customWidth="1"/>
    <col min="11269" max="11269" width="10.85546875" style="249" customWidth="1"/>
    <col min="11270" max="11270" width="13.7109375" style="249" customWidth="1"/>
    <col min="11271" max="11520" width="9.140625" style="249"/>
    <col min="11521" max="11521" width="8.85546875" style="249" customWidth="1"/>
    <col min="11522" max="11522" width="37" style="249" customWidth="1"/>
    <col min="11523" max="11523" width="8" style="249" customWidth="1"/>
    <col min="11524" max="11524" width="8.85546875" style="249" customWidth="1"/>
    <col min="11525" max="11525" width="10.85546875" style="249" customWidth="1"/>
    <col min="11526" max="11526" width="13.7109375" style="249" customWidth="1"/>
    <col min="11527" max="11776" width="9.140625" style="249"/>
    <col min="11777" max="11777" width="8.85546875" style="249" customWidth="1"/>
    <col min="11778" max="11778" width="37" style="249" customWidth="1"/>
    <col min="11779" max="11779" width="8" style="249" customWidth="1"/>
    <col min="11780" max="11780" width="8.85546875" style="249" customWidth="1"/>
    <col min="11781" max="11781" width="10.85546875" style="249" customWidth="1"/>
    <col min="11782" max="11782" width="13.7109375" style="249" customWidth="1"/>
    <col min="11783" max="12032" width="9.140625" style="249"/>
    <col min="12033" max="12033" width="8.85546875" style="249" customWidth="1"/>
    <col min="12034" max="12034" width="37" style="249" customWidth="1"/>
    <col min="12035" max="12035" width="8" style="249" customWidth="1"/>
    <col min="12036" max="12036" width="8.85546875" style="249" customWidth="1"/>
    <col min="12037" max="12037" width="10.85546875" style="249" customWidth="1"/>
    <col min="12038" max="12038" width="13.7109375" style="249" customWidth="1"/>
    <col min="12039" max="12288" width="9.140625" style="249"/>
    <col min="12289" max="12289" width="8.85546875" style="249" customWidth="1"/>
    <col min="12290" max="12290" width="37" style="249" customWidth="1"/>
    <col min="12291" max="12291" width="8" style="249" customWidth="1"/>
    <col min="12292" max="12292" width="8.85546875" style="249" customWidth="1"/>
    <col min="12293" max="12293" width="10.85546875" style="249" customWidth="1"/>
    <col min="12294" max="12294" width="13.7109375" style="249" customWidth="1"/>
    <col min="12295" max="12544" width="9.140625" style="249"/>
    <col min="12545" max="12545" width="8.85546875" style="249" customWidth="1"/>
    <col min="12546" max="12546" width="37" style="249" customWidth="1"/>
    <col min="12547" max="12547" width="8" style="249" customWidth="1"/>
    <col min="12548" max="12548" width="8.85546875" style="249" customWidth="1"/>
    <col min="12549" max="12549" width="10.85546875" style="249" customWidth="1"/>
    <col min="12550" max="12550" width="13.7109375" style="249" customWidth="1"/>
    <col min="12551" max="12800" width="9.140625" style="249"/>
    <col min="12801" max="12801" width="8.85546875" style="249" customWidth="1"/>
    <col min="12802" max="12802" width="37" style="249" customWidth="1"/>
    <col min="12803" max="12803" width="8" style="249" customWidth="1"/>
    <col min="12804" max="12804" width="8.85546875" style="249" customWidth="1"/>
    <col min="12805" max="12805" width="10.85546875" style="249" customWidth="1"/>
    <col min="12806" max="12806" width="13.7109375" style="249" customWidth="1"/>
    <col min="12807" max="13056" width="9.140625" style="249"/>
    <col min="13057" max="13057" width="8.85546875" style="249" customWidth="1"/>
    <col min="13058" max="13058" width="37" style="249" customWidth="1"/>
    <col min="13059" max="13059" width="8" style="249" customWidth="1"/>
    <col min="13060" max="13060" width="8.85546875" style="249" customWidth="1"/>
    <col min="13061" max="13061" width="10.85546875" style="249" customWidth="1"/>
    <col min="13062" max="13062" width="13.7109375" style="249" customWidth="1"/>
    <col min="13063" max="13312" width="9.140625" style="249"/>
    <col min="13313" max="13313" width="8.85546875" style="249" customWidth="1"/>
    <col min="13314" max="13314" width="37" style="249" customWidth="1"/>
    <col min="13315" max="13315" width="8" style="249" customWidth="1"/>
    <col min="13316" max="13316" width="8.85546875" style="249" customWidth="1"/>
    <col min="13317" max="13317" width="10.85546875" style="249" customWidth="1"/>
    <col min="13318" max="13318" width="13.7109375" style="249" customWidth="1"/>
    <col min="13319" max="13568" width="9.140625" style="249"/>
    <col min="13569" max="13569" width="8.85546875" style="249" customWidth="1"/>
    <col min="13570" max="13570" width="37" style="249" customWidth="1"/>
    <col min="13571" max="13571" width="8" style="249" customWidth="1"/>
    <col min="13572" max="13572" width="8.85546875" style="249" customWidth="1"/>
    <col min="13573" max="13573" width="10.85546875" style="249" customWidth="1"/>
    <col min="13574" max="13574" width="13.7109375" style="249" customWidth="1"/>
    <col min="13575" max="13824" width="9.140625" style="249"/>
    <col min="13825" max="13825" width="8.85546875" style="249" customWidth="1"/>
    <col min="13826" max="13826" width="37" style="249" customWidth="1"/>
    <col min="13827" max="13827" width="8" style="249" customWidth="1"/>
    <col min="13828" max="13828" width="8.85546875" style="249" customWidth="1"/>
    <col min="13829" max="13829" width="10.85546875" style="249" customWidth="1"/>
    <col min="13830" max="13830" width="13.7109375" style="249" customWidth="1"/>
    <col min="13831" max="14080" width="9.140625" style="249"/>
    <col min="14081" max="14081" width="8.85546875" style="249" customWidth="1"/>
    <col min="14082" max="14082" width="37" style="249" customWidth="1"/>
    <col min="14083" max="14083" width="8" style="249" customWidth="1"/>
    <col min="14084" max="14084" width="8.85546875" style="249" customWidth="1"/>
    <col min="14085" max="14085" width="10.85546875" style="249" customWidth="1"/>
    <col min="14086" max="14086" width="13.7109375" style="249" customWidth="1"/>
    <col min="14087" max="14336" width="9.140625" style="249"/>
    <col min="14337" max="14337" width="8.85546875" style="249" customWidth="1"/>
    <col min="14338" max="14338" width="37" style="249" customWidth="1"/>
    <col min="14339" max="14339" width="8" style="249" customWidth="1"/>
    <col min="14340" max="14340" width="8.85546875" style="249" customWidth="1"/>
    <col min="14341" max="14341" width="10.85546875" style="249" customWidth="1"/>
    <col min="14342" max="14342" width="13.7109375" style="249" customWidth="1"/>
    <col min="14343" max="14592" width="9.140625" style="249"/>
    <col min="14593" max="14593" width="8.85546875" style="249" customWidth="1"/>
    <col min="14594" max="14594" width="37" style="249" customWidth="1"/>
    <col min="14595" max="14595" width="8" style="249" customWidth="1"/>
    <col min="14596" max="14596" width="8.85546875" style="249" customWidth="1"/>
    <col min="14597" max="14597" width="10.85546875" style="249" customWidth="1"/>
    <col min="14598" max="14598" width="13.7109375" style="249" customWidth="1"/>
    <col min="14599" max="14848" width="9.140625" style="249"/>
    <col min="14849" max="14849" width="8.85546875" style="249" customWidth="1"/>
    <col min="14850" max="14850" width="37" style="249" customWidth="1"/>
    <col min="14851" max="14851" width="8" style="249" customWidth="1"/>
    <col min="14852" max="14852" width="8.85546875" style="249" customWidth="1"/>
    <col min="14853" max="14853" width="10.85546875" style="249" customWidth="1"/>
    <col min="14854" max="14854" width="13.7109375" style="249" customWidth="1"/>
    <col min="14855" max="15104" width="9.140625" style="249"/>
    <col min="15105" max="15105" width="8.85546875" style="249" customWidth="1"/>
    <col min="15106" max="15106" width="37" style="249" customWidth="1"/>
    <col min="15107" max="15107" width="8" style="249" customWidth="1"/>
    <col min="15108" max="15108" width="8.85546875" style="249" customWidth="1"/>
    <col min="15109" max="15109" width="10.85546875" style="249" customWidth="1"/>
    <col min="15110" max="15110" width="13.7109375" style="249" customWidth="1"/>
    <col min="15111" max="15360" width="9.140625" style="249"/>
    <col min="15361" max="15361" width="8.85546875" style="249" customWidth="1"/>
    <col min="15362" max="15362" width="37" style="249" customWidth="1"/>
    <col min="15363" max="15363" width="8" style="249" customWidth="1"/>
    <col min="15364" max="15364" width="8.85546875" style="249" customWidth="1"/>
    <col min="15365" max="15365" width="10.85546875" style="249" customWidth="1"/>
    <col min="15366" max="15366" width="13.7109375" style="249" customWidth="1"/>
    <col min="15367" max="15616" width="9.140625" style="249"/>
    <col min="15617" max="15617" width="8.85546875" style="249" customWidth="1"/>
    <col min="15618" max="15618" width="37" style="249" customWidth="1"/>
    <col min="15619" max="15619" width="8" style="249" customWidth="1"/>
    <col min="15620" max="15620" width="8.85546875" style="249" customWidth="1"/>
    <col min="15621" max="15621" width="10.85546875" style="249" customWidth="1"/>
    <col min="15622" max="15622" width="13.7109375" style="249" customWidth="1"/>
    <col min="15623" max="15872" width="9.140625" style="249"/>
    <col min="15873" max="15873" width="8.85546875" style="249" customWidth="1"/>
    <col min="15874" max="15874" width="37" style="249" customWidth="1"/>
    <col min="15875" max="15875" width="8" style="249" customWidth="1"/>
    <col min="15876" max="15876" width="8.85546875" style="249" customWidth="1"/>
    <col min="15877" max="15877" width="10.85546875" style="249" customWidth="1"/>
    <col min="15878" max="15878" width="13.7109375" style="249" customWidth="1"/>
    <col min="15879" max="16128" width="9.140625" style="249"/>
    <col min="16129" max="16129" width="8.85546875" style="249" customWidth="1"/>
    <col min="16130" max="16130" width="37" style="249" customWidth="1"/>
    <col min="16131" max="16131" width="8" style="249" customWidth="1"/>
    <col min="16132" max="16132" width="8.85546875" style="249" customWidth="1"/>
    <col min="16133" max="16133" width="10.85546875" style="249" customWidth="1"/>
    <col min="16134" max="16134" width="13.7109375" style="249" customWidth="1"/>
    <col min="16135" max="16384" width="9.140625" style="249"/>
  </cols>
  <sheetData>
    <row r="1" spans="1:9" ht="28.5" customHeight="1">
      <c r="A1" s="513" t="s">
        <v>561</v>
      </c>
      <c r="B1" s="513"/>
      <c r="C1" s="513"/>
      <c r="D1" s="513"/>
      <c r="E1" s="513"/>
      <c r="F1" s="513"/>
    </row>
    <row r="2" spans="1:9" ht="12.75" customHeight="1">
      <c r="A2" s="250"/>
      <c r="B2" s="239"/>
      <c r="C2" s="251"/>
      <c r="D2" s="252"/>
      <c r="E2" s="252"/>
      <c r="F2" s="252"/>
    </row>
    <row r="3" spans="1:9" s="414" customFormat="1" ht="25.5">
      <c r="A3" s="410" t="s">
        <v>541</v>
      </c>
      <c r="B3" s="411" t="s">
        <v>542</v>
      </c>
      <c r="C3" s="412" t="s">
        <v>543</v>
      </c>
      <c r="D3" s="413" t="s">
        <v>544</v>
      </c>
      <c r="E3" s="413" t="s">
        <v>545</v>
      </c>
      <c r="F3" s="413" t="s">
        <v>546</v>
      </c>
    </row>
    <row r="4" spans="1:9" ht="12.75" customHeight="1">
      <c r="A4" s="250"/>
      <c r="B4" s="239"/>
      <c r="C4" s="251"/>
      <c r="D4" s="252"/>
      <c r="E4" s="252"/>
      <c r="F4" s="252"/>
    </row>
    <row r="5" spans="1:9">
      <c r="A5" s="242">
        <v>4.8</v>
      </c>
      <c r="B5" s="253" t="s">
        <v>560</v>
      </c>
      <c r="C5" s="254"/>
      <c r="D5" s="243"/>
      <c r="E5" s="255"/>
      <c r="F5" s="255"/>
    </row>
    <row r="6" spans="1:9">
      <c r="A6" s="244"/>
      <c r="B6" s="338"/>
      <c r="C6" s="256"/>
      <c r="D6" s="245"/>
      <c r="E6" s="257"/>
      <c r="F6" s="257"/>
    </row>
    <row r="7" spans="1:9" ht="15">
      <c r="A7" s="316" t="s">
        <v>548</v>
      </c>
      <c r="B7" s="327" t="str">
        <f>B19</f>
        <v>ELEKTROINŠTALACIJE VH PREGARJE 2</v>
      </c>
      <c r="C7" s="328"/>
      <c r="D7" s="319"/>
      <c r="E7" s="320"/>
      <c r="F7" s="321">
        <f>F178</f>
        <v>0</v>
      </c>
    </row>
    <row r="8" spans="1:9" ht="12.75" customHeight="1">
      <c r="A8" s="322"/>
      <c r="B8" s="323"/>
      <c r="C8" s="324"/>
      <c r="D8" s="319"/>
      <c r="E8" s="329"/>
      <c r="F8" s="330"/>
    </row>
    <row r="9" spans="1:9" ht="15.75" customHeight="1">
      <c r="A9" s="316" t="s">
        <v>549</v>
      </c>
      <c r="B9" s="337" t="s">
        <v>552</v>
      </c>
      <c r="C9" s="332"/>
      <c r="D9" s="319"/>
      <c r="E9" s="320"/>
      <c r="F9" s="321">
        <f>F222</f>
        <v>0</v>
      </c>
    </row>
    <row r="10" spans="1:9" ht="12.75" customHeight="1">
      <c r="A10" s="316"/>
      <c r="B10" s="331"/>
      <c r="C10" s="332"/>
      <c r="D10" s="319"/>
      <c r="E10" s="329">
        <f>SUM(F7:F9)</f>
        <v>0</v>
      </c>
      <c r="F10" s="330"/>
    </row>
    <row r="11" spans="1:9" s="504" customFormat="1" ht="15" customHeight="1">
      <c r="A11" s="500" t="s">
        <v>722</v>
      </c>
      <c r="B11" s="515" t="s">
        <v>729</v>
      </c>
      <c r="C11" s="516" t="s">
        <v>699</v>
      </c>
      <c r="D11" s="516" t="s">
        <v>730</v>
      </c>
      <c r="E11" s="516" t="s">
        <v>728</v>
      </c>
      <c r="F11" s="517">
        <f>D11*E11</f>
        <v>450</v>
      </c>
      <c r="I11" s="505"/>
    </row>
    <row r="12" spans="1:9" s="504" customFormat="1" ht="15" customHeight="1">
      <c r="A12" s="500"/>
      <c r="B12" s="501"/>
      <c r="C12" s="502"/>
      <c r="D12" s="502"/>
      <c r="E12" s="502"/>
      <c r="F12" s="503"/>
      <c r="I12" s="505"/>
    </row>
    <row r="13" spans="1:9" s="504" customFormat="1" ht="28.5">
      <c r="A13" s="500" t="s">
        <v>723</v>
      </c>
      <c r="B13" s="501" t="s">
        <v>721</v>
      </c>
      <c r="C13" s="506" t="s">
        <v>719</v>
      </c>
      <c r="D13" s="506">
        <v>2</v>
      </c>
      <c r="E13" s="506" t="s">
        <v>720</v>
      </c>
      <c r="F13" s="503">
        <f>E10*0.02</f>
        <v>0</v>
      </c>
      <c r="I13" s="505"/>
    </row>
    <row r="14" spans="1:9" ht="12.75" customHeight="1">
      <c r="A14" s="316"/>
      <c r="B14" s="331"/>
      <c r="C14" s="332"/>
      <c r="D14" s="319"/>
      <c r="E14" s="329"/>
      <c r="F14" s="330"/>
    </row>
    <row r="15" spans="1:9" ht="12.75" customHeight="1" thickBot="1">
      <c r="A15" s="333"/>
      <c r="B15" s="334" t="s">
        <v>390</v>
      </c>
      <c r="C15" s="335"/>
      <c r="D15" s="336"/>
      <c r="E15" s="336"/>
      <c r="F15" s="336">
        <f>SUM(F6:F14)</f>
        <v>450</v>
      </c>
    </row>
    <row r="16" spans="1:9" ht="13.5" thickTop="1">
      <c r="A16" s="244"/>
      <c r="B16" s="338"/>
      <c r="C16" s="256"/>
      <c r="D16" s="245"/>
      <c r="E16" s="257"/>
      <c r="F16" s="257"/>
    </row>
    <row r="17" spans="1:6" s="34" customFormat="1" ht="15">
      <c r="A17" s="276" t="s">
        <v>548</v>
      </c>
      <c r="B17" s="512" t="s">
        <v>264</v>
      </c>
      <c r="C17" s="512"/>
      <c r="D17" s="512"/>
      <c r="E17" s="56"/>
      <c r="F17" s="56"/>
    </row>
    <row r="18" spans="1:6" ht="12.75" customHeight="1">
      <c r="A18" s="339"/>
      <c r="B18" s="340"/>
      <c r="C18" s="341"/>
      <c r="D18" s="287"/>
      <c r="E18" s="211"/>
      <c r="F18" s="211"/>
    </row>
    <row r="19" spans="1:6" s="346" customFormat="1" ht="15">
      <c r="A19" s="342" t="s">
        <v>0</v>
      </c>
      <c r="B19" s="343" t="s">
        <v>391</v>
      </c>
      <c r="C19" s="344"/>
      <c r="D19" s="345"/>
      <c r="E19" s="212"/>
      <c r="F19" s="212"/>
    </row>
    <row r="20" spans="1:6" s="346" customFormat="1" ht="12.75" customHeight="1">
      <c r="A20" s="347"/>
      <c r="B20" s="348"/>
      <c r="C20" s="344"/>
      <c r="D20" s="345"/>
      <c r="E20" s="213"/>
      <c r="F20" s="213"/>
    </row>
    <row r="21" spans="1:6" s="346" customFormat="1" ht="12.75" customHeight="1">
      <c r="B21" s="343" t="s">
        <v>484</v>
      </c>
      <c r="C21" s="344" t="s">
        <v>267</v>
      </c>
      <c r="D21" s="349" t="s">
        <v>267</v>
      </c>
      <c r="E21" s="213"/>
      <c r="F21" s="213"/>
    </row>
    <row r="22" spans="1:6" s="346" customFormat="1" ht="30">
      <c r="A22" s="350"/>
      <c r="B22" s="348" t="s">
        <v>485</v>
      </c>
      <c r="C22" s="344" t="s">
        <v>33</v>
      </c>
      <c r="D22" s="345">
        <v>1</v>
      </c>
      <c r="E22" s="213"/>
      <c r="F22" s="213">
        <f>D22*E22</f>
        <v>0</v>
      </c>
    </row>
    <row r="23" spans="1:6" s="346" customFormat="1" ht="12" customHeight="1">
      <c r="A23" s="350"/>
      <c r="B23" s="348"/>
      <c r="C23" s="344"/>
      <c r="D23" s="345"/>
      <c r="E23" s="213"/>
      <c r="F23" s="213"/>
    </row>
    <row r="24" spans="1:6" s="346" customFormat="1" ht="12.75" customHeight="1">
      <c r="A24" s="350"/>
      <c r="B24" s="348" t="s">
        <v>486</v>
      </c>
      <c r="C24" s="344" t="s">
        <v>33</v>
      </c>
      <c r="D24" s="345">
        <v>1</v>
      </c>
      <c r="E24" s="213"/>
      <c r="F24" s="213">
        <f>D24*E24</f>
        <v>0</v>
      </c>
    </row>
    <row r="25" spans="1:6" s="346" customFormat="1" ht="12.75" customHeight="1">
      <c r="A25" s="350"/>
      <c r="B25" s="348"/>
      <c r="C25" s="344"/>
      <c r="D25" s="345"/>
      <c r="E25" s="213"/>
      <c r="F25" s="213"/>
    </row>
    <row r="26" spans="1:6" s="346" customFormat="1" ht="12.75" customHeight="1">
      <c r="A26" s="350"/>
      <c r="B26" s="348" t="s">
        <v>487</v>
      </c>
      <c r="C26" s="344" t="s">
        <v>33</v>
      </c>
      <c r="D26" s="345">
        <v>1</v>
      </c>
      <c r="E26" s="213"/>
      <c r="F26" s="213">
        <f>D26*E26</f>
        <v>0</v>
      </c>
    </row>
    <row r="27" spans="1:6" s="346" customFormat="1" ht="12.75" customHeight="1">
      <c r="A27" s="350"/>
      <c r="B27" s="348"/>
      <c r="C27" s="344"/>
      <c r="D27" s="345"/>
      <c r="E27" s="213"/>
      <c r="F27" s="213"/>
    </row>
    <row r="28" spans="1:6" s="346" customFormat="1" ht="15">
      <c r="A28" s="350"/>
      <c r="B28" s="348" t="s">
        <v>488</v>
      </c>
      <c r="C28" s="344" t="s">
        <v>33</v>
      </c>
      <c r="D28" s="345">
        <v>1</v>
      </c>
      <c r="E28" s="213"/>
      <c r="F28" s="213">
        <f>D28*E28</f>
        <v>0</v>
      </c>
    </row>
    <row r="29" spans="1:6" s="346" customFormat="1" ht="12.75" customHeight="1">
      <c r="A29" s="350"/>
      <c r="B29" s="348"/>
      <c r="C29" s="344"/>
      <c r="D29" s="345"/>
      <c r="E29" s="213"/>
      <c r="F29" s="213"/>
    </row>
    <row r="30" spans="1:6" s="346" customFormat="1" ht="12.75" customHeight="1">
      <c r="A30" s="350"/>
      <c r="B30" s="348" t="s">
        <v>489</v>
      </c>
      <c r="C30" s="344" t="s">
        <v>33</v>
      </c>
      <c r="D30" s="345">
        <v>1</v>
      </c>
      <c r="E30" s="213"/>
      <c r="F30" s="213">
        <f>D30*E30</f>
        <v>0</v>
      </c>
    </row>
    <row r="31" spans="1:6" s="346" customFormat="1" ht="12.75" customHeight="1">
      <c r="A31" s="350"/>
      <c r="B31" s="348"/>
      <c r="C31" s="344"/>
      <c r="D31" s="345"/>
      <c r="E31" s="213"/>
      <c r="F31" s="213"/>
    </row>
    <row r="32" spans="1:6" s="346" customFormat="1" ht="12.75" customHeight="1">
      <c r="A32" s="350"/>
      <c r="B32" s="348" t="s">
        <v>490</v>
      </c>
      <c r="C32" s="344" t="s">
        <v>33</v>
      </c>
      <c r="D32" s="345">
        <v>1</v>
      </c>
      <c r="E32" s="213"/>
      <c r="F32" s="213">
        <f>D32*E32</f>
        <v>0</v>
      </c>
    </row>
    <row r="33" spans="1:6" s="346" customFormat="1" ht="12.75" customHeight="1">
      <c r="A33" s="350"/>
      <c r="B33" s="348"/>
      <c r="C33" s="344"/>
      <c r="D33" s="345"/>
      <c r="E33" s="213"/>
      <c r="F33" s="213"/>
    </row>
    <row r="34" spans="1:6" s="346" customFormat="1" ht="12.75" customHeight="1">
      <c r="A34" s="350"/>
      <c r="B34" s="348" t="s">
        <v>491</v>
      </c>
      <c r="C34" s="344" t="s">
        <v>33</v>
      </c>
      <c r="D34" s="345">
        <v>1</v>
      </c>
      <c r="E34" s="213"/>
      <c r="F34" s="213">
        <f>D34*E34</f>
        <v>0</v>
      </c>
    </row>
    <row r="35" spans="1:6" s="346" customFormat="1" ht="12.75" customHeight="1">
      <c r="A35" s="350"/>
      <c r="B35" s="348"/>
      <c r="C35" s="344"/>
      <c r="D35" s="345"/>
      <c r="E35" s="213"/>
      <c r="F35" s="213"/>
    </row>
    <row r="36" spans="1:6" s="346" customFormat="1" ht="17.25" customHeight="1">
      <c r="A36" s="350"/>
      <c r="B36" s="348" t="s">
        <v>492</v>
      </c>
      <c r="C36" s="344" t="s">
        <v>33</v>
      </c>
      <c r="D36" s="345">
        <v>4</v>
      </c>
      <c r="E36" s="213"/>
      <c r="F36" s="213">
        <f>D36*E36</f>
        <v>0</v>
      </c>
    </row>
    <row r="37" spans="1:6" s="346" customFormat="1" ht="12.75" customHeight="1">
      <c r="A37" s="350"/>
      <c r="B37" s="348"/>
      <c r="C37" s="344"/>
      <c r="D37" s="345"/>
      <c r="E37" s="213"/>
      <c r="F37" s="213"/>
    </row>
    <row r="38" spans="1:6" s="346" customFormat="1" ht="15">
      <c r="A38" s="350"/>
      <c r="B38" s="348" t="s">
        <v>493</v>
      </c>
      <c r="C38" s="344"/>
      <c r="D38" s="345" t="s">
        <v>267</v>
      </c>
      <c r="E38" s="213"/>
      <c r="F38" s="213"/>
    </row>
    <row r="39" spans="1:6" s="346" customFormat="1" ht="15">
      <c r="A39" s="350"/>
      <c r="B39" s="348" t="s">
        <v>494</v>
      </c>
      <c r="C39" s="344" t="s">
        <v>33</v>
      </c>
      <c r="D39" s="345">
        <v>8</v>
      </c>
      <c r="E39" s="213"/>
      <c r="F39" s="213">
        <f>D39*E39</f>
        <v>0</v>
      </c>
    </row>
    <row r="40" spans="1:6" s="346" customFormat="1" ht="15">
      <c r="A40" s="350"/>
      <c r="B40" s="348"/>
      <c r="C40" s="344"/>
      <c r="D40" s="345"/>
      <c r="E40" s="213"/>
      <c r="F40" s="213"/>
    </row>
    <row r="41" spans="1:6" s="346" customFormat="1" ht="105">
      <c r="A41" s="350"/>
      <c r="B41" s="348" t="s">
        <v>495</v>
      </c>
      <c r="C41" s="344" t="s">
        <v>33</v>
      </c>
      <c r="D41" s="345">
        <v>1</v>
      </c>
      <c r="E41" s="213"/>
      <c r="F41" s="213">
        <f>D41*E41</f>
        <v>0</v>
      </c>
    </row>
    <row r="42" spans="1:6" s="346" customFormat="1" ht="15">
      <c r="A42" s="350"/>
      <c r="B42" s="348"/>
      <c r="C42" s="344"/>
      <c r="D42" s="345"/>
      <c r="E42" s="213"/>
      <c r="F42" s="213"/>
    </row>
    <row r="43" spans="1:6" s="346" customFormat="1" ht="30">
      <c r="A43" s="350"/>
      <c r="B43" s="348" t="s">
        <v>496</v>
      </c>
      <c r="C43" s="344" t="s">
        <v>33</v>
      </c>
      <c r="D43" s="345">
        <v>1</v>
      </c>
      <c r="E43" s="213"/>
      <c r="F43" s="213">
        <f>D43*E43</f>
        <v>0</v>
      </c>
    </row>
    <row r="44" spans="1:6" s="346" customFormat="1" ht="15">
      <c r="A44" s="350"/>
      <c r="B44" s="348"/>
      <c r="C44" s="344"/>
      <c r="D44" s="345"/>
      <c r="E44" s="213"/>
      <c r="F44" s="213"/>
    </row>
    <row r="45" spans="1:6" s="346" customFormat="1" ht="45">
      <c r="A45" s="350"/>
      <c r="B45" s="348" t="s">
        <v>497</v>
      </c>
      <c r="C45" s="344" t="s">
        <v>33</v>
      </c>
      <c r="D45" s="345">
        <v>2</v>
      </c>
      <c r="E45" s="213"/>
      <c r="F45" s="213">
        <f>D45*E45</f>
        <v>0</v>
      </c>
    </row>
    <row r="46" spans="1:6" s="346" customFormat="1" ht="15">
      <c r="A46" s="350"/>
      <c r="B46" s="348"/>
      <c r="C46" s="344"/>
      <c r="D46" s="345"/>
      <c r="E46" s="213"/>
      <c r="F46" s="213"/>
    </row>
    <row r="47" spans="1:6" s="346" customFormat="1" ht="45">
      <c r="A47" s="350"/>
      <c r="B47" s="348" t="s">
        <v>392</v>
      </c>
      <c r="C47" s="344" t="s">
        <v>33</v>
      </c>
      <c r="D47" s="345">
        <v>1</v>
      </c>
      <c r="E47" s="213"/>
      <c r="F47" s="213">
        <f>D47*E47</f>
        <v>0</v>
      </c>
    </row>
    <row r="48" spans="1:6" s="346" customFormat="1" ht="15">
      <c r="A48" s="350"/>
      <c r="B48" s="348"/>
      <c r="C48" s="344"/>
      <c r="D48" s="345"/>
      <c r="E48" s="213"/>
      <c r="F48" s="213"/>
    </row>
    <row r="49" spans="1:6" s="346" customFormat="1" ht="15">
      <c r="A49" s="350"/>
      <c r="B49" s="348" t="s">
        <v>393</v>
      </c>
      <c r="C49" s="344" t="s">
        <v>33</v>
      </c>
      <c r="D49" s="345">
        <v>8</v>
      </c>
      <c r="E49" s="213"/>
      <c r="F49" s="213">
        <f>D49*E49</f>
        <v>0</v>
      </c>
    </row>
    <row r="50" spans="1:6" s="346" customFormat="1" ht="15">
      <c r="A50" s="350"/>
      <c r="B50" s="348"/>
      <c r="C50" s="344"/>
      <c r="D50" s="345"/>
      <c r="E50" s="213"/>
      <c r="F50" s="213"/>
    </row>
    <row r="51" spans="1:6" s="346" customFormat="1" ht="40.5">
      <c r="A51" s="350"/>
      <c r="B51" s="348" t="s">
        <v>288</v>
      </c>
      <c r="C51" s="344" t="s">
        <v>33</v>
      </c>
      <c r="D51" s="345">
        <v>2</v>
      </c>
      <c r="E51" s="213"/>
      <c r="F51" s="213">
        <f>D51*E51</f>
        <v>0</v>
      </c>
    </row>
    <row r="52" spans="1:6" s="346" customFormat="1" ht="15">
      <c r="A52" s="350"/>
      <c r="B52" s="348"/>
      <c r="C52" s="344"/>
      <c r="D52" s="345"/>
      <c r="E52" s="213"/>
      <c r="F52" s="213"/>
    </row>
    <row r="53" spans="1:6" s="346" customFormat="1" ht="15">
      <c r="A53" s="350"/>
      <c r="B53" s="348" t="s">
        <v>292</v>
      </c>
      <c r="C53" s="344"/>
      <c r="D53" s="345" t="s">
        <v>267</v>
      </c>
      <c r="E53" s="213"/>
      <c r="F53" s="213"/>
    </row>
    <row r="54" spans="1:6" s="346" customFormat="1" ht="15">
      <c r="A54" s="350"/>
      <c r="B54" s="348" t="s">
        <v>293</v>
      </c>
      <c r="C54" s="344" t="s">
        <v>13</v>
      </c>
      <c r="D54" s="345">
        <v>30</v>
      </c>
      <c r="E54" s="213"/>
      <c r="F54" s="213">
        <f>D54*E54</f>
        <v>0</v>
      </c>
    </row>
    <row r="55" spans="1:6" s="346" customFormat="1" ht="15">
      <c r="A55" s="350"/>
      <c r="B55" s="348"/>
      <c r="C55" s="344"/>
      <c r="D55" s="345"/>
      <c r="E55" s="213"/>
      <c r="F55" s="213"/>
    </row>
    <row r="56" spans="1:6" s="346" customFormat="1" ht="15">
      <c r="A56" s="350"/>
      <c r="B56" s="348" t="s">
        <v>294</v>
      </c>
      <c r="C56" s="344" t="s">
        <v>175</v>
      </c>
      <c r="D56" s="345">
        <v>8</v>
      </c>
      <c r="E56" s="213"/>
      <c r="F56" s="213">
        <f>D56*E56</f>
        <v>0</v>
      </c>
    </row>
    <row r="57" spans="1:6" s="346" customFormat="1" ht="15">
      <c r="A57" s="350"/>
      <c r="B57" s="348"/>
      <c r="C57" s="344"/>
      <c r="D57" s="345"/>
      <c r="E57" s="213"/>
      <c r="F57" s="213"/>
    </row>
    <row r="58" spans="1:6" s="346" customFormat="1" ht="30">
      <c r="A58" s="350"/>
      <c r="B58" s="348" t="s">
        <v>295</v>
      </c>
      <c r="C58" s="344" t="s">
        <v>33</v>
      </c>
      <c r="D58" s="345">
        <v>1</v>
      </c>
      <c r="E58" s="213"/>
      <c r="F58" s="213">
        <f>D58*E58</f>
        <v>0</v>
      </c>
    </row>
    <row r="59" spans="1:6" s="346" customFormat="1" ht="15">
      <c r="A59" s="350"/>
      <c r="B59" s="348"/>
      <c r="C59" s="344"/>
      <c r="D59" s="345"/>
      <c r="E59" s="213"/>
      <c r="F59" s="213"/>
    </row>
    <row r="60" spans="1:6" s="346" customFormat="1" ht="27.75">
      <c r="A60" s="350"/>
      <c r="B60" s="348" t="s">
        <v>296</v>
      </c>
      <c r="C60" s="344"/>
      <c r="D60" s="345" t="s">
        <v>267</v>
      </c>
      <c r="E60" s="213"/>
      <c r="F60" s="213"/>
    </row>
    <row r="61" spans="1:6" s="346" customFormat="1" ht="15">
      <c r="A61" s="350"/>
      <c r="B61" s="348" t="s">
        <v>297</v>
      </c>
      <c r="C61" s="344" t="s">
        <v>33</v>
      </c>
      <c r="D61" s="345">
        <v>4</v>
      </c>
      <c r="E61" s="213"/>
      <c r="F61" s="213">
        <f>D61*E61</f>
        <v>0</v>
      </c>
    </row>
    <row r="62" spans="1:6" s="346" customFormat="1" ht="15">
      <c r="A62" s="350"/>
      <c r="B62" s="348"/>
      <c r="C62" s="344"/>
      <c r="D62" s="345"/>
      <c r="E62" s="213"/>
      <c r="F62" s="213"/>
    </row>
    <row r="63" spans="1:6" s="346" customFormat="1" ht="15">
      <c r="A63" s="350"/>
      <c r="B63" s="348" t="s">
        <v>394</v>
      </c>
      <c r="C63" s="344" t="s">
        <v>33</v>
      </c>
      <c r="D63" s="345">
        <v>1</v>
      </c>
      <c r="E63" s="213"/>
      <c r="F63" s="213">
        <f>D63*E63</f>
        <v>0</v>
      </c>
    </row>
    <row r="64" spans="1:6" s="346" customFormat="1" ht="15">
      <c r="A64" s="350"/>
      <c r="B64" s="348"/>
      <c r="C64" s="344"/>
      <c r="D64" s="345"/>
      <c r="E64" s="213"/>
      <c r="F64" s="213"/>
    </row>
    <row r="65" spans="1:6" s="346" customFormat="1" ht="30">
      <c r="A65" s="350"/>
      <c r="B65" s="348" t="s">
        <v>395</v>
      </c>
      <c r="C65" s="344" t="s">
        <v>33</v>
      </c>
      <c r="D65" s="345">
        <v>1</v>
      </c>
      <c r="E65" s="213"/>
      <c r="F65" s="213">
        <f>D65*E65</f>
        <v>0</v>
      </c>
    </row>
    <row r="66" spans="1:6" s="346" customFormat="1" ht="15">
      <c r="A66" s="350"/>
      <c r="B66" s="348"/>
      <c r="C66" s="344"/>
      <c r="D66" s="345"/>
      <c r="E66" s="213"/>
      <c r="F66" s="213"/>
    </row>
    <row r="67" spans="1:6" s="346" customFormat="1" ht="15">
      <c r="A67" s="350"/>
      <c r="B67" s="348" t="s">
        <v>298</v>
      </c>
      <c r="C67" s="344" t="s">
        <v>33</v>
      </c>
      <c r="D67" s="345">
        <v>1</v>
      </c>
      <c r="E67" s="213"/>
      <c r="F67" s="213">
        <f>D67*E67</f>
        <v>0</v>
      </c>
    </row>
    <row r="68" spans="1:6" s="346" customFormat="1" ht="15">
      <c r="A68" s="350"/>
      <c r="B68" s="348"/>
      <c r="C68" s="344"/>
      <c r="D68" s="345"/>
      <c r="E68" s="213"/>
      <c r="F68" s="213"/>
    </row>
    <row r="69" spans="1:6" s="346" customFormat="1" ht="15">
      <c r="A69" s="350"/>
      <c r="B69" s="348" t="s">
        <v>299</v>
      </c>
      <c r="C69" s="344" t="s">
        <v>33</v>
      </c>
      <c r="D69" s="345">
        <v>1</v>
      </c>
      <c r="E69" s="213"/>
      <c r="F69" s="213">
        <f>D69*E69</f>
        <v>0</v>
      </c>
    </row>
    <row r="70" spans="1:6">
      <c r="A70" s="284"/>
      <c r="B70" s="282"/>
      <c r="C70" s="288"/>
      <c r="D70" s="289"/>
      <c r="E70" s="214"/>
      <c r="F70" s="214"/>
    </row>
    <row r="71" spans="1:6" s="346" customFormat="1" ht="15">
      <c r="A71" s="350"/>
      <c r="B71" s="348" t="s">
        <v>300</v>
      </c>
      <c r="C71" s="344" t="s">
        <v>267</v>
      </c>
      <c r="D71" s="345" t="s">
        <v>267</v>
      </c>
      <c r="E71" s="213"/>
      <c r="F71" s="213"/>
    </row>
    <row r="72" spans="1:6" s="346" customFormat="1" ht="15">
      <c r="A72" s="350"/>
      <c r="B72" s="348" t="s">
        <v>301</v>
      </c>
      <c r="C72" s="344" t="s">
        <v>267</v>
      </c>
      <c r="D72" s="345" t="s">
        <v>267</v>
      </c>
      <c r="E72" s="213"/>
      <c r="F72" s="213"/>
    </row>
    <row r="73" spans="1:6" s="346" customFormat="1" ht="17.25" customHeight="1">
      <c r="A73" s="350"/>
      <c r="B73" s="348" t="s">
        <v>396</v>
      </c>
      <c r="C73" s="344" t="s">
        <v>33</v>
      </c>
      <c r="D73" s="345">
        <v>4</v>
      </c>
      <c r="E73" s="213"/>
      <c r="F73" s="213">
        <f>D73*E73</f>
        <v>0</v>
      </c>
    </row>
    <row r="74" spans="1:6" s="346" customFormat="1" ht="15">
      <c r="A74" s="350"/>
      <c r="B74" s="348"/>
      <c r="C74" s="344"/>
      <c r="D74" s="345"/>
      <c r="E74" s="213"/>
      <c r="F74" s="213"/>
    </row>
    <row r="75" spans="1:6" s="346" customFormat="1" ht="18" customHeight="1">
      <c r="A75" s="350"/>
      <c r="B75" s="348" t="s">
        <v>397</v>
      </c>
      <c r="C75" s="344" t="s">
        <v>33</v>
      </c>
      <c r="D75" s="345">
        <v>2</v>
      </c>
      <c r="E75" s="213"/>
      <c r="F75" s="213">
        <f>D75*E75</f>
        <v>0</v>
      </c>
    </row>
    <row r="76" spans="1:6" s="346" customFormat="1" ht="15">
      <c r="A76" s="350"/>
      <c r="B76" s="348"/>
      <c r="C76" s="344"/>
      <c r="D76" s="345"/>
      <c r="E76" s="213"/>
      <c r="F76" s="213"/>
    </row>
    <row r="77" spans="1:6" s="346" customFormat="1" ht="45">
      <c r="A77" s="350"/>
      <c r="B77" s="348" t="s">
        <v>308</v>
      </c>
      <c r="C77" s="344" t="s">
        <v>33</v>
      </c>
      <c r="D77" s="345">
        <v>1</v>
      </c>
      <c r="E77" s="213"/>
      <c r="F77" s="213">
        <f>D77*E77</f>
        <v>0</v>
      </c>
    </row>
    <row r="78" spans="1:6" s="346" customFormat="1" ht="15">
      <c r="A78" s="350"/>
      <c r="B78" s="348"/>
      <c r="C78" s="344"/>
      <c r="D78" s="345"/>
      <c r="E78" s="213"/>
      <c r="F78" s="213"/>
    </row>
    <row r="79" spans="1:6" s="346" customFormat="1" ht="60">
      <c r="A79" s="350"/>
      <c r="B79" s="348" t="s">
        <v>309</v>
      </c>
      <c r="C79" s="344" t="s">
        <v>33</v>
      </c>
      <c r="D79" s="345">
        <v>1</v>
      </c>
      <c r="E79" s="213"/>
      <c r="F79" s="213">
        <f>D79*E79</f>
        <v>0</v>
      </c>
    </row>
    <row r="80" spans="1:6" s="346" customFormat="1" ht="15">
      <c r="A80" s="350"/>
      <c r="B80" s="348"/>
      <c r="C80" s="344"/>
      <c r="D80" s="345"/>
      <c r="E80" s="213"/>
      <c r="F80" s="213"/>
    </row>
    <row r="81" spans="1:6" s="346" customFormat="1" ht="15">
      <c r="A81" s="350"/>
      <c r="B81" s="343" t="s">
        <v>310</v>
      </c>
      <c r="C81" s="344" t="s">
        <v>267</v>
      </c>
      <c r="D81" s="345" t="s">
        <v>267</v>
      </c>
      <c r="E81" s="213"/>
      <c r="F81" s="213"/>
    </row>
    <row r="82" spans="1:6" s="346" customFormat="1" ht="15">
      <c r="A82" s="350"/>
      <c r="B82" s="348"/>
      <c r="C82" s="344"/>
      <c r="D82" s="345"/>
      <c r="E82" s="213"/>
      <c r="F82" s="213"/>
    </row>
    <row r="83" spans="1:6" s="346" customFormat="1" ht="40.5">
      <c r="A83" s="350"/>
      <c r="B83" s="348" t="s">
        <v>398</v>
      </c>
      <c r="C83" s="344" t="s">
        <v>33</v>
      </c>
      <c r="D83" s="345">
        <v>2</v>
      </c>
      <c r="E83" s="213"/>
      <c r="F83" s="213">
        <f>D83*E83</f>
        <v>0</v>
      </c>
    </row>
    <row r="84" spans="1:6" s="346" customFormat="1" ht="15">
      <c r="A84" s="350"/>
      <c r="B84" s="348"/>
      <c r="C84" s="344"/>
      <c r="D84" s="345"/>
      <c r="E84" s="213"/>
      <c r="F84" s="213"/>
    </row>
    <row r="85" spans="1:6" s="382" customFormat="1" ht="135">
      <c r="A85" s="377"/>
      <c r="B85" s="378" t="s">
        <v>399</v>
      </c>
      <c r="C85" s="379" t="s">
        <v>33</v>
      </c>
      <c r="D85" s="380">
        <v>2</v>
      </c>
      <c r="E85" s="381"/>
      <c r="F85" s="381">
        <f>D85*E85</f>
        <v>0</v>
      </c>
    </row>
    <row r="86" spans="1:6" s="388" customFormat="1">
      <c r="A86" s="383"/>
      <c r="B86" s="384"/>
      <c r="C86" s="385"/>
      <c r="D86" s="386"/>
      <c r="E86" s="387"/>
      <c r="F86" s="387"/>
    </row>
    <row r="87" spans="1:6" s="382" customFormat="1" ht="75">
      <c r="A87" s="377"/>
      <c r="B87" s="378" t="s">
        <v>400</v>
      </c>
      <c r="C87" s="379" t="s">
        <v>33</v>
      </c>
      <c r="D87" s="380">
        <v>2</v>
      </c>
      <c r="E87" s="381"/>
      <c r="F87" s="381">
        <f>D87*E87</f>
        <v>0</v>
      </c>
    </row>
    <row r="88" spans="1:6" s="382" customFormat="1" ht="15">
      <c r="A88" s="377"/>
      <c r="B88" s="378"/>
      <c r="C88" s="379"/>
      <c r="D88" s="380"/>
      <c r="E88" s="381"/>
      <c r="F88" s="381"/>
    </row>
    <row r="89" spans="1:6" s="346" customFormat="1" ht="30">
      <c r="A89" s="350"/>
      <c r="B89" s="348" t="s">
        <v>316</v>
      </c>
      <c r="C89" s="344" t="s">
        <v>33</v>
      </c>
      <c r="D89" s="345">
        <v>4</v>
      </c>
      <c r="E89" s="213"/>
      <c r="F89" s="213">
        <f>D89*E89</f>
        <v>0</v>
      </c>
    </row>
    <row r="90" spans="1:6" s="346" customFormat="1" ht="15">
      <c r="A90" s="350"/>
      <c r="B90" s="348"/>
      <c r="C90" s="344"/>
      <c r="D90" s="345"/>
      <c r="E90" s="213"/>
      <c r="F90" s="213"/>
    </row>
    <row r="91" spans="1:6" s="346" customFormat="1" ht="45">
      <c r="A91" s="350"/>
      <c r="B91" s="348" t="s">
        <v>318</v>
      </c>
      <c r="C91" s="344" t="s">
        <v>33</v>
      </c>
      <c r="D91" s="345">
        <v>2</v>
      </c>
      <c r="E91" s="213"/>
      <c r="F91" s="213">
        <f>D91*E91</f>
        <v>0</v>
      </c>
    </row>
    <row r="92" spans="1:6" s="346" customFormat="1" ht="15">
      <c r="A92" s="350"/>
      <c r="B92" s="348"/>
      <c r="C92" s="344"/>
      <c r="D92" s="345"/>
      <c r="E92" s="213"/>
      <c r="F92" s="213"/>
    </row>
    <row r="93" spans="1:6" s="346" customFormat="1" ht="45">
      <c r="A93" s="350"/>
      <c r="B93" s="348" t="s">
        <v>319</v>
      </c>
      <c r="C93" s="344" t="s">
        <v>33</v>
      </c>
      <c r="D93" s="345">
        <v>2</v>
      </c>
      <c r="E93" s="213"/>
      <c r="F93" s="213">
        <f>D93*E93</f>
        <v>0</v>
      </c>
    </row>
    <row r="94" spans="1:6" s="346" customFormat="1" ht="15">
      <c r="A94" s="350"/>
      <c r="B94" s="348"/>
      <c r="C94" s="344"/>
      <c r="D94" s="345"/>
      <c r="E94" s="213"/>
      <c r="F94" s="213"/>
    </row>
    <row r="95" spans="1:6" s="346" customFormat="1" ht="30">
      <c r="A95" s="350"/>
      <c r="B95" s="348" t="s">
        <v>498</v>
      </c>
      <c r="C95" s="344"/>
      <c r="D95" s="345"/>
      <c r="E95" s="213"/>
      <c r="F95" s="213"/>
    </row>
    <row r="96" spans="1:6" s="346" customFormat="1" ht="15">
      <c r="A96" s="350"/>
      <c r="B96" s="348" t="s">
        <v>321</v>
      </c>
      <c r="C96" s="344" t="s">
        <v>267</v>
      </c>
      <c r="D96" s="345" t="s">
        <v>267</v>
      </c>
      <c r="E96" s="213"/>
      <c r="F96" s="213"/>
    </row>
    <row r="97" spans="1:6" s="346" customFormat="1" ht="15">
      <c r="A97" s="350"/>
      <c r="B97" s="348"/>
      <c r="C97" s="344"/>
      <c r="D97" s="345"/>
      <c r="E97" s="213"/>
      <c r="F97" s="213"/>
    </row>
    <row r="98" spans="1:6" s="346" customFormat="1" ht="15">
      <c r="A98" s="350"/>
      <c r="B98" s="348" t="s">
        <v>401</v>
      </c>
      <c r="C98" s="344" t="s">
        <v>13</v>
      </c>
      <c r="D98" s="345">
        <v>2</v>
      </c>
      <c r="E98" s="213"/>
      <c r="F98" s="213">
        <f>D98*E98</f>
        <v>0</v>
      </c>
    </row>
    <row r="99" spans="1:6" s="346" customFormat="1" ht="15">
      <c r="A99" s="350"/>
      <c r="B99" s="348"/>
      <c r="C99" s="344"/>
      <c r="D99" s="345"/>
      <c r="E99" s="213"/>
      <c r="F99" s="213"/>
    </row>
    <row r="100" spans="1:6" s="346" customFormat="1" ht="30">
      <c r="A100" s="350"/>
      <c r="B100" s="348" t="s">
        <v>402</v>
      </c>
      <c r="C100" s="344" t="s">
        <v>13</v>
      </c>
      <c r="D100" s="345">
        <v>2</v>
      </c>
      <c r="E100" s="213"/>
      <c r="F100" s="213">
        <f>D100*E100</f>
        <v>0</v>
      </c>
    </row>
    <row r="101" spans="1:6" s="346" customFormat="1" ht="15">
      <c r="A101" s="350"/>
      <c r="B101" s="348"/>
      <c r="C101" s="344"/>
      <c r="D101" s="345"/>
      <c r="E101" s="213"/>
      <c r="F101" s="213"/>
    </row>
    <row r="102" spans="1:6" s="346" customFormat="1" ht="45">
      <c r="A102" s="350"/>
      <c r="B102" s="346" t="s">
        <v>403</v>
      </c>
      <c r="C102" s="344" t="s">
        <v>13</v>
      </c>
      <c r="D102" s="345">
        <v>1</v>
      </c>
      <c r="E102" s="213"/>
      <c r="F102" s="213">
        <f>D102*E102</f>
        <v>0</v>
      </c>
    </row>
    <row r="103" spans="1:6" s="346" customFormat="1" ht="15">
      <c r="A103" s="350"/>
      <c r="B103" s="348"/>
      <c r="C103" s="344"/>
      <c r="D103" s="345"/>
      <c r="E103" s="213"/>
      <c r="F103" s="213"/>
    </row>
    <row r="104" spans="1:6" s="346" customFormat="1" ht="30">
      <c r="A104" s="350"/>
      <c r="B104" s="348" t="s">
        <v>404</v>
      </c>
      <c r="C104" s="344" t="s">
        <v>33</v>
      </c>
      <c r="D104" s="345">
        <v>1</v>
      </c>
      <c r="E104" s="213"/>
      <c r="F104" s="213">
        <f>D104*E104</f>
        <v>0</v>
      </c>
    </row>
    <row r="105" spans="1:6" s="346" customFormat="1" ht="15">
      <c r="A105" s="350"/>
      <c r="B105" s="348"/>
      <c r="C105" s="344"/>
      <c r="D105" s="345"/>
      <c r="E105" s="213"/>
      <c r="F105" s="213"/>
    </row>
    <row r="106" spans="1:6" s="346" customFormat="1" ht="30">
      <c r="A106" s="350"/>
      <c r="B106" s="348" t="s">
        <v>405</v>
      </c>
      <c r="C106" s="344" t="s">
        <v>33</v>
      </c>
      <c r="D106" s="345">
        <v>1</v>
      </c>
      <c r="E106" s="213"/>
      <c r="F106" s="213">
        <f>D106*E106</f>
        <v>0</v>
      </c>
    </row>
    <row r="107" spans="1:6" s="346" customFormat="1" ht="15">
      <c r="A107" s="350"/>
      <c r="B107" s="348"/>
      <c r="C107" s="344"/>
      <c r="D107" s="345"/>
      <c r="E107" s="213"/>
      <c r="F107" s="213"/>
    </row>
    <row r="108" spans="1:6" s="346" customFormat="1" ht="15">
      <c r="A108" s="350"/>
      <c r="B108" s="343" t="s">
        <v>338</v>
      </c>
      <c r="C108" s="344"/>
      <c r="D108" s="345"/>
      <c r="E108" s="213"/>
      <c r="F108" s="213"/>
    </row>
    <row r="109" spans="1:6" s="346" customFormat="1" ht="30">
      <c r="A109" s="350"/>
      <c r="B109" s="348" t="s">
        <v>406</v>
      </c>
      <c r="C109" s="344" t="s">
        <v>33</v>
      </c>
      <c r="D109" s="345">
        <v>2</v>
      </c>
      <c r="E109" s="213"/>
      <c r="F109" s="213">
        <f>D109*E109</f>
        <v>0</v>
      </c>
    </row>
    <row r="110" spans="1:6" s="346" customFormat="1" ht="15">
      <c r="A110" s="350"/>
      <c r="B110" s="348"/>
      <c r="C110" s="344"/>
      <c r="D110" s="345"/>
      <c r="E110" s="213"/>
      <c r="F110" s="213"/>
    </row>
    <row r="111" spans="1:6" s="346" customFormat="1" ht="27.75">
      <c r="A111" s="350"/>
      <c r="B111" s="348" t="s">
        <v>407</v>
      </c>
      <c r="C111" s="344" t="s">
        <v>33</v>
      </c>
      <c r="D111" s="345">
        <v>1</v>
      </c>
      <c r="E111" s="213"/>
      <c r="F111" s="213">
        <f>D111*E111</f>
        <v>0</v>
      </c>
    </row>
    <row r="112" spans="1:6" s="346" customFormat="1" ht="15">
      <c r="A112" s="350"/>
      <c r="B112" s="348"/>
      <c r="C112" s="344"/>
      <c r="D112" s="345"/>
      <c r="E112" s="213"/>
      <c r="F112" s="213"/>
    </row>
    <row r="113" spans="1:6" s="346" customFormat="1" ht="15">
      <c r="A113" s="350"/>
      <c r="B113" s="348" t="s">
        <v>341</v>
      </c>
      <c r="C113" s="344" t="s">
        <v>342</v>
      </c>
      <c r="D113" s="345">
        <v>3</v>
      </c>
      <c r="E113" s="213"/>
      <c r="F113" s="213">
        <f>D113*E113</f>
        <v>0</v>
      </c>
    </row>
    <row r="114" spans="1:6" s="346" customFormat="1" ht="15">
      <c r="A114" s="350"/>
      <c r="B114" s="348"/>
      <c r="C114" s="344"/>
      <c r="D114" s="345"/>
      <c r="E114" s="213"/>
      <c r="F114" s="213"/>
    </row>
    <row r="115" spans="1:6" s="346" customFormat="1" ht="27.75">
      <c r="A115" s="350"/>
      <c r="B115" s="348" t="s">
        <v>343</v>
      </c>
      <c r="C115" s="344" t="s">
        <v>342</v>
      </c>
      <c r="D115" s="345">
        <v>10</v>
      </c>
      <c r="E115" s="213"/>
      <c r="F115" s="213">
        <f>D115*E115</f>
        <v>0</v>
      </c>
    </row>
    <row r="116" spans="1:6" s="346" customFormat="1" ht="15">
      <c r="A116" s="350"/>
      <c r="B116" s="348"/>
      <c r="C116" s="344"/>
      <c r="D116" s="345"/>
      <c r="E116" s="213"/>
      <c r="F116" s="213"/>
    </row>
    <row r="117" spans="1:6" s="346" customFormat="1" ht="27.75">
      <c r="A117" s="350"/>
      <c r="B117" s="348" t="s">
        <v>347</v>
      </c>
      <c r="C117" s="344" t="s">
        <v>175</v>
      </c>
      <c r="D117" s="345">
        <v>10</v>
      </c>
      <c r="E117" s="213"/>
      <c r="F117" s="213">
        <f>D117*E117</f>
        <v>0</v>
      </c>
    </row>
    <row r="118" spans="1:6" s="346" customFormat="1" ht="15">
      <c r="A118" s="350"/>
      <c r="B118" s="348"/>
      <c r="C118" s="344"/>
      <c r="D118" s="345"/>
      <c r="E118" s="213"/>
      <c r="F118" s="213"/>
    </row>
    <row r="119" spans="1:6" s="346" customFormat="1" ht="27.75">
      <c r="A119" s="350"/>
      <c r="B119" s="348" t="s">
        <v>348</v>
      </c>
      <c r="C119" s="344" t="s">
        <v>175</v>
      </c>
      <c r="D119" s="345">
        <v>10</v>
      </c>
      <c r="E119" s="213"/>
      <c r="F119" s="213">
        <f>D119*E119</f>
        <v>0</v>
      </c>
    </row>
    <row r="120" spans="1:6" s="346" customFormat="1" ht="15">
      <c r="A120" s="350"/>
      <c r="B120" s="348"/>
      <c r="C120" s="344"/>
      <c r="D120" s="345"/>
      <c r="E120" s="213"/>
      <c r="F120" s="213"/>
    </row>
    <row r="121" spans="1:6" s="346" customFormat="1" ht="15">
      <c r="A121" s="350"/>
      <c r="B121" s="348" t="s">
        <v>349</v>
      </c>
      <c r="C121" s="344" t="s">
        <v>175</v>
      </c>
      <c r="D121" s="345">
        <v>30</v>
      </c>
      <c r="E121" s="213"/>
      <c r="F121" s="213">
        <f>D121*E121</f>
        <v>0</v>
      </c>
    </row>
    <row r="122" spans="1:6" s="346" customFormat="1" ht="15">
      <c r="A122" s="350"/>
      <c r="B122" s="348"/>
      <c r="C122" s="344"/>
      <c r="D122" s="345"/>
      <c r="E122" s="213"/>
      <c r="F122" s="213"/>
    </row>
    <row r="123" spans="1:6" s="346" customFormat="1" ht="15">
      <c r="A123" s="350"/>
      <c r="B123" s="348" t="s">
        <v>350</v>
      </c>
      <c r="C123" s="344" t="s">
        <v>175</v>
      </c>
      <c r="D123" s="345">
        <v>40</v>
      </c>
      <c r="E123" s="213"/>
      <c r="F123" s="213">
        <f>D123*E123</f>
        <v>0</v>
      </c>
    </row>
    <row r="124" spans="1:6" s="346" customFormat="1" ht="15">
      <c r="A124" s="350"/>
      <c r="B124" s="348"/>
      <c r="C124" s="344"/>
      <c r="D124" s="345"/>
      <c r="E124" s="213"/>
      <c r="F124" s="213"/>
    </row>
    <row r="125" spans="1:6" s="346" customFormat="1" ht="15">
      <c r="A125" s="350"/>
      <c r="B125" s="348" t="s">
        <v>352</v>
      </c>
      <c r="C125" s="344" t="s">
        <v>175</v>
      </c>
      <c r="D125" s="345">
        <v>30</v>
      </c>
      <c r="E125" s="213"/>
      <c r="F125" s="213">
        <f>D125*E125</f>
        <v>0</v>
      </c>
    </row>
    <row r="126" spans="1:6" s="346" customFormat="1" ht="15">
      <c r="A126" s="350"/>
      <c r="B126" s="348"/>
      <c r="C126" s="344"/>
      <c r="D126" s="345"/>
      <c r="E126" s="213"/>
      <c r="F126" s="213"/>
    </row>
    <row r="127" spans="1:6" s="346" customFormat="1" ht="15">
      <c r="A127" s="350"/>
      <c r="B127" s="348" t="s">
        <v>357</v>
      </c>
      <c r="C127" s="344" t="s">
        <v>175</v>
      </c>
      <c r="D127" s="345">
        <v>15</v>
      </c>
      <c r="E127" s="213"/>
      <c r="F127" s="213">
        <f>D127*E127</f>
        <v>0</v>
      </c>
    </row>
    <row r="128" spans="1:6" s="346" customFormat="1" ht="15">
      <c r="A128" s="350"/>
      <c r="B128" s="348"/>
      <c r="C128" s="344"/>
      <c r="D128" s="345"/>
      <c r="E128" s="213"/>
      <c r="F128" s="213"/>
    </row>
    <row r="129" spans="1:6" s="346" customFormat="1" ht="15">
      <c r="A129" s="350"/>
      <c r="B129" s="348" t="s">
        <v>358</v>
      </c>
      <c r="C129" s="344" t="s">
        <v>175</v>
      </c>
      <c r="D129" s="345">
        <v>25</v>
      </c>
      <c r="E129" s="213"/>
      <c r="F129" s="213">
        <f>D129*E129</f>
        <v>0</v>
      </c>
    </row>
    <row r="130" spans="1:6" s="346" customFormat="1" ht="15">
      <c r="A130" s="350"/>
      <c r="B130" s="348"/>
      <c r="C130" s="344"/>
      <c r="D130" s="345"/>
      <c r="E130" s="213"/>
      <c r="F130" s="213"/>
    </row>
    <row r="131" spans="1:6" s="346" customFormat="1" ht="27.75">
      <c r="A131" s="350"/>
      <c r="B131" s="348" t="s">
        <v>360</v>
      </c>
      <c r="C131" s="344" t="s">
        <v>33</v>
      </c>
      <c r="D131" s="345">
        <v>2</v>
      </c>
      <c r="E131" s="213"/>
      <c r="F131" s="213">
        <f>D131*E131</f>
        <v>0</v>
      </c>
    </row>
    <row r="132" spans="1:6" s="346" customFormat="1" ht="15">
      <c r="A132" s="350"/>
      <c r="B132" s="348"/>
      <c r="C132" s="344"/>
      <c r="D132" s="345"/>
      <c r="E132" s="213"/>
      <c r="F132" s="213"/>
    </row>
    <row r="133" spans="1:6" s="346" customFormat="1" ht="27.75">
      <c r="A133" s="350"/>
      <c r="B133" s="348" t="s">
        <v>361</v>
      </c>
      <c r="C133" s="344" t="s">
        <v>175</v>
      </c>
      <c r="D133" s="345">
        <v>20</v>
      </c>
      <c r="E133" s="213"/>
      <c r="F133" s="213">
        <f>D133*E133</f>
        <v>0</v>
      </c>
    </row>
    <row r="134" spans="1:6" s="346" customFormat="1" ht="15">
      <c r="A134" s="350"/>
      <c r="B134" s="348"/>
      <c r="C134" s="344"/>
      <c r="D134" s="345"/>
      <c r="E134" s="213"/>
      <c r="F134" s="213"/>
    </row>
    <row r="135" spans="1:6" s="346" customFormat="1" ht="15">
      <c r="A135" s="350"/>
      <c r="B135" s="348" t="s">
        <v>362</v>
      </c>
      <c r="C135" s="344" t="s">
        <v>175</v>
      </c>
      <c r="D135" s="345">
        <v>15</v>
      </c>
      <c r="E135" s="213"/>
      <c r="F135" s="213">
        <f>D135*E135</f>
        <v>0</v>
      </c>
    </row>
    <row r="136" spans="1:6" s="346" customFormat="1" ht="15">
      <c r="A136" s="350"/>
      <c r="B136" s="348"/>
      <c r="C136" s="344"/>
      <c r="D136" s="345"/>
      <c r="E136" s="213"/>
      <c r="F136" s="213"/>
    </row>
    <row r="137" spans="1:6" s="346" customFormat="1" ht="15">
      <c r="A137" s="350"/>
      <c r="B137" s="348" t="s">
        <v>365</v>
      </c>
      <c r="C137" s="344" t="s">
        <v>342</v>
      </c>
      <c r="D137" s="345">
        <v>6</v>
      </c>
      <c r="E137" s="213"/>
      <c r="F137" s="213">
        <f>D137*E137</f>
        <v>0</v>
      </c>
    </row>
    <row r="138" spans="1:6" s="346" customFormat="1" ht="15">
      <c r="A138" s="350"/>
      <c r="B138" s="348"/>
      <c r="C138" s="344"/>
      <c r="D138" s="345"/>
      <c r="E138" s="213"/>
      <c r="F138" s="213"/>
    </row>
    <row r="139" spans="1:6" s="346" customFormat="1" ht="40.5">
      <c r="A139" s="350"/>
      <c r="B139" s="348" t="s">
        <v>368</v>
      </c>
      <c r="C139" s="344" t="s">
        <v>342</v>
      </c>
      <c r="D139" s="345">
        <v>10</v>
      </c>
      <c r="E139" s="213"/>
      <c r="F139" s="213">
        <f>D139*E139</f>
        <v>0</v>
      </c>
    </row>
    <row r="140" spans="1:6">
      <c r="A140" s="284"/>
      <c r="B140" s="282"/>
      <c r="C140" s="288"/>
      <c r="D140" s="289"/>
      <c r="E140" s="214"/>
      <c r="F140" s="214"/>
    </row>
    <row r="141" spans="1:6" ht="51">
      <c r="A141" s="284"/>
      <c r="B141" s="282" t="s">
        <v>370</v>
      </c>
      <c r="C141" s="288" t="s">
        <v>175</v>
      </c>
      <c r="D141" s="289">
        <v>20</v>
      </c>
      <c r="E141" s="214"/>
      <c r="F141" s="214">
        <f>D141*E141</f>
        <v>0</v>
      </c>
    </row>
    <row r="142" spans="1:6">
      <c r="A142" s="284"/>
      <c r="B142" s="282"/>
      <c r="C142" s="288"/>
      <c r="D142" s="289"/>
      <c r="E142" s="214"/>
      <c r="F142" s="214"/>
    </row>
    <row r="143" spans="1:6" s="346" customFormat="1" ht="66">
      <c r="A143" s="350"/>
      <c r="B143" s="348" t="s">
        <v>369</v>
      </c>
      <c r="C143" s="344" t="s">
        <v>175</v>
      </c>
      <c r="D143" s="345">
        <v>60</v>
      </c>
      <c r="E143" s="213"/>
      <c r="F143" s="213">
        <f>D143*E143</f>
        <v>0</v>
      </c>
    </row>
    <row r="144" spans="1:6" s="346" customFormat="1" ht="15">
      <c r="A144" s="350"/>
      <c r="B144" s="348"/>
      <c r="C144" s="344"/>
      <c r="D144" s="345"/>
      <c r="E144" s="213"/>
      <c r="F144" s="213"/>
    </row>
    <row r="145" spans="1:6" s="346" customFormat="1" ht="15">
      <c r="A145" s="350"/>
      <c r="B145" s="348" t="s">
        <v>371</v>
      </c>
      <c r="C145" s="344" t="s">
        <v>33</v>
      </c>
      <c r="D145" s="345">
        <v>4</v>
      </c>
      <c r="E145" s="213"/>
      <c r="F145" s="213">
        <f>D145*E145</f>
        <v>0</v>
      </c>
    </row>
    <row r="146" spans="1:6" s="346" customFormat="1" ht="15">
      <c r="A146" s="350"/>
      <c r="B146" s="348"/>
      <c r="C146" s="344"/>
      <c r="D146" s="345"/>
      <c r="E146" s="213"/>
      <c r="F146" s="213"/>
    </row>
    <row r="147" spans="1:6" s="346" customFormat="1" ht="15">
      <c r="A147" s="350"/>
      <c r="B147" s="348" t="s">
        <v>372</v>
      </c>
      <c r="C147" s="344" t="s">
        <v>33</v>
      </c>
      <c r="D147" s="345">
        <v>2</v>
      </c>
      <c r="E147" s="213"/>
      <c r="F147" s="213">
        <f>D147*E147</f>
        <v>0</v>
      </c>
    </row>
    <row r="148" spans="1:6" s="346" customFormat="1" ht="15">
      <c r="A148" s="350"/>
      <c r="B148" s="348"/>
      <c r="C148" s="344"/>
      <c r="D148" s="345"/>
      <c r="E148" s="213"/>
      <c r="F148" s="213"/>
    </row>
    <row r="149" spans="1:6" s="346" customFormat="1" ht="27.75">
      <c r="A149" s="350"/>
      <c r="B149" s="348" t="s">
        <v>373</v>
      </c>
      <c r="C149" s="344" t="s">
        <v>33</v>
      </c>
      <c r="D149" s="345">
        <v>2</v>
      </c>
      <c r="E149" s="213"/>
      <c r="F149" s="213">
        <f>D149*E149</f>
        <v>0</v>
      </c>
    </row>
    <row r="150" spans="1:6" s="346" customFormat="1" ht="15">
      <c r="A150" s="350"/>
      <c r="B150" s="348"/>
      <c r="C150" s="344"/>
      <c r="D150" s="345"/>
      <c r="E150" s="213"/>
      <c r="F150" s="213"/>
    </row>
    <row r="151" spans="1:6" s="346" customFormat="1" ht="53.25">
      <c r="A151" s="350"/>
      <c r="B151" s="348" t="s">
        <v>374</v>
      </c>
      <c r="C151" s="344" t="s">
        <v>267</v>
      </c>
      <c r="D151" s="345" t="s">
        <v>267</v>
      </c>
      <c r="E151" s="213"/>
      <c r="F151" s="213"/>
    </row>
    <row r="152" spans="1:6" s="346" customFormat="1" ht="21" customHeight="1">
      <c r="A152" s="350"/>
      <c r="B152" s="348" t="s">
        <v>375</v>
      </c>
      <c r="C152" s="344" t="s">
        <v>267</v>
      </c>
      <c r="D152" s="345" t="s">
        <v>267</v>
      </c>
      <c r="E152" s="213"/>
      <c r="F152" s="213"/>
    </row>
    <row r="153" spans="1:6" s="346" customFormat="1" ht="15">
      <c r="A153" s="350"/>
      <c r="B153" s="348" t="s">
        <v>376</v>
      </c>
      <c r="C153" s="344" t="s">
        <v>267</v>
      </c>
      <c r="D153" s="345" t="s">
        <v>267</v>
      </c>
      <c r="E153" s="213"/>
      <c r="F153" s="213"/>
    </row>
    <row r="154" spans="1:6" s="346" customFormat="1" ht="15">
      <c r="A154" s="350"/>
      <c r="B154" s="348" t="s">
        <v>377</v>
      </c>
      <c r="C154" s="344" t="s">
        <v>267</v>
      </c>
      <c r="D154" s="345" t="s">
        <v>267</v>
      </c>
      <c r="E154" s="213"/>
      <c r="F154" s="213"/>
    </row>
    <row r="155" spans="1:6" s="346" customFormat="1" ht="15">
      <c r="A155" s="350"/>
      <c r="B155" s="348" t="s">
        <v>378</v>
      </c>
      <c r="C155" s="344" t="s">
        <v>267</v>
      </c>
      <c r="D155" s="345" t="s">
        <v>267</v>
      </c>
      <c r="E155" s="213"/>
      <c r="F155" s="213"/>
    </row>
    <row r="156" spans="1:6" s="346" customFormat="1" ht="15">
      <c r="A156" s="350"/>
      <c r="B156" s="348" t="s">
        <v>379</v>
      </c>
      <c r="C156" s="344" t="s">
        <v>267</v>
      </c>
      <c r="D156" s="345" t="s">
        <v>267</v>
      </c>
      <c r="E156" s="213"/>
      <c r="F156" s="213"/>
    </row>
    <row r="157" spans="1:6" s="346" customFormat="1" ht="27.75">
      <c r="A157" s="350"/>
      <c r="B157" s="348" t="s">
        <v>380</v>
      </c>
      <c r="C157" s="344" t="s">
        <v>175</v>
      </c>
      <c r="D157" s="345">
        <v>15</v>
      </c>
      <c r="E157" s="213"/>
      <c r="F157" s="213">
        <f>D157*E157</f>
        <v>0</v>
      </c>
    </row>
    <row r="158" spans="1:6" s="346" customFormat="1" ht="15">
      <c r="A158" s="350"/>
      <c r="B158" s="348"/>
      <c r="C158" s="344"/>
      <c r="D158" s="345"/>
      <c r="E158" s="213"/>
      <c r="F158" s="213"/>
    </row>
    <row r="159" spans="1:6" s="346" customFormat="1" ht="15">
      <c r="A159" s="350"/>
      <c r="B159" s="348" t="s">
        <v>381</v>
      </c>
      <c r="C159" s="344" t="s">
        <v>33</v>
      </c>
      <c r="D159" s="345">
        <v>4</v>
      </c>
      <c r="E159" s="213"/>
      <c r="F159" s="213">
        <f>D159*E159</f>
        <v>0</v>
      </c>
    </row>
    <row r="160" spans="1:6" s="346" customFormat="1" ht="15">
      <c r="A160" s="350"/>
      <c r="B160" s="348"/>
      <c r="C160" s="344"/>
      <c r="D160" s="345"/>
      <c r="E160" s="213"/>
      <c r="F160" s="213"/>
    </row>
    <row r="161" spans="1:6" s="346" customFormat="1" ht="17.25" customHeight="1">
      <c r="A161" s="350"/>
      <c r="B161" s="348" t="s">
        <v>382</v>
      </c>
      <c r="C161" s="344" t="s">
        <v>33</v>
      </c>
      <c r="D161" s="345">
        <v>1</v>
      </c>
      <c r="E161" s="213"/>
      <c r="F161" s="213">
        <f>D161*E161</f>
        <v>0</v>
      </c>
    </row>
    <row r="162" spans="1:6">
      <c r="A162" s="281"/>
      <c r="B162" s="282"/>
      <c r="C162" s="288"/>
      <c r="D162" s="289"/>
      <c r="E162" s="214"/>
      <c r="F162" s="214"/>
    </row>
    <row r="163" spans="1:6">
      <c r="A163" s="284"/>
      <c r="B163" s="278" t="s">
        <v>383</v>
      </c>
      <c r="C163" s="288" t="s">
        <v>267</v>
      </c>
      <c r="D163" s="289" t="s">
        <v>267</v>
      </c>
      <c r="E163" s="214"/>
      <c r="F163" s="214"/>
    </row>
    <row r="164" spans="1:6" s="346" customFormat="1" ht="91.5">
      <c r="A164" s="350"/>
      <c r="B164" s="348" t="s">
        <v>384</v>
      </c>
      <c r="C164" s="344" t="s">
        <v>33</v>
      </c>
      <c r="D164" s="345">
        <v>1</v>
      </c>
      <c r="E164" s="213"/>
      <c r="F164" s="213">
        <f>D164*E164</f>
        <v>0</v>
      </c>
    </row>
    <row r="165" spans="1:6" s="346" customFormat="1" ht="15">
      <c r="A165" s="350"/>
      <c r="B165" s="348"/>
      <c r="C165" s="344"/>
      <c r="D165" s="345"/>
      <c r="E165" s="213"/>
      <c r="F165" s="213"/>
    </row>
    <row r="166" spans="1:6" s="346" customFormat="1" ht="89.25">
      <c r="A166" s="350"/>
      <c r="B166" s="282" t="s">
        <v>537</v>
      </c>
      <c r="C166" s="344" t="s">
        <v>33</v>
      </c>
      <c r="D166" s="345">
        <v>2</v>
      </c>
      <c r="E166" s="213"/>
      <c r="F166" s="213">
        <f>D166*E166</f>
        <v>0</v>
      </c>
    </row>
    <row r="167" spans="1:6" s="346" customFormat="1" ht="15">
      <c r="A167" s="350"/>
      <c r="B167" s="348"/>
      <c r="C167" s="344"/>
      <c r="D167" s="345"/>
      <c r="E167" s="213"/>
      <c r="F167" s="213"/>
    </row>
    <row r="168" spans="1:6" s="346" customFormat="1" ht="15">
      <c r="A168" s="350"/>
      <c r="B168" s="348" t="s">
        <v>428</v>
      </c>
      <c r="C168" s="344" t="s">
        <v>33</v>
      </c>
      <c r="D168" s="345">
        <v>1</v>
      </c>
      <c r="E168" s="213"/>
      <c r="F168" s="213">
        <f>D168*E168</f>
        <v>0</v>
      </c>
    </row>
    <row r="169" spans="1:6" s="346" customFormat="1" ht="15">
      <c r="A169" s="350"/>
      <c r="B169" s="348"/>
      <c r="C169" s="344"/>
      <c r="D169" s="345"/>
      <c r="E169" s="213"/>
      <c r="F169" s="213"/>
    </row>
    <row r="170" spans="1:6" s="346" customFormat="1" ht="15">
      <c r="A170" s="350"/>
      <c r="B170" s="278" t="s">
        <v>386</v>
      </c>
      <c r="C170" s="344"/>
      <c r="D170" s="345"/>
      <c r="E170" s="213"/>
      <c r="F170" s="213"/>
    </row>
    <row r="171" spans="1:6" s="346" customFormat="1" ht="15">
      <c r="A171" s="350"/>
      <c r="B171" s="348"/>
      <c r="C171" s="344"/>
      <c r="D171" s="345"/>
      <c r="E171" s="213"/>
      <c r="F171" s="213"/>
    </row>
    <row r="172" spans="1:6" s="346" customFormat="1" ht="30">
      <c r="A172" s="350"/>
      <c r="B172" s="348" t="s">
        <v>387</v>
      </c>
      <c r="C172" s="344" t="s">
        <v>33</v>
      </c>
      <c r="D172" s="345">
        <v>1</v>
      </c>
      <c r="E172" s="213"/>
      <c r="F172" s="213">
        <f>D172*E172</f>
        <v>0</v>
      </c>
    </row>
    <row r="173" spans="1:6" s="346" customFormat="1" ht="15">
      <c r="A173" s="350"/>
      <c r="B173" s="348"/>
      <c r="C173" s="344"/>
      <c r="D173" s="345"/>
      <c r="E173" s="213"/>
      <c r="F173" s="213"/>
    </row>
    <row r="174" spans="1:6" s="346" customFormat="1" ht="15">
      <c r="A174" s="350"/>
      <c r="B174" s="348" t="s">
        <v>388</v>
      </c>
      <c r="C174" s="344" t="s">
        <v>33</v>
      </c>
      <c r="D174" s="345">
        <v>1</v>
      </c>
      <c r="E174" s="213"/>
      <c r="F174" s="213">
        <f>D174*E174</f>
        <v>0</v>
      </c>
    </row>
    <row r="175" spans="1:6" s="346" customFormat="1" ht="15">
      <c r="A175" s="350"/>
      <c r="B175" s="348"/>
      <c r="C175" s="344"/>
      <c r="D175" s="345"/>
      <c r="E175" s="213"/>
      <c r="F175" s="213"/>
    </row>
    <row r="176" spans="1:6" s="346" customFormat="1" ht="15">
      <c r="A176" s="350"/>
      <c r="B176" s="348" t="s">
        <v>389</v>
      </c>
      <c r="C176" s="344" t="s">
        <v>33</v>
      </c>
      <c r="D176" s="345">
        <v>1</v>
      </c>
      <c r="E176" s="213"/>
      <c r="F176" s="213">
        <f>D176*E176</f>
        <v>0</v>
      </c>
    </row>
    <row r="177" spans="1:7">
      <c r="A177" s="284"/>
      <c r="B177" s="282"/>
      <c r="C177" s="288"/>
      <c r="D177" s="289"/>
      <c r="E177" s="214"/>
      <c r="F177" s="287"/>
    </row>
    <row r="178" spans="1:7" s="34" customFormat="1" ht="15.75" thickBot="1">
      <c r="A178" s="351"/>
      <c r="B178" s="352" t="s">
        <v>390</v>
      </c>
      <c r="C178" s="353"/>
      <c r="D178" s="353"/>
      <c r="E178" s="354"/>
      <c r="F178" s="355">
        <f>SUM(F22:F177)</f>
        <v>0</v>
      </c>
    </row>
    <row r="179" spans="1:7" customFormat="1" ht="15">
      <c r="A179" s="48"/>
      <c r="B179" s="15"/>
      <c r="C179" s="16"/>
      <c r="D179" s="16"/>
      <c r="E179" s="58"/>
      <c r="F179" s="64"/>
    </row>
    <row r="180" spans="1:7" customFormat="1" ht="15">
      <c r="A180" s="48"/>
      <c r="B180" s="15"/>
      <c r="C180" s="16"/>
      <c r="D180" s="16"/>
      <c r="E180" s="58"/>
      <c r="F180" s="64"/>
    </row>
    <row r="181" spans="1:7" customFormat="1" ht="15">
      <c r="A181" s="276" t="s">
        <v>549</v>
      </c>
      <c r="B181" s="512" t="s">
        <v>552</v>
      </c>
      <c r="C181" s="512"/>
      <c r="D181" s="512"/>
      <c r="E181" s="189"/>
      <c r="F181" s="189"/>
      <c r="G181" s="34"/>
    </row>
    <row r="182" spans="1:7" customFormat="1" ht="15">
      <c r="A182" s="48"/>
      <c r="B182" s="15"/>
      <c r="C182" s="16"/>
      <c r="D182" s="16"/>
      <c r="E182" s="58"/>
      <c r="F182" s="64"/>
    </row>
    <row r="183" spans="1:7" customFormat="1" ht="38.25">
      <c r="A183" s="356">
        <v>1</v>
      </c>
      <c r="B183" s="357" t="s">
        <v>500</v>
      </c>
      <c r="C183" s="356" t="s">
        <v>13</v>
      </c>
      <c r="D183" s="358">
        <v>1</v>
      </c>
      <c r="E183" s="215"/>
      <c r="F183" s="215">
        <f>E183*D183</f>
        <v>0</v>
      </c>
    </row>
    <row r="184" spans="1:7" customFormat="1" ht="15">
      <c r="A184" s="356">
        <v>2</v>
      </c>
      <c r="B184" s="357" t="s">
        <v>501</v>
      </c>
      <c r="C184" s="356" t="s">
        <v>13</v>
      </c>
      <c r="D184" s="358">
        <v>1</v>
      </c>
      <c r="E184" s="215"/>
      <c r="F184" s="215">
        <f t="shared" ref="F184:F202" si="0">E184*D184</f>
        <v>0</v>
      </c>
    </row>
    <row r="185" spans="1:7" customFormat="1" ht="15">
      <c r="A185" s="356">
        <v>3</v>
      </c>
      <c r="B185" s="357" t="s">
        <v>502</v>
      </c>
      <c r="C185" s="356" t="s">
        <v>13</v>
      </c>
      <c r="D185" s="358">
        <v>1</v>
      </c>
      <c r="E185" s="215"/>
      <c r="F185" s="215">
        <f t="shared" si="0"/>
        <v>0</v>
      </c>
    </row>
    <row r="186" spans="1:7" customFormat="1" ht="15">
      <c r="A186" s="356">
        <v>4</v>
      </c>
      <c r="B186" s="357" t="s">
        <v>503</v>
      </c>
      <c r="C186" s="356" t="s">
        <v>13</v>
      </c>
      <c r="D186" s="358">
        <v>1</v>
      </c>
      <c r="E186" s="215"/>
      <c r="F186" s="215">
        <f t="shared" si="0"/>
        <v>0</v>
      </c>
    </row>
    <row r="187" spans="1:7" customFormat="1" ht="15">
      <c r="A187" s="356">
        <v>5</v>
      </c>
      <c r="B187" s="357" t="s">
        <v>504</v>
      </c>
      <c r="C187" s="356" t="s">
        <v>13</v>
      </c>
      <c r="D187" s="358">
        <v>1</v>
      </c>
      <c r="E187" s="215"/>
      <c r="F187" s="215">
        <f t="shared" si="0"/>
        <v>0</v>
      </c>
    </row>
    <row r="188" spans="1:7" customFormat="1" ht="15">
      <c r="A188" s="356">
        <v>6</v>
      </c>
      <c r="B188" s="357" t="s">
        <v>505</v>
      </c>
      <c r="C188" s="356" t="s">
        <v>13</v>
      </c>
      <c r="D188" s="358">
        <v>4</v>
      </c>
      <c r="E188" s="215"/>
      <c r="F188" s="215">
        <f t="shared" si="0"/>
        <v>0</v>
      </c>
    </row>
    <row r="189" spans="1:7" customFormat="1" ht="15">
      <c r="A189" s="356">
        <v>7</v>
      </c>
      <c r="B189" s="357" t="s">
        <v>506</v>
      </c>
      <c r="C189" s="356" t="s">
        <v>13</v>
      </c>
      <c r="D189" s="358">
        <v>1</v>
      </c>
      <c r="E189" s="215"/>
      <c r="F189" s="215">
        <f t="shared" si="0"/>
        <v>0</v>
      </c>
    </row>
    <row r="190" spans="1:7" customFormat="1" ht="25.5">
      <c r="A190" s="356">
        <v>8</v>
      </c>
      <c r="B190" s="357" t="s">
        <v>507</v>
      </c>
      <c r="C190" s="356" t="s">
        <v>13</v>
      </c>
      <c r="D190" s="358">
        <v>1</v>
      </c>
      <c r="E190" s="215"/>
      <c r="F190" s="215">
        <f t="shared" si="0"/>
        <v>0</v>
      </c>
    </row>
    <row r="191" spans="1:7" customFormat="1" ht="15">
      <c r="A191" s="356">
        <v>9</v>
      </c>
      <c r="B191" s="357" t="s">
        <v>508</v>
      </c>
      <c r="C191" s="356" t="s">
        <v>13</v>
      </c>
      <c r="D191" s="358">
        <v>3</v>
      </c>
      <c r="E191" s="215"/>
      <c r="F191" s="215">
        <f t="shared" si="0"/>
        <v>0</v>
      </c>
    </row>
    <row r="192" spans="1:7" customFormat="1" ht="25.5">
      <c r="A192" s="356">
        <v>10</v>
      </c>
      <c r="B192" s="357" t="s">
        <v>509</v>
      </c>
      <c r="C192" s="356" t="s">
        <v>13</v>
      </c>
      <c r="D192" s="358">
        <v>2</v>
      </c>
      <c r="E192" s="215"/>
      <c r="F192" s="215">
        <f t="shared" si="0"/>
        <v>0</v>
      </c>
    </row>
    <row r="193" spans="1:6" customFormat="1" ht="25.5">
      <c r="A193" s="356">
        <v>11</v>
      </c>
      <c r="B193" s="357" t="s">
        <v>510</v>
      </c>
      <c r="C193" s="356" t="s">
        <v>13</v>
      </c>
      <c r="D193" s="358">
        <v>1</v>
      </c>
      <c r="E193" s="215"/>
      <c r="F193" s="215">
        <f t="shared" si="0"/>
        <v>0</v>
      </c>
    </row>
    <row r="194" spans="1:6" customFormat="1" ht="15">
      <c r="A194" s="356">
        <v>12</v>
      </c>
      <c r="B194" s="357" t="s">
        <v>511</v>
      </c>
      <c r="C194" s="356" t="s">
        <v>13</v>
      </c>
      <c r="D194" s="358">
        <v>1</v>
      </c>
      <c r="E194" s="215"/>
      <c r="F194" s="215">
        <f t="shared" si="0"/>
        <v>0</v>
      </c>
    </row>
    <row r="195" spans="1:6" customFormat="1" ht="15">
      <c r="A195" s="356">
        <v>13</v>
      </c>
      <c r="B195" s="357" t="s">
        <v>512</v>
      </c>
      <c r="C195" s="356" t="s">
        <v>13</v>
      </c>
      <c r="D195" s="358">
        <v>0</v>
      </c>
      <c r="E195" s="215"/>
      <c r="F195" s="215">
        <f t="shared" si="0"/>
        <v>0</v>
      </c>
    </row>
    <row r="196" spans="1:6" customFormat="1" ht="25.5">
      <c r="A196" s="356">
        <v>14</v>
      </c>
      <c r="B196" s="357" t="s">
        <v>513</v>
      </c>
      <c r="C196" s="356" t="s">
        <v>13</v>
      </c>
      <c r="D196" s="358">
        <v>2</v>
      </c>
      <c r="E196" s="215"/>
      <c r="F196" s="215">
        <f t="shared" si="0"/>
        <v>0</v>
      </c>
    </row>
    <row r="197" spans="1:6" customFormat="1" ht="15">
      <c r="A197" s="356">
        <v>15</v>
      </c>
      <c r="B197" s="357" t="s">
        <v>514</v>
      </c>
      <c r="C197" s="356" t="s">
        <v>27</v>
      </c>
      <c r="D197" s="358">
        <v>100</v>
      </c>
      <c r="E197" s="215"/>
      <c r="F197" s="215">
        <f t="shared" si="0"/>
        <v>0</v>
      </c>
    </row>
    <row r="198" spans="1:6" customFormat="1" ht="15">
      <c r="A198" s="356">
        <v>16</v>
      </c>
      <c r="B198" s="357" t="s">
        <v>515</v>
      </c>
      <c r="C198" s="356" t="s">
        <v>13</v>
      </c>
      <c r="D198" s="358">
        <v>2</v>
      </c>
      <c r="E198" s="215"/>
      <c r="F198" s="215">
        <f t="shared" si="0"/>
        <v>0</v>
      </c>
    </row>
    <row r="199" spans="1:6" customFormat="1" ht="15">
      <c r="A199" s="356">
        <v>17</v>
      </c>
      <c r="B199" s="357" t="s">
        <v>516</v>
      </c>
      <c r="C199" s="356" t="s">
        <v>13</v>
      </c>
      <c r="D199" s="358">
        <v>1</v>
      </c>
      <c r="E199" s="215"/>
      <c r="F199" s="215">
        <f t="shared" si="0"/>
        <v>0</v>
      </c>
    </row>
    <row r="200" spans="1:6" customFormat="1" ht="15">
      <c r="A200" s="356">
        <v>18</v>
      </c>
      <c r="B200" s="357" t="s">
        <v>517</v>
      </c>
      <c r="C200" s="356" t="s">
        <v>13</v>
      </c>
      <c r="D200" s="358">
        <v>1</v>
      </c>
      <c r="E200" s="215"/>
      <c r="F200" s="215">
        <f t="shared" si="0"/>
        <v>0</v>
      </c>
    </row>
    <row r="201" spans="1:6" customFormat="1" ht="15">
      <c r="A201" s="356">
        <v>19</v>
      </c>
      <c r="B201" s="357" t="s">
        <v>518</v>
      </c>
      <c r="C201" s="356" t="s">
        <v>13</v>
      </c>
      <c r="D201" s="358">
        <v>1</v>
      </c>
      <c r="E201" s="215"/>
      <c r="F201" s="215">
        <f t="shared" si="0"/>
        <v>0</v>
      </c>
    </row>
    <row r="202" spans="1:6" customFormat="1" ht="15">
      <c r="A202" s="356">
        <v>20</v>
      </c>
      <c r="B202" s="357" t="s">
        <v>519</v>
      </c>
      <c r="C202" s="356" t="s">
        <v>33</v>
      </c>
      <c r="D202" s="358">
        <v>1</v>
      </c>
      <c r="E202" s="215"/>
      <c r="F202" s="215">
        <f t="shared" si="0"/>
        <v>0</v>
      </c>
    </row>
    <row r="203" spans="1:6" customFormat="1" ht="15">
      <c r="A203" s="359" t="s">
        <v>267</v>
      </c>
      <c r="B203" s="360" t="s">
        <v>520</v>
      </c>
      <c r="C203" s="361" t="s">
        <v>267</v>
      </c>
      <c r="D203" s="361"/>
      <c r="E203" s="216"/>
      <c r="F203" s="219">
        <f>SUM(F183:F202)</f>
        <v>0</v>
      </c>
    </row>
    <row r="204" spans="1:6" customFormat="1" ht="15">
      <c r="A204" s="359"/>
      <c r="B204" s="360"/>
      <c r="C204" s="361"/>
      <c r="D204" s="361"/>
      <c r="E204" s="216"/>
      <c r="F204" s="219"/>
    </row>
    <row r="205" spans="1:6" customFormat="1" ht="15">
      <c r="A205" s="360" t="s">
        <v>521</v>
      </c>
      <c r="B205" s="361"/>
      <c r="C205" s="361"/>
      <c r="D205" s="361"/>
      <c r="E205" s="218"/>
      <c r="F205" s="218"/>
    </row>
    <row r="206" spans="1:6" customFormat="1" ht="63.75">
      <c r="A206" s="356">
        <v>1</v>
      </c>
      <c r="B206" s="362" t="s">
        <v>522</v>
      </c>
      <c r="C206" s="359" t="s">
        <v>33</v>
      </c>
      <c r="D206" s="359">
        <v>1</v>
      </c>
      <c r="E206" s="215"/>
      <c r="F206" s="215">
        <f t="shared" ref="F206" si="1">E206*D206</f>
        <v>0</v>
      </c>
    </row>
    <row r="207" spans="1:6" customFormat="1" ht="15">
      <c r="A207" s="361"/>
      <c r="B207" s="363" t="s">
        <v>523</v>
      </c>
      <c r="C207" s="361"/>
      <c r="D207" s="361"/>
      <c r="E207" s="219"/>
      <c r="F207" s="219">
        <f>F206</f>
        <v>0</v>
      </c>
    </row>
    <row r="208" spans="1:6" customFormat="1" ht="15">
      <c r="A208" s="364"/>
      <c r="B208" s="364"/>
      <c r="C208" s="364"/>
      <c r="D208" s="364"/>
      <c r="E208" s="221"/>
      <c r="F208" s="219"/>
    </row>
    <row r="209" spans="1:6" customFormat="1" ht="15">
      <c r="A209" s="360" t="s">
        <v>524</v>
      </c>
      <c r="B209" s="365"/>
      <c r="C209" s="366"/>
      <c r="D209" s="366"/>
      <c r="E209" s="222"/>
      <c r="F209" s="222"/>
    </row>
    <row r="210" spans="1:6" customFormat="1" ht="15">
      <c r="A210" s="367">
        <v>1</v>
      </c>
      <c r="B210" s="368" t="s">
        <v>525</v>
      </c>
      <c r="C210" s="369" t="s">
        <v>27</v>
      </c>
      <c r="D210" s="369">
        <v>10</v>
      </c>
      <c r="E210" s="223"/>
      <c r="F210" s="223">
        <f>E210*D210</f>
        <v>0</v>
      </c>
    </row>
    <row r="211" spans="1:6" customFormat="1" ht="15">
      <c r="A211" s="367">
        <v>2</v>
      </c>
      <c r="B211" s="368" t="s">
        <v>526</v>
      </c>
      <c r="C211" s="369" t="s">
        <v>27</v>
      </c>
      <c r="D211" s="369">
        <v>80</v>
      </c>
      <c r="E211" s="223"/>
      <c r="F211" s="223">
        <f t="shared" ref="F211:F219" si="2">E211*D211</f>
        <v>0</v>
      </c>
    </row>
    <row r="212" spans="1:6" customFormat="1" ht="15">
      <c r="A212" s="367">
        <v>3</v>
      </c>
      <c r="B212" s="368" t="s">
        <v>527</v>
      </c>
      <c r="C212" s="369" t="s">
        <v>27</v>
      </c>
      <c r="D212" s="369">
        <v>75</v>
      </c>
      <c r="E212" s="223"/>
      <c r="F212" s="223">
        <f t="shared" si="2"/>
        <v>0</v>
      </c>
    </row>
    <row r="213" spans="1:6" customFormat="1" ht="15">
      <c r="A213" s="367">
        <v>4</v>
      </c>
      <c r="B213" s="368" t="s">
        <v>528</v>
      </c>
      <c r="C213" s="369" t="s">
        <v>27</v>
      </c>
      <c r="D213" s="369">
        <v>130</v>
      </c>
      <c r="E213" s="223"/>
      <c r="F213" s="223">
        <f t="shared" si="2"/>
        <v>0</v>
      </c>
    </row>
    <row r="214" spans="1:6" customFormat="1" ht="15">
      <c r="A214" s="367">
        <v>5</v>
      </c>
      <c r="B214" s="368" t="s">
        <v>529</v>
      </c>
      <c r="C214" s="369" t="s">
        <v>27</v>
      </c>
      <c r="D214" s="369">
        <v>130</v>
      </c>
      <c r="E214" s="223"/>
      <c r="F214" s="223">
        <f t="shared" si="2"/>
        <v>0</v>
      </c>
    </row>
    <row r="215" spans="1:6" customFormat="1" ht="15">
      <c r="A215" s="367">
        <v>6</v>
      </c>
      <c r="B215" s="368" t="s">
        <v>530</v>
      </c>
      <c r="C215" s="369" t="s">
        <v>27</v>
      </c>
      <c r="D215" s="369">
        <v>25</v>
      </c>
      <c r="E215" s="223"/>
      <c r="F215" s="223">
        <f t="shared" si="2"/>
        <v>0</v>
      </c>
    </row>
    <row r="216" spans="1:6" customFormat="1" ht="15">
      <c r="A216" s="367">
        <v>7</v>
      </c>
      <c r="B216" s="368" t="s">
        <v>531</v>
      </c>
      <c r="C216" s="369" t="s">
        <v>27</v>
      </c>
      <c r="D216" s="369">
        <v>10</v>
      </c>
      <c r="E216" s="223"/>
      <c r="F216" s="223">
        <f t="shared" si="2"/>
        <v>0</v>
      </c>
    </row>
    <row r="217" spans="1:6" customFormat="1" ht="15">
      <c r="A217" s="367">
        <v>8</v>
      </c>
      <c r="B217" s="368" t="s">
        <v>532</v>
      </c>
      <c r="C217" s="369" t="s">
        <v>13</v>
      </c>
      <c r="D217" s="369">
        <v>3</v>
      </c>
      <c r="E217" s="223"/>
      <c r="F217" s="223">
        <f t="shared" si="2"/>
        <v>0</v>
      </c>
    </row>
    <row r="218" spans="1:6" customFormat="1" ht="15">
      <c r="A218" s="367">
        <v>9</v>
      </c>
      <c r="B218" s="368" t="s">
        <v>533</v>
      </c>
      <c r="C218" s="369" t="s">
        <v>13</v>
      </c>
      <c r="D218" s="369">
        <v>5</v>
      </c>
      <c r="E218" s="223"/>
      <c r="F218" s="223">
        <f t="shared" si="2"/>
        <v>0</v>
      </c>
    </row>
    <row r="219" spans="1:6" customFormat="1" ht="15">
      <c r="A219" s="367">
        <v>10</v>
      </c>
      <c r="B219" s="370" t="s">
        <v>534</v>
      </c>
      <c r="C219" s="367" t="s">
        <v>33</v>
      </c>
      <c r="D219" s="367">
        <v>1</v>
      </c>
      <c r="E219" s="224"/>
      <c r="F219" s="223">
        <f t="shared" si="2"/>
        <v>0</v>
      </c>
    </row>
    <row r="220" spans="1:6" customFormat="1" ht="15">
      <c r="A220" s="369" t="s">
        <v>267</v>
      </c>
      <c r="B220" s="371" t="s">
        <v>535</v>
      </c>
      <c r="C220" s="366"/>
      <c r="D220" s="366"/>
      <c r="E220" s="222"/>
      <c r="F220" s="223">
        <f>SUM(F210:F219)</f>
        <v>0</v>
      </c>
    </row>
    <row r="221" spans="1:6" customFormat="1" ht="15">
      <c r="A221" s="365"/>
      <c r="B221" s="365"/>
      <c r="C221" s="365"/>
      <c r="D221" s="365"/>
      <c r="E221" s="372"/>
      <c r="F221" s="216"/>
    </row>
    <row r="222" spans="1:6" customFormat="1" ht="15.75" thickBot="1">
      <c r="A222" s="373"/>
      <c r="B222" s="352"/>
      <c r="C222" s="374"/>
      <c r="D222" s="374"/>
      <c r="E222" s="375"/>
      <c r="F222" s="376">
        <f>F220+F207+F203</f>
        <v>0</v>
      </c>
    </row>
  </sheetData>
  <mergeCells count="3">
    <mergeCell ref="A1:F1"/>
    <mergeCell ref="B17:D17"/>
    <mergeCell ref="B181:D181"/>
  </mergeCells>
  <pageMargins left="0.7" right="0.7" top="0.75" bottom="0.75" header="0.3" footer="0.3"/>
  <pageSetup paperSize="9" orientation="portrait" r:id="rId1"/>
  <rowBreaks count="1" manualBreakCount="1">
    <brk id="18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10</vt:i4>
      </vt:variant>
      <vt:variant>
        <vt:lpstr>Imenovani obsegi</vt:lpstr>
      </vt:variant>
      <vt:variant>
        <vt:i4>5</vt:i4>
      </vt:variant>
    </vt:vector>
  </HeadingPairs>
  <TitlesOfParts>
    <vt:vector size="15" baseType="lpstr">
      <vt:lpstr>Rekapitulacija</vt:lpstr>
      <vt:lpstr>4.1 Preg1-Preg2</vt:lpstr>
      <vt:lpstr>4,2-VH Pregarje II</vt:lpstr>
      <vt:lpstr>4,3 PregII Rrjav</vt:lpstr>
      <vt:lpstr>4,4 Č+VH Rjavče</vt:lpstr>
      <vt:lpstr>4,5 Pov cevo Rjavče</vt:lpstr>
      <vt:lpstr>4,6 OM- VH Rjavče</vt:lpstr>
      <vt:lpstr>4,7 EI VH+Č RJAVČE</vt:lpstr>
      <vt:lpstr>4,8 EI VH PREGARJE 2</vt:lpstr>
      <vt:lpstr>4,9 OPTIKA</vt:lpstr>
      <vt:lpstr>'4,3 PregII Rrjav'!Področje_tiskanja</vt:lpstr>
      <vt:lpstr>'4,5 Pov cevo Rjavče'!Področje_tiskanja</vt:lpstr>
      <vt:lpstr>'4,6 OM- VH Rjavče'!Področje_tiskanja</vt:lpstr>
      <vt:lpstr>'4,8 EI VH PREGARJE 2'!Področje_tiskanja</vt:lpstr>
      <vt:lpstr>Rekapitulacija!Področje_tiskanja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tanja</cp:lastModifiedBy>
  <cp:lastPrinted>2021-07-02T07:20:25Z</cp:lastPrinted>
  <dcterms:created xsi:type="dcterms:W3CDTF">2018-10-15T16:25:56Z</dcterms:created>
  <dcterms:modified xsi:type="dcterms:W3CDTF">2022-02-17T06:18:13Z</dcterms:modified>
</cp:coreProperties>
</file>