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BUBEC" sheetId="1" r:id="rId1"/>
  </sheets>
  <definedNames>
    <definedName name="_xlnm.Print_Area" localSheetId="0">'BUBEC'!$A$1:$I$483</definedName>
    <definedName name="_xlnm.Print_Titles" localSheetId="0">'BUBEC'!$1:$4</definedName>
  </definedNames>
  <calcPr fullCalcOnLoad="1"/>
</workbook>
</file>

<file path=xl/sharedStrings.xml><?xml version="1.0" encoding="utf-8"?>
<sst xmlns="http://schemas.openxmlformats.org/spreadsheetml/2006/main" count="565" uniqueCount="111">
  <si>
    <t>kos</t>
  </si>
  <si>
    <t>.</t>
  </si>
  <si>
    <t>%</t>
  </si>
  <si>
    <t>ZAKLJUČNA DELA</t>
  </si>
  <si>
    <t>SKUPAJ:</t>
  </si>
  <si>
    <t>SKUPAJ Z DDV:</t>
  </si>
  <si>
    <t>I.</t>
  </si>
  <si>
    <t>Nadzor geomehanika nad izvajanjem zemeljskih del</t>
  </si>
  <si>
    <t>Razna dodatna in nepredvidena dela. Obračun se bo vršil na podlagi dejansko porabljenega časa in materiala evidentiranega v gradbenem dnevniku in potrjenega od nadzornega organa (ocenjeno 10% zaključnih del).</t>
  </si>
  <si>
    <t>II.</t>
  </si>
  <si>
    <t>I</t>
  </si>
  <si>
    <t>CESTA</t>
  </si>
  <si>
    <t>MOST</t>
  </si>
  <si>
    <t>INVESTITOR: OBČINA ILIRSKA BISTRICA</t>
  </si>
  <si>
    <t>MOST PRI BUBCU NA LC 135100 ZAREČJE - BUBEC</t>
  </si>
  <si>
    <t xml:space="preserve">MOST  </t>
  </si>
  <si>
    <t>DDV 22%:</t>
  </si>
  <si>
    <t>Razna dodatna in nepredvidena dela. Obračun se bo vršil na podlagi dejansko porabljenega časa in materiala evidentiranega v gradbenem dnevniku in potrjenega od nadzornega organa (ocenjeno 10%).</t>
  </si>
  <si>
    <t>PRVI DEL STRUGE GORVODNO</t>
  </si>
  <si>
    <t>PRVI DEL STRUGE DOLVODNO</t>
  </si>
  <si>
    <t>DRUGI DEL STRUGE GORVODNO</t>
  </si>
  <si>
    <t>GRADBENA DELA</t>
  </si>
  <si>
    <t xml:space="preserve">Izdelava PID - a za vsa izvedena dela v vrednosti 1,1 % del I </t>
  </si>
  <si>
    <t xml:space="preserve">Izdelava geodetskega posnetka novega stanja vključno z vsemi komunalnimi napravami v vrednosti 0,7 % del I   </t>
  </si>
  <si>
    <t xml:space="preserve">Projektantski nadzor nad izvajanjem del vključno z nadzorom odgovornega vodje projekta v skladu z ZGO - 1B v vrednosti 0,7 % del I </t>
  </si>
  <si>
    <t>II</t>
  </si>
  <si>
    <t>V enotnih cenah zajeti izdelavo načrta organizacije gradbišča, izdelanega v skladu z varnostnim načrtom, ureditev gradbišča v skladu z načrtom organizacije gradbišča in v skladu z varnostnim načrtom ter postavitev table za označitev gradbišča, na kateri so navedeni vsi udeleženci pri graditvi objekta, imena, priimki, nazivi in funkcija odgovornih oseb in podatki o objektu. Upoštevati tudi navodila za ravnanje z gradbenimi odpadki v skladu s tehničnimi predpisi, normativi in navodili za gospodarjenje z gradbenimi odpadki oziroma veljavno zakonodajo, predpise iz varstva pri delu ter projektno dokumentacijo.</t>
  </si>
  <si>
    <t>Določitev mikrolokacije podzemnih komunalnih naprav, vse komplet</t>
  </si>
  <si>
    <t>Ureditev obvoza v času obnove mostu ter vzpostavitev terena v prvotno stanje po končani gradnji, izdelava elaborata za pridobitev dovoljenja za zaporo ceste, stroški soglasja in zapore ceste,  vse komplet</t>
  </si>
  <si>
    <t>Rezanje asfalta</t>
  </si>
  <si>
    <t>m1</t>
  </si>
  <si>
    <t>Odstranitev asfalta ter odvoz v predelavo gradbenih odpadkov, vse komplet</t>
  </si>
  <si>
    <t>m2</t>
  </si>
  <si>
    <t>Rušenje obstoječe betonske plošče komplet z armaturo, debelina plošče do 50 cm, vse komplet</t>
  </si>
  <si>
    <t>m3</t>
  </si>
  <si>
    <t>Rušenje oziroma odstranitev betonsko kamnitih blokov pod mostom, temelji,  z odvozom v predelavo gradbenih odpadkov, vse komplet.</t>
  </si>
  <si>
    <t>Rušenje betonsko kamnitih zidcev s temelji,  odvoz v predelavo gradbenih odpadkov, vse komplet.</t>
  </si>
  <si>
    <t>Odstranitev obstoječih dreves fi 20 - 50 cm komplet s panjem in z odvozom v predelavo gradbenih odpadkov.</t>
  </si>
  <si>
    <t>Posek grmovja komplet s panji in z odvozom v predelavo gradbenih odpadkov.</t>
  </si>
  <si>
    <t>Razna dodatna in nepredvidena dela. Obračun se bo vršil na podlagi dejansko porabljenega časa in materiala evidentiranega v gradbenem dnevniku in potrjenega od nadzornega organa (ocenjeno 10% pripravljalnih in rušitvenih del).</t>
  </si>
  <si>
    <t>PRIPRAVLJALNA IN RUŠITVENA DELA</t>
  </si>
  <si>
    <t>Razna dodatna in nepredvidena dela. Obračun se bo vršil na podlagi dejansko porabljenega časa in materiala evidentiranega v gradbenem dnevniku in potrjenega od nadzornega organa (ocenjeno 10% mosta).</t>
  </si>
  <si>
    <t>UREDITEV STRUGE POD MOSTOM</t>
  </si>
  <si>
    <t>Razna dodatna in nepredvidena dela. Obračun se bo vršil na podlagi dejansko porabljenega časa in materiala evidentiranega v gradbenem dnevniku in potrjenega od nadzornega organa (ocenjeno 10% struge).</t>
  </si>
  <si>
    <t>Odstranitev cestne ograje komplet s temelji, pritrdilnim materialom in z odvozom v predelavo gradbenih odpadkov, vse komplet.</t>
  </si>
  <si>
    <t>Odvoz izkopnega materiala v predelavo gradbenih odpadkov. Obračun po dejansko izvršenih delih in v raščenem stanju.</t>
  </si>
  <si>
    <t>Planiranje in utrjevanje dna izkopa temeljev v projektiranem naklonu</t>
  </si>
  <si>
    <t>Dobava in izdelava opaža točkovnih temeljev (peta in nastavek), opažanje, razopažanje in čiščenje, vse komplet</t>
  </si>
  <si>
    <t>Dobava in izdelava dvostranskega opaža grede, opažanje, razopažanje in čiščenje, vse komplet</t>
  </si>
  <si>
    <t>Dobava in izdelava dvostranskega opaža temelja prehodne plošče, opažanje, razopažanje in čiščenje, vse komplet</t>
  </si>
  <si>
    <t xml:space="preserve">Izdelava opaža roba AB plošče višine 35 cm </t>
  </si>
  <si>
    <t>Izdelava opaža AB plošče  s podpiranjem do 4,0 m, vse komplet</t>
  </si>
  <si>
    <t>Dobava in vgrajevanje podložnega betona C 12/15 pod temelje v deb. 10 cm</t>
  </si>
  <si>
    <t>Dobava, krivljenje in vgrajevanje srednje komplicirane armature</t>
  </si>
  <si>
    <t>kg</t>
  </si>
  <si>
    <t xml:space="preserve">Dobava in izdelava horizontalne hidroizolacije iz hidroizolacijskih trakov (npr. IZOTEKT P5 M), ki se jih vgrajuje na predhodno pripravljeno podlago z IBITOL E 5 s popolnim varjenjem površine traku s plinskim gorilnikom ali pa z lepljenjem v vročo bitumensko lepilno zmes BITU M, komplet z zaščito </t>
  </si>
  <si>
    <t xml:space="preserve">Izdelava nosilne plasti bituminizirane zmesi AC 22 base B 50/70 A3 v debelini 6 cm (31 552) </t>
  </si>
  <si>
    <t xml:space="preserve">Izdelava obrabne in zaporne plasti bituminizirane zmesi AC 11 surf B 50/70 A3 v debelini 4 cm (32 273) </t>
  </si>
  <si>
    <t>Zakoličba osi struge</t>
  </si>
  <si>
    <t>Postavitev in zavarovanje prečnega profila struge</t>
  </si>
  <si>
    <t>Dobava in humuziranje brežin brez valjanja nad lomljencem, v debelini do 15 cm - ročno, vključno s sejanjem travnih semen, vse komplet.</t>
  </si>
  <si>
    <t>Zapolnitev stikov v kamniti zložbi s humusom in zatravitev s semenom, vse komplet</t>
  </si>
  <si>
    <t>Dobava in zaščita brežin in dna struge z lomljencem dim. 40 - 70 cm, vgrajenim na beton C16/20, deb. 20 cm in gramozno podlago deb. 20 cm, vse komplet</t>
  </si>
  <si>
    <t>Kompletna izdelava kamnitega praga v kombinaciji lomljenec/ beton, deb.1,00 m, globina 1,20 m, na gramozni podlagi deb.15 cm, vse komplet</t>
  </si>
  <si>
    <t xml:space="preserve">Ureditev struge pod mostom v dolžini 25 m, dno struge 5,0 m, zaščita obeh brežin v višini 2,50 m (stoletne vode) v naklonu 1:1 (3,60 m) in dna struge širine 5,0 m. </t>
  </si>
  <si>
    <t>Zakoličba osi trase ceste</t>
  </si>
  <si>
    <t>Izkop zemljine v terenu  III. - IV. kategorije, z direktnim nakladanjem materiala na prevozno sredstvo. Obračun po dejansko izvršenih delih in v raščenem stanju, vse komplet</t>
  </si>
  <si>
    <t>Izdelava zemeljskega planuma ceste v projektiranem naklonu zbitosti 95 % po SPP</t>
  </si>
  <si>
    <t>Premaz stikov z bitumensko emulzijo na stiku z novim asfaltom</t>
  </si>
  <si>
    <t>Dobava in izdelava tamponske podlage 0 - 32 mm v debelini do 30 cm vključno z razgrinjanjem, utrjevanjem in valjanjem v plasteh v projektiranem naklonu, deformacijski modul  Ev2=100 MN/m2, komplet s planiranjem tampona +- 1 cm in skomprimiran na minimalni deformacijski modul Ev2 &gt; 100 MN/m2 in razmerjem Ev2/Ev1 =&lt; 2,2, utrditi na 98 % SPP</t>
  </si>
  <si>
    <t>Ureditev struge trapezne oblike v dolžini 35 m, dno struge 5,0 m v naklonu 0,94 %, zaščita obeh brežin v višini 2,50 m (stoletne vode) v naklonu 1:1 (3,60 m) in dna struge. Humuziranje brežin nad tlakovanjem v naklonu 1:2</t>
  </si>
  <si>
    <t>Izkop stene V. kategorije v višini 10 m v naklonu 2:1 skladno z mnenjem geomehanika zaradi ureditve - razširitve struge, z direktnim nakladanjem materiala na prevozno sredstvo. Obračun po dejansko izvršenih delih in v raščenem stanju, vse komplet</t>
  </si>
  <si>
    <t>Ureditev struge trapezne oblike v dolžini 45 m, dno struge 5,0 m v naklonu 0,94 %, zaščita obeh brežin v višini 2,50 m (stoletne vode) v naklonu 1:1 (3,60 m) in dna struge. Humuziranje brežin nad tlakovanjem v naklonu 1:2</t>
  </si>
  <si>
    <t>Ureditev struge trapezne oblike v dolžini 120 m, v dolžini 90 m tlakujemo brežini 3,60+5,60 m (naklon 1:1), v dolžini 30 m pa brežini 2x 3,60 m (naklon 1:2).</t>
  </si>
  <si>
    <t>V enotnih cenah upoštevati delovne in zaščitne odre, višino objekta do 5,0 m.</t>
  </si>
  <si>
    <t xml:space="preserve">Izdelava opaža roba AB prehodne plošče višine 25 cm </t>
  </si>
  <si>
    <t>Dobava in izdelava dvostranskega opaža betonske ograje, opažanje, razopažanje in čiščenje, vse komplet - viden beton</t>
  </si>
  <si>
    <t xml:space="preserve">c) mrežna armatura MA 500/560; S500B </t>
  </si>
  <si>
    <t>Izkop zemljine - poglabljanje dna struge – III.- IV. kategorije v strugi vključno z ureditvijo dna struge v projektiranem naklonu, zavarovanje, z direktnim nakladanjem materiala na prevozno sredstvo. Obračun po dejansko izvršenih delih in v raščenem stanju, vse komplet</t>
  </si>
  <si>
    <t>Dobava materiala in izdelava bankin širine 50 - 75 cm z materialom zrnavosti 0/8 mm za zaklinjanje v deb. 5 cm na predhodno planiran tamponski planum v deb. 25 cm v projektiranem prečnem naklonu 4 %, bankina zaključena 1 cm pod koto vozišča, Ev2&gt;100 MN/m2, Ev2/Ev1=&lt;1,8, vse komplet</t>
  </si>
  <si>
    <t>PODPORNI ZID</t>
  </si>
  <si>
    <t>Zakoličba podpornega zidu</t>
  </si>
  <si>
    <t>Izkop zemljine v terenu  III. - IV. Kategorije za temelje, z direktnim nakladanjem materiala na prevozno sredstvo. Obračun po dejansko izvršenih delih in v raščenem stanju, vse komplet</t>
  </si>
  <si>
    <t>Dobava in izdelava opaža temeljev, opažanje, razopažanje in čiščenje, vse komplet</t>
  </si>
  <si>
    <t>Dobava in izdelava dvostranskega opaža zidu, opažanje, razopažanje in čiščenje, vse komplet - viden beton</t>
  </si>
  <si>
    <t>Dobava in zaščita brežin in dna struge z lomljencem dim. 40 - 70 cm, vgrajenim v zemljino, vse komplet</t>
  </si>
  <si>
    <t>Zapolnitev stikov v kamniti zložbi z betonom (dobava in vgraditev), vse komplet</t>
  </si>
  <si>
    <t>Čiščenje gradbišča (obračuna se m2 kamnitih zložb), vse komplet</t>
  </si>
  <si>
    <t>Čiščenje gradbišča (obračuna se m2 asfalta), vse komplet</t>
  </si>
  <si>
    <t>Izkop zemljine v terenu III.- IV. ktg. za točkovne temelje AB plošče  z direktnim nakladanjem materiala na prevozno sredstvo. Obračun po dejansko izvršenih delih in v raščenem stanju, vse komplet</t>
  </si>
  <si>
    <t>Izdelava nevezane kamnite grede 0-100 mm  za dvig ceste, vključno s planiranjem  in komprimiranjem v plasteh do zahtevane zbitosti 95 % SPP, deformacijski modul  Ev2=80 MN/m2, vse komplet</t>
  </si>
  <si>
    <t>Izkop zemljine - poglabljanje dna struge V. kategorije (pikiranje) v strugi vključno z ureditvijo dna struge v projektiranem naklonu, zavarovanje, z direktnim nakladanjem materiala na prevozno sredstvo. Obračun po dejansko izvršenih delih in v raščenem stanju, vse komplet</t>
  </si>
  <si>
    <t>Izdelava bitumenske dilatacije med ploščo mostu in prehodnima ploščama, vse komplet</t>
  </si>
  <si>
    <t>Izkop zemljine( zrnate kamnine) – III.- IV. kategorije v strugi s formiranjem brežin v projektiranem naklonu 1:1 do 1:2, zavarovanje, z direktnim nakladanjem materiala na prevozno sredstvo. Obračun po dejansko izvršenih delih in v raščenem stanju, vse komplet</t>
  </si>
  <si>
    <t>Dobava in izdelava nasipa iz kamnite grede 0-100 mm  s formiranjem brežin v projektiranem naklonu 1:1 do 1:2, vključno s planiranjem  in komprimiranjem v plasteh do zahtevane zbitosti 95 % SPP, deformacijski modul  Ev2=80 MN/m2, vse komplet</t>
  </si>
  <si>
    <t>Izdelava nasipa z ustrezno pripravljenim izkopnim materialom  s formiranjem brežin v projektiranem naklonu 1:1 do 1:2, vključno s planiranjem  in komprimiranjem v plasteh do zahtevane zbitosti 95 % SPP, deformacijski modul  Ev2=80 MN/m2, vse komplet</t>
  </si>
  <si>
    <t>Izkop zemljine( zrnate kamnine) – III. -  IV. kategorije v strugi s formiranjem brežin v projektiranem naklonu 1:1 do 1:2, zavarovanje, z direktnim nakladanjem materiala na prevozno sredstvo. Obračun po dejansko izvršenih delih in v raščenem stanju, vse komplet</t>
  </si>
  <si>
    <t>Izkop zemljine( zrnate kamnine) – III. - IV. kategorije v strugi s formiranjem brežin v projektiranem naklonu 1:1 do 1:2, zavarovanje, z direktnim nakladanjem materiala na prevozno sredstvo. Obračun po dejansko izvršenih delih in v raščenem stanju, vse komplet</t>
  </si>
  <si>
    <r>
      <t xml:space="preserve">Dobava in vgrajevanje betona v AB temelje (peta in nastavek) z betonom </t>
    </r>
    <r>
      <rPr>
        <sz val="11"/>
        <color indexed="17"/>
        <rFont val="Arial"/>
        <family val="2"/>
      </rPr>
      <t xml:space="preserve">C 25/30, XC2, </t>
    </r>
    <r>
      <rPr>
        <sz val="11"/>
        <rFont val="Arial"/>
        <family val="2"/>
      </rPr>
      <t>vse komplet</t>
    </r>
  </si>
  <si>
    <r>
      <t xml:space="preserve">Dobava in vgrajevanje betona v AB grede dim. 50/50 cm z betonom </t>
    </r>
    <r>
      <rPr>
        <sz val="11"/>
        <color indexed="17"/>
        <rFont val="Arial"/>
        <family val="2"/>
      </rPr>
      <t>C 35/45, XF4</t>
    </r>
    <r>
      <rPr>
        <sz val="11"/>
        <rFont val="Arial"/>
        <family val="2"/>
      </rPr>
      <t>, vse komplet</t>
    </r>
  </si>
  <si>
    <r>
      <t xml:space="preserve">Dobava in vgrajevanje betona v AB temelje prehodne plošče z betonom </t>
    </r>
    <r>
      <rPr>
        <sz val="11"/>
        <color indexed="17"/>
        <rFont val="Arial"/>
        <family val="2"/>
      </rPr>
      <t>C 25/30, XC2</t>
    </r>
    <r>
      <rPr>
        <sz val="11"/>
        <rFont val="Arial"/>
        <family val="2"/>
      </rPr>
      <t>, vse komplet</t>
    </r>
  </si>
  <si>
    <r>
      <t>Dobava in vgrajevanje betona v AB ograjo debeline 30 cm z betonom</t>
    </r>
    <r>
      <rPr>
        <sz val="11"/>
        <color indexed="17"/>
        <rFont val="Arial"/>
        <family val="2"/>
      </rPr>
      <t xml:space="preserve"> C 35/45, XF4</t>
    </r>
    <r>
      <rPr>
        <sz val="11"/>
        <rFont val="Arial"/>
        <family val="2"/>
      </rPr>
      <t xml:space="preserve">, vse komplet - viden beton </t>
    </r>
    <r>
      <rPr>
        <sz val="11"/>
        <color indexed="17"/>
        <rFont val="Arial"/>
        <family val="2"/>
      </rPr>
      <t>(beton zmrzlinsko odporen in odporen na soli)</t>
    </r>
  </si>
  <si>
    <r>
      <t>Dobava in vgrajevanje betona v AB ravno ploščo debeline 35 cm z betonom</t>
    </r>
    <r>
      <rPr>
        <sz val="11"/>
        <color indexed="17"/>
        <rFont val="Arial"/>
        <family val="2"/>
      </rPr>
      <t xml:space="preserve"> C 30/37, XF3</t>
    </r>
    <r>
      <rPr>
        <sz val="11"/>
        <rFont val="Arial"/>
        <family val="2"/>
      </rPr>
      <t xml:space="preserve">, vse komplet </t>
    </r>
    <r>
      <rPr>
        <sz val="11"/>
        <color indexed="17"/>
        <rFont val="Arial"/>
        <family val="2"/>
      </rPr>
      <t>(beton zmrzlinsko odporen in odporen na soli)</t>
    </r>
  </si>
  <si>
    <r>
      <t xml:space="preserve">Dobava in vgrajevanje betona v AB ravni prehodni plošči debeline 25 cm z betonom </t>
    </r>
    <r>
      <rPr>
        <sz val="11"/>
        <color indexed="17"/>
        <rFont val="Arial"/>
        <family val="2"/>
      </rPr>
      <t>C 30/37 XF3</t>
    </r>
    <r>
      <rPr>
        <sz val="11"/>
        <rFont val="Arial"/>
        <family val="2"/>
      </rPr>
      <t>, vse komplet</t>
    </r>
    <r>
      <rPr>
        <sz val="11"/>
        <color indexed="17"/>
        <rFont val="Arial"/>
        <family val="2"/>
      </rPr>
      <t xml:space="preserve"> (beton zmrzlinsko odporen in odporen na soli)</t>
    </r>
  </si>
  <si>
    <r>
      <t xml:space="preserve">a) armatura RA 400/500; </t>
    </r>
    <r>
      <rPr>
        <sz val="11"/>
        <color indexed="17"/>
        <rFont val="Arial"/>
        <family val="2"/>
      </rPr>
      <t xml:space="preserve">S 500 </t>
    </r>
    <r>
      <rPr>
        <sz val="11"/>
        <rFont val="Arial"/>
        <family val="2"/>
      </rPr>
      <t>Bst 500S, fi do12 mm</t>
    </r>
  </si>
  <si>
    <r>
      <t xml:space="preserve">b) armatura RA 400/500; </t>
    </r>
    <r>
      <rPr>
        <sz val="11"/>
        <color indexed="17"/>
        <rFont val="Arial"/>
        <family val="2"/>
      </rPr>
      <t xml:space="preserve">S 500 </t>
    </r>
    <r>
      <rPr>
        <sz val="11"/>
        <rFont val="Arial"/>
        <family val="2"/>
      </rPr>
      <t xml:space="preserve">Bst 500S, fi nad 12 mm </t>
    </r>
  </si>
  <si>
    <r>
      <t xml:space="preserve">Dobava in vgrajevanje betona v AB temelje z betonom C 25/30, </t>
    </r>
    <r>
      <rPr>
        <sz val="11"/>
        <color indexed="17"/>
        <rFont val="Arial"/>
        <family val="2"/>
      </rPr>
      <t>XC2,</t>
    </r>
    <r>
      <rPr>
        <sz val="11"/>
        <rFont val="Arial"/>
        <family val="2"/>
      </rPr>
      <t xml:space="preserve"> vse komplet</t>
    </r>
  </si>
  <si>
    <r>
      <t xml:space="preserve">Dobava in vgrajevanje betona v AB temelje z betonom C 30/37, </t>
    </r>
    <r>
      <rPr>
        <sz val="11"/>
        <color indexed="17"/>
        <rFont val="Arial"/>
        <family val="2"/>
      </rPr>
      <t>XF3</t>
    </r>
    <r>
      <rPr>
        <sz val="11"/>
        <rFont val="Arial"/>
        <family val="2"/>
      </rPr>
      <t>, vse komplet</t>
    </r>
  </si>
  <si>
    <r>
      <t xml:space="preserve">Dobava, krivljenje in vgrajevanje srednje komplicirane: armature armatura RA 400/500; S </t>
    </r>
    <r>
      <rPr>
        <sz val="11"/>
        <color indexed="17"/>
        <rFont val="Arial"/>
        <family val="2"/>
      </rPr>
      <t>500</t>
    </r>
    <r>
      <rPr>
        <sz val="11"/>
        <rFont val="Arial"/>
        <family val="2"/>
      </rPr>
      <t xml:space="preserve"> Bst 500S</t>
    </r>
  </si>
  <si>
    <t>PREDRAČUN DEL</t>
  </si>
  <si>
    <t>OBR- 1.0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</si>
</sst>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00000"/>
    <numFmt numFmtId="174" formatCode="#,##0.00\ &quot;SIT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#,##0.00\ [$€-1]"/>
    <numFmt numFmtId="179" formatCode="#,##0.000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Border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17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72" fontId="1" fillId="0" borderId="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 applyProtection="1">
      <alignment horizontal="right" vertical="top" wrapText="1"/>
      <protection/>
    </xf>
    <xf numFmtId="178" fontId="6" fillId="0" borderId="11" xfId="0" applyNumberFormat="1" applyFont="1" applyFill="1" applyBorder="1" applyAlignment="1">
      <alignment horizontal="right" vertical="top" wrapText="1"/>
    </xf>
    <xf numFmtId="178" fontId="6" fillId="0" borderId="10" xfId="0" applyNumberFormat="1" applyFont="1" applyFill="1" applyBorder="1" applyAlignment="1">
      <alignment horizontal="right" vertical="top" wrapText="1"/>
    </xf>
    <xf numFmtId="178" fontId="6" fillId="0" borderId="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Fill="1" applyBorder="1" applyAlignment="1" applyProtection="1">
      <alignment horizontal="right" vertical="top" wrapText="1"/>
      <protection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vertical="top" wrapText="1"/>
    </xf>
    <xf numFmtId="1" fontId="46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 horizontal="left" vertical="top" wrapText="1"/>
    </xf>
    <xf numFmtId="179" fontId="1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72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8"/>
  <sheetViews>
    <sheetView tabSelected="1" workbookViewId="0" topLeftCell="A322">
      <selection activeCell="K9" sqref="K9"/>
    </sheetView>
  </sheetViews>
  <sheetFormatPr defaultColWidth="9.140625" defaultRowHeight="12.75"/>
  <cols>
    <col min="1" max="1" width="4.00390625" style="5" customWidth="1"/>
    <col min="2" max="2" width="1.421875" style="11" customWidth="1"/>
    <col min="3" max="3" width="3.140625" style="11" customWidth="1"/>
    <col min="4" max="4" width="1.421875" style="11" customWidth="1"/>
    <col min="5" max="5" width="4.00390625" style="11" bestFit="1" customWidth="1"/>
    <col min="6" max="6" width="41.7109375" style="1" customWidth="1"/>
    <col min="7" max="7" width="10.140625" style="15" customWidth="1"/>
    <col min="8" max="8" width="15.140625" style="44" customWidth="1"/>
    <col min="9" max="9" width="22.00390625" style="44" customWidth="1"/>
    <col min="10" max="10" width="16.140625" style="18" customWidth="1"/>
    <col min="11" max="11" width="9.140625" style="2" customWidth="1"/>
    <col min="12" max="12" width="33.57421875" style="2" customWidth="1"/>
    <col min="13" max="14" width="9.140625" style="2" customWidth="1"/>
    <col min="15" max="16384" width="9.140625" style="3" customWidth="1"/>
  </cols>
  <sheetData>
    <row r="1" spans="1:10" ht="14.25">
      <c r="A1" s="57"/>
      <c r="B1" s="57"/>
      <c r="C1" s="57"/>
      <c r="D1" s="57"/>
      <c r="E1" s="57"/>
      <c r="F1" s="58"/>
      <c r="G1" s="59"/>
      <c r="H1" s="60"/>
      <c r="I1" s="60"/>
      <c r="J1" s="2"/>
    </row>
    <row r="2" spans="1:10" ht="14.25">
      <c r="A2" s="74"/>
      <c r="B2" s="74"/>
      <c r="C2" s="74"/>
      <c r="D2" s="74"/>
      <c r="E2" s="74"/>
      <c r="F2" s="75"/>
      <c r="G2" s="76"/>
      <c r="H2" s="77"/>
      <c r="I2" s="77"/>
      <c r="J2" s="2"/>
    </row>
    <row r="3" ht="18" customHeight="1"/>
    <row r="6" spans="6:8" ht="15">
      <c r="F6" s="80" t="s">
        <v>13</v>
      </c>
      <c r="G6" s="80"/>
      <c r="H6" s="80"/>
    </row>
    <row r="7" spans="6:9" ht="15">
      <c r="F7" s="73" t="s">
        <v>109</v>
      </c>
      <c r="I7" s="84" t="s">
        <v>110</v>
      </c>
    </row>
    <row r="9" spans="6:9" ht="57" customHeight="1">
      <c r="F9" s="81" t="s">
        <v>14</v>
      </c>
      <c r="G9" s="81"/>
      <c r="H9" s="81"/>
      <c r="I9" s="81"/>
    </row>
    <row r="10" spans="1:14" s="14" customFormat="1" ht="20.25">
      <c r="A10" s="20"/>
      <c r="B10" s="20"/>
      <c r="C10" s="20"/>
      <c r="D10" s="20"/>
      <c r="E10" s="20"/>
      <c r="F10" s="20"/>
      <c r="G10" s="20"/>
      <c r="H10" s="20"/>
      <c r="I10" s="20"/>
      <c r="J10" s="19"/>
      <c r="K10" s="13"/>
      <c r="L10" s="13"/>
      <c r="M10" s="13"/>
      <c r="N10" s="13"/>
    </row>
    <row r="11" spans="1:14" s="14" customFormat="1" ht="20.25">
      <c r="A11" s="20"/>
      <c r="B11" s="20"/>
      <c r="C11" s="20"/>
      <c r="D11" s="20"/>
      <c r="E11" s="20"/>
      <c r="F11" s="82"/>
      <c r="G11" s="82"/>
      <c r="H11" s="82"/>
      <c r="I11" s="20"/>
      <c r="J11" s="19"/>
      <c r="K11" s="13"/>
      <c r="L11" s="13"/>
      <c r="M11" s="13"/>
      <c r="N11" s="13"/>
    </row>
    <row r="12" spans="1:14" s="14" customFormat="1" ht="20.25">
      <c r="A12" s="20"/>
      <c r="B12" s="20"/>
      <c r="C12" s="20"/>
      <c r="D12" s="20"/>
      <c r="E12" s="20"/>
      <c r="F12" s="20"/>
      <c r="G12" s="20"/>
      <c r="H12" s="20"/>
      <c r="I12" s="20"/>
      <c r="J12" s="19"/>
      <c r="K12" s="13"/>
      <c r="L12" s="13"/>
      <c r="M12" s="13"/>
      <c r="N12" s="13"/>
    </row>
    <row r="13" spans="1:14" s="14" customFormat="1" ht="20.25">
      <c r="A13" s="20"/>
      <c r="B13" s="20"/>
      <c r="C13" s="20"/>
      <c r="D13" s="20"/>
      <c r="E13" s="20"/>
      <c r="F13" s="20"/>
      <c r="G13" s="20"/>
      <c r="H13" s="20"/>
      <c r="I13" s="20"/>
      <c r="J13" s="19"/>
      <c r="K13" s="13"/>
      <c r="L13" s="13"/>
      <c r="M13" s="13"/>
      <c r="N13" s="13"/>
    </row>
    <row r="14" spans="1:256" s="39" customFormat="1" ht="21" customHeight="1">
      <c r="A14" s="32"/>
      <c r="B14" s="32"/>
      <c r="C14" s="32"/>
      <c r="D14" s="32"/>
      <c r="E14" s="32" t="s">
        <v>6</v>
      </c>
      <c r="F14" s="83" t="s">
        <v>21</v>
      </c>
      <c r="G14" s="83"/>
      <c r="H14" s="32"/>
      <c r="I14" s="50">
        <f>I40</f>
        <v>0</v>
      </c>
      <c r="J14" s="34"/>
      <c r="K14" s="35"/>
      <c r="L14" s="35"/>
      <c r="M14" s="35"/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14" s="36" customFormat="1" ht="15" customHeight="1">
      <c r="A15" s="32"/>
      <c r="B15" s="32"/>
      <c r="C15" s="32"/>
      <c r="D15" s="32"/>
      <c r="E15" s="32"/>
      <c r="F15" s="33"/>
      <c r="G15" s="33"/>
      <c r="H15" s="32"/>
      <c r="I15" s="50"/>
      <c r="J15" s="34"/>
      <c r="K15" s="35"/>
      <c r="L15" s="35"/>
      <c r="M15" s="35"/>
      <c r="N15" s="35"/>
    </row>
    <row r="16" spans="1:14" s="36" customFormat="1" ht="21" customHeight="1">
      <c r="A16" s="32"/>
      <c r="B16" s="32"/>
      <c r="C16" s="32"/>
      <c r="D16" s="32"/>
      <c r="E16" s="32" t="s">
        <v>9</v>
      </c>
      <c r="F16" s="33" t="s">
        <v>3</v>
      </c>
      <c r="G16" s="33"/>
      <c r="H16" s="32"/>
      <c r="I16" s="50">
        <f>I482</f>
        <v>0</v>
      </c>
      <c r="J16" s="34"/>
      <c r="K16" s="35"/>
      <c r="L16" s="35"/>
      <c r="M16" s="35"/>
      <c r="N16" s="35"/>
    </row>
    <row r="17" spans="1:14" s="36" customFormat="1" ht="9" customHeight="1">
      <c r="A17" s="32"/>
      <c r="B17" s="32"/>
      <c r="C17" s="32"/>
      <c r="D17" s="32"/>
      <c r="E17" s="32"/>
      <c r="F17" s="38"/>
      <c r="G17" s="37"/>
      <c r="H17" s="37"/>
      <c r="I17" s="48"/>
      <c r="J17" s="34"/>
      <c r="K17" s="35"/>
      <c r="L17" s="35"/>
      <c r="M17" s="35"/>
      <c r="N17" s="35"/>
    </row>
    <row r="18" spans="1:14" s="36" customFormat="1" ht="18">
      <c r="A18" s="32"/>
      <c r="B18" s="32"/>
      <c r="C18" s="32"/>
      <c r="D18" s="32"/>
      <c r="E18" s="32"/>
      <c r="F18" s="33"/>
      <c r="G18" s="32"/>
      <c r="H18" s="32"/>
      <c r="I18" s="32"/>
      <c r="J18" s="34"/>
      <c r="K18" s="35"/>
      <c r="L18" s="35"/>
      <c r="M18" s="35"/>
      <c r="N18" s="35"/>
    </row>
    <row r="19" spans="1:256" s="39" customFormat="1" ht="18">
      <c r="A19" s="32"/>
      <c r="B19" s="32"/>
      <c r="C19" s="32"/>
      <c r="D19" s="32"/>
      <c r="E19" s="32"/>
      <c r="F19" s="38" t="s">
        <v>4</v>
      </c>
      <c r="G19" s="37"/>
      <c r="H19" s="37"/>
      <c r="I19" s="48">
        <f>SUM(I13:I16)</f>
        <v>0</v>
      </c>
      <c r="J19" s="34"/>
      <c r="K19" s="35"/>
      <c r="L19" s="35"/>
      <c r="M19" s="35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14" s="36" customFormat="1" ht="18">
      <c r="A20" s="32"/>
      <c r="B20" s="32"/>
      <c r="C20" s="32"/>
      <c r="D20" s="32"/>
      <c r="E20" s="32"/>
      <c r="F20" s="33"/>
      <c r="G20" s="32"/>
      <c r="H20" s="32"/>
      <c r="I20" s="40"/>
      <c r="J20" s="34"/>
      <c r="K20" s="35"/>
      <c r="L20" s="35"/>
      <c r="M20" s="35"/>
      <c r="N20" s="35"/>
    </row>
    <row r="21" spans="1:256" s="39" customFormat="1" ht="18">
      <c r="A21" s="32"/>
      <c r="B21" s="32"/>
      <c r="C21" s="32"/>
      <c r="D21" s="32"/>
      <c r="E21" s="32"/>
      <c r="F21" s="38" t="s">
        <v>16</v>
      </c>
      <c r="G21" s="37"/>
      <c r="H21" s="37"/>
      <c r="I21" s="48">
        <f>0.22*I19</f>
        <v>0</v>
      </c>
      <c r="J21" s="34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14" s="36" customFormat="1" ht="18">
      <c r="A22" s="32"/>
      <c r="B22" s="32"/>
      <c r="C22" s="32"/>
      <c r="D22" s="32"/>
      <c r="E22" s="32"/>
      <c r="F22" s="33"/>
      <c r="G22" s="32"/>
      <c r="H22" s="32"/>
      <c r="I22" s="40"/>
      <c r="J22" s="34"/>
      <c r="K22" s="35"/>
      <c r="L22" s="35"/>
      <c r="M22" s="35"/>
      <c r="N22" s="35"/>
    </row>
    <row r="23" spans="1:256" s="43" customFormat="1" ht="18.75" thickBot="1">
      <c r="A23" s="32"/>
      <c r="B23" s="32"/>
      <c r="C23" s="32"/>
      <c r="D23" s="32"/>
      <c r="E23" s="32"/>
      <c r="F23" s="42" t="s">
        <v>5</v>
      </c>
      <c r="G23" s="41"/>
      <c r="H23" s="41"/>
      <c r="I23" s="49">
        <f>SUM(I19:I22)</f>
        <v>0</v>
      </c>
      <c r="J23" s="34"/>
      <c r="K23" s="35"/>
      <c r="L23" s="35"/>
      <c r="M23" s="35"/>
      <c r="N23" s="35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14" s="14" customFormat="1" ht="21" thickTop="1">
      <c r="A24" s="20"/>
      <c r="B24" s="20"/>
      <c r="C24" s="20"/>
      <c r="D24" s="20"/>
      <c r="E24" s="20"/>
      <c r="F24" s="30"/>
      <c r="G24" s="20"/>
      <c r="H24" s="20"/>
      <c r="I24" s="31"/>
      <c r="J24" s="19"/>
      <c r="K24" s="13"/>
      <c r="L24" s="13"/>
      <c r="M24" s="13"/>
      <c r="N24" s="13"/>
    </row>
    <row r="25" spans="1:14" s="14" customFormat="1" ht="20.25">
      <c r="A25" s="20"/>
      <c r="B25" s="20"/>
      <c r="C25" s="20"/>
      <c r="D25" s="20"/>
      <c r="E25" s="20"/>
      <c r="F25" s="30"/>
      <c r="G25" s="20"/>
      <c r="H25" s="20"/>
      <c r="I25" s="31"/>
      <c r="J25" s="19"/>
      <c r="K25" s="13"/>
      <c r="L25" s="13"/>
      <c r="M25" s="13"/>
      <c r="N25" s="13"/>
    </row>
    <row r="26" spans="1:14" s="14" customFormat="1" ht="20.25">
      <c r="A26" s="20"/>
      <c r="B26" s="20"/>
      <c r="C26" s="20"/>
      <c r="D26" s="20"/>
      <c r="E26" s="20"/>
      <c r="F26" s="30"/>
      <c r="G26" s="20"/>
      <c r="H26" s="20"/>
      <c r="I26" s="31"/>
      <c r="J26" s="19"/>
      <c r="K26" s="13"/>
      <c r="L26" s="13"/>
      <c r="M26" s="13"/>
      <c r="N26" s="13"/>
    </row>
    <row r="27" spans="1:14" s="55" customFormat="1" ht="20.25">
      <c r="A27" s="52" t="s">
        <v>10</v>
      </c>
      <c r="B27" s="52" t="s">
        <v>1</v>
      </c>
      <c r="C27" s="52"/>
      <c r="D27" s="52"/>
      <c r="F27" s="78" t="s">
        <v>21</v>
      </c>
      <c r="G27" s="79"/>
      <c r="H27" s="79"/>
      <c r="I27" s="61"/>
      <c r="J27" s="62"/>
      <c r="K27" s="54"/>
      <c r="L27" s="54"/>
      <c r="M27" s="54"/>
      <c r="N27" s="54"/>
    </row>
    <row r="28" spans="1:14" s="36" customFormat="1" ht="18">
      <c r="A28" s="32"/>
      <c r="B28" s="32"/>
      <c r="C28" s="32"/>
      <c r="D28" s="32"/>
      <c r="E28" s="32"/>
      <c r="F28" s="33"/>
      <c r="G28" s="53"/>
      <c r="H28" s="53"/>
      <c r="I28" s="32"/>
      <c r="J28" s="34"/>
      <c r="K28" s="35"/>
      <c r="L28" s="35"/>
      <c r="M28" s="35"/>
      <c r="N28" s="35"/>
    </row>
    <row r="29" spans="1:14" s="12" customFormat="1" ht="14.25">
      <c r="A29" s="5">
        <f>1</f>
        <v>1</v>
      </c>
      <c r="B29" s="11" t="s">
        <v>1</v>
      </c>
      <c r="C29" s="11"/>
      <c r="D29" s="11"/>
      <c r="E29" s="11"/>
      <c r="F29" s="1" t="s">
        <v>15</v>
      </c>
      <c r="G29" s="15"/>
      <c r="H29" s="44"/>
      <c r="I29" s="44">
        <f>I53</f>
        <v>0</v>
      </c>
      <c r="J29" s="18"/>
      <c r="K29" s="2"/>
      <c r="L29" s="2"/>
      <c r="M29" s="2"/>
      <c r="N29" s="2"/>
    </row>
    <row r="30" spans="1:14" s="12" customFormat="1" ht="14.25">
      <c r="A30" s="5"/>
      <c r="B30" s="11"/>
      <c r="C30" s="11"/>
      <c r="D30" s="11"/>
      <c r="E30" s="11"/>
      <c r="F30" s="1"/>
      <c r="G30" s="15"/>
      <c r="H30" s="44"/>
      <c r="I30" s="44"/>
      <c r="J30" s="18"/>
      <c r="K30" s="2"/>
      <c r="L30" s="2"/>
      <c r="M30" s="2"/>
      <c r="N30" s="2"/>
    </row>
    <row r="31" spans="1:14" s="12" customFormat="1" ht="14.25">
      <c r="A31" s="5">
        <f>A29+1</f>
        <v>2</v>
      </c>
      <c r="B31" s="11" t="s">
        <v>1</v>
      </c>
      <c r="C31" s="11"/>
      <c r="D31" s="11"/>
      <c r="E31" s="11"/>
      <c r="F31" s="1" t="s">
        <v>11</v>
      </c>
      <c r="G31" s="15"/>
      <c r="H31" s="44"/>
      <c r="I31" s="44">
        <f>I233</f>
        <v>0</v>
      </c>
      <c r="J31" s="18"/>
      <c r="K31" s="2"/>
      <c r="L31" s="2"/>
      <c r="M31" s="2"/>
      <c r="N31" s="2"/>
    </row>
    <row r="32" spans="1:14" s="12" customFormat="1" ht="14.25">
      <c r="A32" s="5"/>
      <c r="B32" s="11"/>
      <c r="C32" s="11"/>
      <c r="D32" s="11"/>
      <c r="E32" s="11"/>
      <c r="F32" s="1"/>
      <c r="G32" s="15"/>
      <c r="H32" s="44"/>
      <c r="I32" s="44"/>
      <c r="J32" s="18"/>
      <c r="K32" s="2"/>
      <c r="L32" s="2"/>
      <c r="M32" s="2"/>
      <c r="N32" s="2"/>
    </row>
    <row r="33" spans="1:14" s="12" customFormat="1" ht="14.25">
      <c r="A33" s="5">
        <f>A31+1</f>
        <v>3</v>
      </c>
      <c r="B33" s="11" t="s">
        <v>1</v>
      </c>
      <c r="C33" s="11"/>
      <c r="D33" s="11"/>
      <c r="E33" s="11"/>
      <c r="F33" s="1" t="s">
        <v>18</v>
      </c>
      <c r="G33" s="15"/>
      <c r="H33" s="44"/>
      <c r="I33" s="44">
        <f>I364</f>
        <v>0</v>
      </c>
      <c r="J33" s="18"/>
      <c r="K33" s="2"/>
      <c r="L33" s="2"/>
      <c r="M33" s="2"/>
      <c r="N33" s="2"/>
    </row>
    <row r="34" spans="1:14" s="12" customFormat="1" ht="14.25">
      <c r="A34" s="5"/>
      <c r="B34" s="11"/>
      <c r="C34" s="11"/>
      <c r="D34" s="11"/>
      <c r="E34" s="11"/>
      <c r="F34" s="1"/>
      <c r="G34" s="15"/>
      <c r="H34" s="44"/>
      <c r="I34" s="44"/>
      <c r="J34" s="18"/>
      <c r="K34" s="2"/>
      <c r="L34" s="2"/>
      <c r="M34" s="2"/>
      <c r="N34" s="2"/>
    </row>
    <row r="35" spans="1:14" s="12" customFormat="1" ht="14.25">
      <c r="A35" s="5">
        <f>A33+1</f>
        <v>4</v>
      </c>
      <c r="B35" s="11" t="s">
        <v>1</v>
      </c>
      <c r="C35" s="11"/>
      <c r="D35" s="11"/>
      <c r="E35" s="11"/>
      <c r="F35" s="1" t="s">
        <v>19</v>
      </c>
      <c r="G35" s="15"/>
      <c r="H35" s="44"/>
      <c r="I35" s="44">
        <f>I409</f>
        <v>0</v>
      </c>
      <c r="J35" s="18"/>
      <c r="K35" s="2"/>
      <c r="L35" s="2"/>
      <c r="M35" s="2"/>
      <c r="N35" s="2"/>
    </row>
    <row r="36" spans="1:14" s="12" customFormat="1" ht="14.25">
      <c r="A36" s="5"/>
      <c r="B36" s="11"/>
      <c r="C36" s="11"/>
      <c r="D36" s="11"/>
      <c r="E36" s="11"/>
      <c r="F36" s="1"/>
      <c r="G36" s="15"/>
      <c r="H36" s="44"/>
      <c r="I36" s="44"/>
      <c r="J36" s="18"/>
      <c r="K36" s="2"/>
      <c r="L36" s="2"/>
      <c r="M36" s="2"/>
      <c r="N36" s="2"/>
    </row>
    <row r="37" spans="1:14" s="12" customFormat="1" ht="14.25">
      <c r="A37" s="5">
        <f>A35+1</f>
        <v>5</v>
      </c>
      <c r="B37" s="11" t="s">
        <v>1</v>
      </c>
      <c r="C37" s="11"/>
      <c r="D37" s="11"/>
      <c r="E37" s="11"/>
      <c r="F37" s="1" t="s">
        <v>20</v>
      </c>
      <c r="G37" s="15"/>
      <c r="H37" s="44"/>
      <c r="I37" s="44">
        <f>I463</f>
        <v>0</v>
      </c>
      <c r="J37" s="18"/>
      <c r="K37" s="2"/>
      <c r="L37" s="2"/>
      <c r="M37" s="2"/>
      <c r="N37" s="2"/>
    </row>
    <row r="38" spans="1:14" s="12" customFormat="1" ht="15" thickBot="1">
      <c r="A38" s="5"/>
      <c r="B38" s="11"/>
      <c r="C38" s="11"/>
      <c r="D38" s="11"/>
      <c r="E38" s="11"/>
      <c r="F38" s="4"/>
      <c r="G38" s="16"/>
      <c r="H38" s="45"/>
      <c r="I38" s="45"/>
      <c r="J38" s="18"/>
      <c r="K38" s="2"/>
      <c r="L38" s="2"/>
      <c r="M38" s="2"/>
      <c r="N38" s="2"/>
    </row>
    <row r="39" spans="1:14" s="12" customFormat="1" ht="15" thickTop="1">
      <c r="A39" s="5"/>
      <c r="B39" s="11"/>
      <c r="C39" s="11"/>
      <c r="D39" s="11"/>
      <c r="E39" s="11"/>
      <c r="F39" s="1"/>
      <c r="G39" s="15"/>
      <c r="H39" s="44"/>
      <c r="I39" s="44"/>
      <c r="J39" s="18"/>
      <c r="K39" s="2"/>
      <c r="L39" s="2"/>
      <c r="M39" s="2"/>
      <c r="N39" s="2"/>
    </row>
    <row r="40" spans="1:14" s="12" customFormat="1" ht="15">
      <c r="A40" s="5"/>
      <c r="B40" s="11"/>
      <c r="C40" s="11"/>
      <c r="D40" s="11"/>
      <c r="E40" s="11"/>
      <c r="F40" s="8" t="s">
        <v>4</v>
      </c>
      <c r="G40" s="17"/>
      <c r="H40" s="46"/>
      <c r="I40" s="46">
        <f>SUM(I28:I38)</f>
        <v>0</v>
      </c>
      <c r="J40" s="18"/>
      <c r="K40" s="2"/>
      <c r="L40" s="2"/>
      <c r="M40" s="2"/>
      <c r="N40" s="2"/>
    </row>
    <row r="41" spans="1:14" s="12" customFormat="1" ht="15">
      <c r="A41" s="5"/>
      <c r="B41" s="11"/>
      <c r="C41" s="11"/>
      <c r="D41" s="11"/>
      <c r="E41" s="11"/>
      <c r="F41" s="8"/>
      <c r="G41" s="17"/>
      <c r="H41" s="46"/>
      <c r="I41" s="46"/>
      <c r="J41" s="18"/>
      <c r="K41" s="2"/>
      <c r="L41" s="2"/>
      <c r="M41" s="2"/>
      <c r="N41" s="2"/>
    </row>
    <row r="42" spans="2:10" ht="125.25" customHeight="1">
      <c r="B42" s="10"/>
      <c r="C42" s="10"/>
      <c r="D42" s="10"/>
      <c r="F42" s="80" t="s">
        <v>26</v>
      </c>
      <c r="G42" s="80"/>
      <c r="H42" s="80"/>
      <c r="I42" s="80"/>
      <c r="J42" s="2"/>
    </row>
    <row r="43" spans="6:11" ht="15">
      <c r="F43" s="8"/>
      <c r="G43" s="17"/>
      <c r="H43" s="46"/>
      <c r="I43" s="46"/>
      <c r="J43" s="25"/>
      <c r="K43" s="26"/>
    </row>
    <row r="44" spans="1:14" s="29" customFormat="1" ht="20.25">
      <c r="A44" s="71">
        <f>1</f>
        <v>1</v>
      </c>
      <c r="B44" s="10" t="s">
        <v>1</v>
      </c>
      <c r="C44" s="10"/>
      <c r="D44" s="10"/>
      <c r="E44" s="10"/>
      <c r="F44" s="78" t="s">
        <v>12</v>
      </c>
      <c r="G44" s="79"/>
      <c r="H44" s="79"/>
      <c r="I44" s="46"/>
      <c r="J44" s="27"/>
      <c r="K44" s="28"/>
      <c r="L44" s="1"/>
      <c r="M44" s="1"/>
      <c r="N44" s="1"/>
    </row>
    <row r="45" spans="1:14" s="29" customFormat="1" ht="20.25">
      <c r="A45" s="71"/>
      <c r="B45" s="10"/>
      <c r="C45" s="10"/>
      <c r="D45" s="10"/>
      <c r="E45" s="10"/>
      <c r="F45" s="69"/>
      <c r="G45" s="72"/>
      <c r="H45" s="72"/>
      <c r="I45" s="46"/>
      <c r="J45" s="27"/>
      <c r="K45" s="28"/>
      <c r="L45" s="1"/>
      <c r="M45" s="1"/>
      <c r="N45" s="1"/>
    </row>
    <row r="46" spans="2:14" s="12" customFormat="1" ht="14.25">
      <c r="B46" s="11"/>
      <c r="C46" s="5">
        <f>1</f>
        <v>1</v>
      </c>
      <c r="D46" s="11" t="s">
        <v>1</v>
      </c>
      <c r="E46" s="11"/>
      <c r="F46" s="1" t="s">
        <v>40</v>
      </c>
      <c r="G46" s="15"/>
      <c r="H46" s="44"/>
      <c r="I46" s="44">
        <f>I90</f>
        <v>0</v>
      </c>
      <c r="J46" s="18"/>
      <c r="K46" s="2"/>
      <c r="L46" s="2"/>
      <c r="M46" s="2"/>
      <c r="N46" s="2"/>
    </row>
    <row r="47" spans="1:14" s="12" customFormat="1" ht="14.25">
      <c r="A47" s="5"/>
      <c r="B47" s="11"/>
      <c r="C47" s="11"/>
      <c r="D47" s="11"/>
      <c r="E47" s="11"/>
      <c r="F47" s="1"/>
      <c r="G47" s="15"/>
      <c r="H47" s="44"/>
      <c r="I47" s="44"/>
      <c r="J47" s="18"/>
      <c r="K47" s="2"/>
      <c r="L47" s="2"/>
      <c r="M47" s="2"/>
      <c r="N47" s="2"/>
    </row>
    <row r="48" spans="1:14" s="12" customFormat="1" ht="14.25">
      <c r="A48" s="5"/>
      <c r="B48" s="5"/>
      <c r="C48" s="5">
        <f>C46+1</f>
        <v>2</v>
      </c>
      <c r="D48" s="11" t="s">
        <v>1</v>
      </c>
      <c r="E48" s="11"/>
      <c r="F48" s="1" t="s">
        <v>12</v>
      </c>
      <c r="G48" s="15"/>
      <c r="H48" s="44"/>
      <c r="I48" s="44">
        <f>I173</f>
        <v>0</v>
      </c>
      <c r="J48" s="18"/>
      <c r="K48" s="2"/>
      <c r="L48" s="2"/>
      <c r="M48" s="2"/>
      <c r="N48" s="2"/>
    </row>
    <row r="49" spans="1:14" s="12" customFormat="1" ht="14.25">
      <c r="A49" s="5"/>
      <c r="B49" s="11"/>
      <c r="C49" s="11"/>
      <c r="D49" s="11"/>
      <c r="E49" s="11"/>
      <c r="F49" s="1"/>
      <c r="G49" s="15"/>
      <c r="H49" s="44"/>
      <c r="I49" s="44"/>
      <c r="J49" s="18"/>
      <c r="K49" s="2"/>
      <c r="L49" s="2"/>
      <c r="M49" s="2"/>
      <c r="N49" s="2"/>
    </row>
    <row r="50" spans="2:14" s="12" customFormat="1" ht="14.25">
      <c r="B50" s="11"/>
      <c r="C50" s="5">
        <f>C48+1</f>
        <v>3</v>
      </c>
      <c r="D50" s="11" t="s">
        <v>1</v>
      </c>
      <c r="E50" s="11"/>
      <c r="F50" s="1" t="s">
        <v>42</v>
      </c>
      <c r="G50" s="15"/>
      <c r="H50" s="44"/>
      <c r="I50" s="44">
        <f>I224</f>
        <v>0</v>
      </c>
      <c r="J50" s="18"/>
      <c r="K50" s="2"/>
      <c r="L50" s="2"/>
      <c r="M50" s="2"/>
      <c r="N50" s="2"/>
    </row>
    <row r="51" spans="1:14" s="12" customFormat="1" ht="15" thickBot="1">
      <c r="A51" s="5"/>
      <c r="B51" s="11"/>
      <c r="C51" s="11"/>
      <c r="D51" s="11"/>
      <c r="E51" s="11"/>
      <c r="F51" s="4"/>
      <c r="G51" s="16"/>
      <c r="H51" s="45"/>
      <c r="I51" s="45"/>
      <c r="J51" s="18"/>
      <c r="K51" s="2"/>
      <c r="L51" s="2"/>
      <c r="M51" s="2"/>
      <c r="N51" s="2"/>
    </row>
    <row r="52" spans="1:14" s="12" customFormat="1" ht="15" thickTop="1">
      <c r="A52" s="5"/>
      <c r="B52" s="11"/>
      <c r="C52" s="11"/>
      <c r="D52" s="11"/>
      <c r="E52" s="11"/>
      <c r="F52" s="1"/>
      <c r="G52" s="15"/>
      <c r="H52" s="44"/>
      <c r="I52" s="44"/>
      <c r="J52" s="18"/>
      <c r="K52" s="2"/>
      <c r="L52" s="2"/>
      <c r="M52" s="2"/>
      <c r="N52" s="2"/>
    </row>
    <row r="53" spans="1:14" s="12" customFormat="1" ht="15">
      <c r="A53" s="5"/>
      <c r="B53" s="11"/>
      <c r="C53" s="11"/>
      <c r="D53" s="11"/>
      <c r="E53" s="11"/>
      <c r="F53" s="8" t="s">
        <v>4</v>
      </c>
      <c r="G53" s="17"/>
      <c r="H53" s="46"/>
      <c r="I53" s="46">
        <f>SUM(I45:I51)</f>
        <v>0</v>
      </c>
      <c r="J53" s="18"/>
      <c r="K53" s="2"/>
      <c r="L53" s="2"/>
      <c r="M53" s="2"/>
      <c r="N53" s="2"/>
    </row>
    <row r="54" spans="1:14" s="29" customFormat="1" ht="20.25">
      <c r="A54" s="71"/>
      <c r="B54" s="10"/>
      <c r="C54" s="10"/>
      <c r="D54" s="10"/>
      <c r="E54" s="10"/>
      <c r="F54" s="69"/>
      <c r="G54" s="72"/>
      <c r="H54" s="72"/>
      <c r="I54" s="46"/>
      <c r="J54" s="27"/>
      <c r="K54" s="28"/>
      <c r="L54" s="1"/>
      <c r="M54" s="1"/>
      <c r="N54" s="1"/>
    </row>
    <row r="55" spans="1:14" s="29" customFormat="1" ht="20.25" customHeight="1">
      <c r="A55" s="7"/>
      <c r="B55" s="10"/>
      <c r="C55" s="10">
        <v>1</v>
      </c>
      <c r="D55" s="10" t="s">
        <v>1</v>
      </c>
      <c r="E55" s="10">
        <v>1</v>
      </c>
      <c r="F55" s="8" t="s">
        <v>40</v>
      </c>
      <c r="G55" s="8"/>
      <c r="H55" s="8"/>
      <c r="I55" s="46"/>
      <c r="J55" s="27"/>
      <c r="K55" s="28"/>
      <c r="L55" s="1"/>
      <c r="M55" s="1"/>
      <c r="N55" s="1"/>
    </row>
    <row r="56" spans="1:14" s="29" customFormat="1" ht="13.5" customHeight="1">
      <c r="A56" s="7"/>
      <c r="B56" s="10"/>
      <c r="C56" s="10"/>
      <c r="D56" s="10"/>
      <c r="E56" s="10"/>
      <c r="F56" s="69"/>
      <c r="G56" s="72"/>
      <c r="H56" s="72"/>
      <c r="I56" s="46"/>
      <c r="J56" s="27"/>
      <c r="K56" s="28"/>
      <c r="L56" s="1"/>
      <c r="M56" s="1"/>
      <c r="N56" s="1"/>
    </row>
    <row r="57" spans="1:6" ht="28.5">
      <c r="A57" s="5">
        <f>A44</f>
        <v>1</v>
      </c>
      <c r="B57" s="11" t="s">
        <v>1</v>
      </c>
      <c r="C57" s="11">
        <f>C55</f>
        <v>1</v>
      </c>
      <c r="D57" s="11" t="s">
        <v>1</v>
      </c>
      <c r="E57" s="11">
        <f>1</f>
        <v>1</v>
      </c>
      <c r="F57" s="1" t="s">
        <v>27</v>
      </c>
    </row>
    <row r="58" spans="6:9" ht="14.25">
      <c r="F58" s="1" t="s">
        <v>0</v>
      </c>
      <c r="G58" s="15">
        <v>1</v>
      </c>
      <c r="I58" s="63">
        <f>G58*H58</f>
        <v>0</v>
      </c>
    </row>
    <row r="59" spans="8:9" ht="14.25">
      <c r="H59" s="63"/>
      <c r="I59" s="63"/>
    </row>
    <row r="60" spans="1:14" s="26" customFormat="1" ht="85.5">
      <c r="A60" s="5">
        <f>A57</f>
        <v>1</v>
      </c>
      <c r="B60" s="11" t="s">
        <v>1</v>
      </c>
      <c r="C60" s="11">
        <f>C57</f>
        <v>1</v>
      </c>
      <c r="D60" s="11" t="s">
        <v>1</v>
      </c>
      <c r="E60" s="11">
        <f>E57+1</f>
        <v>2</v>
      </c>
      <c r="F60" s="1" t="s">
        <v>28</v>
      </c>
      <c r="G60" s="15"/>
      <c r="H60" s="63"/>
      <c r="I60" s="63"/>
      <c r="J60" s="18"/>
      <c r="K60" s="2"/>
      <c r="L60" s="2"/>
      <c r="M60" s="2"/>
      <c r="N60" s="2"/>
    </row>
    <row r="61" spans="6:9" ht="14.25">
      <c r="F61" s="1" t="s">
        <v>0</v>
      </c>
      <c r="G61" s="15">
        <v>1</v>
      </c>
      <c r="I61" s="63">
        <f>G61*H61</f>
        <v>0</v>
      </c>
    </row>
    <row r="62" ht="14.25">
      <c r="I62" s="63"/>
    </row>
    <row r="63" spans="1:9" ht="14.25">
      <c r="A63" s="5">
        <f>A60</f>
        <v>1</v>
      </c>
      <c r="B63" s="11" t="s">
        <v>1</v>
      </c>
      <c r="C63" s="11">
        <f>C55</f>
        <v>1</v>
      </c>
      <c r="D63" s="11" t="s">
        <v>1</v>
      </c>
      <c r="E63" s="11">
        <f>E60+1</f>
        <v>3</v>
      </c>
      <c r="F63" s="1" t="s">
        <v>29</v>
      </c>
      <c r="H63" s="63"/>
      <c r="I63" s="63"/>
    </row>
    <row r="64" spans="6:9" ht="14.25">
      <c r="F64" s="1" t="s">
        <v>30</v>
      </c>
      <c r="G64" s="15">
        <v>15</v>
      </c>
      <c r="I64" s="63">
        <f>G64*H64</f>
        <v>0</v>
      </c>
    </row>
    <row r="65" spans="8:9" ht="14.25">
      <c r="H65" s="63"/>
      <c r="I65" s="63"/>
    </row>
    <row r="66" spans="1:9" ht="28.5">
      <c r="A66" s="5">
        <f>A63</f>
        <v>1</v>
      </c>
      <c r="B66" s="11" t="s">
        <v>1</v>
      </c>
      <c r="C66" s="11">
        <f>C55</f>
        <v>1</v>
      </c>
      <c r="D66" s="11" t="s">
        <v>1</v>
      </c>
      <c r="E66" s="11">
        <f>E63+1</f>
        <v>4</v>
      </c>
      <c r="F66" s="1" t="s">
        <v>31</v>
      </c>
      <c r="H66" s="63"/>
      <c r="I66" s="63"/>
    </row>
    <row r="67" spans="6:9" ht="14.25">
      <c r="F67" s="1" t="s">
        <v>32</v>
      </c>
      <c r="G67" s="15">
        <v>210</v>
      </c>
      <c r="I67" s="63">
        <f>G67*H67</f>
        <v>0</v>
      </c>
    </row>
    <row r="68" ht="14.25">
      <c r="I68" s="63"/>
    </row>
    <row r="69" spans="1:14" s="26" customFormat="1" ht="42.75">
      <c r="A69" s="5">
        <f>A60</f>
        <v>1</v>
      </c>
      <c r="B69" s="11" t="s">
        <v>1</v>
      </c>
      <c r="C69" s="11">
        <f>C55</f>
        <v>1</v>
      </c>
      <c r="D69" s="11" t="s">
        <v>1</v>
      </c>
      <c r="E69" s="11">
        <f>E66+1</f>
        <v>5</v>
      </c>
      <c r="F69" s="1" t="s">
        <v>33</v>
      </c>
      <c r="G69" s="15"/>
      <c r="H69" s="63"/>
      <c r="I69" s="63"/>
      <c r="J69" s="18"/>
      <c r="K69" s="2"/>
      <c r="L69" s="2"/>
      <c r="M69" s="2"/>
      <c r="N69" s="2"/>
    </row>
    <row r="70" spans="6:9" ht="14.25">
      <c r="F70" s="1" t="s">
        <v>34</v>
      </c>
      <c r="G70" s="15">
        <v>35</v>
      </c>
      <c r="I70" s="63">
        <f>G70*H70</f>
        <v>0</v>
      </c>
    </row>
    <row r="71" spans="1:14" s="26" customFormat="1" ht="14.25">
      <c r="A71" s="5"/>
      <c r="B71" s="11"/>
      <c r="C71" s="11"/>
      <c r="D71" s="11"/>
      <c r="E71" s="11"/>
      <c r="F71" s="1"/>
      <c r="G71" s="15"/>
      <c r="H71" s="44"/>
      <c r="I71" s="63"/>
      <c r="J71" s="18"/>
      <c r="K71" s="2"/>
      <c r="L71" s="2"/>
      <c r="M71" s="2"/>
      <c r="N71" s="2"/>
    </row>
    <row r="72" spans="1:14" s="26" customFormat="1" ht="57">
      <c r="A72" s="5">
        <f>A60</f>
        <v>1</v>
      </c>
      <c r="B72" s="11" t="s">
        <v>1</v>
      </c>
      <c r="C72" s="11">
        <f>C55</f>
        <v>1</v>
      </c>
      <c r="D72" s="11" t="s">
        <v>1</v>
      </c>
      <c r="E72" s="11">
        <f>E69+1</f>
        <v>6</v>
      </c>
      <c r="F72" s="1" t="s">
        <v>35</v>
      </c>
      <c r="G72" s="15"/>
      <c r="H72" s="63"/>
      <c r="I72" s="63"/>
      <c r="J72" s="18"/>
      <c r="K72" s="2"/>
      <c r="L72" s="2"/>
      <c r="M72" s="2"/>
      <c r="N72" s="2"/>
    </row>
    <row r="73" spans="6:9" ht="14.25">
      <c r="F73" s="1" t="s">
        <v>34</v>
      </c>
      <c r="G73" s="15">
        <v>40</v>
      </c>
      <c r="I73" s="63">
        <f>G73*H73</f>
        <v>0</v>
      </c>
    </row>
    <row r="74" ht="14.25">
      <c r="I74" s="63"/>
    </row>
    <row r="75" spans="1:14" s="26" customFormat="1" ht="42.75">
      <c r="A75" s="5">
        <f>A63</f>
        <v>1</v>
      </c>
      <c r="B75" s="11" t="s">
        <v>1</v>
      </c>
      <c r="C75" s="11">
        <f>C55</f>
        <v>1</v>
      </c>
      <c r="D75" s="11" t="s">
        <v>1</v>
      </c>
      <c r="E75" s="11">
        <f>E72+1</f>
        <v>7</v>
      </c>
      <c r="F75" s="1" t="s">
        <v>36</v>
      </c>
      <c r="G75" s="15"/>
      <c r="H75" s="63"/>
      <c r="I75" s="63"/>
      <c r="J75" s="18"/>
      <c r="K75" s="2"/>
      <c r="L75" s="2"/>
      <c r="M75" s="2"/>
      <c r="N75" s="2"/>
    </row>
    <row r="76" spans="6:9" ht="14.25">
      <c r="F76" s="1" t="s">
        <v>34</v>
      </c>
      <c r="G76" s="15">
        <v>7.5</v>
      </c>
      <c r="I76" s="63">
        <f>G76*H76</f>
        <v>0</v>
      </c>
    </row>
    <row r="77" spans="1:14" s="26" customFormat="1" ht="14.25">
      <c r="A77" s="5"/>
      <c r="B77" s="11"/>
      <c r="C77" s="11"/>
      <c r="D77" s="11"/>
      <c r="E77" s="11"/>
      <c r="F77" s="1"/>
      <c r="G77" s="15"/>
      <c r="H77" s="44"/>
      <c r="I77" s="63"/>
      <c r="J77" s="18"/>
      <c r="K77" s="2"/>
      <c r="L77" s="2"/>
      <c r="M77" s="2"/>
      <c r="N77" s="2"/>
    </row>
    <row r="78" spans="1:14" s="26" customFormat="1" ht="48" customHeight="1">
      <c r="A78" s="5">
        <f>A72</f>
        <v>1</v>
      </c>
      <c r="B78" s="11" t="s">
        <v>1</v>
      </c>
      <c r="C78" s="11">
        <f>C57</f>
        <v>1</v>
      </c>
      <c r="D78" s="11" t="s">
        <v>1</v>
      </c>
      <c r="E78" s="11">
        <f>E75+1</f>
        <v>8</v>
      </c>
      <c r="F78" s="1" t="s">
        <v>44</v>
      </c>
      <c r="G78" s="15"/>
      <c r="H78" s="63"/>
      <c r="I78" s="63"/>
      <c r="J78" s="18"/>
      <c r="K78" s="2"/>
      <c r="L78" s="2"/>
      <c r="M78" s="2"/>
      <c r="N78" s="2"/>
    </row>
    <row r="79" spans="6:9" ht="14.25">
      <c r="F79" s="1" t="s">
        <v>30</v>
      </c>
      <c r="G79" s="15">
        <v>50</v>
      </c>
      <c r="I79" s="63">
        <f>G79*H79</f>
        <v>0</v>
      </c>
    </row>
    <row r="80" ht="14.25">
      <c r="I80" s="63"/>
    </row>
    <row r="81" spans="1:14" s="26" customFormat="1" ht="42.75">
      <c r="A81" s="5">
        <f>A78</f>
        <v>1</v>
      </c>
      <c r="B81" s="11" t="s">
        <v>1</v>
      </c>
      <c r="C81" s="11">
        <f>C69</f>
        <v>1</v>
      </c>
      <c r="D81" s="11" t="s">
        <v>1</v>
      </c>
      <c r="E81" s="11">
        <f>E78+1</f>
        <v>9</v>
      </c>
      <c r="F81" s="1" t="s">
        <v>37</v>
      </c>
      <c r="G81" s="15"/>
      <c r="H81" s="63"/>
      <c r="I81" s="63"/>
      <c r="J81" s="18"/>
      <c r="K81" s="2"/>
      <c r="L81" s="2"/>
      <c r="M81" s="2"/>
      <c r="N81" s="2"/>
    </row>
    <row r="82" spans="6:9" ht="14.25">
      <c r="F82" s="1" t="s">
        <v>0</v>
      </c>
      <c r="G82" s="15">
        <v>10</v>
      </c>
      <c r="I82" s="63">
        <f>G82*H82</f>
        <v>0</v>
      </c>
    </row>
    <row r="83" spans="1:14" s="26" customFormat="1" ht="14.25">
      <c r="A83" s="5"/>
      <c r="B83" s="11"/>
      <c r="C83" s="11"/>
      <c r="D83" s="11"/>
      <c r="E83" s="11"/>
      <c r="F83" s="1"/>
      <c r="G83" s="15"/>
      <c r="H83" s="44"/>
      <c r="I83" s="63"/>
      <c r="J83" s="18"/>
      <c r="K83" s="2"/>
      <c r="L83" s="2"/>
      <c r="M83" s="2"/>
      <c r="N83" s="2"/>
    </row>
    <row r="84" spans="1:14" s="26" customFormat="1" ht="28.5">
      <c r="A84" s="5">
        <f>A81</f>
        <v>1</v>
      </c>
      <c r="B84" s="11" t="s">
        <v>1</v>
      </c>
      <c r="C84" s="11">
        <f>C75</f>
        <v>1</v>
      </c>
      <c r="D84" s="11" t="s">
        <v>1</v>
      </c>
      <c r="E84" s="11">
        <f>E81+1</f>
        <v>10</v>
      </c>
      <c r="F84" s="1" t="s">
        <v>38</v>
      </c>
      <c r="G84" s="15"/>
      <c r="H84" s="63"/>
      <c r="I84" s="63"/>
      <c r="J84" s="18"/>
      <c r="K84" s="2"/>
      <c r="L84" s="2"/>
      <c r="M84" s="2"/>
      <c r="N84" s="2"/>
    </row>
    <row r="85" spans="6:9" ht="14.25">
      <c r="F85" s="1" t="s">
        <v>32</v>
      </c>
      <c r="I85" s="63">
        <f>G85*H85</f>
        <v>0</v>
      </c>
    </row>
    <row r="86" ht="14.25">
      <c r="I86" s="63"/>
    </row>
    <row r="87" spans="1:9" ht="87.75" customHeight="1">
      <c r="A87" s="5">
        <f>A81</f>
        <v>1</v>
      </c>
      <c r="B87" s="11" t="s">
        <v>1</v>
      </c>
      <c r="C87" s="11">
        <f>C84</f>
        <v>1</v>
      </c>
      <c r="D87" s="11" t="s">
        <v>1</v>
      </c>
      <c r="E87" s="11">
        <f>E84+1</f>
        <v>11</v>
      </c>
      <c r="F87" s="1" t="s">
        <v>39</v>
      </c>
      <c r="H87" s="63"/>
      <c r="I87" s="63"/>
    </row>
    <row r="88" spans="6:9" ht="14.25">
      <c r="F88" s="1" t="s">
        <v>2</v>
      </c>
      <c r="G88" s="15">
        <v>0.1</v>
      </c>
      <c r="H88" s="63">
        <f>SUM(I57:I87)</f>
        <v>0</v>
      </c>
      <c r="I88" s="63">
        <f>G88*H88</f>
        <v>0</v>
      </c>
    </row>
    <row r="89" spans="6:9" ht="12.75" customHeight="1" thickBot="1">
      <c r="F89" s="4"/>
      <c r="G89" s="16"/>
      <c r="H89" s="45"/>
      <c r="I89" s="45"/>
    </row>
    <row r="90" spans="6:9" ht="15.75" thickTop="1">
      <c r="F90" s="8" t="s">
        <v>4</v>
      </c>
      <c r="G90" s="17"/>
      <c r="H90" s="46"/>
      <c r="I90" s="46">
        <f>SUM(I57:I89)</f>
        <v>0</v>
      </c>
    </row>
    <row r="91" spans="6:9" ht="15">
      <c r="F91" s="8"/>
      <c r="G91" s="17"/>
      <c r="H91" s="46"/>
      <c r="I91" s="46"/>
    </row>
    <row r="92" spans="1:14" s="29" customFormat="1" ht="20.25" customHeight="1">
      <c r="A92" s="7"/>
      <c r="B92" s="10"/>
      <c r="C92" s="10">
        <v>1</v>
      </c>
      <c r="D92" s="10" t="s">
        <v>1</v>
      </c>
      <c r="E92" s="10">
        <f>E55+1</f>
        <v>2</v>
      </c>
      <c r="F92" s="8" t="s">
        <v>12</v>
      </c>
      <c r="G92" s="8"/>
      <c r="H92" s="8"/>
      <c r="I92" s="46"/>
      <c r="J92" s="27"/>
      <c r="K92" s="28"/>
      <c r="L92" s="1"/>
      <c r="M92" s="1"/>
      <c r="N92" s="1"/>
    </row>
    <row r="93" spans="1:14" s="29" customFormat="1" ht="15">
      <c r="A93" s="7"/>
      <c r="B93" s="10"/>
      <c r="C93" s="10"/>
      <c r="D93" s="10"/>
      <c r="E93" s="10"/>
      <c r="F93" s="8"/>
      <c r="G93" s="8"/>
      <c r="H93" s="8"/>
      <c r="I93" s="46"/>
      <c r="J93" s="27"/>
      <c r="K93" s="28"/>
      <c r="L93" s="1"/>
      <c r="M93" s="1"/>
      <c r="N93" s="1"/>
    </row>
    <row r="94" spans="2:10" ht="18" customHeight="1">
      <c r="B94" s="10"/>
      <c r="C94" s="10"/>
      <c r="D94" s="10"/>
      <c r="F94" s="80" t="s">
        <v>74</v>
      </c>
      <c r="G94" s="80"/>
      <c r="H94" s="80"/>
      <c r="I94" s="80"/>
      <c r="J94" s="2"/>
    </row>
    <row r="95" spans="1:14" s="29" customFormat="1" ht="17.25" customHeight="1">
      <c r="A95" s="7"/>
      <c r="B95" s="10"/>
      <c r="C95" s="10"/>
      <c r="D95" s="10"/>
      <c r="E95" s="10"/>
      <c r="F95" s="69"/>
      <c r="G95" s="72"/>
      <c r="H95" s="72"/>
      <c r="I95" s="46"/>
      <c r="J95" s="27"/>
      <c r="K95" s="28"/>
      <c r="L95" s="1"/>
      <c r="M95" s="1"/>
      <c r="N95" s="1"/>
    </row>
    <row r="96" spans="1:6" ht="71.25">
      <c r="A96" s="5">
        <f>A44</f>
        <v>1</v>
      </c>
      <c r="B96" s="11" t="s">
        <v>1</v>
      </c>
      <c r="C96" s="11">
        <f>E92</f>
        <v>2</v>
      </c>
      <c r="D96" s="11" t="s">
        <v>1</v>
      </c>
      <c r="E96" s="11">
        <f>1</f>
        <v>1</v>
      </c>
      <c r="F96" s="1" t="s">
        <v>89</v>
      </c>
    </row>
    <row r="97" spans="6:9" ht="14.25">
      <c r="F97" s="1" t="s">
        <v>34</v>
      </c>
      <c r="G97" s="15">
        <v>72</v>
      </c>
      <c r="I97" s="63">
        <f>G97*H97</f>
        <v>0</v>
      </c>
    </row>
    <row r="98" spans="8:9" ht="14.25">
      <c r="H98" s="63"/>
      <c r="I98" s="63"/>
    </row>
    <row r="99" spans="1:14" s="26" customFormat="1" ht="42.75">
      <c r="A99" s="5">
        <f>A96</f>
        <v>1</v>
      </c>
      <c r="B99" s="11" t="s">
        <v>1</v>
      </c>
      <c r="C99" s="11">
        <f>C96</f>
        <v>2</v>
      </c>
      <c r="D99" s="11" t="s">
        <v>1</v>
      </c>
      <c r="E99" s="11">
        <f>E96+1</f>
        <v>2</v>
      </c>
      <c r="F99" s="1" t="s">
        <v>45</v>
      </c>
      <c r="G99" s="15"/>
      <c r="H99" s="63"/>
      <c r="I99" s="63"/>
      <c r="J99" s="18"/>
      <c r="K99" s="2"/>
      <c r="L99" s="2"/>
      <c r="M99" s="2"/>
      <c r="N99" s="2"/>
    </row>
    <row r="100" spans="6:9" ht="14.25">
      <c r="F100" s="1" t="s">
        <v>34</v>
      </c>
      <c r="G100" s="15">
        <v>72</v>
      </c>
      <c r="I100" s="63">
        <f>G100*H100</f>
        <v>0</v>
      </c>
    </row>
    <row r="101" ht="14.25">
      <c r="I101" s="63"/>
    </row>
    <row r="102" spans="1:9" ht="28.5">
      <c r="A102" s="5">
        <f>A99</f>
        <v>1</v>
      </c>
      <c r="B102" s="11" t="s">
        <v>1</v>
      </c>
      <c r="C102" s="11">
        <f>E92</f>
        <v>2</v>
      </c>
      <c r="D102" s="11" t="s">
        <v>1</v>
      </c>
      <c r="E102" s="11">
        <f>E99+1</f>
        <v>3</v>
      </c>
      <c r="F102" s="1" t="s">
        <v>46</v>
      </c>
      <c r="H102" s="63"/>
      <c r="I102" s="63"/>
    </row>
    <row r="103" spans="6:9" ht="14.25">
      <c r="F103" s="1" t="s">
        <v>32</v>
      </c>
      <c r="G103" s="15">
        <v>36</v>
      </c>
      <c r="I103" s="63">
        <f>G103*H103</f>
        <v>0</v>
      </c>
    </row>
    <row r="104" spans="8:9" ht="14.25">
      <c r="H104" s="63"/>
      <c r="I104" s="63"/>
    </row>
    <row r="105" spans="1:9" ht="42.75">
      <c r="A105" s="5">
        <f>A102</f>
        <v>1</v>
      </c>
      <c r="B105" s="11" t="s">
        <v>1</v>
      </c>
      <c r="C105" s="11">
        <f>C96</f>
        <v>2</v>
      </c>
      <c r="D105" s="11" t="s">
        <v>1</v>
      </c>
      <c r="E105" s="11">
        <f>E102+1</f>
        <v>4</v>
      </c>
      <c r="F105" s="1" t="s">
        <v>47</v>
      </c>
      <c r="H105" s="63"/>
      <c r="I105" s="63"/>
    </row>
    <row r="106" spans="6:9" ht="14.25">
      <c r="F106" s="1" t="s">
        <v>32</v>
      </c>
      <c r="G106" s="15">
        <v>59.88</v>
      </c>
      <c r="I106" s="63">
        <f>G106*H106</f>
        <v>0</v>
      </c>
    </row>
    <row r="107" ht="14.25">
      <c r="I107" s="63"/>
    </row>
    <row r="108" spans="1:14" s="26" customFormat="1" ht="42.75">
      <c r="A108" s="5">
        <f>A99</f>
        <v>1</v>
      </c>
      <c r="B108" s="11" t="s">
        <v>1</v>
      </c>
      <c r="C108" s="11">
        <f>C96</f>
        <v>2</v>
      </c>
      <c r="D108" s="11" t="s">
        <v>1</v>
      </c>
      <c r="E108" s="11">
        <f>E105+1</f>
        <v>5</v>
      </c>
      <c r="F108" s="1" t="s">
        <v>48</v>
      </c>
      <c r="G108" s="15"/>
      <c r="H108" s="63"/>
      <c r="I108" s="63"/>
      <c r="J108" s="18"/>
      <c r="K108" s="2"/>
      <c r="L108" s="2"/>
      <c r="M108" s="2"/>
      <c r="N108" s="2"/>
    </row>
    <row r="109" spans="6:9" ht="14.25">
      <c r="F109" s="1" t="s">
        <v>32</v>
      </c>
      <c r="G109" s="15">
        <v>77.7</v>
      </c>
      <c r="I109" s="63">
        <f>G109*H109</f>
        <v>0</v>
      </c>
    </row>
    <row r="110" spans="1:14" s="26" customFormat="1" ht="14.25">
      <c r="A110" s="5"/>
      <c r="B110" s="11"/>
      <c r="C110" s="11"/>
      <c r="D110" s="11"/>
      <c r="E110" s="11"/>
      <c r="F110" s="1"/>
      <c r="G110" s="15"/>
      <c r="H110" s="44"/>
      <c r="I110" s="63"/>
      <c r="J110" s="18"/>
      <c r="K110" s="2"/>
      <c r="L110" s="2"/>
      <c r="M110" s="2"/>
      <c r="N110" s="2"/>
    </row>
    <row r="111" spans="1:14" s="26" customFormat="1" ht="42.75">
      <c r="A111" s="5">
        <f>A99</f>
        <v>1</v>
      </c>
      <c r="B111" s="11" t="s">
        <v>1</v>
      </c>
      <c r="C111" s="11">
        <f>C108</f>
        <v>2</v>
      </c>
      <c r="D111" s="11" t="s">
        <v>1</v>
      </c>
      <c r="E111" s="11">
        <f>E108+1</f>
        <v>6</v>
      </c>
      <c r="F111" s="1" t="s">
        <v>49</v>
      </c>
      <c r="G111" s="15"/>
      <c r="H111" s="63"/>
      <c r="I111" s="63"/>
      <c r="J111" s="18"/>
      <c r="K111" s="2"/>
      <c r="L111" s="2"/>
      <c r="M111" s="2"/>
      <c r="N111" s="2"/>
    </row>
    <row r="112" spans="6:9" ht="14.25">
      <c r="F112" s="1" t="s">
        <v>32</v>
      </c>
      <c r="G112" s="15">
        <v>142.46</v>
      </c>
      <c r="I112" s="63">
        <f>G112*H112</f>
        <v>0</v>
      </c>
    </row>
    <row r="113" ht="14.25">
      <c r="I113" s="63"/>
    </row>
    <row r="114" spans="1:14" s="26" customFormat="1" ht="19.5" customHeight="1">
      <c r="A114" s="5">
        <f>A102</f>
        <v>1</v>
      </c>
      <c r="B114" s="11" t="s">
        <v>1</v>
      </c>
      <c r="C114" s="11">
        <f>C108</f>
        <v>2</v>
      </c>
      <c r="D114" s="11" t="s">
        <v>1</v>
      </c>
      <c r="E114" s="11">
        <f>E111+1</f>
        <v>7</v>
      </c>
      <c r="F114" s="1" t="s">
        <v>50</v>
      </c>
      <c r="G114" s="15"/>
      <c r="H114" s="63"/>
      <c r="I114" s="63"/>
      <c r="J114" s="18"/>
      <c r="K114" s="2"/>
      <c r="L114" s="2"/>
      <c r="M114" s="2"/>
      <c r="N114" s="2"/>
    </row>
    <row r="115" spans="6:9" ht="14.25">
      <c r="F115" s="1" t="s">
        <v>30</v>
      </c>
      <c r="G115" s="15">
        <v>51.8</v>
      </c>
      <c r="I115" s="63">
        <f>G115*H115</f>
        <v>0</v>
      </c>
    </row>
    <row r="116" spans="1:14" s="26" customFormat="1" ht="14.25">
      <c r="A116" s="5"/>
      <c r="B116" s="11"/>
      <c r="C116" s="11"/>
      <c r="D116" s="11"/>
      <c r="E116" s="11"/>
      <c r="F116" s="1"/>
      <c r="G116" s="15"/>
      <c r="H116" s="44"/>
      <c r="I116" s="63"/>
      <c r="J116" s="18"/>
      <c r="K116" s="2"/>
      <c r="L116" s="2"/>
      <c r="M116" s="2"/>
      <c r="N116" s="2"/>
    </row>
    <row r="117" spans="1:14" s="26" customFormat="1" ht="28.5">
      <c r="A117" s="5">
        <f>A111</f>
        <v>1</v>
      </c>
      <c r="B117" s="11" t="s">
        <v>1</v>
      </c>
      <c r="C117" s="11">
        <f>C96</f>
        <v>2</v>
      </c>
      <c r="D117" s="11" t="s">
        <v>1</v>
      </c>
      <c r="E117" s="11">
        <f>E114+1</f>
        <v>8</v>
      </c>
      <c r="F117" s="1" t="s">
        <v>51</v>
      </c>
      <c r="G117" s="15"/>
      <c r="H117" s="63"/>
      <c r="I117" s="63"/>
      <c r="J117" s="18"/>
      <c r="K117" s="2"/>
      <c r="L117" s="2"/>
      <c r="M117" s="2"/>
      <c r="N117" s="2"/>
    </row>
    <row r="118" spans="6:9" ht="14.25">
      <c r="F118" s="1" t="s">
        <v>32</v>
      </c>
      <c r="G118" s="15">
        <v>116</v>
      </c>
      <c r="I118" s="63">
        <f>G118*H118</f>
        <v>0</v>
      </c>
    </row>
    <row r="119" ht="14.25">
      <c r="I119" s="63"/>
    </row>
    <row r="120" spans="1:14" s="26" customFormat="1" ht="28.5">
      <c r="A120" s="5">
        <f>A117</f>
        <v>1</v>
      </c>
      <c r="B120" s="11" t="s">
        <v>1</v>
      </c>
      <c r="C120" s="11">
        <f>C102</f>
        <v>2</v>
      </c>
      <c r="D120" s="11" t="s">
        <v>1</v>
      </c>
      <c r="E120" s="11">
        <f>E117+1</f>
        <v>9</v>
      </c>
      <c r="F120" s="1" t="s">
        <v>75</v>
      </c>
      <c r="G120" s="15"/>
      <c r="H120" s="63"/>
      <c r="I120" s="63"/>
      <c r="J120" s="18"/>
      <c r="K120" s="2"/>
      <c r="L120" s="2"/>
      <c r="M120" s="2"/>
      <c r="N120" s="2"/>
    </row>
    <row r="121" spans="6:9" ht="14.25">
      <c r="F121" s="1" t="s">
        <v>32</v>
      </c>
      <c r="G121" s="15">
        <v>61.8</v>
      </c>
      <c r="I121" s="63">
        <f>G121*H121</f>
        <v>0</v>
      </c>
    </row>
    <row r="122" ht="14.25">
      <c r="I122" s="63"/>
    </row>
    <row r="123" spans="1:14" s="26" customFormat="1" ht="42.75">
      <c r="A123" s="5">
        <f>A120</f>
        <v>1</v>
      </c>
      <c r="B123" s="11" t="s">
        <v>1</v>
      </c>
      <c r="C123" s="11">
        <f>C105</f>
        <v>2</v>
      </c>
      <c r="D123" s="11" t="s">
        <v>1</v>
      </c>
      <c r="E123" s="11">
        <f>E120+1</f>
        <v>10</v>
      </c>
      <c r="F123" s="1" t="s">
        <v>76</v>
      </c>
      <c r="G123" s="15"/>
      <c r="H123" s="63"/>
      <c r="I123" s="63"/>
      <c r="J123" s="18"/>
      <c r="K123" s="2"/>
      <c r="L123" s="2"/>
      <c r="M123" s="2"/>
      <c r="N123" s="2"/>
    </row>
    <row r="124" spans="6:9" ht="14.25">
      <c r="F124" s="1" t="s">
        <v>32</v>
      </c>
      <c r="G124" s="15">
        <v>79.56</v>
      </c>
      <c r="I124" s="63">
        <f>G124*H124</f>
        <v>0</v>
      </c>
    </row>
    <row r="125" ht="14.25">
      <c r="I125" s="63"/>
    </row>
    <row r="126" spans="1:14" s="26" customFormat="1" ht="28.5">
      <c r="A126" s="5">
        <f>A120</f>
        <v>1</v>
      </c>
      <c r="B126" s="11" t="s">
        <v>1</v>
      </c>
      <c r="C126" s="11">
        <f>C108</f>
        <v>2</v>
      </c>
      <c r="D126" s="11" t="s">
        <v>1</v>
      </c>
      <c r="E126" s="11">
        <f>E123+1</f>
        <v>11</v>
      </c>
      <c r="F126" s="1" t="s">
        <v>52</v>
      </c>
      <c r="G126" s="15"/>
      <c r="H126" s="63"/>
      <c r="I126" s="63"/>
      <c r="J126" s="18"/>
      <c r="K126" s="2"/>
      <c r="L126" s="2"/>
      <c r="M126" s="2"/>
      <c r="N126" s="2"/>
    </row>
    <row r="127" spans="6:9" ht="14.25">
      <c r="F127" s="1" t="s">
        <v>34</v>
      </c>
      <c r="G127" s="15">
        <v>2.3</v>
      </c>
      <c r="I127" s="63">
        <f>G127*H127</f>
        <v>0</v>
      </c>
    </row>
    <row r="128" ht="14.25">
      <c r="I128" s="63"/>
    </row>
    <row r="129" spans="1:14" s="26" customFormat="1" ht="45.75" customHeight="1">
      <c r="A129" s="5">
        <f>A126</f>
        <v>1</v>
      </c>
      <c r="B129" s="11" t="s">
        <v>1</v>
      </c>
      <c r="C129" s="11">
        <f>C111</f>
        <v>2</v>
      </c>
      <c r="D129" s="11" t="s">
        <v>1</v>
      </c>
      <c r="E129" s="11">
        <f>E126+1</f>
        <v>12</v>
      </c>
      <c r="F129" s="1" t="s">
        <v>98</v>
      </c>
      <c r="G129" s="15"/>
      <c r="H129" s="63"/>
      <c r="I129" s="63"/>
      <c r="J129" s="18"/>
      <c r="K129" s="2"/>
      <c r="L129" s="2"/>
      <c r="M129" s="2"/>
      <c r="N129" s="2"/>
    </row>
    <row r="130" spans="6:9" ht="14.25">
      <c r="F130" s="1" t="s">
        <v>34</v>
      </c>
      <c r="G130" s="15">
        <v>20.18</v>
      </c>
      <c r="I130" s="63">
        <f>G130*H130</f>
        <v>0</v>
      </c>
    </row>
    <row r="131" spans="1:14" s="26" customFormat="1" ht="14.25">
      <c r="A131" s="5"/>
      <c r="B131" s="11"/>
      <c r="C131" s="11"/>
      <c r="D131" s="11"/>
      <c r="E131" s="11"/>
      <c r="F131" s="1"/>
      <c r="G131" s="15"/>
      <c r="H131" s="44"/>
      <c r="I131" s="63"/>
      <c r="J131" s="18"/>
      <c r="K131" s="2"/>
      <c r="L131" s="2"/>
      <c r="M131" s="2"/>
      <c r="N131" s="2"/>
    </row>
    <row r="132" spans="1:14" s="26" customFormat="1" ht="42.75">
      <c r="A132" s="5">
        <f>A126</f>
        <v>1</v>
      </c>
      <c r="B132" s="11" t="s">
        <v>1</v>
      </c>
      <c r="C132" s="11">
        <f>C114</f>
        <v>2</v>
      </c>
      <c r="D132" s="11" t="s">
        <v>1</v>
      </c>
      <c r="E132" s="11">
        <f>E129+1</f>
        <v>13</v>
      </c>
      <c r="F132" s="1" t="s">
        <v>99</v>
      </c>
      <c r="G132" s="15"/>
      <c r="H132" s="63"/>
      <c r="I132" s="63"/>
      <c r="J132" s="18"/>
      <c r="K132" s="2"/>
      <c r="L132" s="2"/>
      <c r="M132" s="2"/>
      <c r="N132" s="2"/>
    </row>
    <row r="133" spans="6:9" ht="14.25">
      <c r="F133" s="1" t="s">
        <v>34</v>
      </c>
      <c r="G133" s="15">
        <v>12.95</v>
      </c>
      <c r="I133" s="63">
        <f>G133*H133</f>
        <v>0</v>
      </c>
    </row>
    <row r="134" ht="14.25">
      <c r="I134" s="63"/>
    </row>
    <row r="135" spans="1:14" s="26" customFormat="1" ht="42.75">
      <c r="A135" s="5">
        <f>A132</f>
        <v>1</v>
      </c>
      <c r="B135" s="11" t="s">
        <v>1</v>
      </c>
      <c r="C135" s="11">
        <f>C114</f>
        <v>2</v>
      </c>
      <c r="D135" s="11" t="s">
        <v>1</v>
      </c>
      <c r="E135" s="11">
        <f>E132+1</f>
        <v>14</v>
      </c>
      <c r="F135" s="1" t="s">
        <v>100</v>
      </c>
      <c r="G135" s="15"/>
      <c r="H135" s="63"/>
      <c r="I135" s="63"/>
      <c r="J135" s="18"/>
      <c r="K135" s="2"/>
      <c r="L135" s="2"/>
      <c r="M135" s="2"/>
      <c r="N135" s="2"/>
    </row>
    <row r="136" spans="6:9" ht="14.25">
      <c r="F136" s="1" t="s">
        <v>34</v>
      </c>
      <c r="G136" s="15">
        <v>21.62</v>
      </c>
      <c r="I136" s="63">
        <f>G136*H136</f>
        <v>0</v>
      </c>
    </row>
    <row r="137" spans="1:14" s="26" customFormat="1" ht="14.25">
      <c r="A137" s="5"/>
      <c r="B137" s="11"/>
      <c r="C137" s="11"/>
      <c r="D137" s="11"/>
      <c r="E137" s="11"/>
      <c r="F137" s="1"/>
      <c r="G137" s="15"/>
      <c r="H137" s="44"/>
      <c r="I137" s="63"/>
      <c r="J137" s="18"/>
      <c r="K137" s="2"/>
      <c r="L137" s="2"/>
      <c r="M137" s="2"/>
      <c r="N137" s="2"/>
    </row>
    <row r="138" spans="1:9" ht="57">
      <c r="A138" s="5">
        <f>A135</f>
        <v>1</v>
      </c>
      <c r="B138" s="11" t="s">
        <v>1</v>
      </c>
      <c r="C138" s="11">
        <f>C117</f>
        <v>2</v>
      </c>
      <c r="D138" s="11" t="s">
        <v>1</v>
      </c>
      <c r="E138" s="11">
        <f>E135+1</f>
        <v>15</v>
      </c>
      <c r="F138" s="1" t="s">
        <v>102</v>
      </c>
      <c r="H138" s="63"/>
      <c r="I138" s="63"/>
    </row>
    <row r="139" spans="6:9" ht="14.25">
      <c r="F139" s="1" t="s">
        <v>34</v>
      </c>
      <c r="G139" s="15">
        <v>40.6</v>
      </c>
      <c r="I139" s="63">
        <f>G139*H139</f>
        <v>0</v>
      </c>
    </row>
    <row r="140" spans="8:9" ht="14.25">
      <c r="H140" s="63"/>
      <c r="I140" s="63"/>
    </row>
    <row r="141" spans="1:9" ht="57">
      <c r="A141" s="5">
        <f>A138</f>
        <v>1</v>
      </c>
      <c r="B141" s="11" t="s">
        <v>1</v>
      </c>
      <c r="C141" s="11">
        <f>C120</f>
        <v>2</v>
      </c>
      <c r="D141" s="11" t="s">
        <v>1</v>
      </c>
      <c r="E141" s="11">
        <f>E138+1</f>
        <v>16</v>
      </c>
      <c r="F141" s="1" t="s">
        <v>103</v>
      </c>
      <c r="H141" s="63"/>
      <c r="I141" s="63"/>
    </row>
    <row r="142" spans="6:9" ht="14.25">
      <c r="F142" s="1" t="s">
        <v>34</v>
      </c>
      <c r="G142" s="15">
        <v>18.5</v>
      </c>
      <c r="I142" s="63">
        <f>G142*H142</f>
        <v>0</v>
      </c>
    </row>
    <row r="143" ht="14.25">
      <c r="I143" s="63"/>
    </row>
    <row r="144" spans="1:9" ht="57">
      <c r="A144" s="5">
        <f>A141</f>
        <v>1</v>
      </c>
      <c r="B144" s="11" t="s">
        <v>1</v>
      </c>
      <c r="C144" s="11">
        <f>C123</f>
        <v>2</v>
      </c>
      <c r="D144" s="11" t="s">
        <v>1</v>
      </c>
      <c r="E144" s="11">
        <f>E141+1</f>
        <v>17</v>
      </c>
      <c r="F144" s="1" t="s">
        <v>101</v>
      </c>
      <c r="H144" s="63"/>
      <c r="I144" s="63"/>
    </row>
    <row r="145" spans="6:9" ht="14.25">
      <c r="F145" s="1" t="s">
        <v>34</v>
      </c>
      <c r="G145" s="15">
        <v>11.93</v>
      </c>
      <c r="I145" s="63">
        <f>G145*H145</f>
        <v>0</v>
      </c>
    </row>
    <row r="146" ht="14.25">
      <c r="I146" s="63"/>
    </row>
    <row r="147" spans="1:14" s="26" customFormat="1" ht="28.5">
      <c r="A147" s="5">
        <f>A141</f>
        <v>1</v>
      </c>
      <c r="B147" s="11" t="s">
        <v>1</v>
      </c>
      <c r="C147" s="11">
        <f>C123</f>
        <v>2</v>
      </c>
      <c r="D147" s="11" t="s">
        <v>1</v>
      </c>
      <c r="E147" s="11">
        <f>E144+1</f>
        <v>18</v>
      </c>
      <c r="F147" s="1" t="s">
        <v>53</v>
      </c>
      <c r="G147" s="15"/>
      <c r="H147" s="63"/>
      <c r="I147" s="63"/>
      <c r="J147" s="18"/>
      <c r="K147" s="2"/>
      <c r="L147" s="2"/>
      <c r="M147" s="2"/>
      <c r="N147" s="2"/>
    </row>
    <row r="148" spans="1:14" s="26" customFormat="1" ht="28.5">
      <c r="A148" s="5"/>
      <c r="B148" s="11"/>
      <c r="C148" s="11"/>
      <c r="D148" s="11"/>
      <c r="E148" s="11"/>
      <c r="F148" s="1" t="s">
        <v>104</v>
      </c>
      <c r="G148" s="15"/>
      <c r="H148" s="63"/>
      <c r="I148" s="63"/>
      <c r="J148" s="18"/>
      <c r="K148" s="2"/>
      <c r="L148" s="2"/>
      <c r="M148" s="2"/>
      <c r="N148" s="2"/>
    </row>
    <row r="149" spans="6:9" ht="14.25">
      <c r="F149" s="1" t="s">
        <v>54</v>
      </c>
      <c r="G149" s="15">
        <v>10000</v>
      </c>
      <c r="I149" s="63">
        <f>G149*H149</f>
        <v>0</v>
      </c>
    </row>
    <row r="150" spans="1:14" s="26" customFormat="1" ht="28.5">
      <c r="A150" s="5"/>
      <c r="B150" s="11"/>
      <c r="C150" s="11"/>
      <c r="D150" s="11"/>
      <c r="E150" s="11"/>
      <c r="F150" s="1" t="s">
        <v>105</v>
      </c>
      <c r="G150" s="15"/>
      <c r="H150" s="63"/>
      <c r="I150" s="63"/>
      <c r="J150" s="18"/>
      <c r="K150" s="2"/>
      <c r="L150" s="2"/>
      <c r="M150" s="2"/>
      <c r="N150" s="2"/>
    </row>
    <row r="151" spans="6:9" ht="14.25">
      <c r="F151" s="1" t="s">
        <v>54</v>
      </c>
      <c r="G151" s="15">
        <v>10000</v>
      </c>
      <c r="I151" s="63">
        <f>G151*H151</f>
        <v>0</v>
      </c>
    </row>
    <row r="152" spans="1:14" s="26" customFormat="1" ht="14.25">
      <c r="A152" s="5"/>
      <c r="B152" s="11"/>
      <c r="C152" s="11"/>
      <c r="D152" s="11"/>
      <c r="E152" s="11"/>
      <c r="F152" s="1" t="s">
        <v>77</v>
      </c>
      <c r="G152" s="15"/>
      <c r="H152" s="63"/>
      <c r="I152" s="63"/>
      <c r="J152" s="18"/>
      <c r="K152" s="2"/>
      <c r="L152" s="2"/>
      <c r="M152" s="2"/>
      <c r="N152" s="2"/>
    </row>
    <row r="153" spans="6:9" ht="14.25">
      <c r="F153" s="1" t="s">
        <v>54</v>
      </c>
      <c r="G153" s="15">
        <v>6000</v>
      </c>
      <c r="I153" s="63">
        <f>G153*H153</f>
        <v>0</v>
      </c>
    </row>
    <row r="154" spans="1:14" s="26" customFormat="1" ht="14.25">
      <c r="A154" s="5"/>
      <c r="B154" s="11"/>
      <c r="C154" s="11"/>
      <c r="D154" s="11"/>
      <c r="E154" s="11"/>
      <c r="F154" s="1"/>
      <c r="G154" s="15"/>
      <c r="H154" s="44"/>
      <c r="I154" s="63"/>
      <c r="J154" s="18"/>
      <c r="K154" s="2"/>
      <c r="L154" s="2"/>
      <c r="M154" s="2"/>
      <c r="N154" s="2"/>
    </row>
    <row r="155" spans="1:9" ht="114">
      <c r="A155" s="5">
        <f>A147</f>
        <v>1</v>
      </c>
      <c r="B155" s="11" t="s">
        <v>1</v>
      </c>
      <c r="C155" s="11">
        <f>C126</f>
        <v>2</v>
      </c>
      <c r="D155" s="11" t="s">
        <v>1</v>
      </c>
      <c r="E155" s="11">
        <f>E147+1</f>
        <v>19</v>
      </c>
      <c r="F155" s="1" t="s">
        <v>55</v>
      </c>
      <c r="H155" s="63"/>
      <c r="I155" s="63"/>
    </row>
    <row r="156" spans="6:9" ht="14.25">
      <c r="F156" s="1" t="s">
        <v>32</v>
      </c>
      <c r="G156" s="15">
        <v>191</v>
      </c>
      <c r="I156" s="63">
        <f>G156*H156</f>
        <v>0</v>
      </c>
    </row>
    <row r="157" spans="8:9" ht="14.25">
      <c r="H157" s="63"/>
      <c r="I157" s="63"/>
    </row>
    <row r="158" spans="1:9" ht="42.75">
      <c r="A158" s="5">
        <f>A155</f>
        <v>1</v>
      </c>
      <c r="B158" s="11" t="s">
        <v>1</v>
      </c>
      <c r="C158" s="11">
        <f>C129</f>
        <v>2</v>
      </c>
      <c r="D158" s="11" t="s">
        <v>1</v>
      </c>
      <c r="E158" s="11">
        <f>E155+1</f>
        <v>20</v>
      </c>
      <c r="F158" s="1" t="s">
        <v>57</v>
      </c>
      <c r="H158" s="63"/>
      <c r="I158" s="63"/>
    </row>
    <row r="159" spans="6:9" ht="14.25">
      <c r="F159" s="1" t="s">
        <v>32</v>
      </c>
      <c r="G159" s="15">
        <v>200</v>
      </c>
      <c r="I159" s="63">
        <f>G159*H159</f>
        <v>0</v>
      </c>
    </row>
    <row r="160" ht="14.25">
      <c r="I160" s="63"/>
    </row>
    <row r="161" spans="1:9" ht="42.75">
      <c r="A161" s="5">
        <f>A158</f>
        <v>1</v>
      </c>
      <c r="B161" s="11" t="s">
        <v>1</v>
      </c>
      <c r="C161" s="11">
        <f>C132</f>
        <v>2</v>
      </c>
      <c r="D161" s="11" t="s">
        <v>1</v>
      </c>
      <c r="E161" s="11">
        <f>E158+1</f>
        <v>21</v>
      </c>
      <c r="F161" s="1" t="s">
        <v>56</v>
      </c>
      <c r="H161" s="63"/>
      <c r="I161" s="63"/>
    </row>
    <row r="162" spans="6:9" ht="14.25">
      <c r="F162" s="1" t="s">
        <v>32</v>
      </c>
      <c r="G162" s="15">
        <v>200</v>
      </c>
      <c r="I162" s="63">
        <f>G162*H162</f>
        <v>0</v>
      </c>
    </row>
    <row r="163" ht="14.25">
      <c r="I163" s="63"/>
    </row>
    <row r="164" spans="1:9" ht="42.75">
      <c r="A164" s="5">
        <f>A161</f>
        <v>1</v>
      </c>
      <c r="B164" s="11" t="s">
        <v>1</v>
      </c>
      <c r="C164" s="11">
        <f>C135</f>
        <v>2</v>
      </c>
      <c r="D164" s="11" t="s">
        <v>1</v>
      </c>
      <c r="E164" s="11">
        <f>E161+1</f>
        <v>22</v>
      </c>
      <c r="F164" s="1" t="s">
        <v>92</v>
      </c>
      <c r="H164" s="63"/>
      <c r="I164" s="63"/>
    </row>
    <row r="165" spans="6:9" ht="14.25">
      <c r="F165" s="1" t="s">
        <v>30</v>
      </c>
      <c r="G165" s="15">
        <v>21.2</v>
      </c>
      <c r="I165" s="63">
        <f>G165*H165</f>
        <v>0</v>
      </c>
    </row>
    <row r="166" ht="14.25">
      <c r="I166" s="63"/>
    </row>
    <row r="167" spans="1:14" s="26" customFormat="1" ht="28.5">
      <c r="A167" s="5">
        <f>A161</f>
        <v>1</v>
      </c>
      <c r="B167" s="11" t="s">
        <v>1</v>
      </c>
      <c r="C167" s="11">
        <f>C164</f>
        <v>2</v>
      </c>
      <c r="D167" s="11" t="s">
        <v>1</v>
      </c>
      <c r="E167" s="11">
        <f>E164+1</f>
        <v>23</v>
      </c>
      <c r="F167" s="1" t="s">
        <v>88</v>
      </c>
      <c r="G167" s="1"/>
      <c r="H167" s="1"/>
      <c r="I167" s="63"/>
      <c r="J167" s="18"/>
      <c r="K167" s="2"/>
      <c r="L167" s="2"/>
      <c r="M167" s="2"/>
      <c r="N167" s="2"/>
    </row>
    <row r="168" spans="6:9" ht="14.25">
      <c r="F168" s="1" t="s">
        <v>32</v>
      </c>
      <c r="G168" s="15">
        <f>G159</f>
        <v>200</v>
      </c>
      <c r="I168" s="63">
        <f>G168*H168</f>
        <v>0</v>
      </c>
    </row>
    <row r="169" ht="14.25">
      <c r="I169" s="63"/>
    </row>
    <row r="170" spans="1:9" ht="85.5">
      <c r="A170" s="5">
        <f>A126</f>
        <v>1</v>
      </c>
      <c r="B170" s="11" t="s">
        <v>1</v>
      </c>
      <c r="C170" s="11">
        <f>C123</f>
        <v>2</v>
      </c>
      <c r="D170" s="11" t="s">
        <v>1</v>
      </c>
      <c r="E170" s="11">
        <f>E167+1</f>
        <v>24</v>
      </c>
      <c r="F170" s="1" t="s">
        <v>41</v>
      </c>
      <c r="H170" s="63"/>
      <c r="I170" s="63"/>
    </row>
    <row r="171" spans="6:9" ht="14.25">
      <c r="F171" s="1" t="s">
        <v>2</v>
      </c>
      <c r="G171" s="15">
        <v>0.1</v>
      </c>
      <c r="H171" s="63">
        <f>SUM(I96:I170)</f>
        <v>0</v>
      </c>
      <c r="I171" s="63">
        <f>G171*H171</f>
        <v>0</v>
      </c>
    </row>
    <row r="172" spans="6:9" ht="15" thickBot="1">
      <c r="F172" s="4"/>
      <c r="G172" s="16"/>
      <c r="H172" s="45"/>
      <c r="I172" s="45"/>
    </row>
    <row r="173" spans="6:9" ht="15.75" thickTop="1">
      <c r="F173" s="8" t="s">
        <v>4</v>
      </c>
      <c r="G173" s="17"/>
      <c r="H173" s="46"/>
      <c r="I173" s="46">
        <f>SUM(I96:I172)</f>
        <v>0</v>
      </c>
    </row>
    <row r="174" spans="6:9" ht="15">
      <c r="F174" s="8"/>
      <c r="G174" s="17"/>
      <c r="H174" s="46"/>
      <c r="I174" s="46"/>
    </row>
    <row r="175" spans="1:14" s="29" customFormat="1" ht="20.25" customHeight="1">
      <c r="A175" s="7"/>
      <c r="B175" s="10"/>
      <c r="C175" s="10">
        <v>1</v>
      </c>
      <c r="D175" s="10" t="s">
        <v>1</v>
      </c>
      <c r="E175" s="10">
        <f>E92+1</f>
        <v>3</v>
      </c>
      <c r="F175" s="8" t="s">
        <v>42</v>
      </c>
      <c r="G175" s="8"/>
      <c r="H175" s="8"/>
      <c r="I175" s="46"/>
      <c r="J175" s="27"/>
      <c r="K175" s="28"/>
      <c r="L175" s="1"/>
      <c r="M175" s="1"/>
      <c r="N175" s="1"/>
    </row>
    <row r="176" spans="1:14" s="29" customFormat="1" ht="15">
      <c r="A176" s="7"/>
      <c r="B176" s="10"/>
      <c r="C176" s="10"/>
      <c r="D176" s="10"/>
      <c r="E176" s="10"/>
      <c r="F176" s="8"/>
      <c r="G176" s="8"/>
      <c r="H176" s="8"/>
      <c r="I176" s="46"/>
      <c r="J176" s="27"/>
      <c r="K176" s="28"/>
      <c r="L176" s="1"/>
      <c r="M176" s="1"/>
      <c r="N176" s="1"/>
    </row>
    <row r="177" spans="2:10" ht="33" customHeight="1">
      <c r="B177" s="10"/>
      <c r="C177" s="10"/>
      <c r="D177" s="10"/>
      <c r="F177" s="80" t="s">
        <v>64</v>
      </c>
      <c r="G177" s="80"/>
      <c r="H177" s="80"/>
      <c r="I177" s="80"/>
      <c r="J177" s="2"/>
    </row>
    <row r="178" spans="1:14" s="29" customFormat="1" ht="17.25" customHeight="1">
      <c r="A178" s="7"/>
      <c r="B178" s="10"/>
      <c r="C178" s="10"/>
      <c r="D178" s="10"/>
      <c r="E178" s="10"/>
      <c r="F178" s="69"/>
      <c r="G178" s="72"/>
      <c r="H178" s="72"/>
      <c r="I178" s="46"/>
      <c r="J178" s="27"/>
      <c r="K178" s="28"/>
      <c r="L178" s="1"/>
      <c r="M178" s="1"/>
      <c r="N178" s="1"/>
    </row>
    <row r="179" spans="1:8" ht="14.25">
      <c r="A179" s="5">
        <f>A44</f>
        <v>1</v>
      </c>
      <c r="B179" s="11" t="s">
        <v>1</v>
      </c>
      <c r="C179" s="11">
        <f>E175</f>
        <v>3</v>
      </c>
      <c r="D179" s="11" t="s">
        <v>1</v>
      </c>
      <c r="E179" s="11">
        <f>1</f>
        <v>1</v>
      </c>
      <c r="F179" s="1" t="s">
        <v>58</v>
      </c>
      <c r="G179" s="1"/>
      <c r="H179" s="1"/>
    </row>
    <row r="180" spans="6:9" ht="14.25">
      <c r="F180" s="1" t="s">
        <v>30</v>
      </c>
      <c r="G180" s="15">
        <v>25</v>
      </c>
      <c r="I180" s="63">
        <f>G180*H180</f>
        <v>0</v>
      </c>
    </row>
    <row r="181" spans="8:9" ht="14.25">
      <c r="H181" s="63"/>
      <c r="I181" s="63"/>
    </row>
    <row r="182" spans="1:14" s="26" customFormat="1" ht="28.5">
      <c r="A182" s="5">
        <f>A179</f>
        <v>1</v>
      </c>
      <c r="B182" s="11" t="s">
        <v>1</v>
      </c>
      <c r="C182" s="11">
        <f>C179</f>
        <v>3</v>
      </c>
      <c r="D182" s="11" t="s">
        <v>1</v>
      </c>
      <c r="E182" s="11">
        <f>E179+1</f>
        <v>2</v>
      </c>
      <c r="F182" s="1" t="s">
        <v>59</v>
      </c>
      <c r="G182" s="1"/>
      <c r="H182" s="1"/>
      <c r="I182" s="63"/>
      <c r="J182" s="18"/>
      <c r="K182" s="2"/>
      <c r="L182" s="2"/>
      <c r="M182" s="2"/>
      <c r="N182" s="2"/>
    </row>
    <row r="183" spans="6:9" ht="14.25">
      <c r="F183" s="1" t="s">
        <v>0</v>
      </c>
      <c r="G183" s="15">
        <v>5</v>
      </c>
      <c r="I183" s="63">
        <f>G183*H183</f>
        <v>0</v>
      </c>
    </row>
    <row r="184" ht="14.25">
      <c r="I184" s="63"/>
    </row>
    <row r="185" spans="1:9" ht="99.75">
      <c r="A185" s="5">
        <f>A182</f>
        <v>1</v>
      </c>
      <c r="B185" s="11" t="s">
        <v>1</v>
      </c>
      <c r="C185" s="11">
        <f>C179</f>
        <v>3</v>
      </c>
      <c r="D185" s="11" t="s">
        <v>1</v>
      </c>
      <c r="E185" s="11">
        <f>E182+1</f>
        <v>3</v>
      </c>
      <c r="F185" s="1" t="s">
        <v>93</v>
      </c>
      <c r="G185" s="1"/>
      <c r="H185" s="1"/>
      <c r="I185" s="63"/>
    </row>
    <row r="186" spans="6:9" ht="14.25">
      <c r="F186" s="1" t="s">
        <v>34</v>
      </c>
      <c r="G186" s="15">
        <v>250</v>
      </c>
      <c r="I186" s="63">
        <f>G186*H186</f>
        <v>0</v>
      </c>
    </row>
    <row r="187" ht="14.25">
      <c r="I187" s="63"/>
    </row>
    <row r="188" spans="1:9" ht="99.75">
      <c r="A188" s="5">
        <f>A185</f>
        <v>1</v>
      </c>
      <c r="B188" s="11" t="s">
        <v>1</v>
      </c>
      <c r="C188" s="11">
        <f>C185</f>
        <v>3</v>
      </c>
      <c r="D188" s="11" t="s">
        <v>1</v>
      </c>
      <c r="E188" s="11">
        <f>E185+1</f>
        <v>4</v>
      </c>
      <c r="F188" s="1" t="s">
        <v>78</v>
      </c>
      <c r="G188" s="1"/>
      <c r="H188" s="1"/>
      <c r="I188" s="63"/>
    </row>
    <row r="189" spans="6:9" ht="14.25">
      <c r="F189" s="1" t="s">
        <v>34</v>
      </c>
      <c r="G189" s="15">
        <v>125</v>
      </c>
      <c r="I189" s="63">
        <f>G189*H189</f>
        <v>0</v>
      </c>
    </row>
    <row r="190" ht="14.25">
      <c r="I190" s="63"/>
    </row>
    <row r="191" spans="1:12" ht="87" customHeight="1">
      <c r="A191" s="5">
        <f>A188</f>
        <v>1</v>
      </c>
      <c r="B191" s="11" t="s">
        <v>1</v>
      </c>
      <c r="C191" s="11">
        <f>C188</f>
        <v>3</v>
      </c>
      <c r="D191" s="11" t="s">
        <v>1</v>
      </c>
      <c r="E191" s="11">
        <f>E188+1</f>
        <v>5</v>
      </c>
      <c r="F191" s="1" t="s">
        <v>94</v>
      </c>
      <c r="G191" s="1"/>
      <c r="H191" s="1"/>
      <c r="J191" s="1"/>
      <c r="L191" s="1"/>
    </row>
    <row r="192" spans="6:9" ht="14.25">
      <c r="F192" s="1" t="s">
        <v>34</v>
      </c>
      <c r="G192" s="15">
        <v>20</v>
      </c>
      <c r="I192" s="63">
        <f>G192*H192</f>
        <v>0</v>
      </c>
    </row>
    <row r="193" ht="14.25">
      <c r="I193" s="63"/>
    </row>
    <row r="194" spans="1:12" ht="87" customHeight="1">
      <c r="A194" s="5">
        <f>A191</f>
        <v>1</v>
      </c>
      <c r="B194" s="11" t="s">
        <v>1</v>
      </c>
      <c r="C194" s="11">
        <f>C191</f>
        <v>3</v>
      </c>
      <c r="D194" s="11" t="s">
        <v>1</v>
      </c>
      <c r="E194" s="11">
        <f>E191+1</f>
        <v>6</v>
      </c>
      <c r="F194" s="1" t="s">
        <v>95</v>
      </c>
      <c r="G194" s="1"/>
      <c r="H194" s="1"/>
      <c r="J194" s="1"/>
      <c r="L194" s="1"/>
    </row>
    <row r="195" spans="6:9" ht="14.25">
      <c r="F195" s="1" t="s">
        <v>34</v>
      </c>
      <c r="G195" s="15">
        <v>20</v>
      </c>
      <c r="I195" s="63">
        <f>G195*H195</f>
        <v>0</v>
      </c>
    </row>
    <row r="196" spans="8:9" ht="14.25">
      <c r="H196" s="63"/>
      <c r="I196" s="63"/>
    </row>
    <row r="197" spans="1:9" ht="42.75">
      <c r="A197" s="5">
        <f>A185</f>
        <v>1</v>
      </c>
      <c r="B197" s="11" t="s">
        <v>1</v>
      </c>
      <c r="C197" s="11">
        <f>C194</f>
        <v>3</v>
      </c>
      <c r="D197" s="11" t="s">
        <v>1</v>
      </c>
      <c r="E197" s="11">
        <f>E194+1</f>
        <v>7</v>
      </c>
      <c r="F197" s="1" t="s">
        <v>45</v>
      </c>
      <c r="G197" s="1"/>
      <c r="H197" s="1"/>
      <c r="I197" s="63"/>
    </row>
    <row r="198" spans="6:9" ht="14.25">
      <c r="F198" s="1" t="s">
        <v>34</v>
      </c>
      <c r="G198" s="15">
        <f>G186+G189-G195</f>
        <v>355</v>
      </c>
      <c r="I198" s="63">
        <f>G198*H198</f>
        <v>0</v>
      </c>
    </row>
    <row r="199" ht="14.25">
      <c r="I199" s="63"/>
    </row>
    <row r="200" spans="1:14" s="26" customFormat="1" ht="57">
      <c r="A200" s="5">
        <f>A182</f>
        <v>1</v>
      </c>
      <c r="B200" s="11" t="s">
        <v>1</v>
      </c>
      <c r="C200" s="11">
        <f>C194</f>
        <v>3</v>
      </c>
      <c r="D200" s="11" t="s">
        <v>1</v>
      </c>
      <c r="E200" s="11">
        <f>E197+1</f>
        <v>8</v>
      </c>
      <c r="F200" s="1" t="s">
        <v>62</v>
      </c>
      <c r="G200" s="1"/>
      <c r="H200" s="1"/>
      <c r="I200" s="63"/>
      <c r="J200" s="18"/>
      <c r="K200" s="2"/>
      <c r="L200" s="2"/>
      <c r="M200" s="2"/>
      <c r="N200" s="2"/>
    </row>
    <row r="201" spans="6:9" ht="14.25">
      <c r="F201" s="1" t="s">
        <v>32</v>
      </c>
      <c r="G201" s="15">
        <v>125</v>
      </c>
      <c r="I201" s="63">
        <f>G201*H201</f>
        <v>0</v>
      </c>
    </row>
    <row r="202" ht="14.25">
      <c r="I202" s="63"/>
    </row>
    <row r="203" spans="1:14" s="26" customFormat="1" ht="33" customHeight="1">
      <c r="A203" s="5">
        <f>A200</f>
        <v>1</v>
      </c>
      <c r="B203" s="11" t="s">
        <v>1</v>
      </c>
      <c r="C203" s="11">
        <f>C200</f>
        <v>3</v>
      </c>
      <c r="D203" s="11" t="s">
        <v>1</v>
      </c>
      <c r="E203" s="11">
        <f>E200+1</f>
        <v>9</v>
      </c>
      <c r="F203" s="1" t="s">
        <v>86</v>
      </c>
      <c r="G203" s="15"/>
      <c r="H203" s="63"/>
      <c r="I203" s="63"/>
      <c r="J203" s="18"/>
      <c r="K203" s="2"/>
      <c r="L203" s="2"/>
      <c r="M203" s="2"/>
      <c r="N203" s="2"/>
    </row>
    <row r="204" spans="6:9" ht="14.25">
      <c r="F204" s="1" t="s">
        <v>32</v>
      </c>
      <c r="G204" s="15">
        <f>G201</f>
        <v>125</v>
      </c>
      <c r="I204" s="63">
        <f>G204*H204</f>
        <v>0</v>
      </c>
    </row>
    <row r="205" ht="14.25">
      <c r="I205" s="63"/>
    </row>
    <row r="206" spans="1:14" s="26" customFormat="1" ht="42.75">
      <c r="A206" s="5">
        <f>A185</f>
        <v>1</v>
      </c>
      <c r="B206" s="11" t="s">
        <v>1</v>
      </c>
      <c r="C206" s="11">
        <f>C200</f>
        <v>3</v>
      </c>
      <c r="D206" s="11" t="s">
        <v>1</v>
      </c>
      <c r="E206" s="11">
        <f>E203+1</f>
        <v>10</v>
      </c>
      <c r="F206" s="1" t="s">
        <v>85</v>
      </c>
      <c r="G206" s="1"/>
      <c r="H206" s="1"/>
      <c r="I206" s="63"/>
      <c r="J206" s="18"/>
      <c r="K206" s="2"/>
      <c r="L206" s="2"/>
      <c r="M206" s="2"/>
      <c r="N206" s="2"/>
    </row>
    <row r="207" spans="6:9" ht="14.25">
      <c r="F207" s="1" t="s">
        <v>32</v>
      </c>
      <c r="G207" s="15">
        <v>180</v>
      </c>
      <c r="I207" s="63">
        <f>G207*H207</f>
        <v>0</v>
      </c>
    </row>
    <row r="208" spans="1:14" s="26" customFormat="1" ht="14.25">
      <c r="A208" s="5"/>
      <c r="B208" s="11"/>
      <c r="C208" s="11"/>
      <c r="D208" s="11"/>
      <c r="E208" s="11"/>
      <c r="F208" s="1"/>
      <c r="G208" s="15"/>
      <c r="H208" s="44"/>
      <c r="I208" s="63"/>
      <c r="J208" s="18"/>
      <c r="K208" s="2"/>
      <c r="L208" s="2"/>
      <c r="M208" s="2"/>
      <c r="N208" s="2"/>
    </row>
    <row r="209" spans="1:14" s="26" customFormat="1" ht="42.75">
      <c r="A209" s="5">
        <f>A182</f>
        <v>1</v>
      </c>
      <c r="B209" s="11" t="s">
        <v>1</v>
      </c>
      <c r="C209" s="11">
        <f>C194</f>
        <v>3</v>
      </c>
      <c r="D209" s="11" t="s">
        <v>1</v>
      </c>
      <c r="E209" s="11">
        <f>E206+1</f>
        <v>11</v>
      </c>
      <c r="F209" s="1" t="s">
        <v>61</v>
      </c>
      <c r="G209" s="15"/>
      <c r="H209" s="63"/>
      <c r="I209" s="63"/>
      <c r="J209" s="18"/>
      <c r="K209" s="2"/>
      <c r="L209" s="2"/>
      <c r="M209" s="2"/>
      <c r="N209" s="2"/>
    </row>
    <row r="210" spans="6:9" ht="14.25">
      <c r="F210" s="1" t="s">
        <v>32</v>
      </c>
      <c r="G210" s="15">
        <f>G207</f>
        <v>180</v>
      </c>
      <c r="I210" s="63">
        <f>G210*H210</f>
        <v>0</v>
      </c>
    </row>
    <row r="211" ht="14.25">
      <c r="I211" s="63"/>
    </row>
    <row r="212" spans="1:14" s="26" customFormat="1" ht="57">
      <c r="A212" s="5">
        <f>A185</f>
        <v>1</v>
      </c>
      <c r="B212" s="11" t="s">
        <v>1</v>
      </c>
      <c r="C212" s="11">
        <f>C194</f>
        <v>3</v>
      </c>
      <c r="D212" s="11" t="s">
        <v>1</v>
      </c>
      <c r="E212" s="11">
        <f>E209+1</f>
        <v>12</v>
      </c>
      <c r="F212" s="1" t="s">
        <v>60</v>
      </c>
      <c r="G212" s="1"/>
      <c r="H212" s="1"/>
      <c r="I212" s="63"/>
      <c r="J212" s="18"/>
      <c r="K212" s="2"/>
      <c r="L212" s="2"/>
      <c r="M212" s="2"/>
      <c r="N212" s="2"/>
    </row>
    <row r="213" spans="6:9" ht="14.25">
      <c r="F213" s="1" t="s">
        <v>32</v>
      </c>
      <c r="G213" s="15">
        <v>150</v>
      </c>
      <c r="I213" s="63">
        <f>G213*H213</f>
        <v>0</v>
      </c>
    </row>
    <row r="214" spans="1:14" s="26" customFormat="1" ht="14.25">
      <c r="A214" s="5"/>
      <c r="B214" s="11"/>
      <c r="C214" s="11"/>
      <c r="D214" s="11"/>
      <c r="E214" s="11"/>
      <c r="F214" s="1"/>
      <c r="G214" s="15"/>
      <c r="H214" s="44"/>
      <c r="I214" s="63"/>
      <c r="J214" s="18"/>
      <c r="K214" s="2"/>
      <c r="L214" s="2"/>
      <c r="M214" s="2"/>
      <c r="N214" s="2"/>
    </row>
    <row r="215" spans="1:14" s="26" customFormat="1" ht="57">
      <c r="A215" s="5">
        <f>A209</f>
        <v>1</v>
      </c>
      <c r="B215" s="11" t="s">
        <v>1</v>
      </c>
      <c r="C215" s="11">
        <f>C179</f>
        <v>3</v>
      </c>
      <c r="D215" s="11" t="s">
        <v>1</v>
      </c>
      <c r="E215" s="11">
        <f>E212+1</f>
        <v>13</v>
      </c>
      <c r="F215" s="1" t="s">
        <v>63</v>
      </c>
      <c r="G215" s="1"/>
      <c r="H215" s="1"/>
      <c r="I215" s="63"/>
      <c r="J215" s="18"/>
      <c r="K215" s="2"/>
      <c r="L215" s="2"/>
      <c r="M215" s="2"/>
      <c r="N215" s="2"/>
    </row>
    <row r="216" spans="6:9" ht="14.25">
      <c r="F216" s="1" t="s">
        <v>30</v>
      </c>
      <c r="G216" s="15">
        <v>10</v>
      </c>
      <c r="I216" s="63">
        <f>G216*H216</f>
        <v>0</v>
      </c>
    </row>
    <row r="217" ht="14.25">
      <c r="I217" s="63"/>
    </row>
    <row r="218" spans="1:14" s="26" customFormat="1" ht="28.5">
      <c r="A218" s="5">
        <f>A212</f>
        <v>1</v>
      </c>
      <c r="B218" s="11" t="s">
        <v>1</v>
      </c>
      <c r="C218" s="11">
        <f>C182</f>
        <v>3</v>
      </c>
      <c r="D218" s="11" t="s">
        <v>1</v>
      </c>
      <c r="E218" s="11">
        <f>E215+1</f>
        <v>14</v>
      </c>
      <c r="F218" s="1" t="s">
        <v>87</v>
      </c>
      <c r="G218" s="1"/>
      <c r="H218" s="1"/>
      <c r="I218" s="63"/>
      <c r="J218" s="18"/>
      <c r="K218" s="2"/>
      <c r="L218" s="2"/>
      <c r="M218" s="2"/>
      <c r="N218" s="2"/>
    </row>
    <row r="219" spans="6:9" ht="14.25">
      <c r="F219" s="1" t="s">
        <v>32</v>
      </c>
      <c r="G219" s="15">
        <f>G201+G207</f>
        <v>305</v>
      </c>
      <c r="I219" s="63">
        <f>G219*H219</f>
        <v>0</v>
      </c>
    </row>
    <row r="220" ht="14.25">
      <c r="I220" s="63"/>
    </row>
    <row r="221" spans="1:9" ht="85.5">
      <c r="A221" s="5">
        <f>A215</f>
        <v>1</v>
      </c>
      <c r="B221" s="11" t="s">
        <v>1</v>
      </c>
      <c r="C221" s="11">
        <f>C215</f>
        <v>3</v>
      </c>
      <c r="D221" s="11" t="s">
        <v>1</v>
      </c>
      <c r="E221" s="11">
        <f>E218+1</f>
        <v>15</v>
      </c>
      <c r="F221" s="1" t="s">
        <v>43</v>
      </c>
      <c r="H221" s="63"/>
      <c r="I221" s="63"/>
    </row>
    <row r="222" spans="6:9" ht="14.25">
      <c r="F222" s="1" t="s">
        <v>2</v>
      </c>
      <c r="G222" s="15">
        <v>0.1</v>
      </c>
      <c r="H222" s="63">
        <f>SUM(I179:I221)</f>
        <v>0</v>
      </c>
      <c r="I222" s="63">
        <f>G222*H222</f>
        <v>0</v>
      </c>
    </row>
    <row r="223" spans="6:9" ht="15" thickBot="1">
      <c r="F223" s="4"/>
      <c r="G223" s="16"/>
      <c r="H223" s="45"/>
      <c r="I223" s="45"/>
    </row>
    <row r="224" spans="6:9" ht="15.75" thickTop="1">
      <c r="F224" s="8" t="s">
        <v>4</v>
      </c>
      <c r="G224" s="17"/>
      <c r="H224" s="46"/>
      <c r="I224" s="46">
        <f>SUM(I179:I223)</f>
        <v>0</v>
      </c>
    </row>
    <row r="225" spans="6:11" ht="14.25">
      <c r="F225" s="6"/>
      <c r="J225" s="25"/>
      <c r="K225" s="26"/>
    </row>
    <row r="226" spans="1:14" s="29" customFormat="1" ht="20.25">
      <c r="A226" s="71">
        <f>A44+1</f>
        <v>2</v>
      </c>
      <c r="B226" s="10" t="s">
        <v>1</v>
      </c>
      <c r="C226" s="10"/>
      <c r="D226" s="10"/>
      <c r="E226" s="10"/>
      <c r="F226" s="78" t="s">
        <v>11</v>
      </c>
      <c r="G226" s="79"/>
      <c r="H226" s="79"/>
      <c r="I226" s="46"/>
      <c r="J226" s="27"/>
      <c r="K226" s="28"/>
      <c r="L226" s="1"/>
      <c r="M226" s="1"/>
      <c r="N226" s="1"/>
    </row>
    <row r="227" spans="1:14" s="29" customFormat="1" ht="20.25">
      <c r="A227" s="71"/>
      <c r="B227" s="10"/>
      <c r="C227" s="10"/>
      <c r="D227" s="10"/>
      <c r="E227" s="10"/>
      <c r="F227" s="69"/>
      <c r="G227" s="70"/>
      <c r="H227" s="70"/>
      <c r="I227" s="46"/>
      <c r="J227" s="27"/>
      <c r="K227" s="28"/>
      <c r="L227" s="1"/>
      <c r="M227" s="1"/>
      <c r="N227" s="1"/>
    </row>
    <row r="228" spans="2:14" s="12" customFormat="1" ht="14.25">
      <c r="B228" s="11"/>
      <c r="C228" s="5">
        <f>1</f>
        <v>1</v>
      </c>
      <c r="D228" s="11" t="s">
        <v>1</v>
      </c>
      <c r="E228" s="11"/>
      <c r="F228" s="1" t="s">
        <v>11</v>
      </c>
      <c r="G228" s="15"/>
      <c r="H228" s="44"/>
      <c r="I228" s="44">
        <f>I279</f>
        <v>0</v>
      </c>
      <c r="J228" s="18"/>
      <c r="K228" s="2"/>
      <c r="L228" s="2"/>
      <c r="M228" s="2"/>
      <c r="N228" s="2"/>
    </row>
    <row r="229" spans="1:14" s="12" customFormat="1" ht="14.25">
      <c r="A229" s="5"/>
      <c r="B229" s="11"/>
      <c r="C229" s="11"/>
      <c r="D229" s="11"/>
      <c r="E229" s="11"/>
      <c r="F229" s="1"/>
      <c r="G229" s="15"/>
      <c r="H229" s="44"/>
      <c r="I229" s="44"/>
      <c r="J229" s="18"/>
      <c r="K229" s="2"/>
      <c r="L229" s="2"/>
      <c r="M229" s="2"/>
      <c r="N229" s="2"/>
    </row>
    <row r="230" spans="1:14" s="12" customFormat="1" ht="14.25">
      <c r="A230" s="5"/>
      <c r="B230" s="5"/>
      <c r="C230" s="5">
        <f>C228+1</f>
        <v>2</v>
      </c>
      <c r="D230" s="11" t="s">
        <v>1</v>
      </c>
      <c r="E230" s="11"/>
      <c r="F230" s="1" t="s">
        <v>80</v>
      </c>
      <c r="G230" s="15"/>
      <c r="H230" s="44"/>
      <c r="I230" s="44">
        <f>I316</f>
        <v>0</v>
      </c>
      <c r="J230" s="18"/>
      <c r="K230" s="2"/>
      <c r="L230" s="2"/>
      <c r="M230" s="2"/>
      <c r="N230" s="2"/>
    </row>
    <row r="231" spans="1:14" s="12" customFormat="1" ht="15" thickBot="1">
      <c r="A231" s="5"/>
      <c r="B231" s="11"/>
      <c r="C231" s="11"/>
      <c r="D231" s="11"/>
      <c r="E231" s="11"/>
      <c r="F231" s="4"/>
      <c r="G231" s="16"/>
      <c r="H231" s="45"/>
      <c r="I231" s="45"/>
      <c r="J231" s="18"/>
      <c r="K231" s="2"/>
      <c r="L231" s="2"/>
      <c r="M231" s="2"/>
      <c r="N231" s="2"/>
    </row>
    <row r="232" spans="1:14" s="12" customFormat="1" ht="15" thickTop="1">
      <c r="A232" s="5"/>
      <c r="B232" s="11"/>
      <c r="C232" s="11"/>
      <c r="D232" s="11"/>
      <c r="E232" s="11"/>
      <c r="F232" s="1"/>
      <c r="G232" s="15"/>
      <c r="H232" s="44"/>
      <c r="I232" s="44"/>
      <c r="J232" s="18"/>
      <c r="K232" s="2"/>
      <c r="L232" s="2"/>
      <c r="M232" s="2"/>
      <c r="N232" s="2"/>
    </row>
    <row r="233" spans="1:14" s="12" customFormat="1" ht="15">
      <c r="A233" s="5"/>
      <c r="B233" s="11"/>
      <c r="C233" s="11"/>
      <c r="D233" s="11"/>
      <c r="E233" s="11"/>
      <c r="F233" s="8" t="s">
        <v>4</v>
      </c>
      <c r="G233" s="17"/>
      <c r="H233" s="46"/>
      <c r="I233" s="46">
        <f>SUM(I227:I231)</f>
        <v>0</v>
      </c>
      <c r="J233" s="18"/>
      <c r="K233" s="2"/>
      <c r="L233" s="2"/>
      <c r="M233" s="2"/>
      <c r="N233" s="2"/>
    </row>
    <row r="234" spans="1:14" s="29" customFormat="1" ht="20.25">
      <c r="A234" s="71"/>
      <c r="B234" s="10"/>
      <c r="C234" s="10"/>
      <c r="D234" s="10"/>
      <c r="E234" s="10"/>
      <c r="F234" s="69"/>
      <c r="G234" s="70"/>
      <c r="H234" s="70"/>
      <c r="I234" s="46"/>
      <c r="J234" s="27"/>
      <c r="K234" s="28"/>
      <c r="L234" s="1"/>
      <c r="M234" s="1"/>
      <c r="N234" s="1"/>
    </row>
    <row r="235" spans="1:14" s="29" customFormat="1" ht="20.25" customHeight="1">
      <c r="A235" s="7"/>
      <c r="B235" s="10"/>
      <c r="C235" s="10">
        <f>A226</f>
        <v>2</v>
      </c>
      <c r="D235" s="10" t="s">
        <v>1</v>
      </c>
      <c r="E235" s="10">
        <f>E130+1</f>
        <v>1</v>
      </c>
      <c r="F235" s="8" t="s">
        <v>11</v>
      </c>
      <c r="G235" s="8"/>
      <c r="H235" s="8"/>
      <c r="I235" s="46"/>
      <c r="J235" s="27"/>
      <c r="K235" s="28"/>
      <c r="L235" s="1"/>
      <c r="M235" s="1"/>
      <c r="N235" s="1"/>
    </row>
    <row r="236" spans="1:14" s="29" customFormat="1" ht="15">
      <c r="A236" s="7"/>
      <c r="B236" s="10"/>
      <c r="C236" s="10"/>
      <c r="D236" s="10"/>
      <c r="E236" s="10"/>
      <c r="F236" s="8"/>
      <c r="G236" s="17"/>
      <c r="H236" s="46"/>
      <c r="I236" s="46"/>
      <c r="J236" s="27"/>
      <c r="K236" s="28"/>
      <c r="L236" s="1"/>
      <c r="M236" s="1"/>
      <c r="N236" s="1"/>
    </row>
    <row r="237" spans="1:8" ht="14.25">
      <c r="A237" s="5">
        <f>A226</f>
        <v>2</v>
      </c>
      <c r="B237" s="11" t="s">
        <v>1</v>
      </c>
      <c r="C237" s="11">
        <f>E235</f>
        <v>1</v>
      </c>
      <c r="D237" s="11" t="s">
        <v>1</v>
      </c>
      <c r="E237" s="11">
        <f>1</f>
        <v>1</v>
      </c>
      <c r="F237" s="1" t="s">
        <v>65</v>
      </c>
      <c r="G237" s="1"/>
      <c r="H237" s="1"/>
    </row>
    <row r="238" spans="6:9" ht="14.25">
      <c r="F238" s="1" t="s">
        <v>30</v>
      </c>
      <c r="G238" s="15">
        <v>90</v>
      </c>
      <c r="I238" s="63">
        <f>G238*H238</f>
        <v>0</v>
      </c>
    </row>
    <row r="239" spans="8:9" ht="14.25">
      <c r="H239" s="63"/>
      <c r="I239" s="63"/>
    </row>
    <row r="240" spans="1:14" s="26" customFormat="1" ht="71.25">
      <c r="A240" s="5">
        <f>A237</f>
        <v>2</v>
      </c>
      <c r="B240" s="11" t="s">
        <v>1</v>
      </c>
      <c r="C240" s="11">
        <f>C237</f>
        <v>1</v>
      </c>
      <c r="D240" s="11" t="s">
        <v>1</v>
      </c>
      <c r="E240" s="11">
        <f>E237+1</f>
        <v>2</v>
      </c>
      <c r="F240" s="1" t="s">
        <v>66</v>
      </c>
      <c r="G240" s="1"/>
      <c r="H240" s="1"/>
      <c r="I240" s="63"/>
      <c r="J240" s="18"/>
      <c r="K240" s="2"/>
      <c r="L240" s="2"/>
      <c r="M240" s="2"/>
      <c r="N240" s="2"/>
    </row>
    <row r="241" spans="6:9" ht="14.25">
      <c r="F241" s="1" t="s">
        <v>34</v>
      </c>
      <c r="G241" s="15">
        <v>48</v>
      </c>
      <c r="I241" s="63">
        <f>G241*H241</f>
        <v>0</v>
      </c>
    </row>
    <row r="242" ht="14.25">
      <c r="I242" s="63"/>
    </row>
    <row r="243" spans="1:9" ht="42.75">
      <c r="A243" s="5">
        <f>A240</f>
        <v>2</v>
      </c>
      <c r="B243" s="11" t="s">
        <v>1</v>
      </c>
      <c r="C243" s="11">
        <f>C237</f>
        <v>1</v>
      </c>
      <c r="D243" s="11" t="s">
        <v>1</v>
      </c>
      <c r="E243" s="11">
        <f>E240+1</f>
        <v>3</v>
      </c>
      <c r="F243" s="1" t="s">
        <v>45</v>
      </c>
      <c r="G243" s="1"/>
      <c r="H243" s="1"/>
      <c r="I243" s="63"/>
    </row>
    <row r="244" spans="6:9" ht="14.25">
      <c r="F244" s="1" t="s">
        <v>34</v>
      </c>
      <c r="G244" s="15">
        <f>G241</f>
        <v>48</v>
      </c>
      <c r="I244" s="63">
        <f>G244*H244</f>
        <v>0</v>
      </c>
    </row>
    <row r="245" ht="14.25">
      <c r="I245" s="63"/>
    </row>
    <row r="246" spans="1:9" ht="14.25">
      <c r="A246" s="5">
        <f>A243</f>
        <v>2</v>
      </c>
      <c r="B246" s="11" t="s">
        <v>1</v>
      </c>
      <c r="C246" s="11">
        <f>C243</f>
        <v>1</v>
      </c>
      <c r="D246" s="11" t="s">
        <v>1</v>
      </c>
      <c r="E246" s="11">
        <f>E243+1</f>
        <v>4</v>
      </c>
      <c r="F246" s="1" t="s">
        <v>29</v>
      </c>
      <c r="G246" s="1"/>
      <c r="H246" s="1"/>
      <c r="I246" s="63"/>
    </row>
    <row r="247" spans="6:9" ht="14.25">
      <c r="F247" s="1" t="s">
        <v>30</v>
      </c>
      <c r="G247" s="15">
        <v>10</v>
      </c>
      <c r="I247" s="63">
        <f>G247*H247</f>
        <v>0</v>
      </c>
    </row>
    <row r="248" spans="8:9" ht="14.25">
      <c r="H248" s="63"/>
      <c r="I248" s="63"/>
    </row>
    <row r="249" spans="1:9" ht="28.5">
      <c r="A249" s="5">
        <f>A243</f>
        <v>2</v>
      </c>
      <c r="B249" s="11" t="s">
        <v>1</v>
      </c>
      <c r="C249" s="11">
        <f>C246</f>
        <v>1</v>
      </c>
      <c r="D249" s="11" t="s">
        <v>1</v>
      </c>
      <c r="E249" s="11">
        <f>E246+1</f>
        <v>5</v>
      </c>
      <c r="F249" s="1" t="s">
        <v>31</v>
      </c>
      <c r="G249" s="1"/>
      <c r="H249" s="1"/>
      <c r="I249" s="63"/>
    </row>
    <row r="250" spans="6:9" ht="14.25">
      <c r="F250" s="1" t="s">
        <v>32</v>
      </c>
      <c r="G250" s="15">
        <v>160</v>
      </c>
      <c r="I250" s="63">
        <f>G250*H250</f>
        <v>0</v>
      </c>
    </row>
    <row r="251" ht="14.25">
      <c r="I251" s="63"/>
    </row>
    <row r="252" spans="1:12" ht="30" customHeight="1">
      <c r="A252" s="5">
        <f>A226</f>
        <v>2</v>
      </c>
      <c r="B252" s="11" t="s">
        <v>1</v>
      </c>
      <c r="C252" s="11">
        <f>C249</f>
        <v>1</v>
      </c>
      <c r="D252" s="11" t="s">
        <v>1</v>
      </c>
      <c r="E252" s="11">
        <f>E249+1</f>
        <v>6</v>
      </c>
      <c r="F252" s="1" t="s">
        <v>67</v>
      </c>
      <c r="G252" s="1"/>
      <c r="H252" s="1"/>
      <c r="J252" s="1"/>
      <c r="L252" s="1"/>
    </row>
    <row r="253" spans="6:9" ht="14.25">
      <c r="F253" s="1" t="s">
        <v>32</v>
      </c>
      <c r="G253" s="15">
        <v>350</v>
      </c>
      <c r="I253" s="63">
        <f>G253*H253</f>
        <v>0</v>
      </c>
    </row>
    <row r="254" ht="14.25">
      <c r="I254" s="63"/>
    </row>
    <row r="255" spans="1:12" ht="71.25">
      <c r="A255" s="5">
        <f>A252</f>
        <v>2</v>
      </c>
      <c r="B255" s="11" t="s">
        <v>1</v>
      </c>
      <c r="C255" s="11">
        <f>C252</f>
        <v>1</v>
      </c>
      <c r="D255" s="11" t="s">
        <v>1</v>
      </c>
      <c r="E255" s="11">
        <f>E252+1</f>
        <v>7</v>
      </c>
      <c r="F255" s="1" t="s">
        <v>90</v>
      </c>
      <c r="G255" s="1"/>
      <c r="H255" s="1"/>
      <c r="J255" s="1"/>
      <c r="L255" s="1"/>
    </row>
    <row r="256" spans="6:9" ht="14.25">
      <c r="F256" s="1" t="s">
        <v>34</v>
      </c>
      <c r="G256" s="15">
        <v>216</v>
      </c>
      <c r="I256" s="63">
        <f>G256*H256</f>
        <v>0</v>
      </c>
    </row>
    <row r="257" ht="14.25">
      <c r="I257" s="63"/>
    </row>
    <row r="258" spans="1:12" ht="28.5">
      <c r="A258" s="5">
        <f>A255</f>
        <v>2</v>
      </c>
      <c r="B258" s="11" t="s">
        <v>1</v>
      </c>
      <c r="C258" s="11">
        <f>C255</f>
        <v>1</v>
      </c>
      <c r="D258" s="11" t="s">
        <v>1</v>
      </c>
      <c r="E258" s="11">
        <f>E255+1</f>
        <v>8</v>
      </c>
      <c r="F258" s="1" t="s">
        <v>68</v>
      </c>
      <c r="G258" s="1"/>
      <c r="H258" s="1"/>
      <c r="J258" s="1"/>
      <c r="L258" s="1"/>
    </row>
    <row r="259" spans="6:9" ht="14.25">
      <c r="F259" s="1" t="s">
        <v>30</v>
      </c>
      <c r="G259" s="15">
        <v>10</v>
      </c>
      <c r="I259" s="63">
        <f>G259*H259</f>
        <v>0</v>
      </c>
    </row>
    <row r="260" ht="14.25">
      <c r="I260" s="63"/>
    </row>
    <row r="261" spans="1:12" ht="128.25">
      <c r="A261" s="5">
        <f>A258</f>
        <v>2</v>
      </c>
      <c r="B261" s="11" t="s">
        <v>1</v>
      </c>
      <c r="C261" s="11">
        <f>C258</f>
        <v>1</v>
      </c>
      <c r="D261" s="11" t="s">
        <v>1</v>
      </c>
      <c r="E261" s="11">
        <f>E258+1</f>
        <v>9</v>
      </c>
      <c r="F261" s="1" t="s">
        <v>69</v>
      </c>
      <c r="G261" s="1"/>
      <c r="H261" s="1"/>
      <c r="J261" s="1"/>
      <c r="L261" s="1"/>
    </row>
    <row r="262" spans="6:9" ht="14.25">
      <c r="F262" s="1" t="s">
        <v>34</v>
      </c>
      <c r="G262" s="15">
        <v>123.75</v>
      </c>
      <c r="I262" s="63">
        <f>G262*H262</f>
        <v>0</v>
      </c>
    </row>
    <row r="263" ht="14.25">
      <c r="I263" s="63"/>
    </row>
    <row r="264" spans="1:9" ht="42.75">
      <c r="A264" s="5">
        <f>A261</f>
        <v>2</v>
      </c>
      <c r="B264" s="11" t="s">
        <v>1</v>
      </c>
      <c r="C264" s="11">
        <f>C261</f>
        <v>1</v>
      </c>
      <c r="D264" s="11" t="s">
        <v>1</v>
      </c>
      <c r="E264" s="11">
        <f>E261+1</f>
        <v>10</v>
      </c>
      <c r="F264" s="1" t="s">
        <v>57</v>
      </c>
      <c r="H264" s="63"/>
      <c r="I264" s="63"/>
    </row>
    <row r="265" spans="6:9" ht="14.25">
      <c r="F265" s="1" t="s">
        <v>32</v>
      </c>
      <c r="G265" s="15">
        <v>280</v>
      </c>
      <c r="I265" s="63">
        <f>G265*H265</f>
        <v>0</v>
      </c>
    </row>
    <row r="266" ht="14.25">
      <c r="I266" s="63"/>
    </row>
    <row r="267" spans="1:9" ht="42.75">
      <c r="A267" s="5">
        <f>A264</f>
        <v>2</v>
      </c>
      <c r="B267" s="11" t="s">
        <v>1</v>
      </c>
      <c r="C267" s="11">
        <f>C261</f>
        <v>1</v>
      </c>
      <c r="D267" s="11" t="s">
        <v>1</v>
      </c>
      <c r="E267" s="11">
        <f>E264+1</f>
        <v>11</v>
      </c>
      <c r="F267" s="1" t="s">
        <v>56</v>
      </c>
      <c r="H267" s="63"/>
      <c r="I267" s="63"/>
    </row>
    <row r="268" spans="6:9" ht="14.25">
      <c r="F268" s="1" t="s">
        <v>32</v>
      </c>
      <c r="G268" s="15">
        <v>280</v>
      </c>
      <c r="I268" s="63">
        <f>G268*H268</f>
        <v>0</v>
      </c>
    </row>
    <row r="269" ht="14.25">
      <c r="I269" s="63"/>
    </row>
    <row r="270" spans="1:12" ht="114">
      <c r="A270" s="5">
        <f>A261</f>
        <v>2</v>
      </c>
      <c r="B270" s="11" t="s">
        <v>1</v>
      </c>
      <c r="C270" s="11">
        <f>C261</f>
        <v>1</v>
      </c>
      <c r="D270" s="11" t="s">
        <v>1</v>
      </c>
      <c r="E270" s="11">
        <f>E267+1</f>
        <v>12</v>
      </c>
      <c r="F270" s="1" t="s">
        <v>79</v>
      </c>
      <c r="G270" s="1"/>
      <c r="H270" s="1"/>
      <c r="J270" s="1"/>
      <c r="L270" s="1"/>
    </row>
    <row r="271" spans="6:9" ht="14.25">
      <c r="F271" s="1" t="s">
        <v>32</v>
      </c>
      <c r="G271" s="15">
        <v>75</v>
      </c>
      <c r="I271" s="63">
        <f>G271*H271</f>
        <v>0</v>
      </c>
    </row>
    <row r="272" ht="14.25">
      <c r="I272" s="63"/>
    </row>
    <row r="273" spans="1:14" s="26" customFormat="1" ht="28.5">
      <c r="A273" s="5">
        <f>A267</f>
        <v>2</v>
      </c>
      <c r="B273" s="11" t="s">
        <v>1</v>
      </c>
      <c r="C273" s="11">
        <f>C243</f>
        <v>1</v>
      </c>
      <c r="D273" s="11" t="s">
        <v>1</v>
      </c>
      <c r="E273" s="11">
        <f>E270+1</f>
        <v>13</v>
      </c>
      <c r="F273" s="1" t="s">
        <v>88</v>
      </c>
      <c r="G273" s="1"/>
      <c r="H273" s="1"/>
      <c r="I273" s="63"/>
      <c r="J273" s="18"/>
      <c r="K273" s="2"/>
      <c r="L273" s="2"/>
      <c r="M273" s="2"/>
      <c r="N273" s="2"/>
    </row>
    <row r="274" spans="6:9" ht="14.25">
      <c r="F274" s="1" t="s">
        <v>32</v>
      </c>
      <c r="G274" s="15">
        <f>G265</f>
        <v>280</v>
      </c>
      <c r="I274" s="63">
        <f>G274*H274</f>
        <v>0</v>
      </c>
    </row>
    <row r="275" ht="14.25">
      <c r="I275" s="63"/>
    </row>
    <row r="276" spans="1:12" ht="90" customHeight="1">
      <c r="A276" s="5">
        <f>A252</f>
        <v>2</v>
      </c>
      <c r="B276" s="11" t="s">
        <v>1</v>
      </c>
      <c r="C276" s="11">
        <f>C252</f>
        <v>1</v>
      </c>
      <c r="E276" s="11">
        <f>E273+1</f>
        <v>14</v>
      </c>
      <c r="F276" s="1" t="s">
        <v>17</v>
      </c>
      <c r="H276" s="63"/>
      <c r="I276" s="63"/>
      <c r="L276" s="1"/>
    </row>
    <row r="277" spans="6:9" ht="14.25">
      <c r="F277" s="1" t="s">
        <v>2</v>
      </c>
      <c r="G277" s="15">
        <v>0.1</v>
      </c>
      <c r="H277" s="63">
        <f>SUM(I237:I276)</f>
        <v>0</v>
      </c>
      <c r="I277" s="63">
        <f>G277*H277</f>
        <v>0</v>
      </c>
    </row>
    <row r="278" spans="1:11" ht="15" thickBot="1">
      <c r="A278" s="9"/>
      <c r="B278" s="9"/>
      <c r="C278" s="9"/>
      <c r="D278" s="9"/>
      <c r="E278" s="9"/>
      <c r="F278" s="4"/>
      <c r="G278" s="16"/>
      <c r="H278" s="45"/>
      <c r="I278" s="45"/>
      <c r="J278" s="25"/>
      <c r="K278" s="26"/>
    </row>
    <row r="279" spans="1:11" ht="15.75" thickTop="1">
      <c r="A279" s="9"/>
      <c r="B279" s="9"/>
      <c r="C279" s="9"/>
      <c r="D279" s="9"/>
      <c r="E279" s="9"/>
      <c r="F279" s="8" t="s">
        <v>4</v>
      </c>
      <c r="G279" s="17"/>
      <c r="H279" s="46"/>
      <c r="I279" s="46">
        <f>SUM(I237:I278)</f>
        <v>0</v>
      </c>
      <c r="J279" s="25"/>
      <c r="K279" s="26"/>
    </row>
    <row r="280" spans="1:11" ht="15">
      <c r="A280" s="9"/>
      <c r="B280" s="9"/>
      <c r="C280" s="9"/>
      <c r="D280" s="9"/>
      <c r="E280" s="9"/>
      <c r="F280" s="8"/>
      <c r="G280" s="17"/>
      <c r="H280" s="46"/>
      <c r="I280" s="46"/>
      <c r="J280" s="25"/>
      <c r="K280" s="26"/>
    </row>
    <row r="281" spans="1:14" s="29" customFormat="1" ht="20.25" customHeight="1">
      <c r="A281" s="7"/>
      <c r="B281" s="10"/>
      <c r="C281" s="10">
        <f>A226</f>
        <v>2</v>
      </c>
      <c r="D281" s="10" t="s">
        <v>1</v>
      </c>
      <c r="E281" s="10">
        <f>E179+1</f>
        <v>2</v>
      </c>
      <c r="F281" s="8" t="s">
        <v>80</v>
      </c>
      <c r="G281" s="8"/>
      <c r="H281" s="8"/>
      <c r="I281" s="46"/>
      <c r="J281" s="27"/>
      <c r="K281" s="28"/>
      <c r="L281" s="1"/>
      <c r="M281" s="1"/>
      <c r="N281" s="1"/>
    </row>
    <row r="282" spans="1:14" s="29" customFormat="1" ht="15">
      <c r="A282" s="7"/>
      <c r="B282" s="10"/>
      <c r="C282" s="10"/>
      <c r="D282" s="10"/>
      <c r="E282" s="10"/>
      <c r="F282" s="8"/>
      <c r="G282" s="17"/>
      <c r="H282" s="46"/>
      <c r="I282" s="46"/>
      <c r="J282" s="27"/>
      <c r="K282" s="28"/>
      <c r="L282" s="1"/>
      <c r="M282" s="1"/>
      <c r="N282" s="1"/>
    </row>
    <row r="283" spans="1:8" ht="14.25">
      <c r="A283" s="5">
        <f>A226</f>
        <v>2</v>
      </c>
      <c r="B283" s="11" t="s">
        <v>1</v>
      </c>
      <c r="C283" s="11">
        <f>E281</f>
        <v>2</v>
      </c>
      <c r="D283" s="11" t="s">
        <v>1</v>
      </c>
      <c r="E283" s="11">
        <f>1</f>
        <v>1</v>
      </c>
      <c r="F283" s="1" t="s">
        <v>81</v>
      </c>
      <c r="G283" s="1"/>
      <c r="H283" s="1"/>
    </row>
    <row r="284" spans="6:9" ht="14.25">
      <c r="F284" s="1" t="s">
        <v>30</v>
      </c>
      <c r="G284" s="15">
        <v>70</v>
      </c>
      <c r="I284" s="63">
        <f>G284*H284</f>
        <v>0</v>
      </c>
    </row>
    <row r="285" spans="8:9" ht="14.25">
      <c r="H285" s="63"/>
      <c r="I285" s="63"/>
    </row>
    <row r="286" spans="1:14" s="26" customFormat="1" ht="71.25">
      <c r="A286" s="5">
        <f>A283</f>
        <v>2</v>
      </c>
      <c r="B286" s="11" t="s">
        <v>1</v>
      </c>
      <c r="C286" s="11">
        <f>C283</f>
        <v>2</v>
      </c>
      <c r="D286" s="11" t="s">
        <v>1</v>
      </c>
      <c r="E286" s="11">
        <f>E283+1</f>
        <v>2</v>
      </c>
      <c r="F286" s="1" t="s">
        <v>82</v>
      </c>
      <c r="G286" s="1"/>
      <c r="H286" s="1"/>
      <c r="I286" s="63"/>
      <c r="J286" s="18"/>
      <c r="K286" s="2"/>
      <c r="L286" s="2"/>
      <c r="M286" s="2"/>
      <c r="N286" s="2"/>
    </row>
    <row r="287" spans="6:9" ht="14.25">
      <c r="F287" s="1" t="s">
        <v>34</v>
      </c>
      <c r="G287" s="15">
        <v>29.4</v>
      </c>
      <c r="I287" s="63">
        <f>G287*H287</f>
        <v>0</v>
      </c>
    </row>
    <row r="288" ht="14.25">
      <c r="I288" s="63"/>
    </row>
    <row r="289" spans="1:9" ht="42.75">
      <c r="A289" s="5">
        <f>A286</f>
        <v>2</v>
      </c>
      <c r="B289" s="11" t="s">
        <v>1</v>
      </c>
      <c r="C289" s="11">
        <f>C283</f>
        <v>2</v>
      </c>
      <c r="D289" s="11" t="s">
        <v>1</v>
      </c>
      <c r="E289" s="11">
        <f>E286+1</f>
        <v>3</v>
      </c>
      <c r="F289" s="1" t="s">
        <v>45</v>
      </c>
      <c r="G289" s="1"/>
      <c r="H289" s="1"/>
      <c r="I289" s="63"/>
    </row>
    <row r="290" spans="6:9" ht="14.25">
      <c r="F290" s="1" t="s">
        <v>34</v>
      </c>
      <c r="G290" s="15">
        <f>G287</f>
        <v>29.4</v>
      </c>
      <c r="I290" s="63">
        <f>G290*H290</f>
        <v>0</v>
      </c>
    </row>
    <row r="291" ht="14.25">
      <c r="I291" s="63"/>
    </row>
    <row r="292" spans="1:9" ht="28.5">
      <c r="A292" s="5">
        <f>A289</f>
        <v>2</v>
      </c>
      <c r="B292" s="11" t="s">
        <v>1</v>
      </c>
      <c r="C292" s="11">
        <f>C289</f>
        <v>2</v>
      </c>
      <c r="D292" s="11" t="s">
        <v>1</v>
      </c>
      <c r="E292" s="11">
        <f>E289+1</f>
        <v>4</v>
      </c>
      <c r="F292" s="1" t="s">
        <v>46</v>
      </c>
      <c r="G292" s="1"/>
      <c r="H292" s="1"/>
      <c r="I292" s="63"/>
    </row>
    <row r="293" spans="6:9" ht="14.25">
      <c r="F293" s="1" t="s">
        <v>32</v>
      </c>
      <c r="G293" s="15">
        <v>49</v>
      </c>
      <c r="I293" s="63">
        <f>G293*H293</f>
        <v>0</v>
      </c>
    </row>
    <row r="294" spans="8:9" ht="14.25">
      <c r="H294" s="63"/>
      <c r="I294" s="63"/>
    </row>
    <row r="295" spans="1:9" ht="42.75">
      <c r="A295" s="5">
        <f>A289</f>
        <v>2</v>
      </c>
      <c r="B295" s="11" t="s">
        <v>1</v>
      </c>
      <c r="C295" s="11">
        <f>C292</f>
        <v>2</v>
      </c>
      <c r="D295" s="11" t="s">
        <v>1</v>
      </c>
      <c r="E295" s="11">
        <f>E292+1</f>
        <v>5</v>
      </c>
      <c r="F295" s="1" t="s">
        <v>83</v>
      </c>
      <c r="G295" s="1"/>
      <c r="H295" s="1"/>
      <c r="I295" s="63"/>
    </row>
    <row r="296" spans="6:9" ht="14.25">
      <c r="F296" s="1" t="s">
        <v>32</v>
      </c>
      <c r="G296" s="15">
        <v>70</v>
      </c>
      <c r="I296" s="63">
        <f>G296*H296</f>
        <v>0</v>
      </c>
    </row>
    <row r="297" ht="14.25">
      <c r="I297" s="63"/>
    </row>
    <row r="298" spans="1:12" ht="42.75">
      <c r="A298" s="5">
        <f>A289</f>
        <v>2</v>
      </c>
      <c r="B298" s="11" t="s">
        <v>1</v>
      </c>
      <c r="C298" s="11">
        <f>C295</f>
        <v>2</v>
      </c>
      <c r="D298" s="11" t="s">
        <v>1</v>
      </c>
      <c r="E298" s="11">
        <f>E295+1</f>
        <v>6</v>
      </c>
      <c r="F298" s="1" t="s">
        <v>84</v>
      </c>
      <c r="G298" s="1"/>
      <c r="H298" s="1"/>
      <c r="J298" s="1"/>
      <c r="L298" s="1"/>
    </row>
    <row r="299" spans="6:9" ht="14.25">
      <c r="F299" s="1" t="s">
        <v>32</v>
      </c>
      <c r="G299" s="15">
        <v>70</v>
      </c>
      <c r="I299" s="63">
        <f>G299*H299</f>
        <v>0</v>
      </c>
    </row>
    <row r="300" ht="14.25">
      <c r="I300" s="63"/>
    </row>
    <row r="301" spans="1:12" ht="28.5">
      <c r="A301" s="5">
        <f>A298</f>
        <v>2</v>
      </c>
      <c r="B301" s="11" t="s">
        <v>1</v>
      </c>
      <c r="C301" s="11">
        <f>C298</f>
        <v>2</v>
      </c>
      <c r="D301" s="11" t="s">
        <v>1</v>
      </c>
      <c r="E301" s="11">
        <f>E298+1</f>
        <v>7</v>
      </c>
      <c r="F301" s="1" t="s">
        <v>52</v>
      </c>
      <c r="G301" s="1"/>
      <c r="H301" s="1"/>
      <c r="J301" s="1"/>
      <c r="L301" s="1"/>
    </row>
    <row r="302" spans="6:9" ht="14.25">
      <c r="F302" s="1" t="s">
        <v>34</v>
      </c>
      <c r="G302" s="15">
        <v>4.9</v>
      </c>
      <c r="I302" s="63">
        <f>G302*H302</f>
        <v>0</v>
      </c>
    </row>
    <row r="303" ht="14.25">
      <c r="I303" s="63"/>
    </row>
    <row r="304" spans="1:12" ht="28.5">
      <c r="A304" s="5">
        <f>A301</f>
        <v>2</v>
      </c>
      <c r="B304" s="11" t="s">
        <v>1</v>
      </c>
      <c r="C304" s="11">
        <f>C301</f>
        <v>2</v>
      </c>
      <c r="D304" s="11" t="s">
        <v>1</v>
      </c>
      <c r="E304" s="11">
        <f>E301+1</f>
        <v>8</v>
      </c>
      <c r="F304" s="1" t="s">
        <v>106</v>
      </c>
      <c r="G304" s="1"/>
      <c r="H304" s="1"/>
      <c r="J304" s="1"/>
      <c r="L304" s="1"/>
    </row>
    <row r="305" spans="6:9" ht="14.25">
      <c r="F305" s="1" t="s">
        <v>34</v>
      </c>
      <c r="G305" s="15">
        <v>17.5</v>
      </c>
      <c r="I305" s="63">
        <f>G305*H305</f>
        <v>0</v>
      </c>
    </row>
    <row r="306" ht="14.25">
      <c r="I306" s="63"/>
    </row>
    <row r="307" spans="1:12" ht="28.5">
      <c r="A307" s="5">
        <f>A304</f>
        <v>2</v>
      </c>
      <c r="B307" s="11" t="s">
        <v>1</v>
      </c>
      <c r="C307" s="11">
        <f>C304</f>
        <v>2</v>
      </c>
      <c r="D307" s="11" t="s">
        <v>1</v>
      </c>
      <c r="E307" s="11">
        <f>E304+1</f>
        <v>9</v>
      </c>
      <c r="F307" s="1" t="s">
        <v>107</v>
      </c>
      <c r="G307" s="1"/>
      <c r="H307" s="1"/>
      <c r="J307" s="1"/>
      <c r="L307" s="1"/>
    </row>
    <row r="308" spans="6:9" ht="14.25">
      <c r="F308" s="1" t="s">
        <v>34</v>
      </c>
      <c r="G308" s="15">
        <v>10.5</v>
      </c>
      <c r="I308" s="63">
        <f>G308*H308</f>
        <v>0</v>
      </c>
    </row>
    <row r="309" ht="14.25">
      <c r="I309" s="63"/>
    </row>
    <row r="310" spans="1:9" ht="42.75">
      <c r="A310" s="5">
        <f>A307</f>
        <v>2</v>
      </c>
      <c r="B310" s="11" t="s">
        <v>1</v>
      </c>
      <c r="C310" s="11">
        <f>C307</f>
        <v>2</v>
      </c>
      <c r="D310" s="11" t="s">
        <v>1</v>
      </c>
      <c r="E310" s="11">
        <f>E307+1</f>
        <v>10</v>
      </c>
      <c r="F310" s="1" t="s">
        <v>108</v>
      </c>
      <c r="H310" s="63"/>
      <c r="I310" s="63"/>
    </row>
    <row r="311" spans="6:9" ht="14.25">
      <c r="F311" s="1" t="s">
        <v>54</v>
      </c>
      <c r="G311" s="15">
        <v>2800</v>
      </c>
      <c r="I311" s="63">
        <f>G311*H311</f>
        <v>0</v>
      </c>
    </row>
    <row r="312" ht="14.25">
      <c r="I312" s="63"/>
    </row>
    <row r="313" spans="1:12" ht="90" customHeight="1">
      <c r="A313" s="5">
        <f>A298</f>
        <v>2</v>
      </c>
      <c r="B313" s="11" t="s">
        <v>1</v>
      </c>
      <c r="C313" s="11">
        <f>C298</f>
        <v>2</v>
      </c>
      <c r="E313" s="11">
        <f>E310+1</f>
        <v>11</v>
      </c>
      <c r="F313" s="1" t="s">
        <v>17</v>
      </c>
      <c r="H313" s="63"/>
      <c r="I313" s="63"/>
      <c r="L313" s="1"/>
    </row>
    <row r="314" spans="6:9" ht="14.25">
      <c r="F314" s="1" t="s">
        <v>2</v>
      </c>
      <c r="G314" s="15">
        <v>0.1</v>
      </c>
      <c r="H314" s="63">
        <f>SUM(I283:I313)</f>
        <v>0</v>
      </c>
      <c r="I314" s="63">
        <f>G314*H314</f>
        <v>0</v>
      </c>
    </row>
    <row r="315" spans="1:11" ht="15" thickBot="1">
      <c r="A315" s="9"/>
      <c r="B315" s="9"/>
      <c r="C315" s="9"/>
      <c r="D315" s="9"/>
      <c r="E315" s="9"/>
      <c r="F315" s="4"/>
      <c r="G315" s="16"/>
      <c r="H315" s="45"/>
      <c r="I315" s="45"/>
      <c r="J315" s="25"/>
      <c r="K315" s="26"/>
    </row>
    <row r="316" spans="1:11" ht="15.75" thickTop="1">
      <c r="A316" s="9"/>
      <c r="B316" s="9"/>
      <c r="C316" s="9"/>
      <c r="D316" s="9"/>
      <c r="E316" s="9"/>
      <c r="F316" s="8" t="s">
        <v>4</v>
      </c>
      <c r="G316" s="17"/>
      <c r="H316" s="46"/>
      <c r="I316" s="46">
        <f>SUM(I283:I315)</f>
        <v>0</v>
      </c>
      <c r="J316" s="25"/>
      <c r="K316" s="26"/>
    </row>
    <row r="317" spans="1:14" s="64" customFormat="1" ht="15">
      <c r="A317" s="66"/>
      <c r="B317" s="66"/>
      <c r="C317" s="66"/>
      <c r="D317" s="66"/>
      <c r="E317" s="66"/>
      <c r="F317" s="67"/>
      <c r="G317" s="17"/>
      <c r="H317" s="46"/>
      <c r="I317" s="46"/>
      <c r="L317" s="1"/>
      <c r="M317" s="65"/>
      <c r="N317" s="65"/>
    </row>
    <row r="318" spans="1:14" s="29" customFormat="1" ht="20.25">
      <c r="A318" s="71">
        <f>A226+1</f>
        <v>3</v>
      </c>
      <c r="B318" s="10" t="s">
        <v>1</v>
      </c>
      <c r="C318" s="10"/>
      <c r="D318" s="10"/>
      <c r="E318" s="10"/>
      <c r="F318" s="78" t="s">
        <v>18</v>
      </c>
      <c r="G318" s="79"/>
      <c r="H318" s="79"/>
      <c r="I318" s="46"/>
      <c r="J318" s="27"/>
      <c r="K318" s="28"/>
      <c r="L318" s="1"/>
      <c r="M318" s="1"/>
      <c r="N318" s="1"/>
    </row>
    <row r="319" spans="1:14" s="28" customFormat="1" ht="15">
      <c r="A319" s="7"/>
      <c r="B319" s="10"/>
      <c r="C319" s="10"/>
      <c r="D319" s="10"/>
      <c r="E319" s="10"/>
      <c r="F319" s="8"/>
      <c r="G319" s="17"/>
      <c r="H319" s="46"/>
      <c r="I319" s="46"/>
      <c r="J319" s="27"/>
      <c r="L319" s="1"/>
      <c r="M319" s="1"/>
      <c r="N319" s="1"/>
    </row>
    <row r="320" spans="2:10" ht="48.75" customHeight="1">
      <c r="B320" s="10"/>
      <c r="C320" s="10"/>
      <c r="D320" s="10"/>
      <c r="F320" s="80" t="s">
        <v>70</v>
      </c>
      <c r="G320" s="80"/>
      <c r="H320" s="80"/>
      <c r="I320" s="80"/>
      <c r="J320" s="2"/>
    </row>
    <row r="321" spans="1:14" s="29" customFormat="1" ht="17.25" customHeight="1">
      <c r="A321" s="7"/>
      <c r="B321" s="10"/>
      <c r="C321" s="10"/>
      <c r="D321" s="10"/>
      <c r="E321" s="10"/>
      <c r="F321" s="69"/>
      <c r="G321" s="72"/>
      <c r="H321" s="72"/>
      <c r="I321" s="46"/>
      <c r="J321" s="27"/>
      <c r="K321" s="28"/>
      <c r="L321" s="1"/>
      <c r="M321" s="1"/>
      <c r="N321" s="1"/>
    </row>
    <row r="322" spans="1:8" ht="14.25">
      <c r="A322" s="5">
        <f>A318</f>
        <v>3</v>
      </c>
      <c r="B322" s="11" t="s">
        <v>1</v>
      </c>
      <c r="C322" s="11">
        <f>C318</f>
        <v>0</v>
      </c>
      <c r="D322" s="11" t="s">
        <v>1</v>
      </c>
      <c r="E322" s="11">
        <f>1</f>
        <v>1</v>
      </c>
      <c r="F322" s="1" t="s">
        <v>58</v>
      </c>
      <c r="G322" s="1"/>
      <c r="H322" s="1"/>
    </row>
    <row r="323" spans="6:9" ht="14.25">
      <c r="F323" s="1" t="s">
        <v>30</v>
      </c>
      <c r="G323" s="15">
        <v>35</v>
      </c>
      <c r="I323" s="63">
        <f>G323*H323</f>
        <v>0</v>
      </c>
    </row>
    <row r="324" spans="8:9" ht="14.25">
      <c r="H324" s="63"/>
      <c r="I324" s="63"/>
    </row>
    <row r="325" spans="1:14" s="26" customFormat="1" ht="28.5">
      <c r="A325" s="5">
        <f>A322</f>
        <v>3</v>
      </c>
      <c r="B325" s="11" t="s">
        <v>1</v>
      </c>
      <c r="C325" s="11">
        <f>C322</f>
        <v>0</v>
      </c>
      <c r="D325" s="11" t="s">
        <v>1</v>
      </c>
      <c r="E325" s="11">
        <f>E322+1</f>
        <v>2</v>
      </c>
      <c r="F325" s="1" t="s">
        <v>59</v>
      </c>
      <c r="G325" s="1"/>
      <c r="H325" s="1"/>
      <c r="I325" s="63"/>
      <c r="J325" s="18"/>
      <c r="K325" s="2"/>
      <c r="L325" s="2"/>
      <c r="M325" s="2"/>
      <c r="N325" s="2"/>
    </row>
    <row r="326" spans="6:9" ht="14.25">
      <c r="F326" s="1" t="s">
        <v>0</v>
      </c>
      <c r="G326" s="15">
        <v>7</v>
      </c>
      <c r="I326" s="63">
        <f>G326*H326</f>
        <v>0</v>
      </c>
    </row>
    <row r="327" ht="14.25">
      <c r="I327" s="63"/>
    </row>
    <row r="328" spans="1:9" ht="99.75">
      <c r="A328" s="5">
        <f>A325</f>
        <v>3</v>
      </c>
      <c r="B328" s="11" t="s">
        <v>1</v>
      </c>
      <c r="C328" s="11">
        <f>C318</f>
        <v>0</v>
      </c>
      <c r="D328" s="11" t="s">
        <v>1</v>
      </c>
      <c r="E328" s="11">
        <f>E325+1</f>
        <v>3</v>
      </c>
      <c r="F328" s="1" t="s">
        <v>96</v>
      </c>
      <c r="G328" s="1"/>
      <c r="H328" s="1"/>
      <c r="I328" s="63"/>
    </row>
    <row r="329" spans="6:9" ht="14.25">
      <c r="F329" s="1" t="s">
        <v>34</v>
      </c>
      <c r="G329" s="15">
        <v>326.2</v>
      </c>
      <c r="I329" s="63">
        <f>G329*H329</f>
        <v>0</v>
      </c>
    </row>
    <row r="330" ht="14.25">
      <c r="I330" s="63"/>
    </row>
    <row r="331" spans="1:9" ht="99.75">
      <c r="A331" s="5">
        <f>A328</f>
        <v>3</v>
      </c>
      <c r="B331" s="11" t="s">
        <v>1</v>
      </c>
      <c r="C331" s="11">
        <f>C328</f>
        <v>0</v>
      </c>
      <c r="D331" s="11" t="s">
        <v>1</v>
      </c>
      <c r="E331" s="11">
        <f>E328+1</f>
        <v>4</v>
      </c>
      <c r="F331" s="1" t="s">
        <v>78</v>
      </c>
      <c r="G331" s="1"/>
      <c r="H331" s="1"/>
      <c r="I331" s="63"/>
    </row>
    <row r="332" spans="6:9" ht="14.25">
      <c r="F332" s="1" t="s">
        <v>34</v>
      </c>
      <c r="G332" s="15">
        <v>175</v>
      </c>
      <c r="I332" s="63">
        <f>G332*H332</f>
        <v>0</v>
      </c>
    </row>
    <row r="333" ht="14.25">
      <c r="I333" s="63"/>
    </row>
    <row r="334" spans="1:9" ht="99.75">
      <c r="A334" s="5">
        <f>A331</f>
        <v>3</v>
      </c>
      <c r="B334" s="11" t="s">
        <v>1</v>
      </c>
      <c r="C334" s="11">
        <f>C331</f>
        <v>0</v>
      </c>
      <c r="D334" s="11" t="s">
        <v>1</v>
      </c>
      <c r="E334" s="11">
        <f>E331+1</f>
        <v>5</v>
      </c>
      <c r="F334" s="1" t="s">
        <v>71</v>
      </c>
      <c r="G334" s="1"/>
      <c r="H334" s="1"/>
      <c r="I334" s="63"/>
    </row>
    <row r="335" spans="6:9" ht="14.25">
      <c r="F335" s="1" t="s">
        <v>34</v>
      </c>
      <c r="G335" s="15">
        <v>1200</v>
      </c>
      <c r="I335" s="63">
        <f>G335*H335</f>
        <v>0</v>
      </c>
    </row>
    <row r="336" spans="8:9" ht="14.25">
      <c r="H336" s="63"/>
      <c r="I336" s="63"/>
    </row>
    <row r="337" spans="1:9" ht="42.75">
      <c r="A337" s="5">
        <f>A328</f>
        <v>3</v>
      </c>
      <c r="B337" s="11" t="s">
        <v>1</v>
      </c>
      <c r="C337" s="11">
        <f>C318</f>
        <v>0</v>
      </c>
      <c r="D337" s="11" t="s">
        <v>1</v>
      </c>
      <c r="E337" s="11">
        <f>E334+1</f>
        <v>6</v>
      </c>
      <c r="F337" s="1" t="s">
        <v>45</v>
      </c>
      <c r="G337" s="1"/>
      <c r="H337" s="1"/>
      <c r="I337" s="63"/>
    </row>
    <row r="338" spans="6:9" ht="14.25">
      <c r="F338" s="1" t="s">
        <v>34</v>
      </c>
      <c r="G338" s="15">
        <f>G329+G332+G335</f>
        <v>1701.2</v>
      </c>
      <c r="I338" s="63">
        <f>G338*H338</f>
        <v>0</v>
      </c>
    </row>
    <row r="339" ht="14.25">
      <c r="I339" s="63"/>
    </row>
    <row r="340" spans="1:14" s="26" customFormat="1" ht="57">
      <c r="A340" s="5">
        <f>A325</f>
        <v>3</v>
      </c>
      <c r="B340" s="11" t="s">
        <v>1</v>
      </c>
      <c r="C340" s="11">
        <f>C318</f>
        <v>0</v>
      </c>
      <c r="D340" s="11" t="s">
        <v>1</v>
      </c>
      <c r="E340" s="11">
        <f>E337+1</f>
        <v>7</v>
      </c>
      <c r="F340" s="1" t="s">
        <v>62</v>
      </c>
      <c r="G340" s="1"/>
      <c r="H340" s="1"/>
      <c r="I340" s="63"/>
      <c r="J340" s="18"/>
      <c r="K340" s="2"/>
      <c r="L340" s="2"/>
      <c r="M340" s="2"/>
      <c r="N340" s="2"/>
    </row>
    <row r="341" spans="6:9" ht="14.25">
      <c r="F341" s="1" t="s">
        <v>32</v>
      </c>
      <c r="G341" s="15">
        <v>301</v>
      </c>
      <c r="I341" s="63">
        <f>G341*H341</f>
        <v>0</v>
      </c>
    </row>
    <row r="342" ht="14.25">
      <c r="I342" s="63"/>
    </row>
    <row r="343" spans="1:14" s="26" customFormat="1" ht="33" customHeight="1">
      <c r="A343" s="5">
        <f>A340</f>
        <v>3</v>
      </c>
      <c r="B343" s="11" t="s">
        <v>1</v>
      </c>
      <c r="C343" s="11">
        <f>C340</f>
        <v>0</v>
      </c>
      <c r="D343" s="11" t="s">
        <v>1</v>
      </c>
      <c r="E343" s="11">
        <f>E340+1</f>
        <v>8</v>
      </c>
      <c r="F343" s="1" t="s">
        <v>86</v>
      </c>
      <c r="G343" s="15"/>
      <c r="H343" s="63"/>
      <c r="I343" s="63"/>
      <c r="J343" s="18"/>
      <c r="K343" s="2"/>
      <c r="L343" s="2"/>
      <c r="M343" s="2"/>
      <c r="N343" s="2"/>
    </row>
    <row r="344" spans="6:9" ht="14.25">
      <c r="F344" s="1" t="s">
        <v>32</v>
      </c>
      <c r="G344" s="15">
        <f>G341</f>
        <v>301</v>
      </c>
      <c r="I344" s="63">
        <f>G344*H344</f>
        <v>0</v>
      </c>
    </row>
    <row r="345" ht="14.25">
      <c r="I345" s="63"/>
    </row>
    <row r="346" spans="1:14" s="26" customFormat="1" ht="42.75">
      <c r="A346" s="5">
        <f>A331</f>
        <v>3</v>
      </c>
      <c r="B346" s="11" t="s">
        <v>1</v>
      </c>
      <c r="C346" s="11">
        <f>C340</f>
        <v>0</v>
      </c>
      <c r="D346" s="11" t="s">
        <v>1</v>
      </c>
      <c r="E346" s="11">
        <f>E343+1</f>
        <v>9</v>
      </c>
      <c r="F346" s="1" t="s">
        <v>85</v>
      </c>
      <c r="G346" s="1"/>
      <c r="H346" s="1"/>
      <c r="I346" s="63"/>
      <c r="J346" s="18"/>
      <c r="K346" s="2"/>
      <c r="L346" s="2"/>
      <c r="M346" s="2"/>
      <c r="N346" s="2"/>
    </row>
    <row r="347" spans="6:9" ht="14.25">
      <c r="F347" s="1" t="s">
        <v>32</v>
      </c>
      <c r="G347" s="15">
        <v>126</v>
      </c>
      <c r="I347" s="63">
        <f>G347*H347</f>
        <v>0</v>
      </c>
    </row>
    <row r="348" spans="1:14" s="26" customFormat="1" ht="14.25">
      <c r="A348" s="5"/>
      <c r="B348" s="11"/>
      <c r="C348" s="11"/>
      <c r="D348" s="11"/>
      <c r="E348" s="11"/>
      <c r="F348" s="1"/>
      <c r="G348" s="15"/>
      <c r="H348" s="44"/>
      <c r="I348" s="63"/>
      <c r="J348" s="18"/>
      <c r="K348" s="2"/>
      <c r="L348" s="2"/>
      <c r="M348" s="2"/>
      <c r="N348" s="2"/>
    </row>
    <row r="349" spans="1:14" s="26" customFormat="1" ht="42.75">
      <c r="A349" s="5">
        <f>A325</f>
        <v>3</v>
      </c>
      <c r="B349" s="11" t="s">
        <v>1</v>
      </c>
      <c r="C349" s="11">
        <f>C318</f>
        <v>0</v>
      </c>
      <c r="D349" s="11" t="s">
        <v>1</v>
      </c>
      <c r="E349" s="11">
        <f>E346+1</f>
        <v>10</v>
      </c>
      <c r="F349" s="1" t="s">
        <v>61</v>
      </c>
      <c r="G349" s="15"/>
      <c r="H349" s="63"/>
      <c r="I349" s="63"/>
      <c r="J349" s="18"/>
      <c r="K349" s="2"/>
      <c r="L349" s="2"/>
      <c r="M349" s="2"/>
      <c r="N349" s="2"/>
    </row>
    <row r="350" spans="6:9" ht="14.25">
      <c r="F350" s="1" t="s">
        <v>32</v>
      </c>
      <c r="G350" s="15">
        <f>G347</f>
        <v>126</v>
      </c>
      <c r="I350" s="63">
        <f>G350*H350</f>
        <v>0</v>
      </c>
    </row>
    <row r="351" ht="14.25">
      <c r="I351" s="63"/>
    </row>
    <row r="352" spans="1:14" s="26" customFormat="1" ht="57">
      <c r="A352" s="5">
        <f>A328</f>
        <v>3</v>
      </c>
      <c r="B352" s="11" t="s">
        <v>1</v>
      </c>
      <c r="C352" s="11">
        <f>C318</f>
        <v>0</v>
      </c>
      <c r="D352" s="11" t="s">
        <v>1</v>
      </c>
      <c r="E352" s="11">
        <f>E349+1</f>
        <v>11</v>
      </c>
      <c r="F352" s="1" t="s">
        <v>60</v>
      </c>
      <c r="G352" s="1"/>
      <c r="H352" s="1"/>
      <c r="I352" s="63"/>
      <c r="J352" s="18"/>
      <c r="K352" s="2"/>
      <c r="L352" s="2"/>
      <c r="M352" s="2"/>
      <c r="N352" s="2"/>
    </row>
    <row r="353" spans="6:9" ht="14.25">
      <c r="F353" s="1" t="s">
        <v>32</v>
      </c>
      <c r="G353" s="15">
        <v>210</v>
      </c>
      <c r="I353" s="63">
        <f>G353*H353</f>
        <v>0</v>
      </c>
    </row>
    <row r="354" spans="1:14" s="26" customFormat="1" ht="14.25">
      <c r="A354" s="5"/>
      <c r="B354" s="11"/>
      <c r="C354" s="11"/>
      <c r="D354" s="11"/>
      <c r="E354" s="11"/>
      <c r="F354" s="1"/>
      <c r="G354" s="15"/>
      <c r="H354" s="44"/>
      <c r="I354" s="63"/>
      <c r="J354" s="18"/>
      <c r="K354" s="2"/>
      <c r="L354" s="2"/>
      <c r="M354" s="2"/>
      <c r="N354" s="2"/>
    </row>
    <row r="355" spans="1:14" s="26" customFormat="1" ht="57">
      <c r="A355" s="5">
        <f>A349</f>
        <v>3</v>
      </c>
      <c r="B355" s="11" t="s">
        <v>1</v>
      </c>
      <c r="C355" s="11">
        <f>C322</f>
        <v>0</v>
      </c>
      <c r="D355" s="11" t="s">
        <v>1</v>
      </c>
      <c r="E355" s="11">
        <f>E352+1</f>
        <v>12</v>
      </c>
      <c r="F355" s="1" t="s">
        <v>63</v>
      </c>
      <c r="G355" s="1"/>
      <c r="H355" s="1"/>
      <c r="I355" s="63"/>
      <c r="J355" s="18"/>
      <c r="K355" s="2"/>
      <c r="L355" s="2"/>
      <c r="M355" s="2"/>
      <c r="N355" s="2"/>
    </row>
    <row r="356" spans="6:9" ht="14.25">
      <c r="F356" s="1" t="s">
        <v>30</v>
      </c>
      <c r="G356" s="15">
        <v>10</v>
      </c>
      <c r="I356" s="63">
        <f>G356*H356</f>
        <v>0</v>
      </c>
    </row>
    <row r="357" ht="14.25">
      <c r="I357" s="63"/>
    </row>
    <row r="358" spans="1:14" s="26" customFormat="1" ht="28.5">
      <c r="A358" s="5">
        <f>A352</f>
        <v>3</v>
      </c>
      <c r="B358" s="11" t="s">
        <v>1</v>
      </c>
      <c r="C358" s="11">
        <f>C328</f>
        <v>0</v>
      </c>
      <c r="D358" s="11" t="s">
        <v>1</v>
      </c>
      <c r="E358" s="11">
        <f>E355+1</f>
        <v>13</v>
      </c>
      <c r="F358" s="1" t="s">
        <v>87</v>
      </c>
      <c r="G358" s="1"/>
      <c r="H358" s="1"/>
      <c r="I358" s="63"/>
      <c r="J358" s="18"/>
      <c r="K358" s="2"/>
      <c r="L358" s="2"/>
      <c r="M358" s="2"/>
      <c r="N358" s="2"/>
    </row>
    <row r="359" spans="6:9" ht="14.25">
      <c r="F359" s="1" t="s">
        <v>32</v>
      </c>
      <c r="G359" s="15">
        <f>G341+G347</f>
        <v>427</v>
      </c>
      <c r="I359" s="63">
        <f>G359*H359</f>
        <v>0</v>
      </c>
    </row>
    <row r="360" ht="14.25">
      <c r="I360" s="63"/>
    </row>
    <row r="361" spans="1:12" ht="90" customHeight="1">
      <c r="A361" s="5">
        <f>A355</f>
        <v>3</v>
      </c>
      <c r="B361" s="11" t="s">
        <v>1</v>
      </c>
      <c r="C361" s="11">
        <f>C355</f>
        <v>0</v>
      </c>
      <c r="D361" s="11" t="s">
        <v>1</v>
      </c>
      <c r="E361" s="11">
        <f>E358+1</f>
        <v>14</v>
      </c>
      <c r="F361" s="1" t="s">
        <v>17</v>
      </c>
      <c r="H361" s="63"/>
      <c r="I361" s="63"/>
      <c r="L361" s="1"/>
    </row>
    <row r="362" spans="6:9" ht="14.25">
      <c r="F362" s="1" t="s">
        <v>2</v>
      </c>
      <c r="G362" s="15">
        <v>0.1</v>
      </c>
      <c r="H362" s="63">
        <f>SUM(I322:I361)</f>
        <v>0</v>
      </c>
      <c r="I362" s="63">
        <f>G362*H362</f>
        <v>0</v>
      </c>
    </row>
    <row r="363" spans="1:14" s="23" customFormat="1" ht="15" thickBot="1">
      <c r="A363" s="21"/>
      <c r="B363" s="22"/>
      <c r="C363" s="22"/>
      <c r="D363" s="22"/>
      <c r="E363" s="22"/>
      <c r="F363" s="51"/>
      <c r="G363" s="16"/>
      <c r="H363" s="47"/>
      <c r="I363" s="47"/>
      <c r="J363" s="25"/>
      <c r="L363" s="24"/>
      <c r="M363" s="24"/>
      <c r="N363" s="24"/>
    </row>
    <row r="364" spans="1:11" ht="15.75" thickTop="1">
      <c r="A364" s="9"/>
      <c r="B364" s="9"/>
      <c r="C364" s="9"/>
      <c r="D364" s="9"/>
      <c r="E364" s="9"/>
      <c r="F364" s="8" t="s">
        <v>4</v>
      </c>
      <c r="G364" s="17"/>
      <c r="H364" s="46"/>
      <c r="I364" s="46">
        <f>SUM(I322:I363)</f>
        <v>0</v>
      </c>
      <c r="J364" s="25"/>
      <c r="K364" s="26"/>
    </row>
    <row r="365" spans="1:11" ht="14.25">
      <c r="A365" s="9"/>
      <c r="B365" s="9"/>
      <c r="C365" s="9"/>
      <c r="D365" s="9"/>
      <c r="E365" s="9"/>
      <c r="F365" s="3"/>
      <c r="G365" s="25"/>
      <c r="H365" s="26"/>
      <c r="I365" s="26"/>
      <c r="J365" s="25"/>
      <c r="K365" s="26"/>
    </row>
    <row r="366" spans="1:14" s="29" customFormat="1" ht="20.25">
      <c r="A366" s="71">
        <f>A318+1</f>
        <v>4</v>
      </c>
      <c r="B366" s="10" t="s">
        <v>1</v>
      </c>
      <c r="C366" s="10"/>
      <c r="D366" s="10"/>
      <c r="E366" s="10"/>
      <c r="F366" s="78" t="s">
        <v>19</v>
      </c>
      <c r="G366" s="79"/>
      <c r="H366" s="79"/>
      <c r="I366" s="46"/>
      <c r="J366" s="27"/>
      <c r="K366" s="28"/>
      <c r="L366" s="1"/>
      <c r="M366" s="1"/>
      <c r="N366" s="1"/>
    </row>
    <row r="367" spans="1:14" s="28" customFormat="1" ht="15">
      <c r="A367" s="7"/>
      <c r="B367" s="10"/>
      <c r="C367" s="10"/>
      <c r="D367" s="10"/>
      <c r="E367" s="10"/>
      <c r="F367" s="8"/>
      <c r="G367" s="17"/>
      <c r="H367" s="46"/>
      <c r="I367" s="46"/>
      <c r="J367" s="27"/>
      <c r="L367" s="1"/>
      <c r="M367" s="1"/>
      <c r="N367" s="1"/>
    </row>
    <row r="368" spans="2:10" ht="48.75" customHeight="1">
      <c r="B368" s="10"/>
      <c r="C368" s="10"/>
      <c r="D368" s="10"/>
      <c r="F368" s="80" t="s">
        <v>72</v>
      </c>
      <c r="G368" s="80"/>
      <c r="H368" s="80"/>
      <c r="I368" s="80"/>
      <c r="J368" s="2"/>
    </row>
    <row r="369" spans="1:14" s="29" customFormat="1" ht="17.25" customHeight="1">
      <c r="A369" s="7"/>
      <c r="B369" s="10"/>
      <c r="C369" s="10"/>
      <c r="D369" s="10"/>
      <c r="E369" s="10"/>
      <c r="F369" s="69"/>
      <c r="G369" s="72"/>
      <c r="H369" s="72"/>
      <c r="I369" s="46"/>
      <c r="J369" s="27"/>
      <c r="K369" s="28"/>
      <c r="L369" s="1"/>
      <c r="M369" s="1"/>
      <c r="N369" s="1"/>
    </row>
    <row r="370" spans="1:8" ht="14.25">
      <c r="A370" s="5">
        <f>A366</f>
        <v>4</v>
      </c>
      <c r="B370" s="11" t="s">
        <v>1</v>
      </c>
      <c r="C370" s="11">
        <f>C366</f>
        <v>0</v>
      </c>
      <c r="D370" s="11" t="s">
        <v>1</v>
      </c>
      <c r="E370" s="11">
        <f>1</f>
        <v>1</v>
      </c>
      <c r="F370" s="1" t="s">
        <v>58</v>
      </c>
      <c r="G370" s="1"/>
      <c r="H370" s="1"/>
    </row>
    <row r="371" spans="6:9" ht="14.25">
      <c r="F371" s="1" t="s">
        <v>30</v>
      </c>
      <c r="G371" s="15">
        <v>45</v>
      </c>
      <c r="I371" s="63">
        <f>G371*H371</f>
        <v>0</v>
      </c>
    </row>
    <row r="372" spans="8:9" ht="14.25">
      <c r="H372" s="63"/>
      <c r="I372" s="63"/>
    </row>
    <row r="373" spans="1:14" s="26" customFormat="1" ht="28.5">
      <c r="A373" s="5">
        <f>A370</f>
        <v>4</v>
      </c>
      <c r="B373" s="11" t="s">
        <v>1</v>
      </c>
      <c r="C373" s="11">
        <f>C370</f>
        <v>0</v>
      </c>
      <c r="D373" s="11" t="s">
        <v>1</v>
      </c>
      <c r="E373" s="11">
        <f>E370+1</f>
        <v>2</v>
      </c>
      <c r="F373" s="1" t="s">
        <v>59</v>
      </c>
      <c r="G373" s="1"/>
      <c r="H373" s="1"/>
      <c r="I373" s="63"/>
      <c r="J373" s="18"/>
      <c r="K373" s="2"/>
      <c r="L373" s="2"/>
      <c r="M373" s="2"/>
      <c r="N373" s="2"/>
    </row>
    <row r="374" spans="6:9" ht="14.25">
      <c r="F374" s="1" t="s">
        <v>0</v>
      </c>
      <c r="G374" s="15">
        <v>9</v>
      </c>
      <c r="I374" s="63">
        <f>G374*H374</f>
        <v>0</v>
      </c>
    </row>
    <row r="375" ht="14.25">
      <c r="I375" s="63"/>
    </row>
    <row r="376" spans="1:9" ht="99.75">
      <c r="A376" s="5">
        <f>A373</f>
        <v>4</v>
      </c>
      <c r="B376" s="11" t="s">
        <v>1</v>
      </c>
      <c r="C376" s="11">
        <f>C366</f>
        <v>0</v>
      </c>
      <c r="D376" s="11" t="s">
        <v>1</v>
      </c>
      <c r="E376" s="11">
        <f>E373+1</f>
        <v>3</v>
      </c>
      <c r="F376" s="1" t="s">
        <v>97</v>
      </c>
      <c r="G376" s="1"/>
      <c r="H376" s="1"/>
      <c r="I376" s="63"/>
    </row>
    <row r="377" spans="6:9" ht="14.25">
      <c r="F377" s="1" t="s">
        <v>34</v>
      </c>
      <c r="G377" s="15">
        <v>540</v>
      </c>
      <c r="I377" s="63">
        <f>G377*H377</f>
        <v>0</v>
      </c>
    </row>
    <row r="378" ht="14.25">
      <c r="I378" s="63"/>
    </row>
    <row r="379" spans="1:9" ht="99.75">
      <c r="A379" s="5">
        <f>A376</f>
        <v>4</v>
      </c>
      <c r="B379" s="11" t="s">
        <v>1</v>
      </c>
      <c r="C379" s="11">
        <f>C376</f>
        <v>0</v>
      </c>
      <c r="D379" s="11" t="s">
        <v>1</v>
      </c>
      <c r="E379" s="11">
        <f>E376+1</f>
        <v>4</v>
      </c>
      <c r="F379" s="1" t="s">
        <v>78</v>
      </c>
      <c r="G379" s="1"/>
      <c r="H379" s="1"/>
      <c r="I379" s="63"/>
    </row>
    <row r="380" spans="6:9" ht="14.25">
      <c r="F380" s="1" t="s">
        <v>34</v>
      </c>
      <c r="G380" s="15">
        <v>337.5</v>
      </c>
      <c r="I380" s="63">
        <f>G380*H380</f>
        <v>0</v>
      </c>
    </row>
    <row r="381" ht="14.25">
      <c r="I381" s="63"/>
    </row>
    <row r="382" spans="1:9" ht="42.75">
      <c r="A382" s="5">
        <f>A376</f>
        <v>4</v>
      </c>
      <c r="B382" s="11" t="s">
        <v>1</v>
      </c>
      <c r="C382" s="11">
        <f>C366</f>
        <v>0</v>
      </c>
      <c r="D382" s="11" t="s">
        <v>1</v>
      </c>
      <c r="E382" s="11">
        <f>E379+1</f>
        <v>5</v>
      </c>
      <c r="F382" s="1" t="s">
        <v>45</v>
      </c>
      <c r="G382" s="1"/>
      <c r="H382" s="1"/>
      <c r="I382" s="63"/>
    </row>
    <row r="383" spans="6:9" ht="14.25">
      <c r="F383" s="1" t="s">
        <v>34</v>
      </c>
      <c r="G383" s="15">
        <f>G377+G380</f>
        <v>877.5</v>
      </c>
      <c r="I383" s="63">
        <f>G383*H383</f>
        <v>0</v>
      </c>
    </row>
    <row r="384" ht="14.25">
      <c r="I384" s="63"/>
    </row>
    <row r="385" spans="1:14" s="26" customFormat="1" ht="57">
      <c r="A385" s="5">
        <f>A373</f>
        <v>4</v>
      </c>
      <c r="B385" s="11" t="s">
        <v>1</v>
      </c>
      <c r="C385" s="11">
        <f>C366</f>
        <v>0</v>
      </c>
      <c r="D385" s="11" t="s">
        <v>1</v>
      </c>
      <c r="E385" s="11">
        <f>E382+1</f>
        <v>6</v>
      </c>
      <c r="F385" s="1" t="s">
        <v>62</v>
      </c>
      <c r="G385" s="1"/>
      <c r="H385" s="1"/>
      <c r="I385" s="63"/>
      <c r="J385" s="18"/>
      <c r="K385" s="2"/>
      <c r="L385" s="2"/>
      <c r="M385" s="2"/>
      <c r="N385" s="2"/>
    </row>
    <row r="386" spans="6:9" ht="14.25">
      <c r="F386" s="1" t="s">
        <v>32</v>
      </c>
      <c r="G386" s="15">
        <v>387</v>
      </c>
      <c r="I386" s="63">
        <f>G386*H386</f>
        <v>0</v>
      </c>
    </row>
    <row r="387" ht="14.25">
      <c r="I387" s="63"/>
    </row>
    <row r="388" spans="1:14" s="26" customFormat="1" ht="33" customHeight="1">
      <c r="A388" s="5">
        <f>A385</f>
        <v>4</v>
      </c>
      <c r="B388" s="11" t="s">
        <v>1</v>
      </c>
      <c r="C388" s="11">
        <f>C385</f>
        <v>0</v>
      </c>
      <c r="D388" s="11" t="s">
        <v>1</v>
      </c>
      <c r="E388" s="11">
        <f>E385+1</f>
        <v>7</v>
      </c>
      <c r="F388" s="1" t="s">
        <v>86</v>
      </c>
      <c r="G388" s="15"/>
      <c r="H388" s="63"/>
      <c r="I388" s="63"/>
      <c r="J388" s="18"/>
      <c r="K388" s="2"/>
      <c r="L388" s="2"/>
      <c r="M388" s="2"/>
      <c r="N388" s="2"/>
    </row>
    <row r="389" spans="6:9" ht="14.25">
      <c r="F389" s="1" t="s">
        <v>32</v>
      </c>
      <c r="G389" s="15">
        <f>G386</f>
        <v>387</v>
      </c>
      <c r="I389" s="63">
        <f>G389*H389</f>
        <v>0</v>
      </c>
    </row>
    <row r="390" ht="14.25">
      <c r="I390" s="63"/>
    </row>
    <row r="391" spans="1:14" s="26" customFormat="1" ht="42.75">
      <c r="A391" s="5">
        <f>A376</f>
        <v>4</v>
      </c>
      <c r="B391" s="11" t="s">
        <v>1</v>
      </c>
      <c r="C391" s="11">
        <f>C385</f>
        <v>0</v>
      </c>
      <c r="D391" s="11" t="s">
        <v>1</v>
      </c>
      <c r="E391" s="11">
        <f>E388+1</f>
        <v>8</v>
      </c>
      <c r="F391" s="1" t="s">
        <v>85</v>
      </c>
      <c r="G391" s="1"/>
      <c r="H391" s="1"/>
      <c r="I391" s="63"/>
      <c r="J391" s="18"/>
      <c r="K391" s="2"/>
      <c r="L391" s="2"/>
      <c r="M391" s="2"/>
      <c r="N391" s="2"/>
    </row>
    <row r="392" spans="6:9" ht="14.25">
      <c r="F392" s="1" t="s">
        <v>32</v>
      </c>
      <c r="G392" s="15">
        <v>162</v>
      </c>
      <c r="I392" s="63">
        <f>G392*H392</f>
        <v>0</v>
      </c>
    </row>
    <row r="393" spans="1:14" s="26" customFormat="1" ht="14.25">
      <c r="A393" s="5"/>
      <c r="B393" s="11"/>
      <c r="C393" s="11"/>
      <c r="D393" s="11"/>
      <c r="E393" s="11"/>
      <c r="F393" s="1"/>
      <c r="G393" s="15"/>
      <c r="H393" s="44"/>
      <c r="I393" s="63"/>
      <c r="J393" s="18"/>
      <c r="K393" s="2"/>
      <c r="L393" s="2"/>
      <c r="M393" s="2"/>
      <c r="N393" s="2"/>
    </row>
    <row r="394" spans="1:14" s="26" customFormat="1" ht="42.75">
      <c r="A394" s="5">
        <f>A373</f>
        <v>4</v>
      </c>
      <c r="B394" s="11" t="s">
        <v>1</v>
      </c>
      <c r="C394" s="11">
        <f>C366</f>
        <v>0</v>
      </c>
      <c r="D394" s="11" t="s">
        <v>1</v>
      </c>
      <c r="E394" s="11">
        <f>E391+1</f>
        <v>9</v>
      </c>
      <c r="F394" s="1" t="s">
        <v>61</v>
      </c>
      <c r="G394" s="15"/>
      <c r="H394" s="63"/>
      <c r="I394" s="63"/>
      <c r="J394" s="18"/>
      <c r="K394" s="2"/>
      <c r="L394" s="2"/>
      <c r="M394" s="2"/>
      <c r="N394" s="2"/>
    </row>
    <row r="395" spans="6:9" ht="14.25">
      <c r="F395" s="1" t="s">
        <v>32</v>
      </c>
      <c r="G395" s="15">
        <f>G392</f>
        <v>162</v>
      </c>
      <c r="I395" s="63">
        <f>G395*H395</f>
        <v>0</v>
      </c>
    </row>
    <row r="396" ht="14.25">
      <c r="I396" s="63"/>
    </row>
    <row r="397" spans="1:14" s="26" customFormat="1" ht="57">
      <c r="A397" s="5">
        <f>A376</f>
        <v>4</v>
      </c>
      <c r="B397" s="11" t="s">
        <v>1</v>
      </c>
      <c r="C397" s="11">
        <f>C366</f>
        <v>0</v>
      </c>
      <c r="D397" s="11" t="s">
        <v>1</v>
      </c>
      <c r="E397" s="11">
        <f>E394+1</f>
        <v>10</v>
      </c>
      <c r="F397" s="1" t="s">
        <v>60</v>
      </c>
      <c r="G397" s="1"/>
      <c r="H397" s="1"/>
      <c r="I397" s="63"/>
      <c r="J397" s="18"/>
      <c r="K397" s="2"/>
      <c r="L397" s="2"/>
      <c r="M397" s="2"/>
      <c r="N397" s="2"/>
    </row>
    <row r="398" spans="6:9" ht="14.25">
      <c r="F398" s="1" t="s">
        <v>32</v>
      </c>
      <c r="G398" s="15">
        <v>270</v>
      </c>
      <c r="I398" s="63">
        <f>G398*H398</f>
        <v>0</v>
      </c>
    </row>
    <row r="399" spans="1:14" s="26" customFormat="1" ht="14.25">
      <c r="A399" s="5"/>
      <c r="B399" s="11"/>
      <c r="C399" s="11"/>
      <c r="D399" s="11"/>
      <c r="E399" s="11"/>
      <c r="F399" s="1"/>
      <c r="G399" s="15"/>
      <c r="H399" s="44"/>
      <c r="I399" s="63"/>
      <c r="J399" s="18"/>
      <c r="K399" s="2"/>
      <c r="L399" s="2"/>
      <c r="M399" s="2"/>
      <c r="N399" s="2"/>
    </row>
    <row r="400" spans="1:14" s="26" customFormat="1" ht="57">
      <c r="A400" s="5">
        <f>A394</f>
        <v>4</v>
      </c>
      <c r="B400" s="11" t="s">
        <v>1</v>
      </c>
      <c r="C400" s="11">
        <f>C370</f>
        <v>0</v>
      </c>
      <c r="D400" s="11" t="s">
        <v>1</v>
      </c>
      <c r="E400" s="11">
        <f>E397+1</f>
        <v>11</v>
      </c>
      <c r="F400" s="1" t="s">
        <v>63</v>
      </c>
      <c r="G400" s="1"/>
      <c r="H400" s="1"/>
      <c r="I400" s="63"/>
      <c r="J400" s="18"/>
      <c r="K400" s="2"/>
      <c r="L400" s="2"/>
      <c r="M400" s="2"/>
      <c r="N400" s="2"/>
    </row>
    <row r="401" spans="6:9" ht="14.25">
      <c r="F401" s="1" t="s">
        <v>30</v>
      </c>
      <c r="G401" s="15">
        <v>15</v>
      </c>
      <c r="I401" s="63">
        <f>G401*H401</f>
        <v>0</v>
      </c>
    </row>
    <row r="402" ht="14.25">
      <c r="I402" s="63"/>
    </row>
    <row r="403" spans="1:14" s="26" customFormat="1" ht="28.5">
      <c r="A403" s="5">
        <f>A397</f>
        <v>4</v>
      </c>
      <c r="B403" s="11" t="s">
        <v>1</v>
      </c>
      <c r="C403" s="11">
        <f>C373</f>
        <v>0</v>
      </c>
      <c r="D403" s="11" t="s">
        <v>1</v>
      </c>
      <c r="E403" s="11">
        <f>E400+1</f>
        <v>12</v>
      </c>
      <c r="F403" s="1" t="s">
        <v>87</v>
      </c>
      <c r="G403" s="1"/>
      <c r="H403" s="1"/>
      <c r="I403" s="63"/>
      <c r="J403" s="18"/>
      <c r="K403" s="2"/>
      <c r="L403" s="2"/>
      <c r="M403" s="2"/>
      <c r="N403" s="2"/>
    </row>
    <row r="404" spans="6:9" ht="14.25">
      <c r="F404" s="1" t="s">
        <v>32</v>
      </c>
      <c r="G404" s="15">
        <f>G386+G392</f>
        <v>549</v>
      </c>
      <c r="I404" s="63">
        <f>G404*H404</f>
        <v>0</v>
      </c>
    </row>
    <row r="405" ht="14.25">
      <c r="I405" s="63"/>
    </row>
    <row r="406" spans="1:9" ht="88.5" customHeight="1">
      <c r="A406" s="5">
        <f>A400</f>
        <v>4</v>
      </c>
      <c r="B406" s="11" t="s">
        <v>1</v>
      </c>
      <c r="C406" s="11">
        <f>C400</f>
        <v>0</v>
      </c>
      <c r="D406" s="11" t="s">
        <v>1</v>
      </c>
      <c r="E406" s="11">
        <f>E403+1</f>
        <v>13</v>
      </c>
      <c r="F406" s="1" t="s">
        <v>17</v>
      </c>
      <c r="H406" s="63"/>
      <c r="I406" s="63"/>
    </row>
    <row r="407" spans="6:9" ht="14.25">
      <c r="F407" s="1" t="s">
        <v>2</v>
      </c>
      <c r="G407" s="15">
        <v>0.1</v>
      </c>
      <c r="H407" s="63">
        <f>SUM(I370:I406)</f>
        <v>0</v>
      </c>
      <c r="I407" s="63">
        <f>G407*H407</f>
        <v>0</v>
      </c>
    </row>
    <row r="408" spans="1:14" s="23" customFormat="1" ht="15" thickBot="1">
      <c r="A408" s="21"/>
      <c r="B408" s="22"/>
      <c r="C408" s="22"/>
      <c r="D408" s="22"/>
      <c r="E408" s="22"/>
      <c r="F408" s="51"/>
      <c r="G408" s="16"/>
      <c r="H408" s="47"/>
      <c r="I408" s="47"/>
      <c r="J408" s="25"/>
      <c r="L408" s="24"/>
      <c r="M408" s="24"/>
      <c r="N408" s="24"/>
    </row>
    <row r="409" spans="1:11" ht="15.75" thickTop="1">
      <c r="A409" s="9"/>
      <c r="B409" s="9"/>
      <c r="C409" s="9"/>
      <c r="D409" s="9"/>
      <c r="E409" s="9"/>
      <c r="F409" s="8" t="s">
        <v>4</v>
      </c>
      <c r="G409" s="17"/>
      <c r="H409" s="46"/>
      <c r="I409" s="46">
        <f>SUM(I370:I408)</f>
        <v>0</v>
      </c>
      <c r="J409" s="25"/>
      <c r="K409" s="26"/>
    </row>
    <row r="410" spans="1:11" ht="15">
      <c r="A410" s="9"/>
      <c r="B410" s="9"/>
      <c r="C410" s="9"/>
      <c r="D410" s="9"/>
      <c r="E410" s="9"/>
      <c r="F410" s="8"/>
      <c r="G410" s="17"/>
      <c r="H410" s="46"/>
      <c r="I410" s="46"/>
      <c r="J410" s="25"/>
      <c r="K410" s="26"/>
    </row>
    <row r="411" spans="1:14" s="29" customFormat="1" ht="20.25">
      <c r="A411" s="71">
        <f>A366+1</f>
        <v>5</v>
      </c>
      <c r="B411" s="10" t="s">
        <v>1</v>
      </c>
      <c r="C411" s="10"/>
      <c r="D411" s="10"/>
      <c r="E411" s="10"/>
      <c r="F411" s="78" t="s">
        <v>20</v>
      </c>
      <c r="G411" s="79"/>
      <c r="H411" s="79"/>
      <c r="I411" s="46"/>
      <c r="J411" s="27"/>
      <c r="K411" s="28"/>
      <c r="L411" s="1"/>
      <c r="M411" s="1"/>
      <c r="N411" s="1"/>
    </row>
    <row r="412" spans="1:14" s="28" customFormat="1" ht="15">
      <c r="A412" s="7"/>
      <c r="B412" s="10"/>
      <c r="C412" s="10"/>
      <c r="D412" s="10"/>
      <c r="E412" s="10"/>
      <c r="F412" s="8"/>
      <c r="G412" s="17"/>
      <c r="H412" s="46"/>
      <c r="I412" s="46"/>
      <c r="J412" s="27"/>
      <c r="L412" s="1"/>
      <c r="M412" s="1"/>
      <c r="N412" s="1"/>
    </row>
    <row r="413" spans="2:10" ht="36.75" customHeight="1">
      <c r="B413" s="10"/>
      <c r="C413" s="10"/>
      <c r="D413" s="10"/>
      <c r="F413" s="80" t="s">
        <v>73</v>
      </c>
      <c r="G413" s="80"/>
      <c r="H413" s="80"/>
      <c r="I413" s="80"/>
      <c r="J413" s="2"/>
    </row>
    <row r="414" spans="1:14" s="29" customFormat="1" ht="17.25" customHeight="1">
      <c r="A414" s="7"/>
      <c r="B414" s="10"/>
      <c r="C414" s="10"/>
      <c r="D414" s="10"/>
      <c r="E414" s="10"/>
      <c r="F414" s="69"/>
      <c r="G414" s="72"/>
      <c r="H414" s="72"/>
      <c r="I414" s="46"/>
      <c r="J414" s="27"/>
      <c r="K414" s="28"/>
      <c r="L414" s="1"/>
      <c r="M414" s="1"/>
      <c r="N414" s="1"/>
    </row>
    <row r="415" spans="1:8" ht="14.25">
      <c r="A415" s="5">
        <f>A411</f>
        <v>5</v>
      </c>
      <c r="B415" s="11" t="s">
        <v>1</v>
      </c>
      <c r="C415" s="11">
        <f>C411</f>
        <v>0</v>
      </c>
      <c r="D415" s="11" t="s">
        <v>1</v>
      </c>
      <c r="E415" s="11">
        <f>1</f>
        <v>1</v>
      </c>
      <c r="F415" s="1" t="s">
        <v>58</v>
      </c>
      <c r="G415" s="1"/>
      <c r="H415" s="1"/>
    </row>
    <row r="416" spans="6:9" ht="14.25">
      <c r="F416" s="1" t="s">
        <v>30</v>
      </c>
      <c r="G416" s="15">
        <v>120</v>
      </c>
      <c r="I416" s="63">
        <f>G416*H416</f>
        <v>0</v>
      </c>
    </row>
    <row r="417" spans="8:9" ht="14.25">
      <c r="H417" s="63"/>
      <c r="I417" s="63"/>
    </row>
    <row r="418" spans="1:14" s="26" customFormat="1" ht="28.5">
      <c r="A418" s="5">
        <f>A415</f>
        <v>5</v>
      </c>
      <c r="B418" s="11" t="s">
        <v>1</v>
      </c>
      <c r="C418" s="11">
        <f>C415</f>
        <v>0</v>
      </c>
      <c r="D418" s="11" t="s">
        <v>1</v>
      </c>
      <c r="E418" s="11">
        <f>E415+1</f>
        <v>2</v>
      </c>
      <c r="F418" s="1" t="s">
        <v>59</v>
      </c>
      <c r="G418" s="1"/>
      <c r="H418" s="1"/>
      <c r="I418" s="63"/>
      <c r="J418" s="18"/>
      <c r="K418" s="2"/>
      <c r="L418" s="2"/>
      <c r="M418" s="2"/>
      <c r="N418" s="2"/>
    </row>
    <row r="419" spans="6:9" ht="14.25">
      <c r="F419" s="1" t="s">
        <v>0</v>
      </c>
      <c r="G419" s="15">
        <v>12</v>
      </c>
      <c r="I419" s="63">
        <f>G419*H419</f>
        <v>0</v>
      </c>
    </row>
    <row r="420" ht="14.25">
      <c r="I420" s="63"/>
    </row>
    <row r="421" spans="1:9" ht="99.75">
      <c r="A421" s="5">
        <f>A418</f>
        <v>5</v>
      </c>
      <c r="B421" s="11" t="s">
        <v>1</v>
      </c>
      <c r="C421" s="11">
        <f>C411</f>
        <v>0</v>
      </c>
      <c r="D421" s="11" t="s">
        <v>1</v>
      </c>
      <c r="E421" s="11">
        <f>E418+1</f>
        <v>3</v>
      </c>
      <c r="F421" s="1" t="s">
        <v>97</v>
      </c>
      <c r="G421" s="1"/>
      <c r="H421" s="1"/>
      <c r="I421" s="63"/>
    </row>
    <row r="422" spans="6:9" ht="14.25">
      <c r="F422" s="1" t="s">
        <v>34</v>
      </c>
      <c r="G422" s="15">
        <v>1166.4</v>
      </c>
      <c r="I422" s="63">
        <f>G422*H422</f>
        <v>0</v>
      </c>
    </row>
    <row r="423" ht="14.25">
      <c r="I423" s="63"/>
    </row>
    <row r="424" spans="1:9" ht="99.75">
      <c r="A424" s="5">
        <f>A421</f>
        <v>5</v>
      </c>
      <c r="B424" s="11" t="s">
        <v>1</v>
      </c>
      <c r="C424" s="11">
        <f>C421</f>
        <v>0</v>
      </c>
      <c r="D424" s="11" t="s">
        <v>1</v>
      </c>
      <c r="E424" s="11">
        <f>E421+1</f>
        <v>4</v>
      </c>
      <c r="F424" s="1" t="s">
        <v>78</v>
      </c>
      <c r="G424" s="1"/>
      <c r="H424" s="1"/>
      <c r="I424" s="63"/>
    </row>
    <row r="425" spans="6:9" ht="14.25">
      <c r="F425" s="1" t="s">
        <v>34</v>
      </c>
      <c r="G425" s="15">
        <v>300</v>
      </c>
      <c r="I425" s="63">
        <f>G425*H425</f>
        <v>0</v>
      </c>
    </row>
    <row r="426" ht="14.25">
      <c r="I426" s="63"/>
    </row>
    <row r="427" spans="1:9" ht="99.75">
      <c r="A427" s="5">
        <f>A424</f>
        <v>5</v>
      </c>
      <c r="B427" s="11" t="s">
        <v>1</v>
      </c>
      <c r="C427" s="11">
        <f>C424</f>
        <v>0</v>
      </c>
      <c r="D427" s="11" t="s">
        <v>1</v>
      </c>
      <c r="E427" s="11">
        <f>E424+1</f>
        <v>5</v>
      </c>
      <c r="F427" s="1" t="s">
        <v>91</v>
      </c>
      <c r="G427" s="1"/>
      <c r="H427" s="1"/>
      <c r="I427" s="63"/>
    </row>
    <row r="428" spans="6:9" ht="14.25">
      <c r="F428" s="1" t="s">
        <v>34</v>
      </c>
      <c r="G428" s="15">
        <v>130</v>
      </c>
      <c r="I428" s="63">
        <f>G428*H428</f>
        <v>0</v>
      </c>
    </row>
    <row r="429" ht="14.25">
      <c r="I429" s="63"/>
    </row>
    <row r="430" spans="1:12" ht="87" customHeight="1">
      <c r="A430" s="5">
        <f>A424</f>
        <v>5</v>
      </c>
      <c r="B430" s="11" t="s">
        <v>1</v>
      </c>
      <c r="C430" s="11">
        <f>C424</f>
        <v>0</v>
      </c>
      <c r="D430" s="11" t="s">
        <v>1</v>
      </c>
      <c r="E430" s="11">
        <f>E427+1</f>
        <v>6</v>
      </c>
      <c r="F430" s="1" t="s">
        <v>94</v>
      </c>
      <c r="G430" s="1"/>
      <c r="H430" s="1"/>
      <c r="J430" s="1"/>
      <c r="L430" s="1"/>
    </row>
    <row r="431" spans="6:9" ht="14.25">
      <c r="F431" s="1" t="s">
        <v>34</v>
      </c>
      <c r="G431" s="15">
        <v>50</v>
      </c>
      <c r="I431" s="63">
        <f>G431*H431</f>
        <v>0</v>
      </c>
    </row>
    <row r="432" ht="14.25">
      <c r="I432" s="63"/>
    </row>
    <row r="433" spans="1:12" ht="87" customHeight="1">
      <c r="A433" s="5">
        <f>A430</f>
        <v>5</v>
      </c>
      <c r="B433" s="11" t="s">
        <v>1</v>
      </c>
      <c r="C433" s="11">
        <f>C430</f>
        <v>0</v>
      </c>
      <c r="D433" s="11" t="s">
        <v>1</v>
      </c>
      <c r="E433" s="11">
        <f>E430+1</f>
        <v>7</v>
      </c>
      <c r="F433" s="1" t="s">
        <v>95</v>
      </c>
      <c r="G433" s="1"/>
      <c r="H433" s="1"/>
      <c r="J433" s="1"/>
      <c r="L433" s="1"/>
    </row>
    <row r="434" spans="6:9" ht="14.25">
      <c r="F434" s="1" t="s">
        <v>34</v>
      </c>
      <c r="G434" s="15">
        <v>100</v>
      </c>
      <c r="I434" s="63">
        <f>G434*H434</f>
        <v>0</v>
      </c>
    </row>
    <row r="435" ht="14.25">
      <c r="I435" s="63"/>
    </row>
    <row r="436" spans="1:9" ht="42.75">
      <c r="A436" s="5">
        <f>A421</f>
        <v>5</v>
      </c>
      <c r="B436" s="11" t="s">
        <v>1</v>
      </c>
      <c r="C436" s="11">
        <f>C411</f>
        <v>0</v>
      </c>
      <c r="D436" s="11" t="s">
        <v>1</v>
      </c>
      <c r="E436" s="11">
        <f>E433+1</f>
        <v>8</v>
      </c>
      <c r="F436" s="1" t="s">
        <v>45</v>
      </c>
      <c r="G436" s="1"/>
      <c r="H436" s="1"/>
      <c r="I436" s="63"/>
    </row>
    <row r="437" spans="6:9" ht="14.25">
      <c r="F437" s="1" t="s">
        <v>34</v>
      </c>
      <c r="G437" s="15">
        <f>G422+G425+G428-G434</f>
        <v>1496.4</v>
      </c>
      <c r="I437" s="63">
        <f>G437*H437</f>
        <v>0</v>
      </c>
    </row>
    <row r="438" ht="14.25">
      <c r="I438" s="63"/>
    </row>
    <row r="439" spans="1:14" s="26" customFormat="1" ht="57">
      <c r="A439" s="5">
        <f>A418</f>
        <v>5</v>
      </c>
      <c r="B439" s="11" t="s">
        <v>1</v>
      </c>
      <c r="C439" s="11">
        <f>C411</f>
        <v>0</v>
      </c>
      <c r="D439" s="11" t="s">
        <v>1</v>
      </c>
      <c r="E439" s="11">
        <f>E436+1</f>
        <v>9</v>
      </c>
      <c r="F439" s="1" t="s">
        <v>62</v>
      </c>
      <c r="G439" s="1"/>
      <c r="H439" s="1"/>
      <c r="I439" s="63"/>
      <c r="J439" s="18"/>
      <c r="K439" s="2"/>
      <c r="L439" s="2"/>
      <c r="M439" s="2"/>
      <c r="N439" s="2"/>
    </row>
    <row r="440" spans="6:9" ht="14.25">
      <c r="F440" s="1" t="s">
        <v>32</v>
      </c>
      <c r="G440" s="15">
        <v>530</v>
      </c>
      <c r="I440" s="63">
        <f>G440*H440</f>
        <v>0</v>
      </c>
    </row>
    <row r="441" ht="14.25">
      <c r="I441" s="63"/>
    </row>
    <row r="442" spans="1:14" s="26" customFormat="1" ht="33" customHeight="1">
      <c r="A442" s="5">
        <f>A439</f>
        <v>5</v>
      </c>
      <c r="B442" s="11" t="s">
        <v>1</v>
      </c>
      <c r="C442" s="11">
        <f>C439</f>
        <v>0</v>
      </c>
      <c r="D442" s="11" t="s">
        <v>1</v>
      </c>
      <c r="E442" s="11">
        <f>E439+1</f>
        <v>10</v>
      </c>
      <c r="F442" s="1" t="s">
        <v>86</v>
      </c>
      <c r="G442" s="15"/>
      <c r="H442" s="63"/>
      <c r="I442" s="63"/>
      <c r="J442" s="18"/>
      <c r="K442" s="2"/>
      <c r="L442" s="2"/>
      <c r="M442" s="2"/>
      <c r="N442" s="2"/>
    </row>
    <row r="443" spans="6:9" ht="14.25">
      <c r="F443" s="1" t="s">
        <v>32</v>
      </c>
      <c r="G443" s="15">
        <f>G440</f>
        <v>530</v>
      </c>
      <c r="I443" s="63">
        <f>G443*H443</f>
        <v>0</v>
      </c>
    </row>
    <row r="444" ht="14.25">
      <c r="I444" s="63"/>
    </row>
    <row r="445" spans="1:14" s="26" customFormat="1" ht="42.75">
      <c r="A445" s="5">
        <f>A421</f>
        <v>5</v>
      </c>
      <c r="B445" s="11" t="s">
        <v>1</v>
      </c>
      <c r="C445" s="11">
        <f>C439</f>
        <v>0</v>
      </c>
      <c r="D445" s="11" t="s">
        <v>1</v>
      </c>
      <c r="E445" s="11">
        <f>E442+1</f>
        <v>11</v>
      </c>
      <c r="F445" s="1" t="s">
        <v>85</v>
      </c>
      <c r="G445" s="1"/>
      <c r="H445" s="1"/>
      <c r="I445" s="63"/>
      <c r="J445" s="18"/>
      <c r="K445" s="2"/>
      <c r="L445" s="2"/>
      <c r="M445" s="2"/>
      <c r="N445" s="2"/>
    </row>
    <row r="446" spans="6:9" ht="14.25">
      <c r="F446" s="1" t="s">
        <v>32</v>
      </c>
      <c r="G446" s="15">
        <v>80</v>
      </c>
      <c r="I446" s="63">
        <f>G446*H446</f>
        <v>0</v>
      </c>
    </row>
    <row r="447" spans="1:14" s="26" customFormat="1" ht="14.25">
      <c r="A447" s="5"/>
      <c r="B447" s="11"/>
      <c r="C447" s="11"/>
      <c r="D447" s="11"/>
      <c r="E447" s="11"/>
      <c r="F447" s="1"/>
      <c r="G447" s="15"/>
      <c r="H447" s="44"/>
      <c r="I447" s="63"/>
      <c r="J447" s="18"/>
      <c r="K447" s="2"/>
      <c r="L447" s="2"/>
      <c r="M447" s="2"/>
      <c r="N447" s="2"/>
    </row>
    <row r="448" spans="1:14" s="26" customFormat="1" ht="42.75">
      <c r="A448" s="5">
        <f>A418</f>
        <v>5</v>
      </c>
      <c r="B448" s="11" t="s">
        <v>1</v>
      </c>
      <c r="C448" s="11">
        <f>C411</f>
        <v>0</v>
      </c>
      <c r="D448" s="11" t="s">
        <v>1</v>
      </c>
      <c r="E448" s="11">
        <f>E445+1</f>
        <v>12</v>
      </c>
      <c r="F448" s="1" t="s">
        <v>61</v>
      </c>
      <c r="G448" s="15"/>
      <c r="H448" s="63"/>
      <c r="I448" s="63"/>
      <c r="J448" s="18"/>
      <c r="K448" s="2"/>
      <c r="L448" s="2"/>
      <c r="M448" s="2"/>
      <c r="N448" s="2"/>
    </row>
    <row r="449" spans="6:9" ht="14.25">
      <c r="F449" s="1" t="s">
        <v>32</v>
      </c>
      <c r="G449" s="15">
        <f>G446</f>
        <v>80</v>
      </c>
      <c r="I449" s="63">
        <f>G449*H449</f>
        <v>0</v>
      </c>
    </row>
    <row r="450" ht="14.25">
      <c r="I450" s="63"/>
    </row>
    <row r="451" spans="1:14" s="26" customFormat="1" ht="57">
      <c r="A451" s="5">
        <f>A421</f>
        <v>5</v>
      </c>
      <c r="B451" s="11" t="s">
        <v>1</v>
      </c>
      <c r="C451" s="11">
        <f>C411</f>
        <v>0</v>
      </c>
      <c r="D451" s="11" t="s">
        <v>1</v>
      </c>
      <c r="E451" s="11">
        <f>E448+1</f>
        <v>13</v>
      </c>
      <c r="F451" s="1" t="s">
        <v>60</v>
      </c>
      <c r="G451" s="1"/>
      <c r="H451" s="1"/>
      <c r="I451" s="63"/>
      <c r="J451" s="18"/>
      <c r="K451" s="2"/>
      <c r="L451" s="2"/>
      <c r="M451" s="2"/>
      <c r="N451" s="2"/>
    </row>
    <row r="452" spans="6:9" ht="14.25">
      <c r="F452" s="1" t="s">
        <v>32</v>
      </c>
      <c r="G452" s="15">
        <v>720</v>
      </c>
      <c r="I452" s="63">
        <f>G452*H452</f>
        <v>0</v>
      </c>
    </row>
    <row r="453" spans="1:14" s="26" customFormat="1" ht="14.25">
      <c r="A453" s="5"/>
      <c r="B453" s="11"/>
      <c r="C453" s="11"/>
      <c r="D453" s="11"/>
      <c r="E453" s="11"/>
      <c r="F453" s="1"/>
      <c r="G453" s="15"/>
      <c r="H453" s="44"/>
      <c r="I453" s="63"/>
      <c r="J453" s="18"/>
      <c r="K453" s="2"/>
      <c r="L453" s="2"/>
      <c r="M453" s="2"/>
      <c r="N453" s="2"/>
    </row>
    <row r="454" spans="1:14" s="26" customFormat="1" ht="57">
      <c r="A454" s="5">
        <f>A448</f>
        <v>5</v>
      </c>
      <c r="B454" s="11" t="s">
        <v>1</v>
      </c>
      <c r="C454" s="11">
        <f>C415</f>
        <v>0</v>
      </c>
      <c r="D454" s="11" t="s">
        <v>1</v>
      </c>
      <c r="E454" s="11">
        <f>E451+1</f>
        <v>14</v>
      </c>
      <c r="F454" s="1" t="s">
        <v>63</v>
      </c>
      <c r="G454" s="1"/>
      <c r="H454" s="1"/>
      <c r="I454" s="63"/>
      <c r="J454" s="18"/>
      <c r="K454" s="2"/>
      <c r="L454" s="2"/>
      <c r="M454" s="2"/>
      <c r="N454" s="2"/>
    </row>
    <row r="455" spans="6:9" ht="14.25">
      <c r="F455" s="1" t="s">
        <v>30</v>
      </c>
      <c r="G455" s="15">
        <v>30</v>
      </c>
      <c r="I455" s="63">
        <f>G455*H455</f>
        <v>0</v>
      </c>
    </row>
    <row r="456" ht="14.25">
      <c r="I456" s="63"/>
    </row>
    <row r="457" spans="1:14" s="26" customFormat="1" ht="28.5">
      <c r="A457" s="5">
        <f>A451</f>
        <v>5</v>
      </c>
      <c r="B457" s="11" t="s">
        <v>1</v>
      </c>
      <c r="C457" s="11">
        <f>C418</f>
        <v>0</v>
      </c>
      <c r="D457" s="11" t="s">
        <v>1</v>
      </c>
      <c r="E457" s="11">
        <f>E454+1</f>
        <v>15</v>
      </c>
      <c r="F457" s="1" t="s">
        <v>87</v>
      </c>
      <c r="G457" s="1"/>
      <c r="H457" s="1"/>
      <c r="I457" s="63"/>
      <c r="J457" s="18"/>
      <c r="K457" s="2"/>
      <c r="L457" s="2"/>
      <c r="M457" s="2"/>
      <c r="N457" s="2"/>
    </row>
    <row r="458" spans="6:9" ht="14.25">
      <c r="F458" s="1" t="s">
        <v>32</v>
      </c>
      <c r="G458" s="15">
        <f>G440+G446</f>
        <v>610</v>
      </c>
      <c r="I458" s="63">
        <f>G458*H458</f>
        <v>0</v>
      </c>
    </row>
    <row r="459" ht="14.25">
      <c r="I459" s="63"/>
    </row>
    <row r="460" spans="1:9" ht="88.5" customHeight="1">
      <c r="A460" s="5">
        <f>A411</f>
        <v>5</v>
      </c>
      <c r="B460" s="11" t="s">
        <v>1</v>
      </c>
      <c r="C460" s="11">
        <f>C454</f>
        <v>0</v>
      </c>
      <c r="D460" s="11" t="s">
        <v>1</v>
      </c>
      <c r="E460" s="11">
        <f>E457+1</f>
        <v>16</v>
      </c>
      <c r="F460" s="1" t="s">
        <v>17</v>
      </c>
      <c r="H460" s="63"/>
      <c r="I460" s="63"/>
    </row>
    <row r="461" spans="6:9" ht="14.25">
      <c r="F461" s="1" t="s">
        <v>2</v>
      </c>
      <c r="G461" s="15">
        <v>0.1</v>
      </c>
      <c r="H461" s="63">
        <f>SUM(I415:I460)</f>
        <v>0</v>
      </c>
      <c r="I461" s="63">
        <f>G461*H461</f>
        <v>0</v>
      </c>
    </row>
    <row r="462" spans="1:14" s="23" customFormat="1" ht="15" thickBot="1">
      <c r="A462" s="21"/>
      <c r="B462" s="22"/>
      <c r="C462" s="22"/>
      <c r="D462" s="22"/>
      <c r="E462" s="22"/>
      <c r="F462" s="51"/>
      <c r="G462" s="16"/>
      <c r="H462" s="47"/>
      <c r="I462" s="47"/>
      <c r="J462" s="25"/>
      <c r="L462" s="24"/>
      <c r="M462" s="24"/>
      <c r="N462" s="24"/>
    </row>
    <row r="463" spans="1:11" ht="15.75" thickTop="1">
      <c r="A463" s="9"/>
      <c r="B463" s="9"/>
      <c r="C463" s="9"/>
      <c r="D463" s="9"/>
      <c r="E463" s="9"/>
      <c r="F463" s="8" t="s">
        <v>4</v>
      </c>
      <c r="G463" s="17"/>
      <c r="H463" s="46"/>
      <c r="I463" s="46">
        <f>SUM(I415:I462)</f>
        <v>0</v>
      </c>
      <c r="J463" s="25"/>
      <c r="K463" s="26"/>
    </row>
    <row r="464" spans="1:14" s="26" customFormat="1" ht="14.25">
      <c r="A464" s="5"/>
      <c r="B464" s="11"/>
      <c r="C464" s="11"/>
      <c r="D464" s="11"/>
      <c r="E464" s="11"/>
      <c r="F464" s="1"/>
      <c r="G464" s="15"/>
      <c r="H464" s="44"/>
      <c r="I464" s="63"/>
      <c r="J464" s="18"/>
      <c r="K464" s="2"/>
      <c r="L464" s="2"/>
      <c r="M464" s="2"/>
      <c r="N464" s="2"/>
    </row>
    <row r="465" spans="1:14" s="55" customFormat="1" ht="23.25" customHeight="1">
      <c r="A465" s="52" t="s">
        <v>25</v>
      </c>
      <c r="B465" s="52" t="s">
        <v>1</v>
      </c>
      <c r="C465" s="52"/>
      <c r="D465" s="52"/>
      <c r="F465" s="78" t="s">
        <v>3</v>
      </c>
      <c r="G465" s="79"/>
      <c r="H465" s="79"/>
      <c r="I465" s="61"/>
      <c r="J465" s="62"/>
      <c r="K465" s="54"/>
      <c r="L465" s="54"/>
      <c r="M465" s="54"/>
      <c r="N465" s="54"/>
    </row>
    <row r="466" spans="1:11" ht="14.25">
      <c r="A466" s="9"/>
      <c r="B466" s="9"/>
      <c r="C466" s="9"/>
      <c r="D466" s="9"/>
      <c r="E466" s="9"/>
      <c r="F466" s="3"/>
      <c r="G466" s="25"/>
      <c r="H466" s="26"/>
      <c r="I466" s="26"/>
      <c r="J466" s="25"/>
      <c r="K466" s="26"/>
    </row>
    <row r="467" spans="1:14" s="26" customFormat="1" ht="28.5">
      <c r="A467" s="5" t="str">
        <f>A465</f>
        <v>II</v>
      </c>
      <c r="B467" s="11" t="s">
        <v>1</v>
      </c>
      <c r="C467" s="11"/>
      <c r="D467" s="11"/>
      <c r="E467" s="11">
        <f>1</f>
        <v>1</v>
      </c>
      <c r="F467" s="1" t="s">
        <v>22</v>
      </c>
      <c r="G467" s="15"/>
      <c r="H467" s="44"/>
      <c r="I467" s="44"/>
      <c r="J467" s="1"/>
      <c r="L467" s="2"/>
      <c r="M467" s="2"/>
      <c r="N467" s="2"/>
    </row>
    <row r="468" spans="6:9" ht="14.25">
      <c r="F468" s="1" t="s">
        <v>2</v>
      </c>
      <c r="G468" s="68">
        <v>0.011</v>
      </c>
      <c r="H468" s="44">
        <f>I14</f>
        <v>0</v>
      </c>
      <c r="I468" s="63">
        <f>G468*H468</f>
        <v>0</v>
      </c>
    </row>
    <row r="469" ht="14.25">
      <c r="I469" s="63"/>
    </row>
    <row r="470" spans="1:14" s="26" customFormat="1" ht="47.25" customHeight="1">
      <c r="A470" s="5" t="str">
        <f>A465</f>
        <v>II</v>
      </c>
      <c r="B470" s="11" t="s">
        <v>1</v>
      </c>
      <c r="C470" s="11"/>
      <c r="D470" s="11"/>
      <c r="E470" s="11">
        <f>E467+1</f>
        <v>2</v>
      </c>
      <c r="F470" s="1" t="s">
        <v>23</v>
      </c>
      <c r="G470" s="15"/>
      <c r="H470" s="44"/>
      <c r="I470" s="44"/>
      <c r="J470" s="25"/>
      <c r="L470" s="2"/>
      <c r="M470" s="2"/>
      <c r="N470" s="2"/>
    </row>
    <row r="471" spans="6:9" ht="14.25">
      <c r="F471" s="1" t="s">
        <v>2</v>
      </c>
      <c r="G471" s="68">
        <v>0.007</v>
      </c>
      <c r="H471" s="44">
        <f>H468</f>
        <v>0</v>
      </c>
      <c r="I471" s="63">
        <f>G471*H471</f>
        <v>0</v>
      </c>
    </row>
    <row r="472" ht="14.25">
      <c r="I472" s="63"/>
    </row>
    <row r="473" spans="1:11" ht="28.5">
      <c r="A473" s="5" t="str">
        <f>A470</f>
        <v>II</v>
      </c>
      <c r="B473" s="11" t="s">
        <v>1</v>
      </c>
      <c r="E473" s="11">
        <f>E470+1</f>
        <v>3</v>
      </c>
      <c r="F473" s="1" t="s">
        <v>7</v>
      </c>
      <c r="J473" s="25"/>
      <c r="K473" s="26"/>
    </row>
    <row r="474" spans="6:9" ht="14.25">
      <c r="F474" s="1" t="s">
        <v>0</v>
      </c>
      <c r="G474" s="15">
        <v>1</v>
      </c>
      <c r="I474" s="63">
        <f>G474*H474</f>
        <v>0</v>
      </c>
    </row>
    <row r="475" spans="1:11" ht="14.25">
      <c r="A475" s="9"/>
      <c r="B475" s="9"/>
      <c r="C475" s="9"/>
      <c r="D475" s="9"/>
      <c r="E475" s="9"/>
      <c r="F475" s="3"/>
      <c r="G475" s="25"/>
      <c r="H475" s="26"/>
      <c r="I475" s="26"/>
      <c r="J475" s="25"/>
      <c r="K475" s="26"/>
    </row>
    <row r="476" spans="1:11" ht="57">
      <c r="A476" s="5" t="str">
        <f>A473</f>
        <v>II</v>
      </c>
      <c r="B476" s="11" t="s">
        <v>1</v>
      </c>
      <c r="E476" s="11">
        <f>E473+1</f>
        <v>4</v>
      </c>
      <c r="F476" s="1" t="s">
        <v>24</v>
      </c>
      <c r="K476" s="26"/>
    </row>
    <row r="477" spans="6:9" ht="14.25">
      <c r="F477" s="1" t="s">
        <v>2</v>
      </c>
      <c r="G477" s="68">
        <v>0.007</v>
      </c>
      <c r="H477" s="44">
        <f>H468</f>
        <v>0</v>
      </c>
      <c r="I477" s="63">
        <f>G477*H477</f>
        <v>0</v>
      </c>
    </row>
    <row r="478" spans="1:11" ht="14.25">
      <c r="A478" s="9"/>
      <c r="B478" s="9"/>
      <c r="C478" s="9"/>
      <c r="D478" s="9"/>
      <c r="E478" s="9"/>
      <c r="F478" s="3"/>
      <c r="G478" s="25"/>
      <c r="H478" s="26"/>
      <c r="I478" s="26"/>
      <c r="J478" s="25"/>
      <c r="K478" s="26"/>
    </row>
    <row r="479" spans="1:11" ht="85.5">
      <c r="A479" s="5" t="str">
        <f>A476</f>
        <v>II</v>
      </c>
      <c r="B479" s="11" t="s">
        <v>1</v>
      </c>
      <c r="E479" s="11">
        <f>E476+1</f>
        <v>5</v>
      </c>
      <c r="F479" s="1" t="s">
        <v>8</v>
      </c>
      <c r="J479" s="25"/>
      <c r="K479" s="26"/>
    </row>
    <row r="480" spans="6:9" ht="14.25">
      <c r="F480" s="1" t="s">
        <v>2</v>
      </c>
      <c r="G480" s="15">
        <v>0.1</v>
      </c>
      <c r="H480" s="44">
        <f>SUM(I467:I479)</f>
        <v>0</v>
      </c>
      <c r="I480" s="63">
        <f>G480*H480</f>
        <v>0</v>
      </c>
    </row>
    <row r="481" spans="2:11" ht="15" thickBot="1">
      <c r="B481" s="56"/>
      <c r="C481" s="56"/>
      <c r="D481" s="56"/>
      <c r="F481" s="4"/>
      <c r="G481" s="16"/>
      <c r="H481" s="47"/>
      <c r="I481" s="47"/>
      <c r="J481" s="25"/>
      <c r="K481" s="26"/>
    </row>
    <row r="482" spans="1:11" ht="15.75" thickTop="1">
      <c r="A482" s="9"/>
      <c r="E482" s="9"/>
      <c r="F482" s="8" t="s">
        <v>4</v>
      </c>
      <c r="G482" s="17"/>
      <c r="H482" s="46"/>
      <c r="I482" s="46">
        <f>SUM(I467:I481)</f>
        <v>0</v>
      </c>
      <c r="J482" s="25"/>
      <c r="K482" s="26"/>
    </row>
    <row r="483" spans="1:11" ht="14.25">
      <c r="A483" s="9"/>
      <c r="B483" s="9"/>
      <c r="C483" s="9"/>
      <c r="D483" s="9"/>
      <c r="E483" s="9"/>
      <c r="F483" s="3"/>
      <c r="G483" s="25"/>
      <c r="H483" s="26"/>
      <c r="I483" s="26"/>
      <c r="J483" s="25"/>
      <c r="K483" s="26"/>
    </row>
    <row r="484" spans="1:11" ht="14.25">
      <c r="A484" s="9"/>
      <c r="B484" s="9"/>
      <c r="C484" s="9"/>
      <c r="D484" s="9"/>
      <c r="E484" s="9"/>
      <c r="F484" s="3"/>
      <c r="G484" s="25"/>
      <c r="H484" s="26"/>
      <c r="I484" s="26"/>
      <c r="J484" s="25"/>
      <c r="K484" s="26"/>
    </row>
    <row r="485" spans="1:11" ht="14.25">
      <c r="A485" s="9"/>
      <c r="B485" s="9"/>
      <c r="C485" s="9"/>
      <c r="D485" s="9"/>
      <c r="E485" s="9"/>
      <c r="F485" s="3"/>
      <c r="G485" s="25"/>
      <c r="H485" s="26"/>
      <c r="I485" s="26"/>
      <c r="J485" s="25"/>
      <c r="K485" s="26"/>
    </row>
    <row r="486" spans="1:11" ht="14.25">
      <c r="A486" s="9"/>
      <c r="B486" s="9"/>
      <c r="C486" s="9"/>
      <c r="D486" s="9"/>
      <c r="E486" s="9"/>
      <c r="F486" s="3"/>
      <c r="G486" s="25"/>
      <c r="H486" s="26"/>
      <c r="I486" s="26"/>
      <c r="J486" s="25"/>
      <c r="K486" s="26"/>
    </row>
    <row r="487" spans="1:11" ht="14.25">
      <c r="A487" s="9"/>
      <c r="B487" s="9"/>
      <c r="C487" s="9"/>
      <c r="D487" s="9"/>
      <c r="E487" s="9"/>
      <c r="F487" s="3"/>
      <c r="G487" s="25"/>
      <c r="H487" s="26"/>
      <c r="I487" s="26"/>
      <c r="J487" s="25"/>
      <c r="K487" s="26"/>
    </row>
    <row r="488" spans="1:11" ht="14.25">
      <c r="A488" s="9"/>
      <c r="B488" s="9"/>
      <c r="C488" s="9"/>
      <c r="D488" s="9"/>
      <c r="E488" s="9"/>
      <c r="F488" s="3"/>
      <c r="G488" s="25"/>
      <c r="H488" s="26"/>
      <c r="I488" s="26"/>
      <c r="J488" s="25"/>
      <c r="K488" s="26"/>
    </row>
    <row r="489" spans="1:11" ht="14.25">
      <c r="A489" s="9"/>
      <c r="B489" s="9"/>
      <c r="C489" s="9"/>
      <c r="D489" s="9"/>
      <c r="E489" s="9"/>
      <c r="F489" s="3"/>
      <c r="G489" s="25"/>
      <c r="H489" s="26"/>
      <c r="I489" s="26"/>
      <c r="J489" s="25"/>
      <c r="K489" s="26"/>
    </row>
    <row r="490" spans="1:11" ht="14.25">
      <c r="A490" s="9"/>
      <c r="B490" s="9"/>
      <c r="C490" s="9"/>
      <c r="D490" s="9"/>
      <c r="E490" s="9"/>
      <c r="F490" s="3"/>
      <c r="G490" s="25"/>
      <c r="H490" s="26"/>
      <c r="I490" s="26"/>
      <c r="J490" s="25"/>
      <c r="K490" s="26"/>
    </row>
    <row r="491" spans="1:11" ht="14.25">
      <c r="A491" s="9"/>
      <c r="B491" s="9"/>
      <c r="C491" s="9"/>
      <c r="D491" s="9"/>
      <c r="E491" s="9"/>
      <c r="F491" s="3"/>
      <c r="G491" s="25"/>
      <c r="H491" s="26"/>
      <c r="I491" s="26"/>
      <c r="J491" s="25"/>
      <c r="K491" s="26"/>
    </row>
    <row r="492" spans="1:11" ht="14.25">
      <c r="A492" s="9"/>
      <c r="B492" s="9"/>
      <c r="C492" s="9"/>
      <c r="D492" s="9"/>
      <c r="E492" s="9"/>
      <c r="F492" s="3"/>
      <c r="G492" s="25"/>
      <c r="H492" s="26"/>
      <c r="I492" s="26"/>
      <c r="J492" s="25"/>
      <c r="K492" s="26"/>
    </row>
    <row r="493" spans="1:11" ht="14.25">
      <c r="A493" s="9"/>
      <c r="B493" s="9"/>
      <c r="C493" s="9"/>
      <c r="D493" s="9"/>
      <c r="E493" s="9"/>
      <c r="F493" s="3"/>
      <c r="G493" s="25"/>
      <c r="H493" s="26"/>
      <c r="I493" s="26"/>
      <c r="J493" s="25"/>
      <c r="K493" s="26"/>
    </row>
    <row r="494" spans="1:11" ht="14.25">
      <c r="A494" s="9"/>
      <c r="B494" s="9"/>
      <c r="C494" s="9"/>
      <c r="D494" s="9"/>
      <c r="E494" s="9"/>
      <c r="F494" s="3"/>
      <c r="G494" s="25"/>
      <c r="H494" s="26"/>
      <c r="I494" s="26"/>
      <c r="J494" s="25"/>
      <c r="K494" s="26"/>
    </row>
    <row r="495" spans="1:11" ht="14.25">
      <c r="A495" s="9"/>
      <c r="B495" s="9"/>
      <c r="C495" s="9"/>
      <c r="D495" s="9"/>
      <c r="E495" s="9"/>
      <c r="F495" s="3"/>
      <c r="G495" s="25"/>
      <c r="H495" s="26"/>
      <c r="I495" s="26"/>
      <c r="J495" s="25"/>
      <c r="K495" s="26"/>
    </row>
    <row r="496" spans="1:11" ht="14.25">
      <c r="A496" s="9"/>
      <c r="B496" s="9"/>
      <c r="C496" s="9"/>
      <c r="D496" s="9"/>
      <c r="E496" s="9"/>
      <c r="F496" s="3"/>
      <c r="G496" s="25"/>
      <c r="H496" s="26"/>
      <c r="I496" s="26"/>
      <c r="J496" s="25"/>
      <c r="K496" s="26"/>
    </row>
    <row r="497" spans="1:11" ht="14.25">
      <c r="A497" s="9"/>
      <c r="B497" s="9"/>
      <c r="C497" s="9"/>
      <c r="D497" s="9"/>
      <c r="E497" s="9"/>
      <c r="F497" s="3"/>
      <c r="G497" s="25"/>
      <c r="H497" s="26"/>
      <c r="I497" s="26"/>
      <c r="J497" s="25"/>
      <c r="K497" s="26"/>
    </row>
    <row r="498" spans="1:11" ht="14.25">
      <c r="A498" s="9"/>
      <c r="B498" s="9"/>
      <c r="C498" s="9"/>
      <c r="D498" s="9"/>
      <c r="E498" s="9"/>
      <c r="F498" s="3"/>
      <c r="G498" s="25"/>
      <c r="H498" s="26"/>
      <c r="I498" s="26"/>
      <c r="J498" s="25"/>
      <c r="K498" s="26"/>
    </row>
    <row r="499" spans="1:11" ht="14.25">
      <c r="A499" s="9"/>
      <c r="B499" s="9"/>
      <c r="C499" s="9"/>
      <c r="D499" s="9"/>
      <c r="E499" s="9"/>
      <c r="F499" s="3"/>
      <c r="G499" s="25"/>
      <c r="H499" s="26"/>
      <c r="I499" s="26"/>
      <c r="J499" s="25"/>
      <c r="K499" s="26"/>
    </row>
    <row r="500" spans="1:11" ht="14.25">
      <c r="A500" s="9"/>
      <c r="B500" s="9"/>
      <c r="C500" s="9"/>
      <c r="D500" s="9"/>
      <c r="E500" s="9"/>
      <c r="F500" s="3"/>
      <c r="G500" s="25"/>
      <c r="H500" s="26"/>
      <c r="I500" s="26"/>
      <c r="J500" s="25"/>
      <c r="K500" s="26"/>
    </row>
    <row r="501" spans="1:11" ht="14.25">
      <c r="A501" s="9"/>
      <c r="B501" s="9"/>
      <c r="C501" s="9"/>
      <c r="D501" s="9"/>
      <c r="E501" s="9"/>
      <c r="F501" s="3"/>
      <c r="G501" s="25"/>
      <c r="H501" s="26"/>
      <c r="I501" s="26"/>
      <c r="J501" s="25"/>
      <c r="K501" s="26"/>
    </row>
    <row r="502" spans="1:11" ht="14.25">
      <c r="A502" s="9"/>
      <c r="B502" s="9"/>
      <c r="C502" s="9"/>
      <c r="D502" s="9"/>
      <c r="E502" s="9"/>
      <c r="F502" s="3"/>
      <c r="G502" s="25"/>
      <c r="H502" s="26"/>
      <c r="I502" s="26"/>
      <c r="J502" s="25"/>
      <c r="K502" s="26"/>
    </row>
    <row r="503" spans="1:11" ht="14.25">
      <c r="A503" s="9"/>
      <c r="B503" s="9"/>
      <c r="C503" s="9"/>
      <c r="D503" s="9"/>
      <c r="E503" s="9"/>
      <c r="F503" s="3"/>
      <c r="G503" s="25"/>
      <c r="H503" s="26"/>
      <c r="I503" s="26"/>
      <c r="J503" s="25"/>
      <c r="K503" s="26"/>
    </row>
    <row r="504" spans="1:11" ht="14.25">
      <c r="A504" s="9"/>
      <c r="B504" s="9"/>
      <c r="C504" s="9"/>
      <c r="D504" s="9"/>
      <c r="E504" s="9"/>
      <c r="F504" s="3"/>
      <c r="G504" s="25"/>
      <c r="H504" s="26"/>
      <c r="I504" s="26"/>
      <c r="J504" s="25"/>
      <c r="K504" s="26"/>
    </row>
    <row r="505" spans="1:11" ht="14.25">
      <c r="A505" s="9"/>
      <c r="B505" s="9"/>
      <c r="C505" s="9"/>
      <c r="D505" s="9"/>
      <c r="E505" s="9"/>
      <c r="F505" s="3"/>
      <c r="G505" s="25"/>
      <c r="H505" s="26"/>
      <c r="I505" s="26"/>
      <c r="J505" s="25"/>
      <c r="K505" s="26"/>
    </row>
    <row r="506" spans="1:11" ht="14.25">
      <c r="A506" s="9"/>
      <c r="B506" s="9"/>
      <c r="C506" s="9"/>
      <c r="D506" s="9"/>
      <c r="E506" s="9"/>
      <c r="F506" s="3"/>
      <c r="G506" s="25"/>
      <c r="H506" s="26"/>
      <c r="I506" s="26"/>
      <c r="J506" s="25"/>
      <c r="K506" s="26"/>
    </row>
    <row r="507" spans="1:11" ht="14.25">
      <c r="A507" s="9"/>
      <c r="B507" s="9"/>
      <c r="C507" s="9"/>
      <c r="D507" s="9"/>
      <c r="E507" s="9"/>
      <c r="F507" s="3"/>
      <c r="G507" s="25"/>
      <c r="H507" s="26"/>
      <c r="I507" s="26"/>
      <c r="J507" s="25"/>
      <c r="K507" s="26"/>
    </row>
    <row r="508" spans="1:11" ht="14.25">
      <c r="A508" s="9"/>
      <c r="B508" s="9"/>
      <c r="C508" s="9"/>
      <c r="D508" s="9"/>
      <c r="E508" s="9"/>
      <c r="F508" s="3"/>
      <c r="G508" s="25"/>
      <c r="H508" s="26"/>
      <c r="I508" s="26"/>
      <c r="J508" s="25"/>
      <c r="K508" s="26"/>
    </row>
    <row r="509" spans="1:11" ht="14.25">
      <c r="A509" s="9"/>
      <c r="B509" s="9"/>
      <c r="C509" s="9"/>
      <c r="D509" s="9"/>
      <c r="E509" s="9"/>
      <c r="F509" s="3"/>
      <c r="G509" s="25"/>
      <c r="H509" s="26"/>
      <c r="I509" s="26"/>
      <c r="J509" s="25"/>
      <c r="K509" s="26"/>
    </row>
    <row r="510" spans="1:11" ht="14.25">
      <c r="A510" s="9"/>
      <c r="B510" s="9"/>
      <c r="C510" s="9"/>
      <c r="D510" s="9"/>
      <c r="E510" s="9"/>
      <c r="F510" s="3"/>
      <c r="G510" s="25"/>
      <c r="H510" s="26"/>
      <c r="I510" s="26"/>
      <c r="J510" s="25"/>
      <c r="K510" s="26"/>
    </row>
    <row r="511" spans="1:11" ht="14.25">
      <c r="A511" s="9"/>
      <c r="B511" s="9"/>
      <c r="C511" s="9"/>
      <c r="D511" s="9"/>
      <c r="E511" s="9"/>
      <c r="F511" s="3"/>
      <c r="G511" s="25"/>
      <c r="H511" s="26"/>
      <c r="I511" s="26"/>
      <c r="J511" s="25"/>
      <c r="K511" s="26"/>
    </row>
    <row r="512" spans="1:11" ht="14.25">
      <c r="A512" s="9"/>
      <c r="B512" s="9"/>
      <c r="C512" s="9"/>
      <c r="D512" s="9"/>
      <c r="E512" s="9"/>
      <c r="F512" s="3"/>
      <c r="G512" s="25"/>
      <c r="H512" s="26"/>
      <c r="I512" s="26"/>
      <c r="J512" s="25"/>
      <c r="K512" s="26"/>
    </row>
    <row r="513" spans="1:11" ht="14.25">
      <c r="A513" s="9"/>
      <c r="B513" s="9"/>
      <c r="C513" s="9"/>
      <c r="D513" s="9"/>
      <c r="E513" s="9"/>
      <c r="F513" s="3"/>
      <c r="G513" s="25"/>
      <c r="H513" s="26"/>
      <c r="I513" s="26"/>
      <c r="J513" s="25"/>
      <c r="K513" s="26"/>
    </row>
    <row r="514" spans="1:11" ht="14.25">
      <c r="A514" s="9"/>
      <c r="B514" s="9"/>
      <c r="C514" s="9"/>
      <c r="D514" s="9"/>
      <c r="E514" s="9"/>
      <c r="F514" s="3"/>
      <c r="G514" s="25"/>
      <c r="H514" s="26"/>
      <c r="I514" s="26"/>
      <c r="J514" s="25"/>
      <c r="K514" s="26"/>
    </row>
    <row r="515" spans="1:11" ht="14.25">
      <c r="A515" s="9"/>
      <c r="B515" s="9"/>
      <c r="C515" s="9"/>
      <c r="D515" s="9"/>
      <c r="E515" s="9"/>
      <c r="F515" s="3"/>
      <c r="G515" s="25"/>
      <c r="H515" s="26"/>
      <c r="I515" s="26"/>
      <c r="J515" s="25"/>
      <c r="K515" s="26"/>
    </row>
    <row r="516" spans="1:11" ht="14.25">
      <c r="A516" s="9"/>
      <c r="B516" s="9"/>
      <c r="C516" s="9"/>
      <c r="D516" s="9"/>
      <c r="E516" s="9"/>
      <c r="F516" s="3"/>
      <c r="G516" s="25"/>
      <c r="H516" s="26"/>
      <c r="I516" s="26"/>
      <c r="J516" s="25"/>
      <c r="K516" s="26"/>
    </row>
    <row r="517" spans="1:11" ht="14.25">
      <c r="A517" s="9"/>
      <c r="B517" s="9"/>
      <c r="C517" s="9"/>
      <c r="D517" s="9"/>
      <c r="E517" s="9"/>
      <c r="F517" s="3"/>
      <c r="G517" s="25"/>
      <c r="H517" s="26"/>
      <c r="I517" s="26"/>
      <c r="J517" s="25"/>
      <c r="K517" s="26"/>
    </row>
    <row r="518" spans="1:11" ht="14.25">
      <c r="A518" s="9"/>
      <c r="B518" s="9"/>
      <c r="C518" s="9"/>
      <c r="D518" s="9"/>
      <c r="E518" s="9"/>
      <c r="F518" s="3"/>
      <c r="G518" s="25"/>
      <c r="H518" s="26"/>
      <c r="I518" s="26"/>
      <c r="J518" s="25"/>
      <c r="K518" s="26"/>
    </row>
    <row r="519" spans="1:11" ht="14.25">
      <c r="A519" s="9"/>
      <c r="B519" s="9"/>
      <c r="C519" s="9"/>
      <c r="D519" s="9"/>
      <c r="E519" s="9"/>
      <c r="F519" s="3"/>
      <c r="G519" s="25"/>
      <c r="H519" s="26"/>
      <c r="I519" s="26"/>
      <c r="J519" s="25"/>
      <c r="K519" s="26"/>
    </row>
    <row r="520" spans="1:11" ht="14.25">
      <c r="A520" s="9"/>
      <c r="B520" s="9"/>
      <c r="C520" s="9"/>
      <c r="D520" s="9"/>
      <c r="E520" s="9"/>
      <c r="F520" s="3"/>
      <c r="G520" s="25"/>
      <c r="H520" s="26"/>
      <c r="I520" s="26"/>
      <c r="J520" s="25"/>
      <c r="K520" s="26"/>
    </row>
    <row r="521" spans="1:11" ht="14.25">
      <c r="A521" s="9"/>
      <c r="B521" s="9"/>
      <c r="C521" s="9"/>
      <c r="D521" s="9"/>
      <c r="E521" s="9"/>
      <c r="F521" s="3"/>
      <c r="G521" s="25"/>
      <c r="H521" s="26"/>
      <c r="I521" s="26"/>
      <c r="J521" s="25"/>
      <c r="K521" s="26"/>
    </row>
    <row r="522" spans="1:11" ht="14.25">
      <c r="A522" s="9"/>
      <c r="B522" s="9"/>
      <c r="C522" s="9"/>
      <c r="D522" s="9"/>
      <c r="E522" s="9"/>
      <c r="F522" s="3"/>
      <c r="G522" s="25"/>
      <c r="H522" s="26"/>
      <c r="I522" s="26"/>
      <c r="J522" s="25"/>
      <c r="K522" s="26"/>
    </row>
    <row r="523" spans="1:11" ht="14.25">
      <c r="A523" s="9"/>
      <c r="B523" s="9"/>
      <c r="C523" s="9"/>
      <c r="D523" s="9"/>
      <c r="E523" s="9"/>
      <c r="F523" s="3"/>
      <c r="G523" s="25"/>
      <c r="H523" s="26"/>
      <c r="I523" s="26"/>
      <c r="J523" s="25"/>
      <c r="K523" s="26"/>
    </row>
    <row r="524" spans="1:11" ht="14.25">
      <c r="A524" s="9"/>
      <c r="B524" s="9"/>
      <c r="C524" s="9"/>
      <c r="D524" s="9"/>
      <c r="E524" s="9"/>
      <c r="F524" s="3"/>
      <c r="G524" s="25"/>
      <c r="H524" s="26"/>
      <c r="I524" s="26"/>
      <c r="J524" s="25"/>
      <c r="K524" s="26"/>
    </row>
    <row r="525" spans="1:11" ht="14.25">
      <c r="A525" s="9"/>
      <c r="B525" s="9"/>
      <c r="C525" s="9"/>
      <c r="D525" s="9"/>
      <c r="E525" s="9"/>
      <c r="F525" s="3"/>
      <c r="G525" s="25"/>
      <c r="H525" s="26"/>
      <c r="I525" s="26"/>
      <c r="J525" s="25"/>
      <c r="K525" s="26"/>
    </row>
    <row r="526" spans="1:11" ht="14.25">
      <c r="A526" s="9"/>
      <c r="B526" s="9"/>
      <c r="C526" s="9"/>
      <c r="D526" s="9"/>
      <c r="E526" s="9"/>
      <c r="F526" s="3"/>
      <c r="G526" s="25"/>
      <c r="H526" s="26"/>
      <c r="I526" s="26"/>
      <c r="J526" s="25"/>
      <c r="K526" s="26"/>
    </row>
    <row r="527" spans="1:11" ht="14.25">
      <c r="A527" s="9"/>
      <c r="B527" s="9"/>
      <c r="C527" s="9"/>
      <c r="D527" s="9"/>
      <c r="E527" s="9"/>
      <c r="F527" s="3"/>
      <c r="G527" s="25"/>
      <c r="H527" s="26"/>
      <c r="I527" s="26"/>
      <c r="J527" s="25"/>
      <c r="K527" s="26"/>
    </row>
    <row r="528" spans="1:11" ht="14.25">
      <c r="A528" s="9"/>
      <c r="B528" s="9"/>
      <c r="C528" s="9"/>
      <c r="D528" s="9"/>
      <c r="E528" s="9"/>
      <c r="F528" s="3"/>
      <c r="G528" s="25"/>
      <c r="H528" s="26"/>
      <c r="I528" s="26"/>
      <c r="J528" s="25"/>
      <c r="K528" s="26"/>
    </row>
    <row r="529" spans="1:11" ht="14.25">
      <c r="A529" s="9"/>
      <c r="B529" s="9"/>
      <c r="C529" s="9"/>
      <c r="D529" s="9"/>
      <c r="E529" s="9"/>
      <c r="F529" s="3"/>
      <c r="G529" s="25"/>
      <c r="H529" s="26"/>
      <c r="I529" s="26"/>
      <c r="J529" s="25"/>
      <c r="K529" s="26"/>
    </row>
    <row r="530" spans="1:11" ht="14.25">
      <c r="A530" s="9"/>
      <c r="B530" s="9"/>
      <c r="C530" s="9"/>
      <c r="D530" s="9"/>
      <c r="E530" s="9"/>
      <c r="F530" s="3"/>
      <c r="G530" s="25"/>
      <c r="H530" s="26"/>
      <c r="I530" s="26"/>
      <c r="J530" s="25"/>
      <c r="K530" s="26"/>
    </row>
    <row r="531" spans="1:11" ht="14.25">
      <c r="A531" s="9"/>
      <c r="B531" s="9"/>
      <c r="C531" s="9"/>
      <c r="D531" s="9"/>
      <c r="E531" s="9"/>
      <c r="F531" s="3"/>
      <c r="G531" s="25"/>
      <c r="H531" s="26"/>
      <c r="I531" s="26"/>
      <c r="J531" s="25"/>
      <c r="K531" s="26"/>
    </row>
    <row r="532" spans="1:11" ht="14.25">
      <c r="A532" s="9"/>
      <c r="B532" s="9"/>
      <c r="C532" s="9"/>
      <c r="D532" s="9"/>
      <c r="E532" s="9"/>
      <c r="F532" s="3"/>
      <c r="G532" s="25"/>
      <c r="H532" s="26"/>
      <c r="I532" s="26"/>
      <c r="J532" s="25"/>
      <c r="K532" s="26"/>
    </row>
    <row r="533" spans="1:11" ht="14.25">
      <c r="A533" s="9"/>
      <c r="B533" s="9"/>
      <c r="C533" s="9"/>
      <c r="D533" s="9"/>
      <c r="E533" s="9"/>
      <c r="F533" s="3"/>
      <c r="G533" s="25"/>
      <c r="H533" s="26"/>
      <c r="I533" s="26"/>
      <c r="J533" s="25"/>
      <c r="K533" s="26"/>
    </row>
    <row r="534" spans="1:11" ht="14.25">
      <c r="A534" s="9"/>
      <c r="B534" s="9"/>
      <c r="C534" s="9"/>
      <c r="D534" s="9"/>
      <c r="E534" s="9"/>
      <c r="F534" s="3"/>
      <c r="G534" s="25"/>
      <c r="H534" s="26"/>
      <c r="I534" s="26"/>
      <c r="J534" s="25"/>
      <c r="K534" s="26"/>
    </row>
    <row r="535" spans="1:11" ht="14.25">
      <c r="A535" s="9"/>
      <c r="B535" s="9"/>
      <c r="C535" s="9"/>
      <c r="D535" s="9"/>
      <c r="E535" s="9"/>
      <c r="F535" s="3"/>
      <c r="G535" s="25"/>
      <c r="H535" s="26"/>
      <c r="I535" s="26"/>
      <c r="J535" s="25"/>
      <c r="K535" s="26"/>
    </row>
    <row r="536" spans="1:11" ht="14.25">
      <c r="A536" s="9"/>
      <c r="B536" s="9"/>
      <c r="C536" s="9"/>
      <c r="D536" s="9"/>
      <c r="E536" s="9"/>
      <c r="F536" s="3"/>
      <c r="G536" s="25"/>
      <c r="H536" s="26"/>
      <c r="I536" s="26"/>
      <c r="J536" s="25"/>
      <c r="K536" s="26"/>
    </row>
    <row r="537" spans="1:11" ht="14.25">
      <c r="A537" s="9"/>
      <c r="B537" s="9"/>
      <c r="C537" s="9"/>
      <c r="D537" s="9"/>
      <c r="E537" s="9"/>
      <c r="F537" s="3"/>
      <c r="G537" s="25"/>
      <c r="H537" s="26"/>
      <c r="I537" s="26"/>
      <c r="J537" s="25"/>
      <c r="K537" s="26"/>
    </row>
    <row r="538" spans="1:11" ht="14.25">
      <c r="A538" s="9"/>
      <c r="B538" s="9"/>
      <c r="C538" s="9"/>
      <c r="D538" s="9"/>
      <c r="E538" s="9"/>
      <c r="F538" s="3"/>
      <c r="G538" s="25"/>
      <c r="H538" s="26"/>
      <c r="I538" s="26"/>
      <c r="J538" s="25"/>
      <c r="K538" s="26"/>
    </row>
    <row r="539" spans="1:11" ht="14.25">
      <c r="A539" s="9"/>
      <c r="B539" s="9"/>
      <c r="C539" s="9"/>
      <c r="D539" s="9"/>
      <c r="E539" s="9"/>
      <c r="F539" s="3"/>
      <c r="G539" s="25"/>
      <c r="H539" s="26"/>
      <c r="I539" s="26"/>
      <c r="J539" s="25"/>
      <c r="K539" s="26"/>
    </row>
    <row r="540" spans="1:11" ht="14.25">
      <c r="A540" s="9"/>
      <c r="B540" s="9"/>
      <c r="C540" s="9"/>
      <c r="D540" s="9"/>
      <c r="E540" s="9"/>
      <c r="F540" s="3"/>
      <c r="G540" s="25"/>
      <c r="H540" s="26"/>
      <c r="I540" s="26"/>
      <c r="J540" s="25"/>
      <c r="K540" s="26"/>
    </row>
    <row r="541" spans="1:11" ht="14.25">
      <c r="A541" s="9"/>
      <c r="B541" s="9"/>
      <c r="C541" s="9"/>
      <c r="D541" s="9"/>
      <c r="E541" s="9"/>
      <c r="F541" s="3"/>
      <c r="G541" s="25"/>
      <c r="H541" s="26"/>
      <c r="I541" s="26"/>
      <c r="J541" s="25"/>
      <c r="K541" s="26"/>
    </row>
    <row r="542" spans="1:11" ht="14.25">
      <c r="A542" s="9"/>
      <c r="B542" s="9"/>
      <c r="C542" s="9"/>
      <c r="D542" s="9"/>
      <c r="E542" s="9"/>
      <c r="F542" s="3"/>
      <c r="G542" s="25"/>
      <c r="H542" s="26"/>
      <c r="I542" s="26"/>
      <c r="J542" s="25"/>
      <c r="K542" s="26"/>
    </row>
    <row r="543" spans="1:11" ht="14.25">
      <c r="A543" s="9"/>
      <c r="B543" s="9"/>
      <c r="C543" s="9"/>
      <c r="D543" s="9"/>
      <c r="E543" s="9"/>
      <c r="F543" s="3"/>
      <c r="G543" s="25"/>
      <c r="H543" s="26"/>
      <c r="I543" s="26"/>
      <c r="J543" s="25"/>
      <c r="K543" s="26"/>
    </row>
    <row r="544" spans="1:11" ht="14.25">
      <c r="A544" s="9"/>
      <c r="B544" s="9"/>
      <c r="C544" s="9"/>
      <c r="D544" s="9"/>
      <c r="E544" s="9"/>
      <c r="F544" s="3"/>
      <c r="G544" s="25"/>
      <c r="H544" s="26"/>
      <c r="I544" s="26"/>
      <c r="J544" s="25"/>
      <c r="K544" s="26"/>
    </row>
    <row r="545" spans="1:11" ht="14.25">
      <c r="A545" s="9"/>
      <c r="B545" s="9"/>
      <c r="C545" s="9"/>
      <c r="D545" s="9"/>
      <c r="E545" s="9"/>
      <c r="F545" s="3"/>
      <c r="G545" s="25"/>
      <c r="H545" s="26"/>
      <c r="I545" s="26"/>
      <c r="J545" s="25"/>
      <c r="K545" s="26"/>
    </row>
    <row r="546" spans="1:11" ht="14.25">
      <c r="A546" s="9"/>
      <c r="B546" s="9"/>
      <c r="C546" s="9"/>
      <c r="D546" s="9"/>
      <c r="E546" s="9"/>
      <c r="F546" s="3"/>
      <c r="G546" s="25"/>
      <c r="H546" s="26"/>
      <c r="I546" s="26"/>
      <c r="J546" s="25"/>
      <c r="K546" s="26"/>
    </row>
    <row r="547" spans="1:11" ht="14.25">
      <c r="A547" s="9"/>
      <c r="B547" s="9"/>
      <c r="C547" s="9"/>
      <c r="D547" s="9"/>
      <c r="E547" s="9"/>
      <c r="F547" s="3"/>
      <c r="G547" s="25"/>
      <c r="H547" s="26"/>
      <c r="I547" s="26"/>
      <c r="J547" s="25"/>
      <c r="K547" s="26"/>
    </row>
    <row r="548" spans="1:11" ht="14.25">
      <c r="A548" s="9"/>
      <c r="B548" s="9"/>
      <c r="C548" s="9"/>
      <c r="D548" s="9"/>
      <c r="E548" s="9"/>
      <c r="F548" s="3"/>
      <c r="G548" s="25"/>
      <c r="H548" s="26"/>
      <c r="I548" s="26"/>
      <c r="J548" s="25"/>
      <c r="K548" s="26"/>
    </row>
    <row r="549" spans="1:11" ht="14.25">
      <c r="A549" s="9"/>
      <c r="B549" s="9"/>
      <c r="C549" s="9"/>
      <c r="D549" s="9"/>
      <c r="E549" s="9"/>
      <c r="F549" s="3"/>
      <c r="G549" s="25"/>
      <c r="H549" s="26"/>
      <c r="I549" s="26"/>
      <c r="J549" s="25"/>
      <c r="K549" s="26"/>
    </row>
    <row r="550" spans="1:11" ht="14.25">
      <c r="A550" s="9"/>
      <c r="B550" s="9"/>
      <c r="C550" s="9"/>
      <c r="D550" s="9"/>
      <c r="E550" s="9"/>
      <c r="F550" s="3"/>
      <c r="G550" s="25"/>
      <c r="H550" s="26"/>
      <c r="I550" s="26"/>
      <c r="J550" s="25"/>
      <c r="K550" s="26"/>
    </row>
    <row r="551" spans="1:11" ht="14.25">
      <c r="A551" s="9"/>
      <c r="B551" s="9"/>
      <c r="C551" s="9"/>
      <c r="D551" s="9"/>
      <c r="E551" s="9"/>
      <c r="F551" s="3"/>
      <c r="G551" s="25"/>
      <c r="H551" s="26"/>
      <c r="I551" s="26"/>
      <c r="J551" s="25"/>
      <c r="K551" s="26"/>
    </row>
    <row r="552" spans="1:11" ht="14.25">
      <c r="A552" s="9"/>
      <c r="B552" s="9"/>
      <c r="C552" s="9"/>
      <c r="D552" s="9"/>
      <c r="E552" s="9"/>
      <c r="F552" s="3"/>
      <c r="G552" s="25"/>
      <c r="H552" s="26"/>
      <c r="I552" s="26"/>
      <c r="J552" s="25"/>
      <c r="K552" s="26"/>
    </row>
    <row r="553" spans="1:11" ht="14.25">
      <c r="A553" s="9"/>
      <c r="B553" s="9"/>
      <c r="C553" s="9"/>
      <c r="D553" s="9"/>
      <c r="E553" s="9"/>
      <c r="F553" s="3"/>
      <c r="G553" s="25"/>
      <c r="H553" s="26"/>
      <c r="I553" s="26"/>
      <c r="J553" s="25"/>
      <c r="K553" s="26"/>
    </row>
    <row r="554" spans="1:11" ht="14.25">
      <c r="A554" s="9"/>
      <c r="B554" s="9"/>
      <c r="C554" s="9"/>
      <c r="D554" s="9"/>
      <c r="E554" s="9"/>
      <c r="F554" s="3"/>
      <c r="G554" s="25"/>
      <c r="H554" s="26"/>
      <c r="I554" s="26"/>
      <c r="J554" s="25"/>
      <c r="K554" s="26"/>
    </row>
    <row r="555" spans="1:11" ht="14.25">
      <c r="A555" s="9"/>
      <c r="B555" s="9"/>
      <c r="C555" s="9"/>
      <c r="D555" s="9"/>
      <c r="E555" s="9"/>
      <c r="F555" s="3"/>
      <c r="G555" s="25"/>
      <c r="H555" s="26"/>
      <c r="I555" s="26"/>
      <c r="J555" s="25"/>
      <c r="K555" s="26"/>
    </row>
    <row r="556" spans="1:11" ht="14.25">
      <c r="A556" s="9"/>
      <c r="B556" s="9"/>
      <c r="C556" s="9"/>
      <c r="D556" s="9"/>
      <c r="E556" s="9"/>
      <c r="F556" s="3"/>
      <c r="G556" s="25"/>
      <c r="H556" s="26"/>
      <c r="I556" s="26"/>
      <c r="J556" s="25"/>
      <c r="K556" s="26"/>
    </row>
    <row r="557" spans="1:11" ht="14.25">
      <c r="A557" s="9"/>
      <c r="B557" s="9"/>
      <c r="C557" s="9"/>
      <c r="D557" s="9"/>
      <c r="E557" s="9"/>
      <c r="F557" s="3"/>
      <c r="G557" s="25"/>
      <c r="H557" s="26"/>
      <c r="I557" s="26"/>
      <c r="J557" s="25"/>
      <c r="K557" s="26"/>
    </row>
    <row r="558" spans="1:11" ht="14.25">
      <c r="A558" s="9"/>
      <c r="B558" s="9"/>
      <c r="C558" s="9"/>
      <c r="D558" s="9"/>
      <c r="E558" s="9"/>
      <c r="F558" s="3"/>
      <c r="G558" s="25"/>
      <c r="H558" s="26"/>
      <c r="I558" s="26"/>
      <c r="J558" s="25"/>
      <c r="K558" s="26"/>
    </row>
    <row r="559" spans="1:11" ht="14.25">
      <c r="A559" s="9"/>
      <c r="B559" s="9"/>
      <c r="C559" s="9"/>
      <c r="D559" s="9"/>
      <c r="E559" s="9"/>
      <c r="F559" s="3"/>
      <c r="G559" s="25"/>
      <c r="H559" s="26"/>
      <c r="I559" s="26"/>
      <c r="J559" s="25"/>
      <c r="K559" s="26"/>
    </row>
    <row r="560" spans="1:11" ht="14.25">
      <c r="A560" s="9"/>
      <c r="B560" s="9"/>
      <c r="C560" s="9"/>
      <c r="D560" s="9"/>
      <c r="E560" s="9"/>
      <c r="F560" s="3"/>
      <c r="G560" s="25"/>
      <c r="H560" s="26"/>
      <c r="I560" s="26"/>
      <c r="J560" s="25"/>
      <c r="K560" s="26"/>
    </row>
    <row r="561" spans="1:11" ht="14.25">
      <c r="A561" s="9"/>
      <c r="B561" s="9"/>
      <c r="C561" s="9"/>
      <c r="D561" s="9"/>
      <c r="E561" s="9"/>
      <c r="F561" s="3"/>
      <c r="G561" s="25"/>
      <c r="H561" s="26"/>
      <c r="I561" s="26"/>
      <c r="J561" s="25"/>
      <c r="K561" s="26"/>
    </row>
    <row r="562" spans="1:11" ht="14.25">
      <c r="A562" s="9"/>
      <c r="B562" s="9"/>
      <c r="C562" s="9"/>
      <c r="D562" s="9"/>
      <c r="E562" s="9"/>
      <c r="F562" s="3"/>
      <c r="G562" s="25"/>
      <c r="H562" s="26"/>
      <c r="I562" s="26"/>
      <c r="J562" s="25"/>
      <c r="K562" s="26"/>
    </row>
    <row r="563" spans="1:11" ht="14.25">
      <c r="A563" s="9"/>
      <c r="B563" s="9"/>
      <c r="C563" s="9"/>
      <c r="D563" s="9"/>
      <c r="E563" s="9"/>
      <c r="F563" s="3"/>
      <c r="G563" s="25"/>
      <c r="H563" s="26"/>
      <c r="I563" s="26"/>
      <c r="J563" s="25"/>
      <c r="K563" s="26"/>
    </row>
    <row r="564" spans="1:11" ht="14.25">
      <c r="A564" s="9"/>
      <c r="B564" s="9"/>
      <c r="C564" s="9"/>
      <c r="D564" s="9"/>
      <c r="E564" s="9"/>
      <c r="F564" s="3"/>
      <c r="G564" s="25"/>
      <c r="H564" s="26"/>
      <c r="I564" s="26"/>
      <c r="J564" s="25"/>
      <c r="K564" s="26"/>
    </row>
    <row r="565" spans="1:11" ht="14.25">
      <c r="A565" s="9"/>
      <c r="B565" s="9"/>
      <c r="C565" s="9"/>
      <c r="D565" s="9"/>
      <c r="E565" s="9"/>
      <c r="F565" s="3"/>
      <c r="G565" s="25"/>
      <c r="H565" s="26"/>
      <c r="I565" s="26"/>
      <c r="J565" s="25"/>
      <c r="K565" s="26"/>
    </row>
    <row r="566" spans="1:11" ht="14.25">
      <c r="A566" s="9"/>
      <c r="B566" s="9"/>
      <c r="C566" s="9"/>
      <c r="D566" s="9"/>
      <c r="E566" s="9"/>
      <c r="F566" s="3"/>
      <c r="G566" s="25"/>
      <c r="H566" s="26"/>
      <c r="I566" s="26"/>
      <c r="J566" s="25"/>
      <c r="K566" s="26"/>
    </row>
    <row r="567" spans="1:11" ht="14.25">
      <c r="A567" s="9"/>
      <c r="B567" s="9"/>
      <c r="C567" s="9"/>
      <c r="D567" s="9"/>
      <c r="E567" s="9"/>
      <c r="F567" s="3"/>
      <c r="G567" s="25"/>
      <c r="H567" s="26"/>
      <c r="I567" s="26"/>
      <c r="J567" s="25"/>
      <c r="K567" s="26"/>
    </row>
    <row r="568" spans="1:11" ht="14.25">
      <c r="A568" s="9"/>
      <c r="B568" s="9"/>
      <c r="C568" s="9"/>
      <c r="D568" s="9"/>
      <c r="E568" s="9"/>
      <c r="F568" s="3"/>
      <c r="G568" s="25"/>
      <c r="H568" s="26"/>
      <c r="I568" s="26"/>
      <c r="J568" s="25"/>
      <c r="K568" s="26"/>
    </row>
    <row r="569" spans="1:11" ht="14.25">
      <c r="A569" s="9"/>
      <c r="B569" s="9"/>
      <c r="C569" s="9"/>
      <c r="D569" s="9"/>
      <c r="E569" s="9"/>
      <c r="F569" s="3"/>
      <c r="G569" s="25"/>
      <c r="H569" s="26"/>
      <c r="I569" s="26"/>
      <c r="J569" s="25"/>
      <c r="K569" s="26"/>
    </row>
    <row r="570" spans="1:11" ht="14.25">
      <c r="A570" s="9"/>
      <c r="B570" s="9"/>
      <c r="C570" s="9"/>
      <c r="D570" s="9"/>
      <c r="E570" s="9"/>
      <c r="F570" s="3"/>
      <c r="G570" s="25"/>
      <c r="H570" s="26"/>
      <c r="I570" s="26"/>
      <c r="J570" s="25"/>
      <c r="K570" s="26"/>
    </row>
    <row r="571" spans="1:11" ht="14.25">
      <c r="A571" s="9"/>
      <c r="B571" s="9"/>
      <c r="C571" s="9"/>
      <c r="D571" s="9"/>
      <c r="E571" s="9"/>
      <c r="F571" s="3"/>
      <c r="G571" s="25"/>
      <c r="H571" s="26"/>
      <c r="I571" s="26"/>
      <c r="J571" s="25"/>
      <c r="K571" s="26"/>
    </row>
    <row r="572" spans="1:11" ht="14.25">
      <c r="A572" s="9"/>
      <c r="B572" s="9"/>
      <c r="C572" s="9"/>
      <c r="D572" s="9"/>
      <c r="E572" s="9"/>
      <c r="F572" s="3"/>
      <c r="G572" s="25"/>
      <c r="H572" s="26"/>
      <c r="I572" s="26"/>
      <c r="J572" s="25"/>
      <c r="K572" s="26"/>
    </row>
    <row r="573" spans="1:11" ht="14.25">
      <c r="A573" s="9"/>
      <c r="B573" s="9"/>
      <c r="C573" s="9"/>
      <c r="D573" s="9"/>
      <c r="E573" s="9"/>
      <c r="F573" s="3"/>
      <c r="G573" s="25"/>
      <c r="H573" s="26"/>
      <c r="I573" s="26"/>
      <c r="J573" s="25"/>
      <c r="K573" s="26"/>
    </row>
    <row r="574" spans="1:11" ht="14.25">
      <c r="A574" s="9"/>
      <c r="B574" s="9"/>
      <c r="C574" s="9"/>
      <c r="D574" s="9"/>
      <c r="E574" s="9"/>
      <c r="F574" s="3"/>
      <c r="G574" s="25"/>
      <c r="H574" s="26"/>
      <c r="I574" s="26"/>
      <c r="J574" s="25"/>
      <c r="K574" s="26"/>
    </row>
    <row r="575" spans="1:11" ht="14.25">
      <c r="A575" s="9"/>
      <c r="B575" s="9"/>
      <c r="C575" s="9"/>
      <c r="D575" s="9"/>
      <c r="E575" s="9"/>
      <c r="F575" s="3"/>
      <c r="G575" s="25"/>
      <c r="H575" s="26"/>
      <c r="I575" s="26"/>
      <c r="J575" s="25"/>
      <c r="K575" s="26"/>
    </row>
    <row r="576" spans="1:11" ht="14.25">
      <c r="A576" s="9"/>
      <c r="B576" s="9"/>
      <c r="C576" s="9"/>
      <c r="D576" s="9"/>
      <c r="E576" s="9"/>
      <c r="F576" s="3"/>
      <c r="G576" s="25"/>
      <c r="H576" s="26"/>
      <c r="I576" s="26"/>
      <c r="J576" s="25"/>
      <c r="K576" s="26"/>
    </row>
    <row r="577" spans="1:11" ht="14.25">
      <c r="A577" s="9"/>
      <c r="B577" s="9"/>
      <c r="C577" s="9"/>
      <c r="D577" s="9"/>
      <c r="E577" s="9"/>
      <c r="F577" s="3"/>
      <c r="G577" s="25"/>
      <c r="H577" s="26"/>
      <c r="I577" s="26"/>
      <c r="J577" s="25"/>
      <c r="K577" s="26"/>
    </row>
    <row r="578" spans="1:11" ht="14.25">
      <c r="A578" s="9"/>
      <c r="B578" s="9"/>
      <c r="C578" s="9"/>
      <c r="D578" s="9"/>
      <c r="E578" s="9"/>
      <c r="F578" s="3"/>
      <c r="G578" s="25"/>
      <c r="H578" s="26"/>
      <c r="I578" s="26"/>
      <c r="J578" s="25"/>
      <c r="K578" s="26"/>
    </row>
    <row r="579" spans="1:11" ht="14.25">
      <c r="A579" s="9"/>
      <c r="B579" s="9"/>
      <c r="C579" s="9"/>
      <c r="D579" s="9"/>
      <c r="E579" s="9"/>
      <c r="F579" s="3"/>
      <c r="G579" s="25"/>
      <c r="H579" s="26"/>
      <c r="I579" s="26"/>
      <c r="J579" s="25"/>
      <c r="K579" s="26"/>
    </row>
    <row r="580" spans="1:11" ht="14.25">
      <c r="A580" s="9"/>
      <c r="B580" s="9"/>
      <c r="C580" s="9"/>
      <c r="D580" s="9"/>
      <c r="E580" s="9"/>
      <c r="F580" s="3"/>
      <c r="G580" s="25"/>
      <c r="H580" s="26"/>
      <c r="I580" s="26"/>
      <c r="J580" s="25"/>
      <c r="K580" s="26"/>
    </row>
    <row r="581" spans="1:11" ht="14.25">
      <c r="A581" s="9"/>
      <c r="B581" s="9"/>
      <c r="C581" s="9"/>
      <c r="D581" s="9"/>
      <c r="E581" s="9"/>
      <c r="F581" s="3"/>
      <c r="G581" s="25"/>
      <c r="H581" s="26"/>
      <c r="I581" s="26"/>
      <c r="J581" s="25"/>
      <c r="K581" s="26"/>
    </row>
    <row r="582" spans="1:11" ht="14.25">
      <c r="A582" s="9"/>
      <c r="B582" s="9"/>
      <c r="C582" s="9"/>
      <c r="D582" s="9"/>
      <c r="E582" s="9"/>
      <c r="F582" s="3"/>
      <c r="G582" s="25"/>
      <c r="H582" s="26"/>
      <c r="I582" s="26"/>
      <c r="J582" s="25"/>
      <c r="K582" s="26"/>
    </row>
    <row r="583" spans="1:11" ht="14.25">
      <c r="A583" s="9"/>
      <c r="B583" s="9"/>
      <c r="C583" s="9"/>
      <c r="D583" s="9"/>
      <c r="E583" s="9"/>
      <c r="F583" s="3"/>
      <c r="G583" s="25"/>
      <c r="H583" s="26"/>
      <c r="I583" s="26"/>
      <c r="J583" s="25"/>
      <c r="K583" s="26"/>
    </row>
    <row r="584" spans="1:11" ht="14.25">
      <c r="A584" s="9"/>
      <c r="B584" s="9"/>
      <c r="C584" s="9"/>
      <c r="D584" s="9"/>
      <c r="E584" s="9"/>
      <c r="F584" s="3"/>
      <c r="G584" s="25"/>
      <c r="H584" s="26"/>
      <c r="I584" s="26"/>
      <c r="J584" s="25"/>
      <c r="K584" s="26"/>
    </row>
    <row r="585" spans="1:11" ht="14.25">
      <c r="A585" s="9"/>
      <c r="B585" s="9"/>
      <c r="C585" s="9"/>
      <c r="D585" s="9"/>
      <c r="E585" s="9"/>
      <c r="F585" s="3"/>
      <c r="G585" s="25"/>
      <c r="H585" s="26"/>
      <c r="I585" s="26"/>
      <c r="J585" s="25"/>
      <c r="K585" s="26"/>
    </row>
    <row r="586" spans="1:11" ht="14.25">
      <c r="A586" s="9"/>
      <c r="B586" s="9"/>
      <c r="C586" s="9"/>
      <c r="D586" s="9"/>
      <c r="E586" s="9"/>
      <c r="F586" s="3"/>
      <c r="G586" s="25"/>
      <c r="H586" s="26"/>
      <c r="I586" s="26"/>
      <c r="J586" s="25"/>
      <c r="K586" s="26"/>
    </row>
    <row r="587" spans="1:11" ht="14.25">
      <c r="A587" s="9"/>
      <c r="B587" s="9"/>
      <c r="C587" s="9"/>
      <c r="D587" s="9"/>
      <c r="E587" s="9"/>
      <c r="F587" s="3"/>
      <c r="G587" s="25"/>
      <c r="H587" s="26"/>
      <c r="I587" s="26"/>
      <c r="J587" s="25"/>
      <c r="K587" s="26"/>
    </row>
    <row r="588" spans="1:11" ht="14.25">
      <c r="A588" s="9"/>
      <c r="B588" s="9"/>
      <c r="C588" s="9"/>
      <c r="D588" s="9"/>
      <c r="E588" s="9"/>
      <c r="F588" s="3"/>
      <c r="G588" s="25"/>
      <c r="H588" s="26"/>
      <c r="I588" s="26"/>
      <c r="J588" s="25"/>
      <c r="K588" s="26"/>
    </row>
    <row r="589" spans="1:11" ht="14.25">
      <c r="A589" s="9"/>
      <c r="B589" s="9"/>
      <c r="C589" s="9"/>
      <c r="D589" s="9"/>
      <c r="E589" s="9"/>
      <c r="F589" s="3"/>
      <c r="G589" s="25"/>
      <c r="H589" s="26"/>
      <c r="I589" s="26"/>
      <c r="J589" s="25"/>
      <c r="K589" s="26"/>
    </row>
    <row r="590" spans="1:11" ht="14.25">
      <c r="A590" s="9"/>
      <c r="B590" s="9"/>
      <c r="C590" s="9"/>
      <c r="D590" s="9"/>
      <c r="E590" s="9"/>
      <c r="F590" s="3"/>
      <c r="G590" s="25"/>
      <c r="H590" s="26"/>
      <c r="I590" s="26"/>
      <c r="J590" s="25"/>
      <c r="K590" s="26"/>
    </row>
    <row r="591" spans="1:11" ht="14.25">
      <c r="A591" s="9"/>
      <c r="B591" s="9"/>
      <c r="C591" s="9"/>
      <c r="D591" s="9"/>
      <c r="E591" s="9"/>
      <c r="F591" s="3"/>
      <c r="G591" s="25"/>
      <c r="H591" s="26"/>
      <c r="I591" s="26"/>
      <c r="J591" s="25"/>
      <c r="K591" s="26"/>
    </row>
    <row r="592" spans="1:11" ht="14.25">
      <c r="A592" s="9"/>
      <c r="B592" s="9"/>
      <c r="C592" s="9"/>
      <c r="D592" s="9"/>
      <c r="E592" s="9"/>
      <c r="F592" s="3"/>
      <c r="G592" s="25"/>
      <c r="H592" s="26"/>
      <c r="I592" s="26"/>
      <c r="J592" s="25"/>
      <c r="K592" s="26"/>
    </row>
    <row r="593" spans="1:11" ht="14.25">
      <c r="A593" s="9"/>
      <c r="B593" s="9"/>
      <c r="C593" s="9"/>
      <c r="D593" s="9"/>
      <c r="E593" s="9"/>
      <c r="F593" s="3"/>
      <c r="G593" s="25"/>
      <c r="H593" s="26"/>
      <c r="I593" s="26"/>
      <c r="J593" s="25"/>
      <c r="K593" s="26"/>
    </row>
    <row r="594" spans="1:11" ht="14.25">
      <c r="A594" s="9"/>
      <c r="B594" s="9"/>
      <c r="C594" s="9"/>
      <c r="D594" s="9"/>
      <c r="E594" s="9"/>
      <c r="F594" s="3"/>
      <c r="G594" s="25"/>
      <c r="H594" s="26"/>
      <c r="I594" s="26"/>
      <c r="J594" s="25"/>
      <c r="K594" s="26"/>
    </row>
    <row r="595" spans="1:11" ht="14.25">
      <c r="A595" s="9"/>
      <c r="B595" s="9"/>
      <c r="C595" s="9"/>
      <c r="D595" s="9"/>
      <c r="E595" s="9"/>
      <c r="F595" s="3"/>
      <c r="G595" s="25"/>
      <c r="H595" s="26"/>
      <c r="I595" s="26"/>
      <c r="J595" s="25"/>
      <c r="K595" s="26"/>
    </row>
    <row r="596" spans="1:11" ht="14.25">
      <c r="A596" s="9"/>
      <c r="B596" s="9"/>
      <c r="C596" s="9"/>
      <c r="D596" s="9"/>
      <c r="E596" s="9"/>
      <c r="F596" s="3"/>
      <c r="G596" s="25"/>
      <c r="H596" s="26"/>
      <c r="I596" s="26"/>
      <c r="J596" s="25"/>
      <c r="K596" s="26"/>
    </row>
    <row r="597" spans="1:11" ht="14.25">
      <c r="A597" s="9"/>
      <c r="B597" s="9"/>
      <c r="C597" s="9"/>
      <c r="D597" s="9"/>
      <c r="E597" s="9"/>
      <c r="F597" s="3"/>
      <c r="G597" s="25"/>
      <c r="H597" s="26"/>
      <c r="I597" s="26"/>
      <c r="J597" s="25"/>
      <c r="K597" s="26"/>
    </row>
    <row r="598" spans="1:11" ht="14.25">
      <c r="A598" s="9"/>
      <c r="B598" s="9"/>
      <c r="C598" s="9"/>
      <c r="D598" s="9"/>
      <c r="E598" s="9"/>
      <c r="F598" s="3"/>
      <c r="G598" s="25"/>
      <c r="H598" s="26"/>
      <c r="I598" s="26"/>
      <c r="J598" s="25"/>
      <c r="K598" s="26"/>
    </row>
    <row r="599" spans="1:11" ht="14.25">
      <c r="A599" s="9"/>
      <c r="B599" s="9"/>
      <c r="C599" s="9"/>
      <c r="D599" s="9"/>
      <c r="E599" s="9"/>
      <c r="F599" s="3"/>
      <c r="G599" s="25"/>
      <c r="H599" s="26"/>
      <c r="I599" s="26"/>
      <c r="J599" s="25"/>
      <c r="K599" s="26"/>
    </row>
    <row r="600" spans="1:11" ht="14.25">
      <c r="A600" s="9"/>
      <c r="B600" s="9"/>
      <c r="C600" s="9"/>
      <c r="D600" s="9"/>
      <c r="E600" s="9"/>
      <c r="F600" s="3"/>
      <c r="G600" s="25"/>
      <c r="H600" s="26"/>
      <c r="I600" s="26"/>
      <c r="J600" s="25"/>
      <c r="K600" s="26"/>
    </row>
    <row r="601" spans="1:11" ht="14.25">
      <c r="A601" s="9"/>
      <c r="B601" s="9"/>
      <c r="C601" s="9"/>
      <c r="D601" s="9"/>
      <c r="E601" s="9"/>
      <c r="F601" s="3"/>
      <c r="G601" s="25"/>
      <c r="H601" s="26"/>
      <c r="I601" s="26"/>
      <c r="J601" s="25"/>
      <c r="K601" s="26"/>
    </row>
    <row r="602" spans="1:11" ht="14.25">
      <c r="A602" s="9"/>
      <c r="B602" s="9"/>
      <c r="C602" s="9"/>
      <c r="D602" s="9"/>
      <c r="E602" s="9"/>
      <c r="F602" s="3"/>
      <c r="G602" s="25"/>
      <c r="H602" s="26"/>
      <c r="I602" s="26"/>
      <c r="J602" s="25"/>
      <c r="K602" s="26"/>
    </row>
    <row r="603" spans="1:11" ht="14.25">
      <c r="A603" s="9"/>
      <c r="B603" s="9"/>
      <c r="C603" s="9"/>
      <c r="D603" s="9"/>
      <c r="E603" s="9"/>
      <c r="F603" s="3"/>
      <c r="G603" s="25"/>
      <c r="H603" s="26"/>
      <c r="I603" s="26"/>
      <c r="J603" s="25"/>
      <c r="K603" s="26"/>
    </row>
    <row r="604" spans="1:11" ht="14.25">
      <c r="A604" s="9"/>
      <c r="B604" s="9"/>
      <c r="C604" s="9"/>
      <c r="D604" s="9"/>
      <c r="E604" s="9"/>
      <c r="F604" s="3"/>
      <c r="G604" s="25"/>
      <c r="H604" s="26"/>
      <c r="I604" s="26"/>
      <c r="J604" s="25"/>
      <c r="K604" s="26"/>
    </row>
    <row r="605" spans="1:11" ht="14.25">
      <c r="A605" s="9"/>
      <c r="B605" s="9"/>
      <c r="C605" s="9"/>
      <c r="D605" s="9"/>
      <c r="E605" s="9"/>
      <c r="F605" s="3"/>
      <c r="G605" s="25"/>
      <c r="H605" s="26"/>
      <c r="I605" s="26"/>
      <c r="J605" s="25"/>
      <c r="K605" s="26"/>
    </row>
    <row r="606" spans="1:11" ht="14.25">
      <c r="A606" s="9"/>
      <c r="B606" s="9"/>
      <c r="C606" s="9"/>
      <c r="D606" s="9"/>
      <c r="E606" s="9"/>
      <c r="F606" s="3"/>
      <c r="G606" s="25"/>
      <c r="H606" s="26"/>
      <c r="I606" s="26"/>
      <c r="J606" s="25"/>
      <c r="K606" s="26"/>
    </row>
    <row r="607" spans="1:11" ht="14.25">
      <c r="A607" s="9"/>
      <c r="B607" s="9"/>
      <c r="C607" s="9"/>
      <c r="D607" s="9"/>
      <c r="E607" s="9"/>
      <c r="F607" s="3"/>
      <c r="G607" s="25"/>
      <c r="H607" s="26"/>
      <c r="I607" s="26"/>
      <c r="J607" s="25"/>
      <c r="K607" s="26"/>
    </row>
    <row r="608" spans="1:11" ht="14.25">
      <c r="A608" s="9"/>
      <c r="B608" s="9"/>
      <c r="C608" s="9"/>
      <c r="D608" s="9"/>
      <c r="E608" s="9"/>
      <c r="F608" s="3"/>
      <c r="G608" s="25"/>
      <c r="H608" s="26"/>
      <c r="I608" s="26"/>
      <c r="J608" s="25"/>
      <c r="K608" s="26"/>
    </row>
    <row r="609" spans="1:11" ht="14.25">
      <c r="A609" s="9"/>
      <c r="B609" s="9"/>
      <c r="C609" s="9"/>
      <c r="D609" s="9"/>
      <c r="E609" s="9"/>
      <c r="F609" s="3"/>
      <c r="G609" s="25"/>
      <c r="H609" s="26"/>
      <c r="I609" s="26"/>
      <c r="J609" s="25"/>
      <c r="K609" s="26"/>
    </row>
    <row r="610" spans="1:11" ht="14.25">
      <c r="A610" s="9"/>
      <c r="B610" s="9"/>
      <c r="C610" s="9"/>
      <c r="D610" s="9"/>
      <c r="E610" s="9"/>
      <c r="F610" s="3"/>
      <c r="G610" s="25"/>
      <c r="H610" s="26"/>
      <c r="I610" s="26"/>
      <c r="J610" s="25"/>
      <c r="K610" s="26"/>
    </row>
    <row r="611" spans="1:11" ht="14.25">
      <c r="A611" s="9"/>
      <c r="B611" s="9"/>
      <c r="C611" s="9"/>
      <c r="D611" s="9"/>
      <c r="E611" s="9"/>
      <c r="F611" s="3"/>
      <c r="G611" s="25"/>
      <c r="H611" s="26"/>
      <c r="I611" s="26"/>
      <c r="J611" s="25"/>
      <c r="K611" s="26"/>
    </row>
    <row r="612" spans="1:11" ht="14.25">
      <c r="A612" s="9"/>
      <c r="B612" s="9"/>
      <c r="C612" s="9"/>
      <c r="D612" s="9"/>
      <c r="E612" s="9"/>
      <c r="F612" s="3"/>
      <c r="G612" s="25"/>
      <c r="H612" s="26"/>
      <c r="I612" s="26"/>
      <c r="J612" s="25"/>
      <c r="K612" s="26"/>
    </row>
    <row r="613" spans="1:11" ht="14.25">
      <c r="A613" s="9"/>
      <c r="B613" s="9"/>
      <c r="C613" s="9"/>
      <c r="D613" s="9"/>
      <c r="E613" s="9"/>
      <c r="F613" s="3"/>
      <c r="G613" s="25"/>
      <c r="H613" s="26"/>
      <c r="I613" s="26"/>
      <c r="J613" s="25"/>
      <c r="K613" s="26"/>
    </row>
    <row r="614" spans="1:11" ht="14.25">
      <c r="A614" s="9"/>
      <c r="B614" s="9"/>
      <c r="C614" s="9"/>
      <c r="D614" s="9"/>
      <c r="E614" s="9"/>
      <c r="F614" s="3"/>
      <c r="G614" s="25"/>
      <c r="H614" s="26"/>
      <c r="I614" s="26"/>
      <c r="J614" s="25"/>
      <c r="K614" s="26"/>
    </row>
    <row r="615" spans="1:11" ht="14.25">
      <c r="A615" s="9"/>
      <c r="B615" s="9"/>
      <c r="C615" s="9"/>
      <c r="D615" s="9"/>
      <c r="E615" s="9"/>
      <c r="F615" s="3"/>
      <c r="G615" s="25"/>
      <c r="H615" s="26"/>
      <c r="I615" s="26"/>
      <c r="J615" s="25"/>
      <c r="K615" s="26"/>
    </row>
    <row r="616" spans="1:11" ht="14.25">
      <c r="A616" s="9"/>
      <c r="B616" s="9"/>
      <c r="C616" s="9"/>
      <c r="D616" s="9"/>
      <c r="E616" s="9"/>
      <c r="F616" s="3"/>
      <c r="G616" s="25"/>
      <c r="H616" s="26"/>
      <c r="I616" s="26"/>
      <c r="J616" s="25"/>
      <c r="K616" s="26"/>
    </row>
    <row r="617" spans="1:11" ht="14.25">
      <c r="A617" s="9"/>
      <c r="B617" s="9"/>
      <c r="C617" s="9"/>
      <c r="D617" s="9"/>
      <c r="E617" s="9"/>
      <c r="F617" s="3"/>
      <c r="G617" s="25"/>
      <c r="H617" s="26"/>
      <c r="I617" s="26"/>
      <c r="J617" s="25"/>
      <c r="K617" s="26"/>
    </row>
    <row r="618" spans="1:11" ht="14.25">
      <c r="A618" s="9"/>
      <c r="B618" s="9"/>
      <c r="C618" s="9"/>
      <c r="D618" s="9"/>
      <c r="E618" s="9"/>
      <c r="F618" s="3"/>
      <c r="G618" s="25"/>
      <c r="H618" s="26"/>
      <c r="I618" s="26"/>
      <c r="J618" s="25"/>
      <c r="K618" s="26"/>
    </row>
    <row r="619" spans="1:11" ht="14.25">
      <c r="A619" s="9"/>
      <c r="B619" s="9"/>
      <c r="C619" s="9"/>
      <c r="D619" s="9"/>
      <c r="E619" s="9"/>
      <c r="F619" s="3"/>
      <c r="G619" s="25"/>
      <c r="H619" s="26"/>
      <c r="I619" s="26"/>
      <c r="J619" s="25"/>
      <c r="K619" s="26"/>
    </row>
    <row r="620" spans="1:11" ht="14.25">
      <c r="A620" s="9"/>
      <c r="B620" s="9"/>
      <c r="C620" s="9"/>
      <c r="D620" s="9"/>
      <c r="E620" s="9"/>
      <c r="F620" s="3"/>
      <c r="G620" s="25"/>
      <c r="H620" s="26"/>
      <c r="I620" s="26"/>
      <c r="J620" s="25"/>
      <c r="K620" s="26"/>
    </row>
    <row r="621" spans="1:11" ht="14.25">
      <c r="A621" s="9"/>
      <c r="B621" s="9"/>
      <c r="C621" s="9"/>
      <c r="D621" s="9"/>
      <c r="E621" s="9"/>
      <c r="F621" s="3"/>
      <c r="G621" s="25"/>
      <c r="H621" s="26"/>
      <c r="I621" s="26"/>
      <c r="J621" s="25"/>
      <c r="K621" s="26"/>
    </row>
    <row r="622" spans="1:11" ht="14.25">
      <c r="A622" s="9"/>
      <c r="B622" s="9"/>
      <c r="C622" s="9"/>
      <c r="D622" s="9"/>
      <c r="E622" s="9"/>
      <c r="F622" s="3"/>
      <c r="G622" s="25"/>
      <c r="H622" s="26"/>
      <c r="I622" s="26"/>
      <c r="J622" s="25"/>
      <c r="K622" s="26"/>
    </row>
    <row r="623" spans="1:11" ht="14.25">
      <c r="A623" s="9"/>
      <c r="B623" s="9"/>
      <c r="C623" s="9"/>
      <c r="D623" s="9"/>
      <c r="E623" s="9"/>
      <c r="F623" s="3"/>
      <c r="G623" s="25"/>
      <c r="H623" s="26"/>
      <c r="I623" s="26"/>
      <c r="J623" s="25"/>
      <c r="K623" s="26"/>
    </row>
    <row r="624" spans="1:11" ht="14.25">
      <c r="A624" s="9"/>
      <c r="B624" s="9"/>
      <c r="C624" s="9"/>
      <c r="D624" s="9"/>
      <c r="E624" s="9"/>
      <c r="F624" s="3"/>
      <c r="G624" s="25"/>
      <c r="H624" s="26"/>
      <c r="I624" s="26"/>
      <c r="J624" s="25"/>
      <c r="K624" s="26"/>
    </row>
    <row r="625" spans="1:11" ht="14.25">
      <c r="A625" s="9"/>
      <c r="B625" s="9"/>
      <c r="C625" s="9"/>
      <c r="D625" s="9"/>
      <c r="E625" s="9"/>
      <c r="F625" s="3"/>
      <c r="G625" s="25"/>
      <c r="H625" s="26"/>
      <c r="I625" s="26"/>
      <c r="J625" s="25"/>
      <c r="K625" s="26"/>
    </row>
    <row r="626" spans="1:11" ht="14.25">
      <c r="A626" s="9"/>
      <c r="B626" s="9"/>
      <c r="C626" s="9"/>
      <c r="D626" s="9"/>
      <c r="E626" s="9"/>
      <c r="F626" s="3"/>
      <c r="G626" s="25"/>
      <c r="H626" s="26"/>
      <c r="I626" s="26"/>
      <c r="J626" s="25"/>
      <c r="K626" s="26"/>
    </row>
    <row r="627" spans="1:11" ht="14.25">
      <c r="A627" s="9"/>
      <c r="B627" s="9"/>
      <c r="C627" s="9"/>
      <c r="D627" s="9"/>
      <c r="E627" s="9"/>
      <c r="F627" s="3"/>
      <c r="G627" s="25"/>
      <c r="H627" s="26"/>
      <c r="I627" s="26"/>
      <c r="J627" s="25"/>
      <c r="K627" s="26"/>
    </row>
    <row r="628" spans="1:11" ht="14.25">
      <c r="A628" s="9"/>
      <c r="B628" s="9"/>
      <c r="C628" s="9"/>
      <c r="D628" s="9"/>
      <c r="E628" s="9"/>
      <c r="F628" s="3"/>
      <c r="G628" s="25"/>
      <c r="H628" s="26"/>
      <c r="I628" s="26"/>
      <c r="J628" s="25"/>
      <c r="K628" s="26"/>
    </row>
    <row r="629" spans="1:11" ht="14.25">
      <c r="A629" s="9"/>
      <c r="B629" s="9"/>
      <c r="C629" s="9"/>
      <c r="D629" s="9"/>
      <c r="E629" s="9"/>
      <c r="F629" s="3"/>
      <c r="G629" s="25"/>
      <c r="H629" s="26"/>
      <c r="I629" s="26"/>
      <c r="J629" s="25"/>
      <c r="K629" s="26"/>
    </row>
    <row r="630" spans="1:11" ht="14.25">
      <c r="A630" s="9"/>
      <c r="B630" s="9"/>
      <c r="C630" s="9"/>
      <c r="D630" s="9"/>
      <c r="E630" s="9"/>
      <c r="F630" s="3"/>
      <c r="G630" s="25"/>
      <c r="H630" s="26"/>
      <c r="I630" s="26"/>
      <c r="J630" s="25"/>
      <c r="K630" s="26"/>
    </row>
    <row r="631" spans="1:11" ht="14.25">
      <c r="A631" s="9"/>
      <c r="B631" s="9"/>
      <c r="C631" s="9"/>
      <c r="D631" s="9"/>
      <c r="E631" s="9"/>
      <c r="F631" s="3"/>
      <c r="G631" s="25"/>
      <c r="H631" s="26"/>
      <c r="I631" s="26"/>
      <c r="J631" s="25"/>
      <c r="K631" s="26"/>
    </row>
    <row r="632" spans="1:11" ht="14.25">
      <c r="A632" s="9"/>
      <c r="B632" s="9"/>
      <c r="C632" s="9"/>
      <c r="D632" s="9"/>
      <c r="E632" s="9"/>
      <c r="F632" s="3"/>
      <c r="G632" s="25"/>
      <c r="H632" s="26"/>
      <c r="I632" s="26"/>
      <c r="J632" s="25"/>
      <c r="K632" s="26"/>
    </row>
    <row r="633" spans="1:11" ht="14.25">
      <c r="A633" s="9"/>
      <c r="B633" s="9"/>
      <c r="C633" s="9"/>
      <c r="D633" s="9"/>
      <c r="E633" s="9"/>
      <c r="F633" s="3"/>
      <c r="G633" s="25"/>
      <c r="H633" s="26"/>
      <c r="I633" s="26"/>
      <c r="J633" s="25"/>
      <c r="K633" s="26"/>
    </row>
    <row r="634" spans="1:11" ht="14.25">
      <c r="A634" s="9"/>
      <c r="B634" s="9"/>
      <c r="C634" s="9"/>
      <c r="D634" s="9"/>
      <c r="E634" s="9"/>
      <c r="F634" s="3"/>
      <c r="G634" s="25"/>
      <c r="H634" s="26"/>
      <c r="I634" s="26"/>
      <c r="J634" s="25"/>
      <c r="K634" s="26"/>
    </row>
    <row r="635" spans="1:11" ht="14.25">
      <c r="A635" s="9"/>
      <c r="B635" s="9"/>
      <c r="C635" s="9"/>
      <c r="D635" s="9"/>
      <c r="E635" s="9"/>
      <c r="F635" s="3"/>
      <c r="G635" s="25"/>
      <c r="H635" s="26"/>
      <c r="I635" s="26"/>
      <c r="J635" s="25"/>
      <c r="K635" s="26"/>
    </row>
    <row r="636" spans="1:11" ht="14.25">
      <c r="A636" s="9"/>
      <c r="B636" s="9"/>
      <c r="C636" s="9"/>
      <c r="D636" s="9"/>
      <c r="E636" s="9"/>
      <c r="F636" s="3"/>
      <c r="G636" s="25"/>
      <c r="H636" s="26"/>
      <c r="I636" s="26"/>
      <c r="J636" s="25"/>
      <c r="K636" s="26"/>
    </row>
    <row r="637" spans="1:11" ht="14.25">
      <c r="A637" s="9"/>
      <c r="B637" s="9"/>
      <c r="C637" s="9"/>
      <c r="D637" s="9"/>
      <c r="E637" s="9"/>
      <c r="F637" s="3"/>
      <c r="G637" s="25"/>
      <c r="H637" s="26"/>
      <c r="I637" s="26"/>
      <c r="J637" s="25"/>
      <c r="K637" s="26"/>
    </row>
    <row r="638" spans="1:11" ht="14.25">
      <c r="A638" s="9"/>
      <c r="B638" s="9"/>
      <c r="C638" s="9"/>
      <c r="D638" s="9"/>
      <c r="E638" s="9"/>
      <c r="F638" s="3"/>
      <c r="G638" s="25"/>
      <c r="H638" s="26"/>
      <c r="I638" s="26"/>
      <c r="J638" s="25"/>
      <c r="K638" s="26"/>
    </row>
    <row r="639" spans="1:11" ht="14.25">
      <c r="A639" s="9"/>
      <c r="B639" s="9"/>
      <c r="C639" s="9"/>
      <c r="D639" s="9"/>
      <c r="E639" s="9"/>
      <c r="F639" s="3"/>
      <c r="G639" s="25"/>
      <c r="H639" s="26"/>
      <c r="I639" s="26"/>
      <c r="J639" s="25"/>
      <c r="K639" s="26"/>
    </row>
    <row r="640" spans="1:11" ht="14.25">
      <c r="A640" s="9"/>
      <c r="B640" s="9"/>
      <c r="C640" s="9"/>
      <c r="D640" s="9"/>
      <c r="E640" s="9"/>
      <c r="F640" s="3"/>
      <c r="G640" s="25"/>
      <c r="H640" s="26"/>
      <c r="I640" s="26"/>
      <c r="J640" s="25"/>
      <c r="K640" s="26"/>
    </row>
    <row r="641" spans="1:11" ht="14.25">
      <c r="A641" s="9"/>
      <c r="B641" s="9"/>
      <c r="C641" s="9"/>
      <c r="D641" s="9"/>
      <c r="E641" s="9"/>
      <c r="F641" s="3"/>
      <c r="G641" s="25"/>
      <c r="H641" s="26"/>
      <c r="I641" s="26"/>
      <c r="J641" s="25"/>
      <c r="K641" s="26"/>
    </row>
    <row r="642" spans="1:11" ht="14.25">
      <c r="A642" s="9"/>
      <c r="B642" s="9"/>
      <c r="C642" s="9"/>
      <c r="D642" s="9"/>
      <c r="E642" s="9"/>
      <c r="F642" s="3"/>
      <c r="G642" s="25"/>
      <c r="H642" s="26"/>
      <c r="I642" s="26"/>
      <c r="J642" s="25"/>
      <c r="K642" s="26"/>
    </row>
    <row r="643" spans="1:11" ht="14.25">
      <c r="A643" s="9"/>
      <c r="B643" s="9"/>
      <c r="C643" s="9"/>
      <c r="D643" s="9"/>
      <c r="E643" s="9"/>
      <c r="F643" s="3"/>
      <c r="G643" s="25"/>
      <c r="H643" s="26"/>
      <c r="I643" s="26"/>
      <c r="J643" s="25"/>
      <c r="K643" s="26"/>
    </row>
    <row r="644" spans="1:11" ht="14.25">
      <c r="A644" s="9"/>
      <c r="B644" s="9"/>
      <c r="C644" s="9"/>
      <c r="D644" s="9"/>
      <c r="E644" s="9"/>
      <c r="F644" s="3"/>
      <c r="G644" s="25"/>
      <c r="H644" s="26"/>
      <c r="I644" s="26"/>
      <c r="J644" s="25"/>
      <c r="K644" s="26"/>
    </row>
    <row r="645" spans="1:11" ht="14.25">
      <c r="A645" s="9"/>
      <c r="B645" s="9"/>
      <c r="C645" s="9"/>
      <c r="D645" s="9"/>
      <c r="E645" s="9"/>
      <c r="F645" s="3"/>
      <c r="G645" s="25"/>
      <c r="H645" s="26"/>
      <c r="I645" s="26"/>
      <c r="J645" s="25"/>
      <c r="K645" s="26"/>
    </row>
    <row r="646" spans="1:11" ht="14.25">
      <c r="A646" s="9"/>
      <c r="B646" s="9"/>
      <c r="C646" s="9"/>
      <c r="D646" s="9"/>
      <c r="E646" s="9"/>
      <c r="F646" s="3"/>
      <c r="G646" s="25"/>
      <c r="H646" s="26"/>
      <c r="I646" s="26"/>
      <c r="J646" s="25"/>
      <c r="K646" s="26"/>
    </row>
    <row r="647" spans="1:11" ht="14.25">
      <c r="A647" s="9"/>
      <c r="B647" s="9"/>
      <c r="C647" s="9"/>
      <c r="D647" s="9"/>
      <c r="E647" s="9"/>
      <c r="F647" s="3"/>
      <c r="G647" s="25"/>
      <c r="H647" s="26"/>
      <c r="I647" s="26"/>
      <c r="J647" s="25"/>
      <c r="K647" s="26"/>
    </row>
    <row r="648" spans="1:11" ht="14.25">
      <c r="A648" s="9"/>
      <c r="B648" s="9"/>
      <c r="C648" s="9"/>
      <c r="D648" s="9"/>
      <c r="E648" s="9"/>
      <c r="F648" s="3"/>
      <c r="G648" s="25"/>
      <c r="H648" s="26"/>
      <c r="I648" s="26"/>
      <c r="J648" s="25"/>
      <c r="K648" s="26"/>
    </row>
    <row r="649" spans="1:11" ht="14.25">
      <c r="A649" s="9"/>
      <c r="B649" s="9"/>
      <c r="C649" s="9"/>
      <c r="D649" s="9"/>
      <c r="E649" s="9"/>
      <c r="F649" s="3"/>
      <c r="G649" s="25"/>
      <c r="H649" s="26"/>
      <c r="I649" s="26"/>
      <c r="J649" s="25"/>
      <c r="K649" s="26"/>
    </row>
    <row r="650" spans="1:11" ht="14.25">
      <c r="A650" s="9"/>
      <c r="B650" s="9"/>
      <c r="C650" s="9"/>
      <c r="D650" s="9"/>
      <c r="E650" s="9"/>
      <c r="F650" s="3"/>
      <c r="G650" s="25"/>
      <c r="H650" s="26"/>
      <c r="I650" s="26"/>
      <c r="J650" s="25"/>
      <c r="K650" s="26"/>
    </row>
    <row r="651" spans="1:11" ht="14.25">
      <c r="A651" s="9"/>
      <c r="B651" s="9"/>
      <c r="C651" s="9"/>
      <c r="D651" s="9"/>
      <c r="E651" s="9"/>
      <c r="F651" s="3"/>
      <c r="G651" s="25"/>
      <c r="H651" s="26"/>
      <c r="I651" s="26"/>
      <c r="J651" s="25"/>
      <c r="K651" s="26"/>
    </row>
    <row r="652" spans="1:11" ht="14.25">
      <c r="A652" s="9"/>
      <c r="B652" s="9"/>
      <c r="C652" s="9"/>
      <c r="D652" s="9"/>
      <c r="E652" s="9"/>
      <c r="F652" s="3"/>
      <c r="G652" s="25"/>
      <c r="H652" s="26"/>
      <c r="I652" s="26"/>
      <c r="J652" s="25"/>
      <c r="K652" s="26"/>
    </row>
    <row r="653" spans="1:11" ht="14.25">
      <c r="A653" s="9"/>
      <c r="B653" s="9"/>
      <c r="C653" s="9"/>
      <c r="D653" s="9"/>
      <c r="E653" s="9"/>
      <c r="F653" s="3"/>
      <c r="G653" s="25"/>
      <c r="H653" s="26"/>
      <c r="I653" s="26"/>
      <c r="J653" s="25"/>
      <c r="K653" s="26"/>
    </row>
    <row r="654" spans="1:11" ht="14.25">
      <c r="A654" s="9"/>
      <c r="B654" s="9"/>
      <c r="C654" s="9"/>
      <c r="D654" s="9"/>
      <c r="E654" s="9"/>
      <c r="F654" s="3"/>
      <c r="G654" s="25"/>
      <c r="H654" s="26"/>
      <c r="I654" s="26"/>
      <c r="J654" s="25"/>
      <c r="K654" s="26"/>
    </row>
    <row r="655" spans="1:11" ht="14.25">
      <c r="A655" s="9"/>
      <c r="B655" s="9"/>
      <c r="C655" s="9"/>
      <c r="D655" s="9"/>
      <c r="E655" s="9"/>
      <c r="F655" s="3"/>
      <c r="G655" s="25"/>
      <c r="H655" s="26"/>
      <c r="I655" s="26"/>
      <c r="J655" s="25"/>
      <c r="K655" s="26"/>
    </row>
    <row r="656" spans="1:11" ht="14.25">
      <c r="A656" s="9"/>
      <c r="B656" s="9"/>
      <c r="C656" s="9"/>
      <c r="D656" s="9"/>
      <c r="E656" s="9"/>
      <c r="F656" s="3"/>
      <c r="G656" s="25"/>
      <c r="H656" s="26"/>
      <c r="I656" s="26"/>
      <c r="J656" s="25"/>
      <c r="K656" s="26"/>
    </row>
    <row r="657" spans="1:11" ht="14.25">
      <c r="A657" s="9"/>
      <c r="B657" s="9"/>
      <c r="C657" s="9"/>
      <c r="D657" s="9"/>
      <c r="E657" s="9"/>
      <c r="F657" s="3"/>
      <c r="G657" s="25"/>
      <c r="H657" s="26"/>
      <c r="I657" s="26"/>
      <c r="J657" s="25"/>
      <c r="K657" s="26"/>
    </row>
    <row r="658" spans="1:11" ht="14.25">
      <c r="A658" s="9"/>
      <c r="B658" s="9"/>
      <c r="C658" s="9"/>
      <c r="D658" s="9"/>
      <c r="E658" s="9"/>
      <c r="F658" s="3"/>
      <c r="G658" s="25"/>
      <c r="H658" s="26"/>
      <c r="I658" s="26"/>
      <c r="J658" s="25"/>
      <c r="K658" s="26"/>
    </row>
    <row r="659" spans="1:11" ht="14.25">
      <c r="A659" s="9"/>
      <c r="B659" s="9"/>
      <c r="C659" s="9"/>
      <c r="D659" s="9"/>
      <c r="E659" s="9"/>
      <c r="F659" s="3"/>
      <c r="G659" s="25"/>
      <c r="H659" s="26"/>
      <c r="I659" s="26"/>
      <c r="J659" s="25"/>
      <c r="K659" s="26"/>
    </row>
    <row r="660" spans="1:11" ht="14.25">
      <c r="A660" s="9"/>
      <c r="B660" s="9"/>
      <c r="C660" s="9"/>
      <c r="D660" s="9"/>
      <c r="E660" s="9"/>
      <c r="F660" s="3"/>
      <c r="G660" s="25"/>
      <c r="H660" s="26"/>
      <c r="I660" s="26"/>
      <c r="J660" s="25"/>
      <c r="K660" s="26"/>
    </row>
    <row r="661" spans="1:11" ht="14.25">
      <c r="A661" s="9"/>
      <c r="B661" s="9"/>
      <c r="C661" s="9"/>
      <c r="D661" s="9"/>
      <c r="E661" s="9"/>
      <c r="F661" s="3"/>
      <c r="G661" s="25"/>
      <c r="H661" s="26"/>
      <c r="I661" s="26"/>
      <c r="J661" s="25"/>
      <c r="K661" s="26"/>
    </row>
    <row r="662" spans="1:11" ht="14.25">
      <c r="A662" s="9"/>
      <c r="B662" s="9"/>
      <c r="C662" s="9"/>
      <c r="D662" s="9"/>
      <c r="E662" s="9"/>
      <c r="F662" s="3"/>
      <c r="G662" s="25"/>
      <c r="H662" s="26"/>
      <c r="I662" s="26"/>
      <c r="J662" s="25"/>
      <c r="K662" s="26"/>
    </row>
    <row r="663" spans="1:11" ht="14.25">
      <c r="A663" s="9"/>
      <c r="B663" s="9"/>
      <c r="C663" s="9"/>
      <c r="D663" s="9"/>
      <c r="E663" s="9"/>
      <c r="F663" s="3"/>
      <c r="G663" s="25"/>
      <c r="H663" s="26"/>
      <c r="I663" s="26"/>
      <c r="J663" s="25"/>
      <c r="K663" s="26"/>
    </row>
    <row r="664" spans="1:11" ht="14.25">
      <c r="A664" s="9"/>
      <c r="B664" s="9"/>
      <c r="C664" s="9"/>
      <c r="D664" s="9"/>
      <c r="E664" s="9"/>
      <c r="F664" s="3"/>
      <c r="G664" s="25"/>
      <c r="H664" s="26"/>
      <c r="I664" s="26"/>
      <c r="J664" s="25"/>
      <c r="K664" s="26"/>
    </row>
    <row r="665" spans="1:11" ht="14.25">
      <c r="A665" s="9"/>
      <c r="B665" s="9"/>
      <c r="C665" s="9"/>
      <c r="D665" s="9"/>
      <c r="E665" s="9"/>
      <c r="F665" s="3"/>
      <c r="G665" s="25"/>
      <c r="H665" s="26"/>
      <c r="I665" s="26"/>
      <c r="J665" s="25"/>
      <c r="K665" s="26"/>
    </row>
    <row r="666" spans="1:11" ht="14.25">
      <c r="A666" s="9"/>
      <c r="B666" s="9"/>
      <c r="C666" s="9"/>
      <c r="D666" s="9"/>
      <c r="E666" s="9"/>
      <c r="F666" s="3"/>
      <c r="G666" s="25"/>
      <c r="H666" s="26"/>
      <c r="I666" s="26"/>
      <c r="J666" s="25"/>
      <c r="K666" s="26"/>
    </row>
    <row r="667" spans="1:11" ht="14.25">
      <c r="A667" s="9"/>
      <c r="B667" s="9"/>
      <c r="C667" s="9"/>
      <c r="D667" s="9"/>
      <c r="E667" s="9"/>
      <c r="F667" s="3"/>
      <c r="G667" s="25"/>
      <c r="H667" s="26"/>
      <c r="I667" s="26"/>
      <c r="J667" s="25"/>
      <c r="K667" s="26"/>
    </row>
    <row r="668" spans="1:11" ht="14.25">
      <c r="A668" s="9"/>
      <c r="B668" s="9"/>
      <c r="C668" s="9"/>
      <c r="D668" s="9"/>
      <c r="E668" s="9"/>
      <c r="F668" s="3"/>
      <c r="G668" s="25"/>
      <c r="H668" s="26"/>
      <c r="I668" s="26"/>
      <c r="J668" s="25"/>
      <c r="K668" s="26"/>
    </row>
    <row r="669" spans="1:11" ht="14.25">
      <c r="A669" s="9"/>
      <c r="B669" s="9"/>
      <c r="C669" s="9"/>
      <c r="D669" s="9"/>
      <c r="E669" s="9"/>
      <c r="F669" s="3"/>
      <c r="G669" s="25"/>
      <c r="H669" s="26"/>
      <c r="I669" s="26"/>
      <c r="J669" s="25"/>
      <c r="K669" s="26"/>
    </row>
    <row r="670" spans="1:11" ht="14.25">
      <c r="A670" s="9"/>
      <c r="B670" s="9"/>
      <c r="C670" s="9"/>
      <c r="D670" s="9"/>
      <c r="E670" s="9"/>
      <c r="F670" s="3"/>
      <c r="G670" s="25"/>
      <c r="H670" s="26"/>
      <c r="I670" s="26"/>
      <c r="J670" s="25"/>
      <c r="K670" s="26"/>
    </row>
    <row r="671" spans="1:11" ht="14.25">
      <c r="A671" s="9"/>
      <c r="B671" s="9"/>
      <c r="C671" s="9"/>
      <c r="D671" s="9"/>
      <c r="E671" s="9"/>
      <c r="F671" s="3"/>
      <c r="G671" s="25"/>
      <c r="H671" s="26"/>
      <c r="I671" s="26"/>
      <c r="J671" s="25"/>
      <c r="K671" s="26"/>
    </row>
    <row r="672" spans="1:11" ht="14.25">
      <c r="A672" s="9"/>
      <c r="B672" s="9"/>
      <c r="C672" s="9"/>
      <c r="D672" s="9"/>
      <c r="E672" s="9"/>
      <c r="F672" s="3"/>
      <c r="G672" s="25"/>
      <c r="H672" s="26"/>
      <c r="I672" s="26"/>
      <c r="J672" s="25"/>
      <c r="K672" s="26"/>
    </row>
    <row r="673" spans="1:11" ht="14.25">
      <c r="A673" s="9"/>
      <c r="B673" s="9"/>
      <c r="C673" s="9"/>
      <c r="D673" s="9"/>
      <c r="E673" s="9"/>
      <c r="F673" s="3"/>
      <c r="G673" s="25"/>
      <c r="H673" s="26"/>
      <c r="I673" s="26"/>
      <c r="J673" s="25"/>
      <c r="K673" s="26"/>
    </row>
    <row r="674" spans="1:11" ht="14.25">
      <c r="A674" s="9"/>
      <c r="B674" s="9"/>
      <c r="C674" s="9"/>
      <c r="D674" s="9"/>
      <c r="E674" s="9"/>
      <c r="F674" s="3"/>
      <c r="G674" s="25"/>
      <c r="H674" s="26"/>
      <c r="I674" s="26"/>
      <c r="J674" s="25"/>
      <c r="K674" s="26"/>
    </row>
    <row r="675" spans="1:11" ht="14.25">
      <c r="A675" s="9"/>
      <c r="B675" s="9"/>
      <c r="C675" s="9"/>
      <c r="D675" s="9"/>
      <c r="E675" s="9"/>
      <c r="F675" s="3"/>
      <c r="G675" s="25"/>
      <c r="H675" s="26"/>
      <c r="I675" s="26"/>
      <c r="J675" s="25"/>
      <c r="K675" s="26"/>
    </row>
    <row r="676" spans="1:11" ht="14.25">
      <c r="A676" s="9"/>
      <c r="B676" s="9"/>
      <c r="C676" s="9"/>
      <c r="D676" s="9"/>
      <c r="E676" s="9"/>
      <c r="F676" s="3"/>
      <c r="G676" s="25"/>
      <c r="H676" s="26"/>
      <c r="I676" s="26"/>
      <c r="J676" s="25"/>
      <c r="K676" s="26"/>
    </row>
    <row r="677" spans="1:11" ht="14.25">
      <c r="A677" s="9"/>
      <c r="B677" s="9"/>
      <c r="C677" s="9"/>
      <c r="D677" s="9"/>
      <c r="E677" s="9"/>
      <c r="F677" s="3"/>
      <c r="G677" s="25"/>
      <c r="H677" s="26"/>
      <c r="I677" s="26"/>
      <c r="J677" s="25"/>
      <c r="K677" s="26"/>
    </row>
    <row r="678" spans="1:11" ht="14.25">
      <c r="A678" s="9"/>
      <c r="B678" s="9"/>
      <c r="C678" s="9"/>
      <c r="D678" s="9"/>
      <c r="E678" s="9"/>
      <c r="F678" s="3"/>
      <c r="G678" s="25"/>
      <c r="H678" s="26"/>
      <c r="I678" s="26"/>
      <c r="J678" s="25"/>
      <c r="K678" s="26"/>
    </row>
    <row r="679" spans="1:11" ht="14.25">
      <c r="A679" s="9"/>
      <c r="B679" s="9"/>
      <c r="C679" s="9"/>
      <c r="D679" s="9"/>
      <c r="E679" s="9"/>
      <c r="F679" s="3"/>
      <c r="G679" s="25"/>
      <c r="H679" s="26"/>
      <c r="I679" s="26"/>
      <c r="J679" s="25"/>
      <c r="K679" s="26"/>
    </row>
    <row r="680" spans="1:11" ht="14.25">
      <c r="A680" s="9"/>
      <c r="B680" s="9"/>
      <c r="C680" s="9"/>
      <c r="D680" s="9"/>
      <c r="E680" s="9"/>
      <c r="F680" s="3"/>
      <c r="G680" s="25"/>
      <c r="H680" s="26"/>
      <c r="I680" s="26"/>
      <c r="J680" s="25"/>
      <c r="K680" s="26"/>
    </row>
    <row r="681" spans="1:11" ht="14.25">
      <c r="A681" s="9"/>
      <c r="B681" s="9"/>
      <c r="C681" s="9"/>
      <c r="D681" s="9"/>
      <c r="E681" s="9"/>
      <c r="F681" s="3"/>
      <c r="G681" s="25"/>
      <c r="H681" s="26"/>
      <c r="I681" s="26"/>
      <c r="J681" s="25"/>
      <c r="K681" s="26"/>
    </row>
    <row r="682" spans="1:11" ht="14.25">
      <c r="A682" s="9"/>
      <c r="B682" s="9"/>
      <c r="C682" s="9"/>
      <c r="D682" s="9"/>
      <c r="E682" s="9"/>
      <c r="F682" s="3"/>
      <c r="G682" s="25"/>
      <c r="H682" s="26"/>
      <c r="I682" s="26"/>
      <c r="J682" s="25"/>
      <c r="K682" s="26"/>
    </row>
    <row r="683" spans="1:11" ht="14.25">
      <c r="A683" s="9"/>
      <c r="B683" s="9"/>
      <c r="C683" s="9"/>
      <c r="D683" s="9"/>
      <c r="E683" s="9"/>
      <c r="F683" s="3"/>
      <c r="G683" s="25"/>
      <c r="H683" s="26"/>
      <c r="I683" s="26"/>
      <c r="J683" s="25"/>
      <c r="K683" s="26"/>
    </row>
    <row r="684" spans="1:11" ht="14.25">
      <c r="A684" s="9"/>
      <c r="B684" s="9"/>
      <c r="C684" s="9"/>
      <c r="D684" s="9"/>
      <c r="E684" s="9"/>
      <c r="F684" s="3"/>
      <c r="G684" s="25"/>
      <c r="H684" s="26"/>
      <c r="I684" s="26"/>
      <c r="J684" s="25"/>
      <c r="K684" s="26"/>
    </row>
    <row r="685" spans="1:11" ht="14.25">
      <c r="A685" s="9"/>
      <c r="B685" s="9"/>
      <c r="C685" s="9"/>
      <c r="D685" s="9"/>
      <c r="E685" s="9"/>
      <c r="F685" s="3"/>
      <c r="G685" s="25"/>
      <c r="H685" s="26"/>
      <c r="I685" s="26"/>
      <c r="J685" s="25"/>
      <c r="K685" s="26"/>
    </row>
    <row r="686" spans="1:11" ht="14.25">
      <c r="A686" s="9"/>
      <c r="B686" s="9"/>
      <c r="C686" s="9"/>
      <c r="D686" s="9"/>
      <c r="E686" s="9"/>
      <c r="F686" s="3"/>
      <c r="G686" s="25"/>
      <c r="H686" s="26"/>
      <c r="I686" s="26"/>
      <c r="J686" s="25"/>
      <c r="K686" s="26"/>
    </row>
    <row r="687" spans="1:11" ht="14.25">
      <c r="A687" s="9"/>
      <c r="B687" s="9"/>
      <c r="C687" s="9"/>
      <c r="D687" s="9"/>
      <c r="E687" s="9"/>
      <c r="F687" s="3"/>
      <c r="G687" s="25"/>
      <c r="H687" s="26"/>
      <c r="I687" s="26"/>
      <c r="J687" s="25"/>
      <c r="K687" s="26"/>
    </row>
    <row r="688" spans="1:11" ht="14.25">
      <c r="A688" s="9"/>
      <c r="B688" s="9"/>
      <c r="C688" s="9"/>
      <c r="D688" s="9"/>
      <c r="E688" s="9"/>
      <c r="F688" s="3"/>
      <c r="G688" s="25"/>
      <c r="H688" s="26"/>
      <c r="I688" s="26"/>
      <c r="J688" s="25"/>
      <c r="K688" s="26"/>
    </row>
    <row r="689" spans="1:11" ht="14.25">
      <c r="A689" s="9"/>
      <c r="B689" s="9"/>
      <c r="C689" s="9"/>
      <c r="D689" s="9"/>
      <c r="E689" s="9"/>
      <c r="F689" s="3"/>
      <c r="G689" s="25"/>
      <c r="H689" s="26"/>
      <c r="I689" s="26"/>
      <c r="J689" s="25"/>
      <c r="K689" s="26"/>
    </row>
    <row r="690" spans="1:11" ht="14.25">
      <c r="A690" s="9"/>
      <c r="B690" s="9"/>
      <c r="C690" s="9"/>
      <c r="D690" s="9"/>
      <c r="E690" s="9"/>
      <c r="F690" s="3"/>
      <c r="G690" s="25"/>
      <c r="H690" s="26"/>
      <c r="I690" s="26"/>
      <c r="J690" s="25"/>
      <c r="K690" s="26"/>
    </row>
    <row r="691" spans="1:11" ht="14.25">
      <c r="A691" s="9"/>
      <c r="B691" s="9"/>
      <c r="C691" s="9"/>
      <c r="D691" s="9"/>
      <c r="E691" s="9"/>
      <c r="F691" s="3"/>
      <c r="G691" s="25"/>
      <c r="H691" s="26"/>
      <c r="I691" s="26"/>
      <c r="J691" s="25"/>
      <c r="K691" s="26"/>
    </row>
    <row r="692" spans="1:11" ht="14.25">
      <c r="A692" s="9"/>
      <c r="B692" s="9"/>
      <c r="C692" s="9"/>
      <c r="D692" s="9"/>
      <c r="E692" s="9"/>
      <c r="F692" s="3"/>
      <c r="G692" s="25"/>
      <c r="H692" s="26"/>
      <c r="I692" s="26"/>
      <c r="J692" s="25"/>
      <c r="K692" s="26"/>
    </row>
    <row r="693" spans="1:11" ht="14.25">
      <c r="A693" s="9"/>
      <c r="B693" s="9"/>
      <c r="C693" s="9"/>
      <c r="D693" s="9"/>
      <c r="E693" s="9"/>
      <c r="F693" s="3"/>
      <c r="G693" s="25"/>
      <c r="H693" s="26"/>
      <c r="I693" s="26"/>
      <c r="J693" s="25"/>
      <c r="K693" s="26"/>
    </row>
    <row r="694" spans="1:11" ht="14.25">
      <c r="A694" s="9"/>
      <c r="B694" s="9"/>
      <c r="C694" s="9"/>
      <c r="D694" s="9"/>
      <c r="E694" s="9"/>
      <c r="F694" s="3"/>
      <c r="G694" s="25"/>
      <c r="H694" s="26"/>
      <c r="I694" s="26"/>
      <c r="J694" s="25"/>
      <c r="K694" s="26"/>
    </row>
    <row r="695" spans="1:11" ht="14.25">
      <c r="A695" s="9"/>
      <c r="B695" s="9"/>
      <c r="C695" s="9"/>
      <c r="D695" s="9"/>
      <c r="E695" s="9"/>
      <c r="F695" s="3"/>
      <c r="G695" s="25"/>
      <c r="H695" s="26"/>
      <c r="I695" s="26"/>
      <c r="J695" s="25"/>
      <c r="K695" s="26"/>
    </row>
    <row r="696" spans="1:11" ht="14.25">
      <c r="A696" s="9"/>
      <c r="B696" s="9"/>
      <c r="C696" s="9"/>
      <c r="D696" s="9"/>
      <c r="E696" s="9"/>
      <c r="F696" s="3"/>
      <c r="G696" s="25"/>
      <c r="H696" s="26"/>
      <c r="I696" s="26"/>
      <c r="J696" s="25"/>
      <c r="K696" s="26"/>
    </row>
    <row r="697" spans="1:11" ht="14.25">
      <c r="A697" s="9"/>
      <c r="B697" s="9"/>
      <c r="C697" s="9"/>
      <c r="D697" s="9"/>
      <c r="E697" s="9"/>
      <c r="F697" s="3"/>
      <c r="G697" s="25"/>
      <c r="H697" s="26"/>
      <c r="I697" s="26"/>
      <c r="J697" s="25"/>
      <c r="K697" s="26"/>
    </row>
    <row r="698" spans="1:11" ht="14.25">
      <c r="A698" s="9"/>
      <c r="B698" s="9"/>
      <c r="C698" s="9"/>
      <c r="D698" s="9"/>
      <c r="E698" s="9"/>
      <c r="F698" s="3"/>
      <c r="G698" s="25"/>
      <c r="H698" s="26"/>
      <c r="I698" s="26"/>
      <c r="J698" s="25"/>
      <c r="K698" s="26"/>
    </row>
    <row r="699" spans="1:11" ht="14.25">
      <c r="A699" s="9"/>
      <c r="B699" s="9"/>
      <c r="C699" s="9"/>
      <c r="D699" s="9"/>
      <c r="E699" s="9"/>
      <c r="F699" s="3"/>
      <c r="G699" s="25"/>
      <c r="H699" s="26"/>
      <c r="I699" s="26"/>
      <c r="J699" s="25"/>
      <c r="K699" s="26"/>
    </row>
    <row r="700" spans="1:11" ht="14.25">
      <c r="A700" s="9"/>
      <c r="B700" s="9"/>
      <c r="C700" s="9"/>
      <c r="D700" s="9"/>
      <c r="E700" s="9"/>
      <c r="F700" s="3"/>
      <c r="G700" s="25"/>
      <c r="H700" s="26"/>
      <c r="I700" s="26"/>
      <c r="J700" s="25"/>
      <c r="K700" s="26"/>
    </row>
    <row r="701" spans="1:11" ht="14.25">
      <c r="A701" s="9"/>
      <c r="B701" s="9"/>
      <c r="C701" s="9"/>
      <c r="D701" s="9"/>
      <c r="E701" s="9"/>
      <c r="F701" s="3"/>
      <c r="G701" s="25"/>
      <c r="H701" s="26"/>
      <c r="I701" s="26"/>
      <c r="J701" s="25"/>
      <c r="K701" s="26"/>
    </row>
    <row r="702" spans="1:11" ht="14.25">
      <c r="A702" s="9"/>
      <c r="B702" s="9"/>
      <c r="C702" s="9"/>
      <c r="D702" s="9"/>
      <c r="E702" s="9"/>
      <c r="F702" s="3"/>
      <c r="G702" s="25"/>
      <c r="H702" s="26"/>
      <c r="I702" s="26"/>
      <c r="J702" s="25"/>
      <c r="K702" s="26"/>
    </row>
    <row r="703" spans="1:11" ht="14.25">
      <c r="A703" s="9"/>
      <c r="B703" s="9"/>
      <c r="C703" s="9"/>
      <c r="D703" s="9"/>
      <c r="E703" s="9"/>
      <c r="F703" s="3"/>
      <c r="G703" s="25"/>
      <c r="H703" s="26"/>
      <c r="I703" s="26"/>
      <c r="J703" s="25"/>
      <c r="K703" s="26"/>
    </row>
    <row r="704" spans="1:11" ht="14.25">
      <c r="A704" s="9"/>
      <c r="B704" s="9"/>
      <c r="C704" s="9"/>
      <c r="D704" s="9"/>
      <c r="E704" s="9"/>
      <c r="F704" s="3"/>
      <c r="G704" s="25"/>
      <c r="H704" s="26"/>
      <c r="I704" s="26"/>
      <c r="J704" s="25"/>
      <c r="K704" s="26"/>
    </row>
    <row r="705" spans="1:11" ht="14.25">
      <c r="A705" s="9"/>
      <c r="B705" s="9"/>
      <c r="C705" s="9"/>
      <c r="D705" s="9"/>
      <c r="E705" s="9"/>
      <c r="F705" s="3"/>
      <c r="G705" s="25"/>
      <c r="H705" s="26"/>
      <c r="I705" s="26"/>
      <c r="J705" s="25"/>
      <c r="K705" s="26"/>
    </row>
    <row r="706" spans="1:11" ht="14.25">
      <c r="A706" s="9"/>
      <c r="B706" s="9"/>
      <c r="C706" s="9"/>
      <c r="D706" s="9"/>
      <c r="E706" s="9"/>
      <c r="F706" s="3"/>
      <c r="G706" s="25"/>
      <c r="H706" s="26"/>
      <c r="I706" s="26"/>
      <c r="J706" s="25"/>
      <c r="K706" s="26"/>
    </row>
    <row r="707" spans="1:11" ht="14.25">
      <c r="A707" s="9"/>
      <c r="B707" s="9"/>
      <c r="C707" s="9"/>
      <c r="D707" s="9"/>
      <c r="E707" s="9"/>
      <c r="F707" s="3"/>
      <c r="G707" s="25"/>
      <c r="H707" s="26"/>
      <c r="I707" s="26"/>
      <c r="J707" s="25"/>
      <c r="K707" s="26"/>
    </row>
    <row r="708" spans="1:11" ht="14.25">
      <c r="A708" s="9"/>
      <c r="B708" s="9"/>
      <c r="C708" s="9"/>
      <c r="D708" s="9"/>
      <c r="E708" s="9"/>
      <c r="F708" s="3"/>
      <c r="G708" s="25"/>
      <c r="H708" s="26"/>
      <c r="I708" s="26"/>
      <c r="J708" s="25"/>
      <c r="K708" s="26"/>
    </row>
    <row r="709" spans="1:11" ht="14.25">
      <c r="A709" s="9"/>
      <c r="B709" s="9"/>
      <c r="C709" s="9"/>
      <c r="D709" s="9"/>
      <c r="E709" s="9"/>
      <c r="F709" s="3"/>
      <c r="G709" s="25"/>
      <c r="H709" s="26"/>
      <c r="I709" s="26"/>
      <c r="J709" s="25"/>
      <c r="K709" s="26"/>
    </row>
    <row r="710" spans="1:11" ht="14.25">
      <c r="A710" s="9"/>
      <c r="B710" s="9"/>
      <c r="C710" s="9"/>
      <c r="D710" s="9"/>
      <c r="E710" s="9"/>
      <c r="F710" s="3"/>
      <c r="G710" s="25"/>
      <c r="H710" s="26"/>
      <c r="I710" s="26"/>
      <c r="J710" s="25"/>
      <c r="K710" s="26"/>
    </row>
    <row r="711" spans="1:11" ht="14.25">
      <c r="A711" s="9"/>
      <c r="B711" s="9"/>
      <c r="C711" s="9"/>
      <c r="D711" s="9"/>
      <c r="E711" s="9"/>
      <c r="F711" s="3"/>
      <c r="G711" s="25"/>
      <c r="H711" s="26"/>
      <c r="I711" s="26"/>
      <c r="J711" s="25"/>
      <c r="K711" s="26"/>
    </row>
    <row r="712" spans="1:11" ht="14.25">
      <c r="A712" s="9"/>
      <c r="B712" s="9"/>
      <c r="C712" s="9"/>
      <c r="D712" s="9"/>
      <c r="E712" s="9"/>
      <c r="F712" s="3"/>
      <c r="G712" s="25"/>
      <c r="H712" s="26"/>
      <c r="I712" s="26"/>
      <c r="J712" s="25"/>
      <c r="K712" s="26"/>
    </row>
    <row r="713" spans="1:11" ht="14.25">
      <c r="A713" s="9"/>
      <c r="B713" s="9"/>
      <c r="C713" s="9"/>
      <c r="D713" s="9"/>
      <c r="E713" s="9"/>
      <c r="F713" s="3"/>
      <c r="G713" s="25"/>
      <c r="H713" s="26"/>
      <c r="I713" s="26"/>
      <c r="J713" s="25"/>
      <c r="K713" s="26"/>
    </row>
    <row r="714" spans="1:11" ht="14.25">
      <c r="A714" s="9"/>
      <c r="B714" s="9"/>
      <c r="C714" s="9"/>
      <c r="D714" s="9"/>
      <c r="E714" s="9"/>
      <c r="F714" s="3"/>
      <c r="G714" s="25"/>
      <c r="H714" s="26"/>
      <c r="I714" s="26"/>
      <c r="J714" s="25"/>
      <c r="K714" s="26"/>
    </row>
    <row r="715" spans="1:11" ht="14.25">
      <c r="A715" s="9"/>
      <c r="B715" s="9"/>
      <c r="C715" s="9"/>
      <c r="D715" s="9"/>
      <c r="E715" s="9"/>
      <c r="F715" s="3"/>
      <c r="G715" s="25"/>
      <c r="H715" s="26"/>
      <c r="I715" s="26"/>
      <c r="J715" s="25"/>
      <c r="K715" s="26"/>
    </row>
    <row r="716" spans="1:11" ht="14.25">
      <c r="A716" s="9"/>
      <c r="B716" s="9"/>
      <c r="C716" s="9"/>
      <c r="D716" s="9"/>
      <c r="E716" s="9"/>
      <c r="F716" s="3"/>
      <c r="G716" s="25"/>
      <c r="H716" s="26"/>
      <c r="I716" s="26"/>
      <c r="J716" s="25"/>
      <c r="K716" s="26"/>
    </row>
    <row r="717" spans="1:11" ht="14.25">
      <c r="A717" s="9"/>
      <c r="B717" s="9"/>
      <c r="C717" s="9"/>
      <c r="D717" s="9"/>
      <c r="E717" s="9"/>
      <c r="F717" s="3"/>
      <c r="G717" s="25"/>
      <c r="H717" s="26"/>
      <c r="I717" s="26"/>
      <c r="J717" s="25"/>
      <c r="K717" s="26"/>
    </row>
    <row r="718" spans="1:11" ht="14.25">
      <c r="A718" s="9"/>
      <c r="B718" s="9"/>
      <c r="C718" s="9"/>
      <c r="D718" s="9"/>
      <c r="E718" s="9"/>
      <c r="F718" s="3"/>
      <c r="G718" s="25"/>
      <c r="H718" s="26"/>
      <c r="I718" s="26"/>
      <c r="J718" s="25"/>
      <c r="K718" s="26"/>
    </row>
    <row r="719" spans="1:11" ht="14.25">
      <c r="A719" s="9"/>
      <c r="B719" s="9"/>
      <c r="C719" s="9"/>
      <c r="D719" s="9"/>
      <c r="E719" s="9"/>
      <c r="F719" s="3"/>
      <c r="G719" s="25"/>
      <c r="H719" s="26"/>
      <c r="I719" s="26"/>
      <c r="J719" s="25"/>
      <c r="K719" s="26"/>
    </row>
    <row r="720" spans="1:11" ht="14.25">
      <c r="A720" s="9"/>
      <c r="B720" s="9"/>
      <c r="C720" s="9"/>
      <c r="D720" s="9"/>
      <c r="E720" s="9"/>
      <c r="F720" s="3"/>
      <c r="G720" s="25"/>
      <c r="H720" s="26"/>
      <c r="I720" s="26"/>
      <c r="J720" s="25"/>
      <c r="K720" s="26"/>
    </row>
    <row r="721" spans="1:11" ht="14.25">
      <c r="A721" s="9"/>
      <c r="B721" s="9"/>
      <c r="C721" s="9"/>
      <c r="D721" s="9"/>
      <c r="E721" s="9"/>
      <c r="F721" s="3"/>
      <c r="G721" s="25"/>
      <c r="H721" s="26"/>
      <c r="I721" s="26"/>
      <c r="J721" s="25"/>
      <c r="K721" s="26"/>
    </row>
    <row r="722" spans="1:11" ht="14.25">
      <c r="A722" s="9"/>
      <c r="B722" s="9"/>
      <c r="C722" s="9"/>
      <c r="D722" s="9"/>
      <c r="E722" s="9"/>
      <c r="F722" s="3"/>
      <c r="G722" s="25"/>
      <c r="H722" s="26"/>
      <c r="I722" s="26"/>
      <c r="J722" s="25"/>
      <c r="K722" s="26"/>
    </row>
    <row r="723" spans="1:11" ht="14.25">
      <c r="A723" s="9"/>
      <c r="B723" s="9"/>
      <c r="C723" s="9"/>
      <c r="D723" s="9"/>
      <c r="E723" s="9"/>
      <c r="F723" s="3"/>
      <c r="G723" s="25"/>
      <c r="H723" s="26"/>
      <c r="I723" s="26"/>
      <c r="J723" s="25"/>
      <c r="K723" s="26"/>
    </row>
    <row r="724" spans="1:11" ht="14.25">
      <c r="A724" s="9"/>
      <c r="B724" s="9"/>
      <c r="C724" s="9"/>
      <c r="D724" s="9"/>
      <c r="E724" s="9"/>
      <c r="F724" s="3"/>
      <c r="G724" s="25"/>
      <c r="H724" s="26"/>
      <c r="I724" s="26"/>
      <c r="J724" s="25"/>
      <c r="K724" s="26"/>
    </row>
    <row r="725" spans="1:11" ht="14.25">
      <c r="A725" s="9"/>
      <c r="B725" s="9"/>
      <c r="C725" s="9"/>
      <c r="D725" s="9"/>
      <c r="E725" s="9"/>
      <c r="F725" s="3"/>
      <c r="G725" s="25"/>
      <c r="H725" s="26"/>
      <c r="I725" s="26"/>
      <c r="J725" s="25"/>
      <c r="K725" s="26"/>
    </row>
    <row r="726" spans="1:11" ht="14.25">
      <c r="A726" s="9"/>
      <c r="B726" s="9"/>
      <c r="C726" s="9"/>
      <c r="D726" s="9"/>
      <c r="E726" s="9"/>
      <c r="F726" s="3"/>
      <c r="G726" s="25"/>
      <c r="H726" s="26"/>
      <c r="I726" s="26"/>
      <c r="J726" s="25"/>
      <c r="K726" s="26"/>
    </row>
    <row r="727" spans="1:11" ht="14.25">
      <c r="A727" s="9"/>
      <c r="B727" s="9"/>
      <c r="C727" s="9"/>
      <c r="D727" s="9"/>
      <c r="E727" s="9"/>
      <c r="F727" s="3"/>
      <c r="G727" s="25"/>
      <c r="H727" s="26"/>
      <c r="I727" s="26"/>
      <c r="J727" s="25"/>
      <c r="K727" s="26"/>
    </row>
    <row r="728" spans="1:11" ht="14.25">
      <c r="A728" s="9"/>
      <c r="B728" s="9"/>
      <c r="C728" s="9"/>
      <c r="D728" s="9"/>
      <c r="E728" s="9"/>
      <c r="F728" s="3"/>
      <c r="G728" s="25"/>
      <c r="H728" s="26"/>
      <c r="I728" s="26"/>
      <c r="J728" s="25"/>
      <c r="K728" s="26"/>
    </row>
    <row r="729" spans="1:11" ht="14.25">
      <c r="A729" s="9"/>
      <c r="B729" s="9"/>
      <c r="C729" s="9"/>
      <c r="D729" s="9"/>
      <c r="E729" s="9"/>
      <c r="F729" s="3"/>
      <c r="G729" s="25"/>
      <c r="H729" s="26"/>
      <c r="I729" s="26"/>
      <c r="J729" s="25"/>
      <c r="K729" s="26"/>
    </row>
    <row r="730" spans="1:11" ht="14.25">
      <c r="A730" s="9"/>
      <c r="B730" s="9"/>
      <c r="C730" s="9"/>
      <c r="D730" s="9"/>
      <c r="E730" s="9"/>
      <c r="F730" s="3"/>
      <c r="G730" s="25"/>
      <c r="H730" s="26"/>
      <c r="I730" s="26"/>
      <c r="J730" s="25"/>
      <c r="K730" s="26"/>
    </row>
    <row r="731" spans="1:11" ht="14.25">
      <c r="A731" s="9"/>
      <c r="B731" s="9"/>
      <c r="C731" s="9"/>
      <c r="D731" s="9"/>
      <c r="E731" s="9"/>
      <c r="F731" s="3"/>
      <c r="G731" s="25"/>
      <c r="H731" s="26"/>
      <c r="I731" s="26"/>
      <c r="J731" s="25"/>
      <c r="K731" s="26"/>
    </row>
    <row r="732" spans="1:11" ht="14.25">
      <c r="A732" s="9"/>
      <c r="B732" s="9"/>
      <c r="C732" s="9"/>
      <c r="D732" s="9"/>
      <c r="E732" s="9"/>
      <c r="F732" s="3"/>
      <c r="G732" s="25"/>
      <c r="H732" s="26"/>
      <c r="I732" s="26"/>
      <c r="J732" s="25"/>
      <c r="K732" s="26"/>
    </row>
    <row r="733" spans="1:11" ht="14.25">
      <c r="A733" s="9"/>
      <c r="B733" s="9"/>
      <c r="C733" s="9"/>
      <c r="D733" s="9"/>
      <c r="E733" s="9"/>
      <c r="F733" s="3"/>
      <c r="G733" s="25"/>
      <c r="H733" s="26"/>
      <c r="I733" s="26"/>
      <c r="J733" s="25"/>
      <c r="K733" s="26"/>
    </row>
    <row r="734" spans="1:11" ht="14.25">
      <c r="A734" s="9"/>
      <c r="B734" s="9"/>
      <c r="C734" s="9"/>
      <c r="D734" s="9"/>
      <c r="E734" s="9"/>
      <c r="F734" s="3"/>
      <c r="G734" s="25"/>
      <c r="H734" s="26"/>
      <c r="I734" s="26"/>
      <c r="J734" s="25"/>
      <c r="K734" s="26"/>
    </row>
    <row r="735" spans="1:11" ht="14.25">
      <c r="A735" s="9"/>
      <c r="B735" s="9"/>
      <c r="C735" s="9"/>
      <c r="D735" s="9"/>
      <c r="E735" s="9"/>
      <c r="F735" s="3"/>
      <c r="G735" s="25"/>
      <c r="H735" s="26"/>
      <c r="I735" s="26"/>
      <c r="J735" s="25"/>
      <c r="K735" s="26"/>
    </row>
    <row r="736" spans="1:11" ht="14.25">
      <c r="A736" s="9"/>
      <c r="B736" s="9"/>
      <c r="C736" s="9"/>
      <c r="D736" s="9"/>
      <c r="E736" s="9"/>
      <c r="F736" s="3"/>
      <c r="G736" s="25"/>
      <c r="H736" s="26"/>
      <c r="I736" s="26"/>
      <c r="J736" s="25"/>
      <c r="K736" s="26"/>
    </row>
    <row r="737" spans="1:11" ht="14.25">
      <c r="A737" s="9"/>
      <c r="B737" s="9"/>
      <c r="C737" s="9"/>
      <c r="D737" s="9"/>
      <c r="E737" s="9"/>
      <c r="F737" s="3"/>
      <c r="G737" s="25"/>
      <c r="H737" s="26"/>
      <c r="I737" s="26"/>
      <c r="J737" s="25"/>
      <c r="K737" s="26"/>
    </row>
    <row r="738" spans="1:11" ht="14.25">
      <c r="A738" s="9"/>
      <c r="B738" s="9"/>
      <c r="C738" s="9"/>
      <c r="D738" s="9"/>
      <c r="E738" s="9"/>
      <c r="F738" s="3"/>
      <c r="G738" s="25"/>
      <c r="H738" s="26"/>
      <c r="I738" s="26"/>
      <c r="J738" s="25"/>
      <c r="K738" s="26"/>
    </row>
    <row r="739" spans="1:11" ht="14.25">
      <c r="A739" s="9"/>
      <c r="B739" s="9"/>
      <c r="C739" s="9"/>
      <c r="D739" s="9"/>
      <c r="E739" s="9"/>
      <c r="F739" s="3"/>
      <c r="G739" s="25"/>
      <c r="H739" s="26"/>
      <c r="I739" s="26"/>
      <c r="J739" s="25"/>
      <c r="K739" s="26"/>
    </row>
    <row r="740" spans="1:11" ht="14.25">
      <c r="A740" s="9"/>
      <c r="B740" s="9"/>
      <c r="C740" s="9"/>
      <c r="D740" s="9"/>
      <c r="E740" s="9"/>
      <c r="F740" s="3"/>
      <c r="G740" s="25"/>
      <c r="H740" s="26"/>
      <c r="I740" s="26"/>
      <c r="J740" s="25"/>
      <c r="K740" s="26"/>
    </row>
    <row r="741" spans="1:11" ht="14.25">
      <c r="A741" s="9"/>
      <c r="B741" s="9"/>
      <c r="C741" s="9"/>
      <c r="D741" s="9"/>
      <c r="E741" s="9"/>
      <c r="F741" s="3"/>
      <c r="G741" s="25"/>
      <c r="H741" s="26"/>
      <c r="I741" s="26"/>
      <c r="J741" s="25"/>
      <c r="K741" s="26"/>
    </row>
    <row r="742" spans="1:11" ht="14.25">
      <c r="A742" s="9"/>
      <c r="B742" s="9"/>
      <c r="C742" s="9"/>
      <c r="D742" s="9"/>
      <c r="E742" s="9"/>
      <c r="F742" s="3"/>
      <c r="G742" s="25"/>
      <c r="H742" s="26"/>
      <c r="I742" s="26"/>
      <c r="J742" s="25"/>
      <c r="K742" s="26"/>
    </row>
    <row r="743" spans="1:11" ht="14.25">
      <c r="A743" s="9"/>
      <c r="B743" s="9"/>
      <c r="C743" s="9"/>
      <c r="D743" s="9"/>
      <c r="E743" s="9"/>
      <c r="F743" s="3"/>
      <c r="G743" s="25"/>
      <c r="H743" s="26"/>
      <c r="I743" s="26"/>
      <c r="J743" s="25"/>
      <c r="K743" s="26"/>
    </row>
    <row r="744" spans="1:11" ht="14.25">
      <c r="A744" s="9"/>
      <c r="B744" s="9"/>
      <c r="C744" s="9"/>
      <c r="D744" s="9"/>
      <c r="E744" s="9"/>
      <c r="F744" s="3"/>
      <c r="G744" s="25"/>
      <c r="H744" s="26"/>
      <c r="I744" s="26"/>
      <c r="J744" s="25"/>
      <c r="K744" s="26"/>
    </row>
    <row r="745" spans="1:11" ht="14.25">
      <c r="A745" s="9"/>
      <c r="B745" s="9"/>
      <c r="C745" s="9"/>
      <c r="D745" s="9"/>
      <c r="E745" s="9"/>
      <c r="F745" s="3"/>
      <c r="G745" s="25"/>
      <c r="H745" s="26"/>
      <c r="I745" s="26"/>
      <c r="J745" s="25"/>
      <c r="K745" s="26"/>
    </row>
    <row r="746" spans="1:11" ht="14.25">
      <c r="A746" s="9"/>
      <c r="B746" s="9"/>
      <c r="C746" s="9"/>
      <c r="D746" s="9"/>
      <c r="E746" s="9"/>
      <c r="F746" s="3"/>
      <c r="G746" s="25"/>
      <c r="H746" s="26"/>
      <c r="I746" s="26"/>
      <c r="J746" s="25"/>
      <c r="K746" s="26"/>
    </row>
    <row r="747" spans="1:11" ht="14.25">
      <c r="A747" s="9"/>
      <c r="B747" s="9"/>
      <c r="C747" s="9"/>
      <c r="D747" s="9"/>
      <c r="E747" s="9"/>
      <c r="F747" s="3"/>
      <c r="G747" s="25"/>
      <c r="H747" s="26"/>
      <c r="I747" s="26"/>
      <c r="J747" s="25"/>
      <c r="K747" s="26"/>
    </row>
    <row r="748" spans="1:11" ht="14.25">
      <c r="A748" s="9"/>
      <c r="B748" s="9"/>
      <c r="C748" s="9"/>
      <c r="D748" s="9"/>
      <c r="E748" s="9"/>
      <c r="F748" s="3"/>
      <c r="G748" s="25"/>
      <c r="H748" s="26"/>
      <c r="I748" s="26"/>
      <c r="J748" s="25"/>
      <c r="K748" s="26"/>
    </row>
    <row r="749" spans="1:11" ht="14.25">
      <c r="A749" s="9"/>
      <c r="B749" s="9"/>
      <c r="C749" s="9"/>
      <c r="D749" s="9"/>
      <c r="E749" s="9"/>
      <c r="F749" s="3"/>
      <c r="G749" s="25"/>
      <c r="H749" s="26"/>
      <c r="I749" s="26"/>
      <c r="J749" s="25"/>
      <c r="K749" s="26"/>
    </row>
    <row r="750" spans="1:11" ht="14.25">
      <c r="A750" s="9"/>
      <c r="B750" s="9"/>
      <c r="C750" s="9"/>
      <c r="D750" s="9"/>
      <c r="E750" s="9"/>
      <c r="F750" s="3"/>
      <c r="G750" s="25"/>
      <c r="H750" s="26"/>
      <c r="I750" s="26"/>
      <c r="J750" s="25"/>
      <c r="K750" s="26"/>
    </row>
    <row r="751" spans="1:11" ht="14.25">
      <c r="A751" s="9"/>
      <c r="B751" s="9"/>
      <c r="C751" s="9"/>
      <c r="D751" s="9"/>
      <c r="E751" s="9"/>
      <c r="F751" s="3"/>
      <c r="G751" s="25"/>
      <c r="H751" s="26"/>
      <c r="I751" s="26"/>
      <c r="J751" s="25"/>
      <c r="K751" s="26"/>
    </row>
    <row r="752" spans="1:11" ht="14.25">
      <c r="A752" s="9"/>
      <c r="B752" s="9"/>
      <c r="C752" s="9"/>
      <c r="D752" s="9"/>
      <c r="E752" s="9"/>
      <c r="F752" s="3"/>
      <c r="G752" s="25"/>
      <c r="H752" s="26"/>
      <c r="I752" s="26"/>
      <c r="J752" s="25"/>
      <c r="K752" s="26"/>
    </row>
    <row r="753" spans="1:11" ht="14.25">
      <c r="A753" s="9"/>
      <c r="B753" s="9"/>
      <c r="C753" s="9"/>
      <c r="D753" s="9"/>
      <c r="E753" s="9"/>
      <c r="F753" s="3"/>
      <c r="G753" s="25"/>
      <c r="H753" s="26"/>
      <c r="I753" s="26"/>
      <c r="J753" s="25"/>
      <c r="K753" s="26"/>
    </row>
    <row r="754" spans="1:11" ht="14.25">
      <c r="A754" s="9"/>
      <c r="B754" s="9"/>
      <c r="C754" s="9"/>
      <c r="D754" s="9"/>
      <c r="E754" s="9"/>
      <c r="F754" s="3"/>
      <c r="G754" s="25"/>
      <c r="H754" s="26"/>
      <c r="I754" s="26"/>
      <c r="J754" s="25"/>
      <c r="K754" s="26"/>
    </row>
    <row r="755" spans="1:11" ht="14.25">
      <c r="A755" s="9"/>
      <c r="B755" s="9"/>
      <c r="C755" s="9"/>
      <c r="D755" s="9"/>
      <c r="E755" s="9"/>
      <c r="F755" s="3"/>
      <c r="G755" s="25"/>
      <c r="H755" s="26"/>
      <c r="I755" s="26"/>
      <c r="J755" s="25"/>
      <c r="K755" s="26"/>
    </row>
    <row r="756" spans="1:11" ht="14.25">
      <c r="A756" s="9"/>
      <c r="B756" s="9"/>
      <c r="C756" s="9"/>
      <c r="D756" s="9"/>
      <c r="E756" s="9"/>
      <c r="F756" s="3"/>
      <c r="G756" s="25"/>
      <c r="H756" s="26"/>
      <c r="I756" s="26"/>
      <c r="J756" s="25"/>
      <c r="K756" s="26"/>
    </row>
    <row r="757" spans="1:11" ht="14.25">
      <c r="A757" s="9"/>
      <c r="B757" s="9"/>
      <c r="C757" s="9"/>
      <c r="D757" s="9"/>
      <c r="E757" s="9"/>
      <c r="F757" s="3"/>
      <c r="G757" s="25"/>
      <c r="H757" s="26"/>
      <c r="I757" s="26"/>
      <c r="J757" s="25"/>
      <c r="K757" s="26"/>
    </row>
    <row r="758" spans="1:11" ht="14.25">
      <c r="A758" s="9"/>
      <c r="B758" s="9"/>
      <c r="C758" s="9"/>
      <c r="D758" s="9"/>
      <c r="E758" s="9"/>
      <c r="F758" s="3"/>
      <c r="G758" s="25"/>
      <c r="H758" s="26"/>
      <c r="I758" s="26"/>
      <c r="J758" s="25"/>
      <c r="K758" s="26"/>
    </row>
    <row r="759" spans="1:11" ht="14.25">
      <c r="A759" s="9"/>
      <c r="B759" s="9"/>
      <c r="C759" s="9"/>
      <c r="D759" s="9"/>
      <c r="E759" s="9"/>
      <c r="F759" s="3"/>
      <c r="G759" s="25"/>
      <c r="H759" s="26"/>
      <c r="I759" s="26"/>
      <c r="J759" s="25"/>
      <c r="K759" s="26"/>
    </row>
    <row r="760" spans="1:11" ht="14.25">
      <c r="A760" s="9"/>
      <c r="B760" s="9"/>
      <c r="C760" s="9"/>
      <c r="D760" s="9"/>
      <c r="E760" s="9"/>
      <c r="F760" s="3"/>
      <c r="G760" s="25"/>
      <c r="H760" s="26"/>
      <c r="I760" s="26"/>
      <c r="J760" s="25"/>
      <c r="K760" s="26"/>
    </row>
    <row r="761" spans="1:11" ht="14.25">
      <c r="A761" s="9"/>
      <c r="B761" s="9"/>
      <c r="C761" s="9"/>
      <c r="D761" s="9"/>
      <c r="E761" s="9"/>
      <c r="F761" s="3"/>
      <c r="G761" s="25"/>
      <c r="H761" s="26"/>
      <c r="I761" s="26"/>
      <c r="J761" s="25"/>
      <c r="K761" s="26"/>
    </row>
    <row r="762" spans="1:11" ht="14.25">
      <c r="A762" s="9"/>
      <c r="B762" s="9"/>
      <c r="C762" s="9"/>
      <c r="D762" s="9"/>
      <c r="E762" s="9"/>
      <c r="F762" s="3"/>
      <c r="G762" s="25"/>
      <c r="H762" s="26"/>
      <c r="I762" s="26"/>
      <c r="J762" s="25"/>
      <c r="K762" s="26"/>
    </row>
    <row r="763" spans="1:11" ht="14.25">
      <c r="A763" s="9"/>
      <c r="B763" s="9"/>
      <c r="C763" s="9"/>
      <c r="D763" s="9"/>
      <c r="E763" s="9"/>
      <c r="F763" s="3"/>
      <c r="G763" s="25"/>
      <c r="H763" s="26"/>
      <c r="I763" s="26"/>
      <c r="J763" s="25"/>
      <c r="K763" s="26"/>
    </row>
    <row r="764" spans="1:11" ht="14.25">
      <c r="A764" s="9"/>
      <c r="B764" s="9"/>
      <c r="C764" s="9"/>
      <c r="D764" s="9"/>
      <c r="E764" s="9"/>
      <c r="F764" s="3"/>
      <c r="G764" s="25"/>
      <c r="H764" s="26"/>
      <c r="I764" s="26"/>
      <c r="J764" s="25"/>
      <c r="K764" s="26"/>
    </row>
    <row r="765" spans="1:11" ht="14.25">
      <c r="A765" s="9"/>
      <c r="B765" s="9"/>
      <c r="C765" s="9"/>
      <c r="D765" s="9"/>
      <c r="E765" s="9"/>
      <c r="F765" s="3"/>
      <c r="G765" s="25"/>
      <c r="H765" s="26"/>
      <c r="I765" s="26"/>
      <c r="J765" s="25"/>
      <c r="K765" s="26"/>
    </row>
    <row r="766" spans="1:11" ht="14.25">
      <c r="A766" s="9"/>
      <c r="B766" s="9"/>
      <c r="C766" s="9"/>
      <c r="D766" s="9"/>
      <c r="E766" s="9"/>
      <c r="F766" s="3"/>
      <c r="G766" s="25"/>
      <c r="H766" s="26"/>
      <c r="I766" s="26"/>
      <c r="J766" s="25"/>
      <c r="K766" s="26"/>
    </row>
    <row r="767" spans="1:11" ht="14.25">
      <c r="A767" s="9"/>
      <c r="B767" s="9"/>
      <c r="C767" s="9"/>
      <c r="D767" s="9"/>
      <c r="E767" s="9"/>
      <c r="F767" s="3"/>
      <c r="G767" s="25"/>
      <c r="H767" s="26"/>
      <c r="I767" s="26"/>
      <c r="J767" s="25"/>
      <c r="K767" s="26"/>
    </row>
    <row r="768" spans="1:11" ht="14.25">
      <c r="A768" s="9"/>
      <c r="B768" s="9"/>
      <c r="C768" s="9"/>
      <c r="D768" s="9"/>
      <c r="E768" s="9"/>
      <c r="F768" s="3"/>
      <c r="G768" s="25"/>
      <c r="H768" s="26"/>
      <c r="I768" s="26"/>
      <c r="J768" s="25"/>
      <c r="K768" s="26"/>
    </row>
    <row r="769" spans="1:11" ht="14.25">
      <c r="A769" s="9"/>
      <c r="B769" s="9"/>
      <c r="C769" s="9"/>
      <c r="D769" s="9"/>
      <c r="E769" s="9"/>
      <c r="F769" s="3"/>
      <c r="G769" s="25"/>
      <c r="H769" s="26"/>
      <c r="I769" s="26"/>
      <c r="J769" s="25"/>
      <c r="K769" s="26"/>
    </row>
    <row r="770" spans="1:11" ht="14.25">
      <c r="A770" s="9"/>
      <c r="B770" s="9"/>
      <c r="C770" s="9"/>
      <c r="D770" s="9"/>
      <c r="E770" s="9"/>
      <c r="F770" s="3"/>
      <c r="G770" s="25"/>
      <c r="H770" s="26"/>
      <c r="I770" s="26"/>
      <c r="J770" s="25"/>
      <c r="K770" s="26"/>
    </row>
    <row r="771" spans="1:11" ht="14.25">
      <c r="A771" s="9"/>
      <c r="B771" s="9"/>
      <c r="C771" s="9"/>
      <c r="D771" s="9"/>
      <c r="E771" s="9"/>
      <c r="F771" s="3"/>
      <c r="G771" s="25"/>
      <c r="H771" s="26"/>
      <c r="I771" s="26"/>
      <c r="J771" s="25"/>
      <c r="K771" s="26"/>
    </row>
    <row r="772" spans="1:11" ht="14.25">
      <c r="A772" s="9"/>
      <c r="B772" s="9"/>
      <c r="C772" s="9"/>
      <c r="D772" s="9"/>
      <c r="E772" s="9"/>
      <c r="F772" s="3"/>
      <c r="G772" s="25"/>
      <c r="H772" s="26"/>
      <c r="I772" s="26"/>
      <c r="J772" s="25"/>
      <c r="K772" s="26"/>
    </row>
    <row r="773" spans="1:11" ht="14.25">
      <c r="A773" s="9"/>
      <c r="B773" s="9"/>
      <c r="C773" s="9"/>
      <c r="D773" s="9"/>
      <c r="E773" s="9"/>
      <c r="F773" s="3"/>
      <c r="G773" s="25"/>
      <c r="H773" s="26"/>
      <c r="I773" s="26"/>
      <c r="J773" s="25"/>
      <c r="K773" s="26"/>
    </row>
    <row r="774" spans="1:11" ht="14.25">
      <c r="A774" s="9"/>
      <c r="B774" s="9"/>
      <c r="C774" s="9"/>
      <c r="D774" s="9"/>
      <c r="E774" s="9"/>
      <c r="F774" s="3"/>
      <c r="G774" s="25"/>
      <c r="H774" s="26"/>
      <c r="I774" s="26"/>
      <c r="J774" s="25"/>
      <c r="K774" s="26"/>
    </row>
    <row r="775" spans="1:11" ht="14.25">
      <c r="A775" s="9"/>
      <c r="B775" s="9"/>
      <c r="C775" s="9"/>
      <c r="D775" s="9"/>
      <c r="E775" s="9"/>
      <c r="F775" s="3"/>
      <c r="G775" s="25"/>
      <c r="H775" s="26"/>
      <c r="I775" s="26"/>
      <c r="J775" s="25"/>
      <c r="K775" s="26"/>
    </row>
    <row r="776" spans="1:11" ht="14.25">
      <c r="A776" s="9"/>
      <c r="B776" s="9"/>
      <c r="C776" s="9"/>
      <c r="D776" s="9"/>
      <c r="E776" s="9"/>
      <c r="F776" s="3"/>
      <c r="G776" s="25"/>
      <c r="H776" s="26"/>
      <c r="I776" s="26"/>
      <c r="J776" s="25"/>
      <c r="K776" s="26"/>
    </row>
    <row r="777" spans="1:11" ht="14.25">
      <c r="A777" s="9"/>
      <c r="B777" s="9"/>
      <c r="C777" s="9"/>
      <c r="D777" s="9"/>
      <c r="E777" s="9"/>
      <c r="F777" s="3"/>
      <c r="G777" s="25"/>
      <c r="H777" s="26"/>
      <c r="I777" s="26"/>
      <c r="J777" s="25"/>
      <c r="K777" s="26"/>
    </row>
    <row r="778" spans="1:11" ht="14.25">
      <c r="A778" s="9"/>
      <c r="B778" s="9"/>
      <c r="C778" s="9"/>
      <c r="D778" s="9"/>
      <c r="E778" s="9"/>
      <c r="F778" s="3"/>
      <c r="G778" s="25"/>
      <c r="H778" s="26"/>
      <c r="I778" s="26"/>
      <c r="J778" s="25"/>
      <c r="K778" s="26"/>
    </row>
    <row r="779" spans="2:11" ht="14.25">
      <c r="B779" s="9"/>
      <c r="C779" s="9"/>
      <c r="D779" s="9"/>
      <c r="J779" s="25"/>
      <c r="K779" s="26"/>
    </row>
    <row r="780" spans="10:11" ht="14.25">
      <c r="J780" s="25"/>
      <c r="K780" s="26"/>
    </row>
    <row r="781" spans="10:11" ht="14.25">
      <c r="J781" s="25"/>
      <c r="K781" s="26"/>
    </row>
    <row r="782" spans="10:11" ht="14.25">
      <c r="J782" s="25"/>
      <c r="K782" s="26"/>
    </row>
    <row r="783" spans="10:11" ht="14.25">
      <c r="J783" s="25"/>
      <c r="K783" s="26"/>
    </row>
    <row r="784" spans="10:11" ht="14.25">
      <c r="J784" s="25"/>
      <c r="K784" s="26"/>
    </row>
    <row r="785" spans="10:11" ht="14.25">
      <c r="J785" s="25"/>
      <c r="K785" s="26"/>
    </row>
    <row r="786" spans="10:11" ht="14.25">
      <c r="J786" s="25"/>
      <c r="K786" s="26"/>
    </row>
    <row r="787" spans="10:11" ht="14.25">
      <c r="J787" s="25"/>
      <c r="K787" s="26"/>
    </row>
    <row r="788" spans="10:11" ht="14.25">
      <c r="J788" s="25"/>
      <c r="K788" s="26"/>
    </row>
    <row r="789" spans="10:11" ht="14.25">
      <c r="J789" s="25"/>
      <c r="K789" s="26"/>
    </row>
    <row r="790" spans="10:11" ht="14.25">
      <c r="J790" s="25"/>
      <c r="K790" s="26"/>
    </row>
    <row r="791" spans="10:11" ht="14.25">
      <c r="J791" s="25"/>
      <c r="K791" s="26"/>
    </row>
    <row r="792" spans="10:11" ht="14.25">
      <c r="J792" s="25"/>
      <c r="K792" s="26"/>
    </row>
    <row r="793" spans="10:11" ht="14.25">
      <c r="J793" s="25"/>
      <c r="K793" s="26"/>
    </row>
    <row r="794" ht="14.25">
      <c r="K794" s="26"/>
    </row>
    <row r="795" ht="14.25">
      <c r="K795" s="26"/>
    </row>
    <row r="796" ht="14.25">
      <c r="K796" s="26"/>
    </row>
    <row r="797" ht="14.25">
      <c r="K797" s="26"/>
    </row>
    <row r="798" ht="14.25">
      <c r="K798" s="26"/>
    </row>
    <row r="799" ht="14.25">
      <c r="K799" s="26"/>
    </row>
    <row r="800" ht="14.25">
      <c r="K800" s="26"/>
    </row>
    <row r="801" ht="14.25">
      <c r="K801" s="26"/>
    </row>
    <row r="802" ht="14.25">
      <c r="K802" s="26"/>
    </row>
    <row r="803" ht="14.25">
      <c r="K803" s="26"/>
    </row>
    <row r="804" ht="14.25">
      <c r="K804" s="26"/>
    </row>
    <row r="805" ht="14.25">
      <c r="K805" s="26"/>
    </row>
    <row r="806" ht="14.25">
      <c r="K806" s="26"/>
    </row>
    <row r="807" ht="14.25">
      <c r="K807" s="26"/>
    </row>
    <row r="808" ht="14.25">
      <c r="K808" s="26"/>
    </row>
  </sheetData>
  <sheetProtection/>
  <mergeCells count="18">
    <mergeCell ref="F465:H465"/>
    <mergeCell ref="F11:H11"/>
    <mergeCell ref="F14:G14"/>
    <mergeCell ref="F320:I320"/>
    <mergeCell ref="F366:H366"/>
    <mergeCell ref="F368:I368"/>
    <mergeCell ref="F411:H411"/>
    <mergeCell ref="F413:I413"/>
    <mergeCell ref="F94:I94"/>
    <mergeCell ref="A2:I2"/>
    <mergeCell ref="F27:H27"/>
    <mergeCell ref="F42:I42"/>
    <mergeCell ref="F226:H226"/>
    <mergeCell ref="F177:I177"/>
    <mergeCell ref="F318:H318"/>
    <mergeCell ref="F44:H44"/>
    <mergeCell ref="F9:I9"/>
    <mergeCell ref="F6:H6"/>
  </mergeCells>
  <printOptions/>
  <pageMargins left="0.7874015748031497" right="0.3937007874015748" top="0.2362204724409449" bottom="0.3937007874015748" header="1.220472440944882" footer="0.31496062992125984"/>
  <pageSetup fitToHeight="2" horizontalDpi="600" verticalDpi="600" orientation="portrait" paperSize="9" scale="89" r:id="rId4"/>
  <headerFooter scaleWithDoc="0" alignWithMargins="0">
    <oddHeader xml:space="preserve">&amp;C          </oddHeader>
    <oddFooter>&amp;CStran &amp;P od &amp;N</oddFooter>
  </headerFooter>
  <rowBreaks count="16" manualBreakCount="16">
    <brk id="26" max="255" man="1"/>
    <brk id="41" max="255" man="1"/>
    <brk id="43" max="255" man="1"/>
    <brk id="54" max="255" man="1"/>
    <brk id="86" max="255" man="1"/>
    <brk id="91" max="255" man="1"/>
    <brk id="163" max="255" man="1"/>
    <brk id="174" max="255" man="1"/>
    <brk id="202" max="255" man="1"/>
    <brk id="225" max="255" man="1"/>
    <brk id="234" max="255" man="1"/>
    <brk id="280" max="255" man="1"/>
    <brk id="345" max="255" man="1"/>
    <brk id="365" max="255" man="1"/>
    <brk id="410" max="255" man="1"/>
    <brk id="464" max="255" man="1"/>
  </rowBreaks>
  <legacyDrawing r:id="rId3"/>
  <oleObjects>
    <oleObject progId="AutoCAD.Drawing.15" shapeId="1892117" r:id="rId1"/>
    <oleObject progId="AutoCAD.Drawing.18" shapeId="18422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KRASINVEST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KRASINVEST D.O.O.</dc:creator>
  <cp:keywords/>
  <dc:description/>
  <cp:lastModifiedBy>stanko </cp:lastModifiedBy>
  <cp:lastPrinted>2015-06-05T06:18:31Z</cp:lastPrinted>
  <dcterms:created xsi:type="dcterms:W3CDTF">2001-08-24T08:12:16Z</dcterms:created>
  <dcterms:modified xsi:type="dcterms:W3CDTF">2015-06-05T06:59:53Z</dcterms:modified>
  <cp:category/>
  <cp:version/>
  <cp:contentType/>
  <cp:contentStatus/>
</cp:coreProperties>
</file>