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6210" tabRatio="662" activeTab="0"/>
  </bookViews>
  <sheets>
    <sheet name="PRIPRAVA" sheetId="1" r:id="rId1"/>
    <sheet name="SEJNA SOBA" sheetId="2" r:id="rId2"/>
    <sheet name="SANITARIJE" sheetId="3" r:id="rId3"/>
    <sheet name="PRITLIČJE" sheetId="4" r:id="rId4"/>
    <sheet name="ELEKTRO INSTALACIJE" sheetId="5" r:id="rId5"/>
    <sheet name="STROJNE INSTALACIJE" sheetId="6" r:id="rId6"/>
    <sheet name="ČIŠČENJE" sheetId="7" r:id="rId7"/>
    <sheet name="REK" sheetId="8" r:id="rId8"/>
  </sheets>
  <definedNames>
    <definedName name="_xlnm.Print_Area" localSheetId="4">'ELEKTRO INSTALACIJE'!$A$1:$F$143</definedName>
    <definedName name="_xlnm.Print_Titles" localSheetId="4">'ELEKTRO INSTALACIJE'!$1:$1</definedName>
    <definedName name="_xlnm.Print_Titles" localSheetId="3">'PRITLIČJE'!$1:$1</definedName>
    <definedName name="_xlnm.Print_Titles" localSheetId="1">'SEJNA SOBA'!$1:$1</definedName>
    <definedName name="_xlnm.Print_Titles" localSheetId="5">'STROJNE INSTALACIJE'!$1:$1</definedName>
  </definedNames>
  <calcPr fullCalcOnLoad="1"/>
</workbook>
</file>

<file path=xl/sharedStrings.xml><?xml version="1.0" encoding="utf-8"?>
<sst xmlns="http://schemas.openxmlformats.org/spreadsheetml/2006/main" count="946" uniqueCount="467">
  <si>
    <t>Nabava, dobava in vgradnja lesene tipske obrobne letve kot obstoječe, iz enakega programa kot parket  - stik do obstoječih</t>
  </si>
  <si>
    <t>Nabava, dobava in 2x slikanje sten in stropov z visokopokrivno barvo, ki je odporna na suho in mokro brisanje na predhodno očiščeno površino, komplet z vsemi pomožnimi deli in barvanjem špalet okrog vrat in oken - pisarna UE in predprostor sanitarij</t>
  </si>
  <si>
    <t>5. SLIKOPLESKARSKA DELA</t>
  </si>
  <si>
    <t>6.SPUŠČENI STROPI</t>
  </si>
  <si>
    <t>7. TLAKARSKA DELA</t>
  </si>
  <si>
    <t xml:space="preserve">v ceni slikopleskarskih del je zajeta tudi zaščita prostorov s PVC folijo pred pričetkom del </t>
  </si>
  <si>
    <t>Pazljivo odstranjevanje stavbnega pohištva: lesenih enokrilnih vrat  do 2,5m2 s podbojem s prenosi do mesta nakladanja in prevozom v trajno deponijo do 15km ter plačilo takse</t>
  </si>
  <si>
    <t>Odstranjevanje obstoječe stenske keramične obloge in obloge na špaletah okna v prostoru do 5m2, položene na lepilo ali malto ter čiščenje podlage zaradi nadaljne obdelave.</t>
  </si>
  <si>
    <t xml:space="preserve">Zidarsko popravilo obstoječih notranjih in zunanjih špalet po odstranitvi vrat - preklade ostanejo obstoječe; sanacija zajema popravilo ometain zaključnega sloja  okrog špalete širine 20 po celotnem obodu vrat </t>
  </si>
  <si>
    <t>Odstranjevanje notranje opreme: pohištvo - mize, stoli, omare in ostala premična oprema, lamelne zavese in stenska lesena letev, postavka se obračuna v kolikor te opreme ne odstrani investitor ali uporabnik v lastni režiji. Deponiranje se izvede na začasno lokacijo, ki jo določi investitor.</t>
  </si>
  <si>
    <t>Nabava, dobava in montaža notranjih lesenih enokrilnih vrat NV2 dim. 85x220cm . Notranja vrata imajo suhomontažni lesen podboj kot obstoječa iz masivnega lesa, finalno lakirano s poliuretanskim lakom v barvi RAL kot obstoječa ostala vrata, opremljena s standardnim okovjem. Komplet z vsemi potrebnimi dodatnimi deli in materiali.</t>
  </si>
  <si>
    <t>Nabava, dobava in vgradnja lesene tipske obrobne letve višine 6cm, barvane in lakirane v barvi tlaka (nabavna cena 8eur/m')</t>
  </si>
  <si>
    <t>Nabava, dobava in montaža stropa iz gips - kartonskih plošč debeline 1,25cm na vodoravni kovinski podkonstrukciji iz C profilov. V stropu zajeti tudi izrez odprtin za svetila in nosilec projektorja (2x), ter revizijska vrata, vključno z bandažiranjem in kitanjem stikov</t>
  </si>
  <si>
    <t>4. TLAKARSKA DELA</t>
  </si>
  <si>
    <t>6. SUHOMONTAŽNA DELA</t>
  </si>
  <si>
    <t>Izdelava načrta organizacije gradbišča, v skladu s pogoji iz gradbenega dovoljenja in v skladu z varnostnim načrtom.</t>
  </si>
  <si>
    <t>Najem table za časa gradnje, za označitev gradbišča, na katerem so navedeni vsi udeleženci pri graditvi objekta, imena, priimki, nazivi in funkcija odgovornih oseb ter podatki o gradbenem dovoljenju.</t>
  </si>
  <si>
    <t>kom</t>
  </si>
  <si>
    <t>m2</t>
  </si>
  <si>
    <t>m'</t>
  </si>
  <si>
    <t>a.</t>
  </si>
  <si>
    <t>b.</t>
  </si>
  <si>
    <t>c.</t>
  </si>
  <si>
    <t>d.</t>
  </si>
  <si>
    <t>in odstranitev po končanih delih</t>
  </si>
  <si>
    <t>1. RUŠITVENA DELA</t>
  </si>
  <si>
    <t xml:space="preserve">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</si>
  <si>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Popravilo obstoječih ometanih površin po odstranitvi keramične stenske obloge na ravnih opečnih zidovih v normalnih pogojih, s predhodno pripravo podlage za obdelavo s pranjem, nanos emulzije za sprijemljivost in popravilom mehanskih poškodb s fino rahlo podaljšano cementno malto ali gradbenim lepilom, v prostorih velikosti do in nad 5.00 m2 skupaj z vsemi pomožnimi, pripravljalnimi in zaključnimi deli, delovnimi odri ter vsemi potrebnimi horizontalnimi in vertikalnimi transporti.</t>
  </si>
  <si>
    <t>kpl</t>
  </si>
  <si>
    <t>2. ZIDARSKA DELA</t>
  </si>
  <si>
    <t>3. MIZARSKA DELA</t>
  </si>
  <si>
    <t>4. KERAMIČARSKA DELA</t>
  </si>
  <si>
    <t>v cenah/enoto vseh postavkah so zajeti tudi morebitni premični odri</t>
  </si>
  <si>
    <t>Nabava, dobava in montaža alu „T“ profilov na stiku finalnih tlakov. Komplet z vsemi potrebnimi dodatnimi deli in materiali.</t>
  </si>
  <si>
    <t>Odstranitev raznih prepir ali kotnikov oz. pragov - tudi na stopnicah, prenos materialov iz objekta, nakladanje na kamion in odvoz na deponijo v razdalji do 15 km.</t>
  </si>
  <si>
    <t>m3</t>
  </si>
  <si>
    <t>Popravilo obstoječih ometanih površin po odstranitvi obstoječega ometa na ravnih opečnih zidovih v normalnih pogojih, s predhodno pripravo podlage za obdelavo s pranjem, nanos emulzije za sprijemljivost in popravilom mehanskih poškodb s sanirnim  ometom, v prostorih velikosti do in nad 5.00 m2 skupaj z vsemi pomožnimi, pripravljalnimi in zaključnimi deli, delovnimi odri ter vsemi potrebnimi horizontalnimi in vertikalnimi transporti.</t>
  </si>
  <si>
    <t>Izdelava strojnih tlakov iz mikroarmiranega cementnega estriha debeline 4cm vključno s potrebnim stirotrakom ob stenah; tlake je potrebno dilatirati v skladu s pravili stroke in navodili statika ter "šivanjem" dilatacijskih spojev in zaščito obstoječih sten pred poškodbami in umazanijo - POSTAVKA SE IZVEDE SAMO V KOLIKOR JE TO POTREBNO IN PO PREDHODNEM POSVETOVANJU Z INVESTITORJEM OZ. NADZOROM</t>
  </si>
  <si>
    <t>Nabava, dobava in vgradnja toplotno - zvočne izolacije debeline 2cm, ki ustreza standardu EN SIST 13163, razred gorljivosti E po EN 13501-1
oz. B1 po DIN 4102. Plošče se polagajo navzkrižno - POSTAVKA SE IZVEDE SAMO V KOLIKOR JE TO POTREBNO IN PO PREDHODNEM POSVETOVANJU Z INVESTITORJEM OZ. NADZOROM</t>
  </si>
  <si>
    <t>Nabava, dobava in polaganje PE folije pod estrihe po priloženih sestavah - POSTAVKA SE IZVEDE SAMO V KOLIKOR JE TO POTREBNO IN PO PREDHODNEM POSVETOVANJU Z INVESTITORJEM OZ. NADZOROM</t>
  </si>
  <si>
    <t xml:space="preserve">Izdelava klasičnih grobih in finih ometov novih opečnih sten z apnenocementno malto 1:2:6 s predhodnim obrizgom z r.c.m. 1:3, komplet z vsemi potrebnimi pomožnimi deli </t>
  </si>
  <si>
    <t>Krpanje sten po končani vgradnji instalacij, grobi in fini omet z apnenocementno malto 1:2:6 s predhodnim obrizgom z r.c.m. 1:3 (izpostavljeni vogali imajo zaključno letev) , komplet z vsemi potrebnimi pomožnimi deli -ocena količine, obračun po dejanskih izmerah</t>
  </si>
  <si>
    <t>ur</t>
  </si>
  <si>
    <t>Nabava, dobava in zidanje zidu z zidakom npr.  Goriške opekarne - pregradni element PE 11-50 PU deb. 11,5cm v apneni malti( med stiki ni malte)</t>
  </si>
  <si>
    <t>Brušenje, sesanje in čiščenje obstoječih tlakov z odstranjevanjem manjših neravnin in lepila, pred izvedbo zidov in novih talnih oblog - vse komplet</t>
  </si>
  <si>
    <t>Nabava, dobava in 2x slikanje sten in stropov z visokopokrivno barvo, ki je odporna na suho in mokro brisanje na predhodno očiščeno površino, komplet z vsemi pomožnimi deli in barvanjem špalet okrog vrat in oken</t>
  </si>
  <si>
    <t>Struganje, brušenje, 2x kitanje, sesanje in premaz obstoječih sten in stropov z emulzijo pred nanosom novega beleža</t>
  </si>
  <si>
    <t>Ročno rušenje obstoječih obstoječih estrihov, v skupni debelini do 6cm z ročnimi prenosi do mesta nakladanja, nakladanjem na prevozno sredstvo ter odvozom na deponijo do 15km, vključno s plačilom takse - POSTAVKA SE IZVEDE SAMO V KOLIKOR JE TO POTREBNO IN PO PREDHODNEM POSVETOVANJU Z INVESTITORJEM OZ. NADZOROM</t>
  </si>
  <si>
    <t>Nabava, dobava in montaža montažnih opečnih preklad; obračun po m' vgrajenih preklad</t>
  </si>
  <si>
    <t>Nabava, dobava in izdelava horizontalnih vezi - komplet opaž in beton ter armatura cca 6kg/m' na predelnih stenah</t>
  </si>
  <si>
    <t>Nabava, dobava in montaža PVC letev na vogalih</t>
  </si>
  <si>
    <t>Odstranitev raznih prepir ali kotnikov oz. pragov, prenos materialov iz objekta, nakladanje na kamion in odvoz na deponijo v razdalji do 15 km.</t>
  </si>
  <si>
    <t>Odstranjevanje obstoječe stenske keramične obloge v prostoru do 5m2, položene na lepilo ali malto ter čiščenje podlage zaradi nadaljne obdelave.</t>
  </si>
  <si>
    <t>Odstranjevanje obstoječe talne keramične obloge v prostorih do 5m2, položene na lepilo ali malto ter čiščenje podlage zaradi nadaljne obdelave.</t>
  </si>
  <si>
    <t>Odstranjevanje obstoječega keramičnega cokla v prostorih do 5m2, položene na lepilo ali malto ter čiščenje podlage zaradi nadaljne obdelave.</t>
  </si>
  <si>
    <t>Ročno razbijanje notranjih predelnih sten z ometom in stensko keramiko skupne debeline do 15cm, ročnimi prenosi ruševin do mesta nakladanja in nakladanjem na kamion ter odvozom na deponijo do 15km in plačilom takse</t>
  </si>
  <si>
    <t>Zarez parketa po stiku in odstranjevanje masivnega parketa v pisarni UE, vključno z obstensko letvijo, prenosi do deponije in odvoz na trajno deponijo do 15km in plačilo takse</t>
  </si>
  <si>
    <t>Ročno odstranjevanje armstrong stropa v sanitarijah z odvozom na trajno deponijo do 15km in plačilom takse</t>
  </si>
  <si>
    <t>Pozidava parapetov v sanitarijah iz porobetonskih blokov; višina pozidave 75cm, vse komplet</t>
  </si>
  <si>
    <t xml:space="preserve">Nabava, dobava in montaža notranjih lesenih enokrilnih vrat. Nova vrata NV3 imajo vratna krila dimenzije 75/210 cm. Vratna krila so gladka, podboji »soft« izvedbe izdelani na osnovi MDF plošče, barvane s prekrivno barvo po obstoječih. Okovje vseh novih vrat bo standardno : kljuke z dolgim ščitom → barva srebrna mat, standardno zaklepanje → z notranje strani z metuljčkom.
</t>
  </si>
  <si>
    <t>Mizarsko popravilo obstoječih podbojev, ki se ne demontirajo (vrata v sanitarije iz hodnika), širine 90cm s kitanjem in potrebnimi mizarskimi poparvili ter barvanjem v barvo kot vrata.</t>
  </si>
  <si>
    <t>Pazljivo odstranjevanje stavbnega pohištva: lesenih enokrilnih in dvokrilnih notranjih vrat - VHOD V SANITARIJE IZ HODNIKA brez podboja skupaj s transportom do mizarja, mizarsko popravilo vratnih kril s kitanjem poškodb, brušenje in barvanje v barvo kot obstoječe - umazano belo, zamenjava okovja in kljuke s ključavnico in izrezi odprtin za prezračevalne rešetke ter prevoz do objekta in ponovna montaža, velikost vrat do 2,5 m2</t>
  </si>
  <si>
    <t>Dobava in postavitev cokla višine 10cm rezane iz nedrsne keramike enako kot talna - prostori do 5m2, na izgotovljeno in suho podlago z vezivom na fuge in fugiranjem. V ceni upoštevati tudi kontrolo podlog in izmer predhodno na objektu, čiščenje prostorov po končanem delu in zaščita do predaje investitorju.</t>
  </si>
  <si>
    <t xml:space="preserve">Nabava, dobava in vgradnja obešenih spuščenih stropov kot npr. ARMSTRONG DUNE RASZER 60X60 cm, z dvonivojsko kovinsko podkonstrukcijo, podkonstrukcija mora biti v strop pritrjena z ustreznimi vložki, vijaki in dilatacijskimi stiki in kitanimi fugami med obstoječo steno in stropom. Nosilnost izvedene nosilne konstrukcije za obremenitve do 6kg/m za namestitev vgrajenih luči. </t>
  </si>
  <si>
    <t>Nabava, dobava, lepljenje, brušenje in lakiranje masivnega parketa kot obstoječi v pisarni UE, s predhodno izdelavo izravnalne mase; (pred polaganjem obvezno preveriti vlažnost tlakov in evidentirati v gradbeni dnevnik) - KRPANJE PARKETA</t>
  </si>
  <si>
    <t>SKUPAJ RUŠITVENA DELA</t>
  </si>
  <si>
    <t>SKUPAJ ZIDARSKA DELA</t>
  </si>
  <si>
    <t>SKUPAJ MIZARSKA DELA</t>
  </si>
  <si>
    <t>SKUPAJ TLAKARSKA DELA</t>
  </si>
  <si>
    <t>SKUPAJ SLIKOPLESKARSKA DELA</t>
  </si>
  <si>
    <t>SKUPAJ SUHOMONTAŽNA DELA</t>
  </si>
  <si>
    <t>#</t>
  </si>
  <si>
    <t>OPIS</t>
  </si>
  <si>
    <t>ENOTA</t>
  </si>
  <si>
    <t>KOLIČINA</t>
  </si>
  <si>
    <t>CENA / E</t>
  </si>
  <si>
    <t>VREDNOST</t>
  </si>
  <si>
    <t>v cenah/enoto so zajeti vsi notranji horizontalni in vertikalni prenosi, neglede na dolžino oz. višino ter vsa preddela, upoštevati premični gradbeni oder, pripravljalna dela, pomožna in zaključna dela.</t>
  </si>
  <si>
    <t>v cenah/enoto so zajete vse zaščite obstoječih površin objekta, v katere ne posegamo in vzpostavitev v prvotno stanje ter čiščenje objekta po končanih delih.</t>
  </si>
  <si>
    <t>V cenah/enoto so zajeti odvozi do 15km, plačilo takse za deponiran material, kar izvajalec pri obračunu dokazuje z evidenčnimi listi.</t>
  </si>
  <si>
    <t>SKUPAJ PRIPRAVLJALNA DELA</t>
  </si>
  <si>
    <t>5. TLAKARSKA DELA</t>
  </si>
  <si>
    <t>6. SLIKOPLESKARSKA DELA</t>
  </si>
  <si>
    <t>Izdelava novega požarnega reda, vključno z nalepkami na vseh potrebnih mestih skladno s požarnim redom.</t>
  </si>
  <si>
    <t>Ureditev gradbišča v skladu z načrtom organizacije gradbišča in v skladu z varnostnim načrtom. Po končanih delih se teren vzpostavi v prvotno stanje. Postavka zajema ureditev vseh zunanjih dostopov do mesta gradnje in transportnih poti za material.</t>
  </si>
  <si>
    <t>Izdelava varnostnega elaborata gradbišča- elaborat izdela pooblaščena oseba.</t>
  </si>
  <si>
    <t>Odstranjevanje notranje opreme: pohištvo - mize, stoli, omare in ostala premična oprema, postavka se obračuna v kolikor te opreme ne odstrani investitor ali uporabnik v lastni režiji. Deponiranje se izvede na začasno lokacijo, ki jo določi investitor.</t>
  </si>
  <si>
    <t>Pazljivo odstranjevanje stavbnega pohištva: lesenih enokrilnih notranjih vrat brez podboja skupaj s transportom do mizarja, mizarsko popravilo vratnih kril s kitanjem poškodb, brušenje in barvanje v barvo kot obstoječe - umazano belo, zamenjava okovja in kljuke s ključavnico in izrezi odprtine za zasteklitev, delna zasteklitev in sicer vertikalne linije in zgornjo kvadratno ploskev (po obstoječih linijah utorov). Zasteklitev se izvede z varnostnim prozornim steklom (kaljeno steklo deb. min 6 mm). Steklene dele se zaključi z leseno zaključno letvico, barvano v barvo osnovnega krila ter prevoz do objekta in ponovna montaža, velikost vrat do 2,5 m2, podboji širine do 25cm (PV4)</t>
  </si>
  <si>
    <t>Pazljivo odstranjevanje stavbnega pohištva: lesenih enokrilnih vrat  do 2,5m2 brez podboja s prenosi do mesta nakladanja in prevozom v trajno deponijo do 15km ter plačilo takse (PV2 in PV3)</t>
  </si>
  <si>
    <t>Pazljivo odstranjevanje stavbnega pohištva: lesenih enokrilnih vrat  do 2,5m2 s podbojem s prenosi do mesta nakladanja in prevozom v trajno deponijo do 15km ter plačilo takse (PV5 in PV6)</t>
  </si>
  <si>
    <t>Odstranjevanje obstoječega kasetiranega lesenega stropa, prenos materialov iz objekta, nakladanje na kamion in odvoz na deponijo v razdalji do 15 km in plačilo takse</t>
  </si>
  <si>
    <t>Odstranitev raznih prepir ali kotnikov oz. lesenih pragov, prenos materialov iz objekta, nakladanje na kamion in odvoz na deponijo v razdalji do 15 km.</t>
  </si>
  <si>
    <t xml:space="preserve">Odstranjevanje lesenega poda v prostoru nad 5m2, prenos materialov iz objekta, nakladanje na kamion in odvoz na deponijo v razdalji do 15 km. Komplet z vsemi potrebnimi dodatnimi deli in materiali. </t>
  </si>
  <si>
    <t>Ročno odstranjevanje talne obloge iz umetne mase(tapison in topli pod) v pisarnah in na hodniku, vključno z obrobno letvijo oz. trakom, notranjimi prenosi, nakladanjem na prevozno sredstvo in odvozom na deponijo do 15km ter plačilo takse za deponiranje</t>
  </si>
  <si>
    <t>Začasna odstranitev lamelnih zaves v pisarni 1 in 2, deponiranje za ponovno vgradnjo in ponovna vgradnja po končanih delih</t>
  </si>
  <si>
    <t>Ročno razbijanje - preboj notranjih predelnih sten z ometom debeline do 15cm vključno z morebitnimi oblogami, ročnimi prenosi ruševin do mesta nakladanja in nakladanjem na kamion ter odvozom na deponijo do 15km in plačilom takse</t>
  </si>
  <si>
    <t>Popravilo obstoječih ometanih površin po novem preboju za vrata v obstoječi steni na ravnih opečnih zidovih v normalnih pogojih, s predhodno pripravo podlage za obdelavo s pranjem, nanos emulzije za sprijemljivost in popravilom mehanskih poškodb s fino rahlo podaljšano cementno malto ali gradbenim lepilom, v prostorih velikosti do in nad 5.00 m2 skupaj z vsemi pomožnimi, pripravljalnimi in zaključnimi deli, delovnimi odri ter vsemi potrebnimi horizontalnimi in vertikalnimi transporti.</t>
  </si>
  <si>
    <t>Nabava, dobava in montaža notranjih lesenih enokrilnih vrat na osnovi MDF plošče, barvane s prekrivno barvo po obstoječih PV4. Vratna krila PV2 ( 3 kosi) se izvedejo v gladki izvedbi, vratna krila PV3 ( 2 kosa), dimenzij 85/210cm pa z izrezom za steklo (izrez dimenzije 55/95 cm, na višini 95 cm od tal). Zasteklitev vrat PV3 se izvede z navadnim steklom jedkane površine. Vratna krila se montirajo na obnovljene podboje in so opremljena s standardnim okovjem. Komplet z vsemi potrebnimi dodatnimi deli in materiali.</t>
  </si>
  <si>
    <t>PV2</t>
  </si>
  <si>
    <t>PV3</t>
  </si>
  <si>
    <t>Mizarsko popravilo obstoječih podbojev, ki se ne demontirajo (vrata PV2 in PV3 in PV4), širine 85cm s kitanjem in potrebnimi mizarskimi poparvili ter barvanjem v barvo kot vrata.</t>
  </si>
  <si>
    <t>Nabava, dobava in montaža notranjih lesenih enokrilnih vrat s podboji PV1 dim. 85/210cm na osnovi MDF plošče, barvane s prekrivno barvo po obstoječih PV4. Vratna krila se izvedejo v gladki izvedbi.  Vrata so opremljena s standardnim okovjem. Komplet z vsemi potrebnimi dodatnimi deli in materiali.</t>
  </si>
  <si>
    <t>4. KAMNOSEŠKA DELA</t>
  </si>
  <si>
    <t>Nabava, dobava in polaganje granitnega kamnitega tlaka iz marmet deb. 1cm v cem. malto, s polirano površino. Tlak se izvede v kombinaciji granita AFRICA RED in BIANCO SARDO. Polaganje pravokotno, izvedba brez fug (suhi stik) po shemi</t>
  </si>
  <si>
    <t>AFRICA RED</t>
  </si>
  <si>
    <t>BIANCO SARDO</t>
  </si>
  <si>
    <t>Nabava, dobava in polaganje granitnega kamnitega cokla višine 6cm iz granita AFRICA RED.</t>
  </si>
  <si>
    <t>Nabava, dobava, lepljenje gotovega lamelnega parketa deb. 1,3 do 1,5cm (nabavna cena 42eur/m2), s predhodno izdelavo izravnalne mase; (pred polaganjem obvezno preveriti vlažnost tlakov in evidentirati v gradbeni dnevnik).</t>
  </si>
  <si>
    <t>Nabava, dobava in vgradnja lesene tipske obrobne letve višine 6cm, iz enakega programa kot parket (nabavna cena 8eur/m')</t>
  </si>
  <si>
    <t>Struganje, brušenje, 2x kitanje, sesanje in premaz obstoječih sten in stropov z emulzijo pred nanosom novega beleža - samo na stiku staro novo - na prehodu</t>
  </si>
  <si>
    <t>Nabava, dobava in 2x slikanje sten z latex barvo v tonu kot obstoječe (marelična) na predhodno očiščeno površino vključno z izvedbo bordure, komplet z vsemi pomožnimi deli  - sanacija na stiku vrat in novih sten</t>
  </si>
  <si>
    <t>Nabava, dobava in 2x slikanje sten z latex barvo v tonu kot obstoječe (marelična) na predhodno očiščeno površino, komplet z vsemi pomožnimi deli  - nove stene na hodniku</t>
  </si>
  <si>
    <t>7.SPUŠČENI STROPI</t>
  </si>
  <si>
    <t>Nabava, dobava in vgradnja obešenih GIPS KARTONSKIH stropov, z dvonivojsko kovinsko podkonstrukcijo, bele barve, debeline 12,5mm,  podkonstrukcija mora biti v strop pritrjena z ustreznimi vložki, vijaki in dilatacijskimi stiki in kitanimi fugami med obstoječo steno in knauf stropom. Nosilnost izvedene nosilne konstrukcije za obremenitve do 6kg/m za namestitev vgrajenih luči. V ceni je potrebno zajeti tudi izrez za luči in ostale instalacije - strop položen ravno brez poševnin, višina spuščanja do 1,20m</t>
  </si>
  <si>
    <t>Izdelava kaskade ob vratih oz. oknih v pisarni po detajlu projektanta širine 80cm, komplet z bandažiranjem in kitanjem spoja</t>
  </si>
  <si>
    <t>SKUPAJ SPUŠČENI STROPOVI</t>
  </si>
  <si>
    <t>SKUPAJ KAMNOSEŠKA DELA</t>
  </si>
  <si>
    <t>Razna režijska dela, obračunana po dejanskih stroških v skladu z vpisom v gradbeni dnevnik in pomoč obrtnikom; ( nepredvidena dela, ki bi se pokazala pri rušitvenih delih) - ocena, drobni material</t>
  </si>
  <si>
    <t>1.1.</t>
  </si>
  <si>
    <t>1.2.</t>
  </si>
  <si>
    <t>Nabava, dobava, lepljenje gotovega lamelnega troslojnega parketa deb. 1,3 do 1,5cm (nabavna cena 46eur/m2) kot npr. afriški hrast TERRA, oljen, HARO art. 524844, s predhodno izdelavo izravnalne mase; (pred polaganjem obvezno preveriti vlažnost tlakov in evidentirati v gradbeni dnevnik).</t>
  </si>
  <si>
    <t>SKUPAJ KERAMIČARSKA DELA</t>
  </si>
  <si>
    <t>OPIS - PRITLIČJE</t>
  </si>
  <si>
    <t xml:space="preserve">Nabava, dobava in postavitev stenske  keramike v sanitarijah do 5m2 na fino ometano površino z vezivom. Keramika po izboru investitorja in projektanta.V ceni upoštevati tudi kontrolo podlog in izmer predhodno na objektu, čiščenje prostorov po končanem delu in zaščita do predaje investitorju. Polaganje klasično, prva vrsta se izvede s ploščicami kot tlak, preostal idel do stropa pa s keramičnimi ploščicami bele mat barve; nabavna vrednost 13 eur/m2 </t>
  </si>
  <si>
    <t xml:space="preserve">Nabava. dobava in postavitev talne nedrsne  keramike v svetlo zeleni barvi - mat izvedbe, deb.1cm na malto deb. 1cm na fuge in fugiranjem ter predhodno izravnavo tlaka. V ceni upoštevati tudi kontrolo podlog in izmer predhodno na objektu, čiščenje prostorov po končanem delu in zaščita do predaje investitorju. Polaganje klasično; nabavna vrednost do 16 eur/m2 </t>
  </si>
  <si>
    <t xml:space="preserve">Dobava in postavitev stenske bele mat keramike - obloga parapetne police, na izgotovljeno in suho podlago z vezivom na fuge in fugiranjem. V ceni upoštevati tudi kontrolo podlog in izmer predhodno na objektu, čiščenje prostorov po končanem delu in zaščita do predaje investitorju - po detajlu projektanta; nabavna cena 13 eur/m2. </t>
  </si>
  <si>
    <t>V cenah/enoto so zajeti vsi notranji horizontalni in vertikalni prenosi, neglede na dolžino oz. višino ter vsa preddela, upoštevati premični gradbeni oder, pripravljalna dela, pomožna in zaključna dela.</t>
  </si>
  <si>
    <t>V cenah/enoto so zajete vse zaščite obstoječih površin objekta, v katere ne posegamo in vzpostavitev v prvotno stanje ter čiščenje objekta po končanih delih.</t>
  </si>
  <si>
    <t>Pazljivo odstranjevanje stavbnega pohištva: lesenih dvokrilnih notranjih vrat brez podboja skupaj s transportom do mizarja, mizarsko popravilo vratnih kril s kitanjem poškodb, brušenje in barvanje v barvo kot obstoječe - umazano belo, zamenjava okovja in kljuke s ključavnico ter prevoz do objekta in ponovna montaža, velikost vrat nad 2,5 m2 - NV1.</t>
  </si>
  <si>
    <t>Pazljivo odstranjevanje stavbnega pohištva: lesenih enokrilnih vrat  do 2,5m2 s podbojem s prenosi do mesta nakladanja in prevozom v trajno deponijo do 15km ter plačilo takse.</t>
  </si>
  <si>
    <t>Pazljivo odstranjevanje stavbnega pohištva: lesenih dvokrilnih vrat  nad 2,5m2 s podbojem s prenosi do mesta nakladanja in prevozom v trajno deponijo do 15km ter plačilo takse.</t>
  </si>
  <si>
    <t>Ročni prenos stojala za zastave in zastav ter deponiranje po navodilu investitorja in ponovna montaža oz. postavitev po končanih delih.</t>
  </si>
  <si>
    <t>Demontaža in ponovna montaža po končanih delih - stenski gasilni aparat.</t>
  </si>
  <si>
    <t>Začasna demontaža radiatorjev, deponiranje  v času gradnje, oplesk in ponovna montaža po končanih delih.</t>
  </si>
  <si>
    <t>Ročno čiščenje in štemanje zidnega ometa pod obstoječo keramiko po celotni dolžini sten v obstoječi čajni kuhinji, z ročnimi prenosi do mesta nakladanja na kamion ter odvozom na deponijo do 15km in plačilo takse.</t>
  </si>
  <si>
    <t>Odstranjevanje masivnega parketa, vključno z obstensko letvijo, prenosi do deponije in odvoz na trajno deponijo do 15km in plačilo takse.</t>
  </si>
  <si>
    <t>Ročno razbijanje notranjih predelnih sten z ometom debeline do 15cm vključno z morebitnimi oblogami, ročnimi prenosi ruševin do mesta nakladanja in nakladanjem na kamion ter odvozom na deponijo do 15km in plačilom takse.</t>
  </si>
  <si>
    <t>Rušenje dimnika do strehe, komplet z vsemi pomožnimi deli in sanacijo prebojev v plošči ter tlakov posameznih nadstropij - predvidoma 11m' (demontaža obstoječih instalacij, ki potekajo v dimniku, ni predmet postavke).</t>
  </si>
  <si>
    <t>Ročna demontaža obstoječih dimniških vratic 50/50cm, ročni prenosi do gradbiščne deponije, nakladanje na kamion in odvoz na deponijo do 15km ter plačilo takse.</t>
  </si>
  <si>
    <t>Prisekanje vogala - označen kot Vogal 1; v dimenzijah 10x10cm - konstrukcija stebra do višine 1,90m od končanega tlaka.</t>
  </si>
  <si>
    <t xml:space="preserve">Doplačilo za stropni preskok višine nad 15 do 30 cm iz kotnih profilov - elipasti dvig stropa. </t>
  </si>
  <si>
    <t>Stenska pregrada debeline 75 mm (stenski C-profil 50/75), z enoslojno enostransko oblogo, iz mavčnih plošč debeline 12,5 mm; bandažiranje in kitanje stikov.</t>
  </si>
  <si>
    <t>Struganje, brušenje, 2x kitanje, sesanje in premaz obstoječih sten in stropov z emulzijo pred nanosom novega beleža.</t>
  </si>
  <si>
    <t>Nabava, dobava in 2x slikanje sten in stropov z visokopokrivno barvo, ki je odporna na suho in mokro brisanje na predhodno očiščeno površino, komplet z vsemi pomožnimi deli in barvanjem špalet okrog vrat in oken.</t>
  </si>
  <si>
    <t xml:space="preserve">v ceni slikopleskarskih del je zajeta tudi zaščita prostorov s PVC folijo pred pričetkom del in odstranitev po končanih delih. </t>
  </si>
  <si>
    <t>Mizarsko popravilo obstoječih podbojev - premontaža novih nasadil in okovja na notranjo stran obstoječega podboja za montažo vrat NV1, širine 66cm s kitanjem in potrebnimi mizarskimi popravili ter barvanjem v barvo kot vrata. Komplet za obe strani špalete.</t>
  </si>
  <si>
    <t>Izdelava klasičnih grobih in finih ometov novih opečnih sten z apnenocementno malto 1:2:6 s predhodnim obrizgom z r.c.m. 1:3, komplet z vsemi potrebnimi pomožnimi deli.</t>
  </si>
  <si>
    <t>POPIS GRADBENIH, OBRTNIŠKIH IN INSTALACIJSKIH DEL</t>
  </si>
  <si>
    <t>OBJEKT:</t>
  </si>
  <si>
    <t>INVESTITOR:</t>
  </si>
  <si>
    <t>OBČINA ILIRSKA BISTRICA</t>
  </si>
  <si>
    <t>BAZOVIŠKA CESTA 14</t>
  </si>
  <si>
    <t>6250 ILIRSKA BISTRICA</t>
  </si>
  <si>
    <t>Vrednost v EUR</t>
  </si>
  <si>
    <t>I. PREDDELA</t>
  </si>
  <si>
    <t>1. PREDDELA IN PRIPRAVLJALNA DELA</t>
  </si>
  <si>
    <t>…………………………………..</t>
  </si>
  <si>
    <t>SKUPAJ PREDDELA IN PRIPRAVLJALNA DELA</t>
  </si>
  <si>
    <t>7. SUHOMONTAŽNA DELA</t>
  </si>
  <si>
    <t>Popust ___ %</t>
  </si>
  <si>
    <t>Osnova za DDV</t>
  </si>
  <si>
    <t>DDV ___ %</t>
  </si>
  <si>
    <t>SKUPAJ Z DDV</t>
  </si>
  <si>
    <t>UREDITEV PROSTOROV OBČINSKE STAVBE</t>
  </si>
  <si>
    <t>II. SEJNA SOBA</t>
  </si>
  <si>
    <t>SKUPAJ SEJNA SOBA</t>
  </si>
  <si>
    <t>III. SANITARIJE</t>
  </si>
  <si>
    <t>SKUPAJ SANITARIJE</t>
  </si>
  <si>
    <t>6. TLAKARSKA DELA</t>
  </si>
  <si>
    <t>IIII. PRITLIČJE</t>
  </si>
  <si>
    <t>7. SPUŠČENI STROP</t>
  </si>
  <si>
    <t>SKUPAJ PRITLIČJE</t>
  </si>
  <si>
    <t>OPIS - I. NADSTROPJE: SEJNA SOBA</t>
  </si>
  <si>
    <t>OPIS - I. NADSTROPJE: SANITARIJE</t>
  </si>
  <si>
    <t>V. ELEKTRO INSTALACIJE</t>
  </si>
  <si>
    <t>1. SVETILA</t>
  </si>
  <si>
    <t>2. INSTALACIJSKI MATERIAL</t>
  </si>
  <si>
    <t>3. RAZDELILNIKI</t>
  </si>
  <si>
    <t>4. IKS</t>
  </si>
  <si>
    <t>5. MULTIMEDIJSKA OPREMA</t>
  </si>
  <si>
    <t>SKUPAJ ELEKTRO INSTALACIJE</t>
  </si>
  <si>
    <t>VI. STROJNE INSTALACIJE</t>
  </si>
  <si>
    <t>1. PREZRAČEVANJE</t>
  </si>
  <si>
    <t>2. VODOVOD</t>
  </si>
  <si>
    <t>3. OGREVANJE</t>
  </si>
  <si>
    <t>SKUPAJ STROJNE INSTALACIJE</t>
  </si>
  <si>
    <t>OPIS - ELEKTRO INSTALACIJE</t>
  </si>
  <si>
    <t>A.  JAKI  TOK</t>
  </si>
  <si>
    <t>Dobava ,montaža in priključitev kpl. Svetilke oz sistema s sijalkami.</t>
  </si>
  <si>
    <t>1</t>
  </si>
  <si>
    <t>Vgradni linijski sistem svetil (IL LUSTRO - PROFESIONALNA RAZSVETLJAVA d.o.o.)</t>
  </si>
  <si>
    <t xml:space="preserve">ES 46PG249IS  1-10V Vgradna linijska svetilka CUT; 2x49W T5 G5; elektronska dušilka z regulacijo 1-10V; satenast difuzor; posamična
</t>
  </si>
  <si>
    <t>kos</t>
  </si>
  <si>
    <t xml:space="preserve">ES 46PIL185 Začetni/končni Alu profil za linijsko montažo
</t>
  </si>
  <si>
    <t>1.3.</t>
  </si>
  <si>
    <t xml:space="preserve">ES 46PL35 Stranski Alu profil za linijsko montažo (za 1 svetilko)
</t>
  </si>
  <si>
    <t>1.4.</t>
  </si>
  <si>
    <t xml:space="preserve">ES 46PL235 Stranski Alu profil za linijsko montažo (za 2 svetilki)
</t>
  </si>
  <si>
    <t>1.5.</t>
  </si>
  <si>
    <t xml:space="preserve">ES 46P90G185 Kotni Alu profil za linijsko montažo
</t>
  </si>
  <si>
    <t>1.6.</t>
  </si>
  <si>
    <t xml:space="preserve">ES 46PG249IL  1-10V Vgradna linijska svetilka CUT; 2x49W T5 G5; elektronska dušilka z regulacijo 1-10V; satenast difuzor; začetna
</t>
  </si>
  <si>
    <t>1.7.</t>
  </si>
  <si>
    <t xml:space="preserve">ES 46PG249CFL 1-10V Vgradna linijska svetilka CUT; 2x49W T5 G5; elektronska dušilka z regulacijo 1-10V; satenast difuzor; sredinska/končna
</t>
  </si>
  <si>
    <t>1.8.</t>
  </si>
  <si>
    <t xml:space="preserve">ES 46PG424A90 1-10V Kotni svetlobni modul 2+2x24W T5 G5; elektronska dušilka z regulacijo 1-10V; satenast difuzor
</t>
  </si>
  <si>
    <t>1.9.</t>
  </si>
  <si>
    <t xml:space="preserve">sijalka 49W T5 G5/830
</t>
  </si>
  <si>
    <t>1.10.</t>
  </si>
  <si>
    <t xml:space="preserve">sijalka 24W T5 G5/830
</t>
  </si>
  <si>
    <t>2</t>
  </si>
  <si>
    <t xml:space="preserve">Vgradna okrogla svetilka NET 18, 2x18W, G24q2; satenasto steklo; elektronska dušilka
</t>
  </si>
  <si>
    <t>3</t>
  </si>
  <si>
    <t>Vgradna okrogla svetilka NET 18, 1x18W, G24q2; satenasto steklo; elektronska dušilka</t>
  </si>
  <si>
    <t>4</t>
  </si>
  <si>
    <t>Stenska svetilka za montažo nad umivalnikom; BIJOU, 60W G9</t>
  </si>
  <si>
    <t>5</t>
  </si>
  <si>
    <t xml:space="preserve">LED trak 11W/m </t>
  </si>
  <si>
    <t>m</t>
  </si>
  <si>
    <t>napajalnik 150W</t>
  </si>
  <si>
    <t>7</t>
  </si>
  <si>
    <t>Vgradna okrogla svetilka NET 18, 2x26W, G24q2; satenasto steklo; elektronska dušilka</t>
  </si>
  <si>
    <t>8</t>
  </si>
  <si>
    <t>Stenska dekorativna svetilka BELUGA; LED 2x4W GU10</t>
  </si>
  <si>
    <t>9</t>
  </si>
  <si>
    <t>Vgradna linijska svetilka R53; 2x49W T5 G5; parabola iz sijajnega aluminija 99.99; elektronska dušilka (v pisarnah)</t>
  </si>
  <si>
    <t>10</t>
  </si>
  <si>
    <t>Nadgradna svetilka plafoniera ARA; 18W G24q2; elektronska dušilka; fi=230</t>
  </si>
  <si>
    <t>11</t>
  </si>
  <si>
    <t>Nadgradna svetilka plafoniera ARA; 2x26W G24q3; elektronska dušilka; fi=330</t>
  </si>
  <si>
    <t>12</t>
  </si>
  <si>
    <t>Nadgradna svetilka ESSE; 4x18W T8 G13; parabola iz mat aluminija 99.90; dark light; elektronska dušilka(čajna kuh.)</t>
  </si>
  <si>
    <t>13</t>
  </si>
  <si>
    <t>Stenska linijska svetilka T5 FLAT; 1x14W T5 G5 ;elektronska dušilka</t>
  </si>
  <si>
    <t>14</t>
  </si>
  <si>
    <t xml:space="preserve">svet. za zasilno r.komplet z akumulatorjem </t>
  </si>
  <si>
    <t xml:space="preserve"> </t>
  </si>
  <si>
    <t>avtonomijo 1h in ustreznim piktogramom- 11W,</t>
  </si>
  <si>
    <t>(npr.MENVIER SIRIOS)</t>
  </si>
  <si>
    <t xml:space="preserve">kos </t>
  </si>
  <si>
    <t>16</t>
  </si>
  <si>
    <t>Transport in manipulativni stroški, meritve, drobni material,  PID</t>
  </si>
  <si>
    <t>SKUPAJ SVETILA</t>
  </si>
  <si>
    <t>EUR:</t>
  </si>
  <si>
    <t>Kabel s  Cu  vodniki - 1kV položen v kabelske police, delno v zaščitne inst. cevi</t>
  </si>
  <si>
    <t>PP00-Y 5x 6   (NYY-J)</t>
  </si>
  <si>
    <t>PP00-Y 3x 4   (NYY-J)</t>
  </si>
  <si>
    <t>PP00-Y 3x 2,5   (NYY-J)</t>
  </si>
  <si>
    <t>PP00-Y 5x1,5   (NYY-J)</t>
  </si>
  <si>
    <t>PP00-Y  3 x 1.5 (NYM-J)</t>
  </si>
  <si>
    <t>PP-Y  4 x 1.5 (NYM-J)</t>
  </si>
  <si>
    <t>PP00   2 x 1.5 (NYM-J)</t>
  </si>
  <si>
    <t>vodnik P-1,5 položen v  zaščitne inst. cevi</t>
  </si>
  <si>
    <t>vodnik P-2,5 položen v  zaščitne inst. cevi</t>
  </si>
  <si>
    <t>Kabelska polica iz perforirane pocinkane plocevine, komplet z obešalnim, pritrdilnim priborom in pokrovi širine:</t>
  </si>
  <si>
    <t>4.1.</t>
  </si>
  <si>
    <t>50 mm</t>
  </si>
  <si>
    <t>4.2.</t>
  </si>
  <si>
    <t>100 mm</t>
  </si>
  <si>
    <t>4.3.</t>
  </si>
  <si>
    <t>200 mm</t>
  </si>
  <si>
    <t>Instalacijska plasticna cev, polozena nadometno,komplet z z razvodnimi dozami, pritrdilnim materialom, PN raznih dimenzij</t>
  </si>
  <si>
    <t>Instalacijska plasticna kanal, polozena nadometno,komplet z z razvodnimi dozami, pritrdilnim materialom, NIK raznih dimenzij</t>
  </si>
  <si>
    <t xml:space="preserve">Gibljiva zaščitna plastična cev, ojačena z opleteno trdo plasticno žico raznih  dimenzij 
Proizvajalec: GEWISS ali podobno </t>
  </si>
  <si>
    <t xml:space="preserve">Gibljiva zaščitna plastična cev, ojačena za beton </t>
  </si>
  <si>
    <t>8.1.</t>
  </si>
  <si>
    <t>PT-5f fi16 mm</t>
  </si>
  <si>
    <t>8.2.</t>
  </si>
  <si>
    <t>RF  fi16 mm</t>
  </si>
  <si>
    <t>8.3.</t>
  </si>
  <si>
    <t>PT-8 fi23 mm</t>
  </si>
  <si>
    <t>8.4.</t>
  </si>
  <si>
    <t>PT-8 fi32 mm</t>
  </si>
  <si>
    <t xml:space="preserve"> Stikalo, 250 V, 16A,komplet ,končna plošč. ,s tlivko     ( npr.GEWISS-LUX Plates-TITANIUM )</t>
  </si>
  <si>
    <t>9.1.</t>
  </si>
  <si>
    <t>navadno</t>
  </si>
  <si>
    <t>9.2.</t>
  </si>
  <si>
    <t>serijsko</t>
  </si>
  <si>
    <t>9.3.</t>
  </si>
  <si>
    <t>serijsko z regul. 1-10V</t>
  </si>
  <si>
    <t>9.4.</t>
  </si>
  <si>
    <t>izmenično</t>
  </si>
  <si>
    <t>9.5.</t>
  </si>
  <si>
    <t>IR senzor, 250 V, 10A,360 stopin,0-15min</t>
  </si>
  <si>
    <t>podometna vtičnica 250 V, 16A , kpl. V 3mod.dozi ( npr.GEWISS-LUX Plates-TITANIUM )</t>
  </si>
  <si>
    <t>Dvojna podometna vtičnica 2x 250 V, 16A , kpl. V 4mod.dozi ( npr.GEWISS-LUX Plates-TITANIUM )</t>
  </si>
  <si>
    <t>priključni stebriček -dvostranski npr. (AT-OK 160/72/500"ELBA")</t>
  </si>
  <si>
    <t>12.1.</t>
  </si>
  <si>
    <t xml:space="preserve">Dvojna  vtičnica 2x 250 V, 16A , kpl.   </t>
  </si>
  <si>
    <t>Talna priključna doza 360x360x95mm kpl.s slepim pokr. za parket</t>
  </si>
  <si>
    <t>Podometna razvodna doza- komplet različnih dimenzij</t>
  </si>
  <si>
    <t>14.1.</t>
  </si>
  <si>
    <t>fi-80</t>
  </si>
  <si>
    <t>14.2.</t>
  </si>
  <si>
    <t>n/o -100 x 100 x 50 mm</t>
  </si>
  <si>
    <t>14.3.</t>
  </si>
  <si>
    <t>n/o -180 x 140 x 70 mm</t>
  </si>
  <si>
    <t>Vodnik P-Y za izenacevanje potencialov in povezavo kovinskih mas, polozen prosto ali uvlecen v predhodno polozene instalacijske cevi</t>
  </si>
  <si>
    <t>15.1.</t>
  </si>
  <si>
    <t>P/F-Y  6 (HO7V-U)</t>
  </si>
  <si>
    <t>15.2.</t>
  </si>
  <si>
    <t>P/F-Y 16 (HO7V-U)</t>
  </si>
  <si>
    <t>Povezava kovinskih mas (kab.police, kanali, ohišja str.inst.) zvodnikom za izenačevanje potencialov, komplet z ustreznimi objemkami in pritrdilnim materialom</t>
  </si>
  <si>
    <t xml:space="preserve">Podometna doza za izenacevanje potencialov, komplet s Cu zbiralko in pritrdilnim materialom </t>
  </si>
  <si>
    <t>Prikljucek kabla s tremi ali štirimi vodniki na ventilator, e.p-kuhinja,klima…</t>
  </si>
  <si>
    <t>18.1.</t>
  </si>
  <si>
    <t>1.5in 2.5 mmr</t>
  </si>
  <si>
    <t>18.2.</t>
  </si>
  <si>
    <t>4  in  6  mmr</t>
  </si>
  <si>
    <t>18.3.</t>
  </si>
  <si>
    <t>10  in  16  mmr</t>
  </si>
  <si>
    <t>Priključitev razd kpl.</t>
  </si>
  <si>
    <t>Priključitev elementov  multimedije</t>
  </si>
  <si>
    <t xml:space="preserve">Priključitev  ;2x ventilator z regul.hit. In timer.,  REKUPERATOR, KLIMA kpl.  - zagon  </t>
  </si>
  <si>
    <t>demontaža obstoječih instalacij</t>
  </si>
  <si>
    <t xml:space="preserve">Razna nepredvidena dela  </t>
  </si>
  <si>
    <t>Prikljucek kabla  v R-G</t>
  </si>
  <si>
    <t>Drobni material, transport in manipulacijski stroški, zarisovanje, funkcionalni preizkus, instalacijske, meritve in spušcanje v pogon (A-testi, izjave, navodila, PID</t>
  </si>
  <si>
    <t>SKUPAJ INSTALACIJSKI  MATERIAL</t>
  </si>
  <si>
    <t xml:space="preserve">Razdelilniki so tipske izvedbe  opremljeni z zbiralkami, V.S., kljuc. sestavljeni, oziceni ,npr GEWISS- 40 CD   , preizkušeni </t>
  </si>
  <si>
    <r>
      <t xml:space="preserve">Razdelilnik R-SEJNA   </t>
    </r>
    <r>
      <rPr>
        <sz val="10"/>
        <rFont val="Arial Narrow"/>
        <family val="2"/>
      </rPr>
      <t xml:space="preserve">sestavljen iz tipske   p/o omare 18x2 modula ,IP-40,  s sledečo opremo: </t>
    </r>
  </si>
  <si>
    <t>Prenapetostni odvodniki 0,4 kV/2,5 kA ,2. stopnja PZH IIV3+1 275/50</t>
  </si>
  <si>
    <t>inst. odklopnik ST 68/C6..25 A, 1.p</t>
  </si>
  <si>
    <t>inst. odklopnik ST 68/C6..35 A, 3.p</t>
  </si>
  <si>
    <t xml:space="preserve">FID stikalo 400V/40A ,4.p   ,idif-30mA </t>
  </si>
  <si>
    <t>stikalo  10A 1.p , vgradno</t>
  </si>
  <si>
    <t>Vgrad. Svetilka. SS 220</t>
  </si>
  <si>
    <r>
      <t xml:space="preserve">Razdelilnik R- KLET   </t>
    </r>
    <r>
      <rPr>
        <sz val="10"/>
        <rFont val="Arial Narrow"/>
        <family val="2"/>
      </rPr>
      <t xml:space="preserve">sestavljeni iz  tipske   p/o omare 18x2 modula ,IP-40,  s sledečo opremo: </t>
    </r>
  </si>
  <si>
    <t>2.1.</t>
  </si>
  <si>
    <t>Prenapetostni odvodniki 0,4 kV/2,5 kA ,2.stopnja PZH IIV3+1 275/50</t>
  </si>
  <si>
    <t>2.2.</t>
  </si>
  <si>
    <t>2.3.</t>
  </si>
  <si>
    <t>2.4.</t>
  </si>
  <si>
    <t>2.5.</t>
  </si>
  <si>
    <t>2.6.</t>
  </si>
  <si>
    <t>SKUPAJ RAZDELILNIKI</t>
  </si>
  <si>
    <t>B</t>
  </si>
  <si>
    <t>ŠIBKI TOK</t>
  </si>
  <si>
    <t xml:space="preserve">4. IKS  (INSTALACIJA ZA TELEFON, RAČUNALNIKE) </t>
  </si>
  <si>
    <t>komunik.kabel UTP- cat 5e</t>
  </si>
  <si>
    <t>CEV IZOLACIJSKA CEV RF-16</t>
  </si>
  <si>
    <t>PODOMETNA VTICNICA 2xRJ-45UTP cat 5 kpl. s 3mestno dozo , končna plošč.  ( npr.GEWISS SYSTEM)</t>
  </si>
  <si>
    <t xml:space="preserve">kos  </t>
  </si>
  <si>
    <t>priključitev na PATCH panel v KOMUNIK. omari,kpl.</t>
  </si>
  <si>
    <t>Drobni montazni material, transport in manipulacijski stroški, razna nepredvidena dela, zarisovanje, funkcionalni preizkus, instalacijske meritve in spušcanje v pogon (A-testi, izjave, navodila,), meritve , priklop in dokumentacija omrežja, PID</t>
  </si>
  <si>
    <t xml:space="preserve">SKUPAJ INSTALACIJA ZA TELEFON,RAČUN. </t>
  </si>
  <si>
    <t>LCD projektor HITACHI CPX 3011</t>
  </si>
  <si>
    <t>Projekcijsko platno elektromotorno 240 EL-S</t>
  </si>
  <si>
    <t>Stropni nosilec LCD projektorja CM 25/700</t>
  </si>
  <si>
    <t xml:space="preserve">AKG brezžični mikrofon WMS 40 PRO SET, žepni oddajnik PT 40 PRO, naglavni mikrofon </t>
  </si>
  <si>
    <t xml:space="preserve">AKG brezžični mikrofon WMS 40 PRO VOC SET, žepni oddajnik PT 40 PRO, ročni mikrofon </t>
  </si>
  <si>
    <t>Zvočnik APART SDQ 5 W</t>
  </si>
  <si>
    <t>Zvočnik APART CM-608</t>
  </si>
  <si>
    <t>Multimedijsko ohišje - rack 24HE globine 500mm</t>
  </si>
  <si>
    <t>Predojačevalnik AIK MPA3332</t>
  </si>
  <si>
    <t>Mutimedijski ojačevalnik SPA2260</t>
  </si>
  <si>
    <t xml:space="preserve">DVD predvajalnik PANASONIC DMR-EX84C prirejen za vgradnjo v 19" ohišje </t>
  </si>
  <si>
    <t>Vklopno omrežno polje PSU2000</t>
  </si>
  <si>
    <t>Nosilna plošča s stikali za krmiljenje platen in priklop rečunalnika</t>
  </si>
  <si>
    <t>Video distributor AIK 14VC</t>
  </si>
  <si>
    <t>VGA switch 6/1</t>
  </si>
  <si>
    <t>VGA distributor 1/2</t>
  </si>
  <si>
    <t>Drobni material potreben pri montaži in povezovanju naprav</t>
  </si>
  <si>
    <t>Mikrofonska enota župana AIK MP5V</t>
  </si>
  <si>
    <t>Mikrofonska enota svetnika AIK MP4V</t>
  </si>
  <si>
    <t>Konferenčna centrala AIK KSN 35</t>
  </si>
  <si>
    <t xml:space="preserve">Set priključnih kablov za priklop konferenčne naprave </t>
  </si>
  <si>
    <t>Set priključnih kablov za priklop računalnikov</t>
  </si>
  <si>
    <t>Kabel RG58</t>
  </si>
  <si>
    <t>Kabel Tasker C258</t>
  </si>
  <si>
    <t>Zvočniški kabel 2x1,5mm2</t>
  </si>
  <si>
    <t>Vgradna doza z priključki za priklop prenosnih računalnikov</t>
  </si>
  <si>
    <t>Snemalnik Tascam SSR05</t>
  </si>
  <si>
    <t>Montaža opreme, tehnična dokumentacija, testiranje in uvajanje naročnika za delo z napravami, šolanje kadra za delo z napravami, PID</t>
  </si>
  <si>
    <t>SKUPAJ MULTIMEDIJA</t>
  </si>
  <si>
    <t>OPIS - STROJNE INSTALACIJE</t>
  </si>
  <si>
    <t>Centralna prezračevalna naprava-rekuperator; "SYSTEMAIR-VR 700 DCV" (nazivni pretok 700m³/h, izkoristek 85%). Skupaj z dobavo in montažo na zid z obešanjem. Tehnični podatki; 230 V, 50 Hz, 2 x 240 W (EC tehnologija vent. motorjev), 13 A, IP 24, Filter vtočnega zraka-F7, filter iztočnega zraka G3. Nastavki za cevi 4 x Æ200.</t>
  </si>
  <si>
    <t>Kontrolni panel za upravljanje mehanskega prezračevanja z LCD zaslonom.  Dobavljen in vgrajen v sistem (montaža na zid po načrtu povezava preko UTP kabla).</t>
  </si>
  <si>
    <t>Kanali za dovod in odvod zraka Æ180,  izdelani iz obojestransko pocinkane pločevine deb. 0,5 mm. vključno z obešali ter vsem montažnim materialom ter spojnimi elementi (požarni razred A1 ali A2). Z vgradnjo v spuščeni strop.</t>
  </si>
  <si>
    <t>Kanali za dovod in odvod zraka Æ125,  izdelani iz obojestransko pocinkane pločevine deb. 0,5 mm.vključno z obešali ter vsem montažnim materialom ter spojnimi elementi (požarni razred A1 ali A2) z dobavo in vgradnjo v spuščeni strop.</t>
  </si>
  <si>
    <t>Fazonski kosi (kolena 45º) Æ180 izdelani iz pocinkane pločevine vključno z obešali ter vsem montažnim materialom ter spojnimi elementi (požarni razred A1 ali A2) z dobavo in vgradnjo.</t>
  </si>
  <si>
    <t>Fazonski kosi (kolena 45º) Æ125 izdelani iz obojestransko pocinkane pločevine deb. 0,5 mm. vključno z obešali ter vsem montažnim materialom ter spojnimi elementi (požarni razred A1 ali A2) z dobavo in vgradnjo.</t>
  </si>
  <si>
    <t>Fazonski kosi Æ180 z nastavki za priključitev fleksibilne cevi Æ125, izdelani iz obojestransko pocinkane pločevine deb. 0,5 mm. vključno z obešali ter vsem montažnim materialom ter spojnimi elementi (požarni razred A1 ali A2)  z dobavo in vgradnjo.</t>
  </si>
  <si>
    <t>Fazonski kosi Æ125 z nastavki za priključitev fleksibilne cevi Æ125, izdelani iz obojestransko pocinkane pločevine deb. 0,5 mm. vključno z obešali ter vsem montažnim materialom ter spojnimi elementi (požarni razred A1 ali A2) z dobavo in vgradnjo.</t>
  </si>
  <si>
    <t>Fazonski kosi - redukcija Æ180 / Æ125 izdelani iz pocinkane pločevine vključno z montažo in vgradnjo</t>
  </si>
  <si>
    <t>Fazonski kosi - redukcija Æ200 / Æ180 izdelani iz pocinkane pločevine vključno z montažo in vgradnjo</t>
  </si>
  <si>
    <t>Vpihovalni ventil; "DVS-Systemair", Æ125, skupaj z dobavo in vgradnjo v sistem.</t>
  </si>
  <si>
    <t xml:space="preserve">Nastavljivi sesalni ventil; "DVS-P-Systemair", Æ125, skupaj z dobavo in vgradnjo v sistem. </t>
  </si>
  <si>
    <t>Zunanja fasadna rešetka npr.; "SYSTEMAIR-DWRA Æ180", skupaj z dobavo in vgradnjo na fasado</t>
  </si>
  <si>
    <t>Izolirani fleksibilni aluminijasti kanali Æ180 za povezavo rekuperatorja s horizontalnim razvodom v spuščenem stropu.</t>
  </si>
  <si>
    <t>Fleksibilni aluminijasti kanali Æ125 za povezavo sesalnih in vpihovalnih ventilov s horizontalnim razvodom v spuščenem stropu. Skupaj z dobavo in montažo v sistem.</t>
  </si>
  <si>
    <t>Nastavitev sesalnih ventilov.</t>
  </si>
  <si>
    <t>Aluminijasta vgradna rešetka; "Hidria-AR-4P, 425 x 125" v beli barvi, oziroma v barvi vrat. Vgradnja v spodnji predel vrat (150 mm. od tal) s protiokvirjem skupaj z dobavo in vgradnjo v vrata.</t>
  </si>
  <si>
    <t xml:space="preserve">Spodrezanje vratnih kril 15-20 mm. </t>
  </si>
  <si>
    <t>Kanali za odvod zraka Æ160,  izdelani iz obojestransko pocinkane pločevine debeline 0,5 mm. vključno z obešali, vsem montažnim materialom ter spojnimi element. Z dobavo in vgradnjo vidno pod strop.</t>
  </si>
  <si>
    <t>Kanali za odvod zraka Æ125,  izdelani iz obojestransko pocinkane pločevine debeline 0,5 mm. vključno z obešali, vsem montažnim materialom ter spojnimi element. Z dobavo in vgradnjo vidno pod strop.</t>
  </si>
  <si>
    <t>Fazonski kosi (kolena 90º) Æ125 izdelani iz obojestransko pocinkane pločevine deb. 0,5 mm. vključno z obešali, vsem montažnim materialom ter spojnimi elementi z dobavo in vgradnjo.</t>
  </si>
  <si>
    <t>Fazonski T-kosi Æ125 / Æ100 z nastavki za priključitev sesalnih ventilov Æ100, izdelani iz obojestransko pocinkane pločevine deb. 0,5 mm. vključno z obešali, vsem montažnim materialom ter spojnimi elementi z dobavo in vgradnjo.</t>
  </si>
  <si>
    <t>Fazonski T-kos Æ160 izdelan iz pocinkane pločevine vključno z obešali z dobavo in vgradnjo.</t>
  </si>
  <si>
    <t>Fazonski T-kos Æ125 izdelan iz obojestransko pocinkane pločevine vključno z obešali z dobavo in vgradnjo.</t>
  </si>
  <si>
    <t>Fazonski kosi - redukcija Æ160 / Æ125 izdelani iz pocinkane pločevine vključno z montažo in vgradnjo</t>
  </si>
  <si>
    <t>Sesalni ventil; "DVS-P-Systemair", Æ100 z dobavo in vgradnjo na sesalni vod</t>
  </si>
  <si>
    <t>Dušilnik zvokal; "LDC-Systemair" z dobavo in vgradnjo v sesalni vod</t>
  </si>
  <si>
    <r>
      <t>Ventilator, cevni, za montažo v poljubni legi, regulacija hitrosti 100-0 %, elektromotor AC1×230V/50Hz, vgrajen termični kontakt z avtomatskim resetiranjem za zaščito motorja, ohišje iz pocinkane jeklene pločevine. Obratovalni parametri: 385m</t>
    </r>
    <r>
      <rPr>
        <vertAlign val="superscript"/>
        <sz val="10"/>
        <rFont val="Arial Narrow"/>
        <family val="2"/>
      </rPr>
      <t>3</t>
    </r>
    <r>
      <rPr>
        <sz val="10"/>
        <rFont val="Arial Narrow"/>
        <family val="2"/>
      </rPr>
      <t xml:space="preserve">/h, statični tlak 110Pa; kot na primer
Systemair K 160 XL, dobava Pichler &amp; Co. Maribor.
</t>
    </r>
  </si>
  <si>
    <t xml:space="preserve">Vklopno stikalo, za spreminjanje hitrosti ventilatorja s tiristorskom brezstopenjskim regulatorjem, podometno, zaščita stikala IP44. El.podatki: AC1×250V/50Hz/1A; kot na primer
Systemair REE1, dobava Pichler &amp; Co. Maribor.
</t>
  </si>
  <si>
    <t>Protipovratna loputa za horizontalno montažo, za cev Æ160. Skupaj z dobavo in vgradnjo.</t>
  </si>
  <si>
    <t>Pripravljalna dela, zarisovanje, preizkusno obratovanje ter zaključna dela.</t>
  </si>
  <si>
    <t>Transportni, manipulativni in ostali splošni strošški</t>
  </si>
  <si>
    <t>kpl.</t>
  </si>
  <si>
    <t>Projekt izvedenih del</t>
  </si>
  <si>
    <t>kos.</t>
  </si>
  <si>
    <t>SKUPAJ PREZRAČEVANJE</t>
  </si>
  <si>
    <t>Odmontaža obstoječih odvečnih sanitarnih elementov (WC školjka s kotličkom, dva umivalnika in komplet čajna kuhinja s kuhinjskim pultom) skupaj z odvozom na deponijo</t>
  </si>
  <si>
    <t>Stranišče iz sanitarne keramike, sestoječe se iz WC školjke z zadnjim iztokom, viseče izvedbe, skupaj z masivno sedežno desko s pokrovom, kompletno z montažnim in tesnilnim materialom, montažo in prevozom. 
(Dolomite Clodia) ali po izbiri investitorja v istem cenovnem razredu.</t>
  </si>
  <si>
    <t>Stranišče iz sanitarne keramike, sestoječe se iz WC školjke s spodnjim iztokom, stoječe izvedbe, skupaj z masivno sedežno desko s pokrovom, kompletno z montažnim in tesnilnim materialom, montažo in prevozom. 
(Dolomite Clodia) ali po izbiri investitorja v istem cenovnem razredu.</t>
  </si>
  <si>
    <t xml:space="preserve">Podometni nizkomontažni splakovalnik za stranišče z zadnjim iztokom (viseča izvedba), za masivno gradnjo skupaj z
- odtočnim kolenom, 
- komplet elementov za priključitev splakovalnika na vodovodno omrežje komplet za montažo WC školjke, 
- WC priključno garnituro, 
- dvodelno varčno tipko, 
(LIV Postojna), skupaj s prevozom in vgradnjo.
</t>
  </si>
  <si>
    <t xml:space="preserve">Ndometni nizkomontažni splakovalnik za stranišče s spodnjim iztokom (stoječa izvedba), skupaj z
- odtočnim kolenom, 
- komplet elementov za priključitev splakovalnika na vodovodno omrežje komplet za montažo WC školjke, 
- WC priključno garnituro, 
- dvodelno varčno tipko, 
(LIV Postojna), skupaj s prevozom in vgradnjo.
</t>
  </si>
  <si>
    <t xml:space="preserve">Kompleten umivalnik širine 600-680 mm primeren za montažo na parapetni zid, npr; "DOLOMITE-SWEET LIFE". Z ogledalom, etažero, enoročno zidno mešalno baterijo, podometnima zapornima ventiloma DN15, odtočnim ventilom s čepom na poteg in pokromanim odtočnim sifonom, kompletno z montažnim in tesnilnim materialom dobavo in montažo.
</t>
  </si>
  <si>
    <t xml:space="preserve">Kompleten umivalnik širine 450 mm skupaj z stenskima pritrdilnima vijakoma,ogledalom, etažero, enoročno stoječo mešalno baterijo, kotnima regulirnima ventiloma DN10, odtočnim ventilom s čepom na poteg in pokromanim odtočnim sifonom, kompletno z montažnim in tesnilnim materialom dobavo in montažo.
Dolomite Clodia ali drug po izbiri investitorja v istem cenovnem razredu!
</t>
  </si>
  <si>
    <t xml:space="preserve">Odprti netlačni električni grelnik vode 5 l. namenjen vgradnji pod pult. Primeren; "GORENJE TEG 5 U". Dobavljeno in vgrajeno. </t>
  </si>
  <si>
    <t xml:space="preserve">Odprti netlačni električni grelnik vode 5 l. namenjen vgradnji nad pult. Primeren; "GORENJE TEG 5 O". Dobavljeno in vgrajeno. </t>
  </si>
  <si>
    <t xml:space="preserve">Zaprti tlačni električni grelnik vode 10 l. namenjen vgradnji pod pult. Primeren; "GORENJE GT 10 U". Dobavljeno in vgrajeno. </t>
  </si>
  <si>
    <t xml:space="preserve">Enojno pomivalno korito z odcejevalnikom iz nerjaveče pločevine, komplet z enoročno mešalno baterijo za pomivalno korito, s pomično konzolo, kotnima ventiloma, povezovalnima cevkama, kpl. z tesnilnim in pritrdilnim materialom ter  odtočnim ventilom s čepom na verižici, odtočnim sifonom, vključno ves tesnilni in pritrdilni materia, dobava in montaža v pultl </t>
  </si>
  <si>
    <t>Iztočna pipa DN15 s holandcem in hitro spojko za gumi zvijavo cev, vključno ves tesnilni material dobava in vgradnjo na inštalacijo.</t>
  </si>
  <si>
    <t>Drobni inštalacijski material za izvedbo vodovoda (reducirke, fitingi…) skupaj s cevno izolacijo ustrezne debeline za popravilo poškodb</t>
  </si>
  <si>
    <t>Večplastna predizolirana sistemska cev;"MEPLA_GEBERIT". Cev je difuzijsko tesna, zamrežene strukture iz materiala (PE-Xb/Al/PE-HD), predizolirana z izolacijo debeline 6 mm. Cev je primerna za razvod sanitarne vode, z cevnimi koleni, prehodi, vključno potisne puše, fazonski kosi in pritrdilni material, skupaj z dobavo in montažo DN15 (Æ20 x 2,5)</t>
  </si>
  <si>
    <t>Kristalno ogledalo v okvirju, kpl s pritrdilnim materialom, dobavo in montažo na steno. Dimenzije 500 x 400</t>
  </si>
  <si>
    <t>Koš za smeti s pedalom</t>
  </si>
  <si>
    <t>Milnik;"Barjans-Elevation 1 l."  ali podoben glede na pogodbenega dobavitelja potrošnega materiala. Skupaj z dobavo in montažo nad umivalnik.</t>
  </si>
  <si>
    <t>Podajalnik toaletnega papirja;"Barjans-Elevation veliki" (lističi) ali podoben glede na pogodbenega dobavitelja potrošnega materiala. Skupaj z dobavo in montažo.</t>
  </si>
  <si>
    <t>Podajalnik papirnatih brisač;"Barjans-Elevatio veliki" (lističi) ali podoben glede na pogodbenega dobavitelja potrošnega materiala. Skupaj z dobavo in montažo.</t>
  </si>
  <si>
    <t>Talni odtok iz plastike s sifonom, odvodni priključek DN50, rešetka iz nerjavnega jekla, nazivne mere okvirja rešetke 150 x 150 mm., skupaj z dobavo in vgradnjo v odtočni sistem</t>
  </si>
  <si>
    <t>PVC cev iz trdega PP-HT, oblika po DIN 19531 komplet s fazonskimi kosi za spajanje in izvedbo priključkov, tesnilnim materialom (gumi tesnila, kalijeva mast z dobavo in vgradnjo, DN 50.</t>
  </si>
  <si>
    <t>PVC cev iz trdega PP-HT, oblika po DIN 19531 komplet s fazonskimi kosi za spajanje in izvedbo priključkov, tesnilnim materialom (gumi tesnila, kalijeva mast z dobavo in vgradnjo, DN 100.</t>
  </si>
  <si>
    <t xml:space="preserve">Izvedba horizontalnih utorov v obstoječem tlaku za odtočne cevi DN 100 in DN 50. </t>
  </si>
  <si>
    <t>Izvedba horizontalnega utora v obstoječem opečnem zidu za odtočno cev DN 100.</t>
  </si>
  <si>
    <t>Vrtanje lukenj, izdelava različnih utorov v in druga gradbena dela potrebna za nemoteno izvedbo instalacije vodovoda.</t>
  </si>
  <si>
    <t>Prestavitev vodov iz opuščenega dimnika ob rušenju le tega. Izvedba potrebnega utora v tlaku in zidu, ter izvedba novega odseka inštalacije z navezavo na obstoječe.</t>
  </si>
  <si>
    <t>Pripravljalna in zaključna dela, zarisovanje, tlačni preizkus omrežja, preizkusno delovanje</t>
  </si>
  <si>
    <t>Klorni šok celotne vodovodne inštalacije in izpiranje</t>
  </si>
  <si>
    <t>Transportni, manipulativni in ostali splošni stroški</t>
  </si>
  <si>
    <t>SKUPAJ VODOVOD</t>
  </si>
  <si>
    <t>Odmontaža obstoječe notranje in zunanje enote klimatske naprave, začepljenje cevi in zaščita inštalacije pred poškodbami v času gradbenih del. Plinska in elektro povezava med zunanjo in notranjo enoto ostane ostane.</t>
  </si>
  <si>
    <t xml:space="preserve">Inverterska reverzibilna  klimatska naprava. Zunanja enota; "SANYO SPW-CR364GVH56".  Namesti se na balkonu na mestu obstoječe, ki se odstrani. Skupaj z dobavo in vgradnjo v funkcionalno celoto. 
-gretje;     11,2 (2,2 - 12,5) kW
-hlajenje;  10 (2,2 - 11,2) kW
-U=220 V
-I=15 A
 </t>
  </si>
  <si>
    <t>Inverterska reverzibilna  klimatska naprava dvojček. Notranja  enota kasetne izvedbe. Dobava in vgradnja v spuščeni strop; "SANYO SPW-XDR184GH56"</t>
  </si>
  <si>
    <t>Lokalna izpraznitev razvoda ogrevanja in odmontaža dveh obstoječih jeklenih radiatorjev, skupaj z odvozom na deponijo.</t>
  </si>
  <si>
    <t>Aluminijasti členasti radiator; "AKLIMAT MS 650-3 čl., izdelan za delovni tlak NP 6 bar. in temperaturo do 110ºC, skupaj z radiatorskimi čepi, raducirkami, odzračevalno pipico, konzolami za pritrditev na steno, tesnilnim in pritrdilnim materialom ter montažo in vgradnjo v ogrevalni sistem.</t>
  </si>
  <si>
    <t>Aluminijasti členasti radiator; "AKLIMAT MS 900-6 čl., izdelan za delovni tlak NP 6 bar. in temperaturo do 110ºC, skupaj z radiatorskimi čepi, raducirkami, odzračevalno pipico, konzolami za pritrditev na steno, tesnilnim in pritrdilnim materialom ter montažo in vgradnjo v ogrevalni sistem.</t>
  </si>
  <si>
    <t>Radiatorski termostatski ventil za dvocevni sistem ogrevanja izdelan za delovni tlak NP 6 in temperaturo 110º C, skupaj z montažnim in  tesnilnim materialom ter montažo na radiator DN10</t>
  </si>
  <si>
    <t>Termostatska glava kot npr. Danfoss, z vgrajenim tipalom s protizmrzovalno zaščito, za montažo na termostatski ventil z vgrajenim tipalom.</t>
  </si>
  <si>
    <t>Bakrena cev s pribitkom za odrezke, skupaj s fazonski kosi, pritrdilnim in lotnim materialom skupaj z dobavo in montažo na zid. CU 12x1</t>
  </si>
  <si>
    <t>Drobni inštalacijski material za izvedbo sistema ogrevanja (fitingi, prehodni kosi, pritrdilni material, dodatna odzračevanja, praznilne pipice)</t>
  </si>
  <si>
    <t>Izvedba prehoda inštalacije skozi opečno  steno debeline 12 cm. Vključeno izolacija cevovoda, obzidava ter zaključek s PVC rozetami. Skupaj z materialom in vgradnjo le tega.</t>
  </si>
  <si>
    <t>Priključitev nove nadometne inštalacije Cu Æ18 x 1,2 na obstoječi razvod ogrevanja JE DN15 pod stropom, skupaj z dobavo prehodnih kosov.Izvedeni so že nastavki z zapornimi ventili DN15.</t>
  </si>
  <si>
    <t>Izvedba tlačnega preizkusa: polnitev, odzračenje, merjenje tlaka</t>
  </si>
  <si>
    <t>Poizkusni zagon, hidravlično uravnoteženje, nastavitev temperatur.</t>
  </si>
  <si>
    <t>Pripravljalna dela, zarisovanje, ter zaključna dela.</t>
  </si>
  <si>
    <t>Projekt izvedenih del (PID)</t>
  </si>
  <si>
    <t>SKUPAJ OGREVANJE</t>
  </si>
  <si>
    <t>I. PREDDELA IN PRIPRAVLJALNA DELA - SKUPNA</t>
  </si>
  <si>
    <t>1. ČIŠČENJE OBJEKTA</t>
  </si>
  <si>
    <t>VII. ČIŠČENJE OBJEKTA</t>
  </si>
  <si>
    <t>Zaščita objekta s PVC folijo, zatesnitev stikov in odprtin- neprodušno pred vdorom prahu v druge poslovne prostore. Uporabiti ustrezen tesnilni trak. Zaščita tal, sten in stropov pred poškodbami.</t>
  </si>
  <si>
    <t>OPIS - ČIŠČENJE OBJEKTA</t>
  </si>
  <si>
    <t>Finalno čiščenje objekta po zaključenih vseh delih, kompletno čiščenje, upoštevati premaz tal z ustreznim loščilnim sredstvom.</t>
  </si>
  <si>
    <t>SKUPAJ ČIŠČENJE OBJEKTA</t>
  </si>
  <si>
    <t>SKUPAJ (I - VII)</t>
  </si>
</sst>
</file>

<file path=xl/styles.xml><?xml version="1.0" encoding="utf-8"?>
<styleSheet xmlns="http://schemas.openxmlformats.org/spreadsheetml/2006/main">
  <numFmts count="3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SIT&quot;"/>
    <numFmt numFmtId="173" formatCode="#,##0.00\ _S_I_T"/>
    <numFmt numFmtId="174" formatCode="#,##0.000"/>
    <numFmt numFmtId="175" formatCode="0.0"/>
    <numFmt numFmtId="176" formatCode="0.00000"/>
    <numFmt numFmtId="177" formatCode="_-* #,##0.000\ _S_I_T_-;\-* #,##0.000\ _S_I_T_-;_-* &quot;-&quot;??\ _S_I_T_-;_-@_-"/>
    <numFmt numFmtId="178" formatCode="#,##0.00_ ;\-#,##0.00\ "/>
    <numFmt numFmtId="179" formatCode="_(* #,##0.00_);_(* \(#,##0.00\);_(* &quot;-&quot;??_);_(@_)"/>
    <numFmt numFmtId="180" formatCode="0.000"/>
    <numFmt numFmtId="181" formatCode="&quot;True&quot;;&quot;True&quot;;&quot;False&quot;"/>
    <numFmt numFmtId="182" formatCode="&quot;On&quot;;&quot;On&quot;;&quot;Off&quot;"/>
    <numFmt numFmtId="183" formatCode="#,##0.00_);\(#,##0.00\)"/>
    <numFmt numFmtId="184" formatCode="#,##0.00\ [$EUR]"/>
    <numFmt numFmtId="185" formatCode="#,##0.00\ [$€-1]"/>
    <numFmt numFmtId="186" formatCode="_-* #,##0.00\ _S_I_T_-;\-* #,##0.00\ _S_I_T_-;_-* \-??\ _S_I_T_-;_-@_-"/>
    <numFmt numFmtId="187" formatCode="#,##0.00\ &quot;€&quot;"/>
    <numFmt numFmtId="188" formatCode="[$€-2]\ #,##0.00_);[Red]\([$€-2]\ #,##0.00\)"/>
  </numFmts>
  <fonts count="55">
    <font>
      <sz val="10"/>
      <name val="Arial CE"/>
      <family val="0"/>
    </font>
    <font>
      <sz val="8"/>
      <name val="Arial CE"/>
      <family val="0"/>
    </font>
    <font>
      <sz val="10"/>
      <name val="Arial Narrow"/>
      <family val="2"/>
    </font>
    <font>
      <b/>
      <sz val="10"/>
      <name val="Arial Narrow"/>
      <family val="2"/>
    </font>
    <font>
      <sz val="10"/>
      <color indexed="8"/>
      <name val="Arial Narrow"/>
      <family val="2"/>
    </font>
    <font>
      <b/>
      <sz val="10"/>
      <color indexed="8"/>
      <name val="Arial Narrow"/>
      <family val="2"/>
    </font>
    <font>
      <sz val="9"/>
      <name val="Arial Narrow"/>
      <family val="2"/>
    </font>
    <font>
      <b/>
      <sz val="9"/>
      <name val="Arial Narrow"/>
      <family val="2"/>
    </font>
    <font>
      <sz val="10"/>
      <name val="Arial"/>
      <family val="2"/>
    </font>
    <font>
      <b/>
      <u val="single"/>
      <sz val="10"/>
      <name val="Arial Narrow"/>
      <family val="2"/>
    </font>
    <font>
      <u val="single"/>
      <sz val="10"/>
      <name val="Arial Narrow"/>
      <family val="2"/>
    </font>
    <font>
      <sz val="12"/>
      <name val="SLO_Dutch"/>
      <family val="0"/>
    </font>
    <font>
      <b/>
      <sz val="7"/>
      <color indexed="8"/>
      <name val="Tahoma"/>
      <family val="2"/>
    </font>
    <font>
      <sz val="8"/>
      <color indexed="8"/>
      <name val="Tahoma"/>
      <family val="2"/>
    </font>
    <font>
      <vertAlign val="superscript"/>
      <sz val="10"/>
      <name val="Arial Narrow"/>
      <family val="2"/>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Narrow"/>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FFC7CE"/>
        <bgColor indexed="64"/>
      </patternFill>
    </fill>
    <fill>
      <patternFill patternType="solid">
        <fgColor rgb="FFFFCC9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44" fillId="22" borderId="0" applyNumberFormat="0" applyBorder="0" applyAlignment="0" applyProtection="0"/>
    <xf numFmtId="0" fontId="11" fillId="0" borderId="0">
      <alignment/>
      <protection/>
    </xf>
    <xf numFmtId="0" fontId="8" fillId="0" borderId="0">
      <alignment/>
      <protection/>
    </xf>
    <xf numFmtId="0" fontId="4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12" fillId="31" borderId="0">
      <alignment horizontal="left" vertical="center"/>
      <protection/>
    </xf>
    <xf numFmtId="0" fontId="12" fillId="31" borderId="0">
      <alignment horizontal="left" vertical="center"/>
      <protection/>
    </xf>
    <xf numFmtId="0" fontId="12" fillId="31" borderId="0">
      <alignment horizontal="right" vertical="center"/>
      <protection/>
    </xf>
    <xf numFmtId="0" fontId="13" fillId="32" borderId="0">
      <alignment horizontal="left" vertical="top"/>
      <protection/>
    </xf>
    <xf numFmtId="0" fontId="13" fillId="32" borderId="0">
      <alignment horizontal="right" vertical="top"/>
      <protection/>
    </xf>
    <xf numFmtId="0" fontId="51" fillId="3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0" fontId="52" fillId="34" borderId="8" applyNumberFormat="0" applyAlignment="0" applyProtection="0"/>
    <xf numFmtId="0" fontId="53" fillId="0" borderId="9" applyNumberFormat="0" applyFill="0" applyAlignment="0" applyProtection="0"/>
  </cellStyleXfs>
  <cellXfs count="244">
    <xf numFmtId="0" fontId="0" fillId="0" borderId="0" xfId="0" applyAlignment="1">
      <alignment/>
    </xf>
    <xf numFmtId="0" fontId="2" fillId="0" borderId="0" xfId="0" applyFont="1" applyBorder="1" applyAlignment="1">
      <alignment/>
    </xf>
    <xf numFmtId="4" fontId="2" fillId="0" borderId="0" xfId="82" applyNumberFormat="1" applyFont="1" applyBorder="1" applyAlignment="1">
      <alignment horizontal="right"/>
    </xf>
    <xf numFmtId="0" fontId="2" fillId="0" borderId="0" xfId="0" applyFont="1" applyBorder="1" applyAlignment="1">
      <alignment vertical="top" wrapText="1"/>
    </xf>
    <xf numFmtId="4" fontId="2" fillId="0" borderId="0" xfId="82" applyNumberFormat="1" applyFont="1" applyBorder="1" applyAlignment="1">
      <alignment horizontal="right" vertical="top" wrapText="1"/>
    </xf>
    <xf numFmtId="4" fontId="2" fillId="0" borderId="0" xfId="0" applyNumberFormat="1" applyFont="1" applyBorder="1" applyAlignment="1">
      <alignment horizontal="center" wrapText="1"/>
    </xf>
    <xf numFmtId="0" fontId="2" fillId="0" borderId="0" xfId="0" applyFont="1" applyBorder="1" applyAlignment="1">
      <alignment horizontal="center" wrapText="1"/>
    </xf>
    <xf numFmtId="187" fontId="2" fillId="0" borderId="0" xfId="82" applyNumberFormat="1" applyFont="1" applyBorder="1" applyAlignment="1">
      <alignment horizontal="center" wrapText="1"/>
    </xf>
    <xf numFmtId="4" fontId="2" fillId="0" borderId="0" xfId="82" applyNumberFormat="1" applyFont="1" applyBorder="1" applyAlignment="1">
      <alignment horizontal="right" wrapText="1"/>
    </xf>
    <xf numFmtId="0" fontId="2" fillId="0" borderId="0" xfId="0" applyFont="1" applyBorder="1" applyAlignment="1">
      <alignment wrapText="1"/>
    </xf>
    <xf numFmtId="0" fontId="2" fillId="0" borderId="0" xfId="0" applyFont="1" applyBorder="1" applyAlignment="1">
      <alignment horizontal="left" vertical="top" wrapText="1"/>
    </xf>
    <xf numFmtId="0" fontId="3" fillId="0" borderId="0" xfId="0" applyFont="1" applyBorder="1" applyAlignment="1">
      <alignment vertical="center" wrapText="1"/>
    </xf>
    <xf numFmtId="4" fontId="3" fillId="0" borderId="0" xfId="82" applyNumberFormat="1" applyFont="1" applyBorder="1" applyAlignment="1">
      <alignment horizontal="right" vertical="center" wrapText="1"/>
    </xf>
    <xf numFmtId="4" fontId="3" fillId="0" borderId="0" xfId="82" applyNumberFormat="1" applyFont="1" applyBorder="1" applyAlignment="1">
      <alignment horizontal="right" wrapText="1"/>
    </xf>
    <xf numFmtId="0" fontId="3" fillId="0" borderId="0" xfId="0" applyFont="1" applyBorder="1" applyAlignment="1">
      <alignment wrapText="1"/>
    </xf>
    <xf numFmtId="4" fontId="2" fillId="0" borderId="0" xfId="0" applyNumberFormat="1" applyFont="1" applyBorder="1" applyAlignment="1">
      <alignment wrapText="1"/>
    </xf>
    <xf numFmtId="4" fontId="2" fillId="0" borderId="0" xfId="82" applyNumberFormat="1" applyFont="1" applyFill="1" applyBorder="1" applyAlignment="1">
      <alignment horizontal="right" wrapText="1"/>
    </xf>
    <xf numFmtId="0" fontId="3" fillId="0" borderId="10" xfId="0" applyFont="1" applyBorder="1" applyAlignment="1">
      <alignment vertical="center" wrapText="1"/>
    </xf>
    <xf numFmtId="9"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187" fontId="3" fillId="0" borderId="10" xfId="0" applyNumberFormat="1" applyFont="1" applyBorder="1" applyAlignment="1">
      <alignment horizontal="center" vertical="center" wrapText="1"/>
    </xf>
    <xf numFmtId="0" fontId="2" fillId="0" borderId="10" xfId="0" applyFont="1" applyBorder="1" applyAlignment="1">
      <alignment horizontal="left" vertical="top" wrapText="1"/>
    </xf>
    <xf numFmtId="49" fontId="3" fillId="0" borderId="10" xfId="0" applyNumberFormat="1" applyFont="1" applyBorder="1" applyAlignment="1">
      <alignment horizontal="center" wrapText="1"/>
    </xf>
    <xf numFmtId="4" fontId="2" fillId="0" borderId="10" xfId="0" applyNumberFormat="1" applyFont="1" applyBorder="1" applyAlignment="1">
      <alignment horizontal="center" wrapText="1"/>
    </xf>
    <xf numFmtId="187" fontId="2" fillId="0" borderId="10" xfId="82" applyNumberFormat="1" applyFont="1" applyBorder="1" applyAlignment="1">
      <alignment horizontal="center" wrapText="1"/>
    </xf>
    <xf numFmtId="0" fontId="2" fillId="0" borderId="10" xfId="0" applyFont="1" applyBorder="1" applyAlignment="1">
      <alignment vertical="top" wrapText="1"/>
    </xf>
    <xf numFmtId="49" fontId="2" fillId="0" borderId="10" xfId="0" applyNumberFormat="1" applyFont="1" applyBorder="1" applyAlignment="1">
      <alignment horizontal="center" wrapText="1"/>
    </xf>
    <xf numFmtId="49" fontId="2" fillId="0" borderId="10" xfId="0" applyNumberFormat="1" applyFont="1" applyFill="1" applyBorder="1" applyAlignment="1">
      <alignment horizontal="center" wrapText="1"/>
    </xf>
    <xf numFmtId="0" fontId="2" fillId="0" borderId="10" xfId="0" applyFont="1" applyBorder="1" applyAlignment="1">
      <alignment horizontal="center" wrapText="1"/>
    </xf>
    <xf numFmtId="187" fontId="2" fillId="0" borderId="10" xfId="0" applyNumberFormat="1" applyFont="1" applyBorder="1" applyAlignment="1">
      <alignment horizontal="center" wrapText="1"/>
    </xf>
    <xf numFmtId="0" fontId="3" fillId="0" borderId="10" xfId="0" applyFont="1" applyBorder="1" applyAlignment="1">
      <alignment horizontal="left" vertical="top" wrapText="1"/>
    </xf>
    <xf numFmtId="187" fontId="3" fillId="0" borderId="10" xfId="82" applyNumberFormat="1" applyFont="1" applyBorder="1" applyAlignment="1">
      <alignment horizontal="center" wrapText="1"/>
    </xf>
    <xf numFmtId="4" fontId="2" fillId="0" borderId="10" xfId="82" applyNumberFormat="1" applyFont="1" applyBorder="1" applyAlignment="1">
      <alignment horizontal="center" wrapText="1"/>
    </xf>
    <xf numFmtId="4" fontId="2" fillId="0" borderId="10" xfId="0" applyNumberFormat="1" applyFont="1" applyFill="1" applyBorder="1" applyAlignment="1">
      <alignment horizontal="center" wrapText="1"/>
    </xf>
    <xf numFmtId="0" fontId="2" fillId="0" borderId="10" xfId="0" applyFont="1" applyFill="1" applyBorder="1" applyAlignment="1" applyProtection="1">
      <alignment horizontal="center" wrapText="1"/>
      <protection/>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187" fontId="4" fillId="0" borderId="10" xfId="0" applyNumberFormat="1" applyFont="1" applyBorder="1" applyAlignment="1">
      <alignment horizontal="center" wrapText="1"/>
    </xf>
    <xf numFmtId="187" fontId="2" fillId="0" borderId="10" xfId="0" applyNumberFormat="1" applyFont="1" applyFill="1" applyBorder="1" applyAlignment="1">
      <alignment horizontal="center" wrapText="1"/>
    </xf>
    <xf numFmtId="0" fontId="4" fillId="0" borderId="10" xfId="0" applyFont="1" applyFill="1" applyBorder="1" applyAlignment="1">
      <alignment horizontal="left" vertical="top" wrapText="1"/>
    </xf>
    <xf numFmtId="3" fontId="4" fillId="0" borderId="10" xfId="0" applyNumberFormat="1" applyFont="1" applyFill="1" applyBorder="1" applyAlignment="1">
      <alignment horizontal="center" wrapText="1"/>
    </xf>
    <xf numFmtId="187" fontId="2" fillId="0" borderId="10" xfId="82" applyNumberFormat="1" applyFont="1" applyFill="1" applyBorder="1" applyAlignment="1">
      <alignment horizont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wrapText="1"/>
    </xf>
    <xf numFmtId="187" fontId="3" fillId="0" borderId="10" xfId="82" applyNumberFormat="1" applyFont="1" applyFill="1" applyBorder="1" applyAlignment="1">
      <alignment horizontal="center" wrapText="1"/>
    </xf>
    <xf numFmtId="0" fontId="2" fillId="0" borderId="10" xfId="0" applyFont="1" applyBorder="1" applyAlignment="1">
      <alignment horizontal="left" vertical="top"/>
    </xf>
    <xf numFmtId="0" fontId="2" fillId="0" borderId="10" xfId="0" applyFont="1" applyBorder="1" applyAlignment="1">
      <alignment horizontal="center" vertical="top" wrapText="1"/>
    </xf>
    <xf numFmtId="0" fontId="2" fillId="0" borderId="10" xfId="0" applyFont="1" applyBorder="1" applyAlignment="1">
      <alignment horizontal="center"/>
    </xf>
    <xf numFmtId="4" fontId="2" fillId="0" borderId="10" xfId="0" applyNumberFormat="1" applyFont="1" applyBorder="1" applyAlignment="1">
      <alignment horizontal="center"/>
    </xf>
    <xf numFmtId="187" fontId="2" fillId="0" borderId="10" xfId="82" applyNumberFormat="1" applyFont="1" applyBorder="1" applyAlignment="1">
      <alignment horizontal="center"/>
    </xf>
    <xf numFmtId="187" fontId="2" fillId="0" borderId="10" xfId="0" applyNumberFormat="1" applyFont="1" applyBorder="1" applyAlignment="1">
      <alignment horizontal="center"/>
    </xf>
    <xf numFmtId="187" fontId="3" fillId="0" borderId="10" xfId="82" applyNumberFormat="1" applyFont="1" applyBorder="1" applyAlignment="1">
      <alignment horizontal="center"/>
    </xf>
    <xf numFmtId="0" fontId="3" fillId="0" borderId="10" xfId="0" applyFont="1" applyBorder="1" applyAlignment="1">
      <alignment horizontal="left" vertical="center" wrapText="1"/>
    </xf>
    <xf numFmtId="0" fontId="2" fillId="0" borderId="10" xfId="0" applyFont="1" applyBorder="1" applyAlignment="1">
      <alignment horizontal="justify" vertical="top" wrapText="1"/>
    </xf>
    <xf numFmtId="0" fontId="4" fillId="0" borderId="10" xfId="0" applyFont="1" applyBorder="1" applyAlignment="1">
      <alignment horizontal="justify" vertical="top" wrapText="1"/>
    </xf>
    <xf numFmtId="4" fontId="4"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2" fontId="2" fillId="0" borderId="10" xfId="0" applyNumberFormat="1" applyFont="1" applyBorder="1" applyAlignment="1">
      <alignment vertical="top" wrapText="1"/>
    </xf>
    <xf numFmtId="0" fontId="3" fillId="0" borderId="10" xfId="0" applyFont="1" applyBorder="1" applyAlignment="1">
      <alignment horizontal="left" vertical="top"/>
    </xf>
    <xf numFmtId="0" fontId="2" fillId="0" borderId="10" xfId="0" applyFont="1" applyFill="1" applyBorder="1" applyAlignment="1">
      <alignment horizontal="justify" vertical="top" wrapText="1"/>
    </xf>
    <xf numFmtId="0" fontId="2" fillId="0" borderId="10" xfId="0" applyNumberFormat="1" applyFont="1" applyBorder="1" applyAlignment="1">
      <alignment horizontal="justify" vertical="top" wrapText="1"/>
    </xf>
    <xf numFmtId="4" fontId="3" fillId="0" borderId="10" xfId="0" applyNumberFormat="1" applyFont="1" applyBorder="1" applyAlignment="1">
      <alignment vertical="top"/>
    </xf>
    <xf numFmtId="0" fontId="5" fillId="0" borderId="10" xfId="0" applyFont="1" applyBorder="1" applyAlignment="1">
      <alignment horizontal="justify" vertical="top" wrapText="1"/>
    </xf>
    <xf numFmtId="0" fontId="4" fillId="0" borderId="10" xfId="0" applyFont="1" applyFill="1" applyBorder="1" applyAlignment="1">
      <alignment horizontal="left" vertical="top"/>
    </xf>
    <xf numFmtId="0" fontId="2" fillId="0" borderId="10" xfId="0" applyNumberFormat="1" applyFont="1" applyBorder="1" applyAlignment="1" applyProtection="1">
      <alignment vertical="top" wrapText="1"/>
      <protection/>
    </xf>
    <xf numFmtId="0" fontId="2" fillId="0" borderId="10" xfId="0" applyFont="1" applyFill="1" applyBorder="1" applyAlignment="1">
      <alignment horizontal="left" vertical="top"/>
    </xf>
    <xf numFmtId="0" fontId="3" fillId="0" borderId="10" xfId="0" applyFont="1" applyBorder="1" applyAlignment="1">
      <alignment vertical="top" wrapText="1"/>
    </xf>
    <xf numFmtId="0" fontId="3" fillId="0" borderId="10" xfId="0" applyFont="1" applyBorder="1" applyAlignment="1">
      <alignment vertical="top"/>
    </xf>
    <xf numFmtId="0" fontId="2" fillId="0" borderId="10" xfId="0" applyFont="1" applyBorder="1" applyAlignment="1">
      <alignment vertical="top"/>
    </xf>
    <xf numFmtId="0" fontId="3" fillId="0" borderId="10" xfId="0" applyFont="1" applyFill="1" applyBorder="1" applyAlignment="1">
      <alignment vertical="top"/>
    </xf>
    <xf numFmtId="49" fontId="2" fillId="0" borderId="10" xfId="0" applyNumberFormat="1" applyFont="1" applyBorder="1" applyAlignment="1">
      <alignment horizontal="center"/>
    </xf>
    <xf numFmtId="0" fontId="2" fillId="0" borderId="10" xfId="55" applyFont="1" applyFill="1" applyBorder="1" applyAlignment="1">
      <alignment horizontal="center"/>
      <protection/>
    </xf>
    <xf numFmtId="4" fontId="2" fillId="0" borderId="10" xfId="55" applyNumberFormat="1" applyFont="1" applyFill="1" applyBorder="1" applyAlignment="1">
      <alignment horizontal="center"/>
      <protection/>
    </xf>
    <xf numFmtId="187" fontId="2" fillId="0" borderId="10" xfId="80" applyNumberFormat="1" applyFont="1" applyFill="1" applyBorder="1" applyAlignment="1">
      <alignment horizontal="center"/>
    </xf>
    <xf numFmtId="4" fontId="2" fillId="0" borderId="10" xfId="82" applyNumberFormat="1" applyFont="1" applyBorder="1" applyAlignment="1">
      <alignment horizontal="center"/>
    </xf>
    <xf numFmtId="4" fontId="2" fillId="0" borderId="10" xfId="0" applyNumberFormat="1" applyFont="1" applyFill="1" applyBorder="1" applyAlignment="1">
      <alignment horizontal="center"/>
    </xf>
    <xf numFmtId="0" fontId="2" fillId="0" borderId="10" xfId="0" applyFont="1" applyFill="1" applyBorder="1" applyAlignment="1" applyProtection="1">
      <alignment horizontal="center"/>
      <protection/>
    </xf>
    <xf numFmtId="0" fontId="4" fillId="0" borderId="10" xfId="0" applyFont="1" applyBorder="1" applyAlignment="1">
      <alignment horizontal="center"/>
    </xf>
    <xf numFmtId="4" fontId="4" fillId="0" borderId="10" xfId="0" applyNumberFormat="1" applyFont="1" applyBorder="1" applyAlignment="1">
      <alignment horizontal="center"/>
    </xf>
    <xf numFmtId="187" fontId="4" fillId="0" borderId="10" xfId="0" applyNumberFormat="1" applyFont="1" applyBorder="1" applyAlignment="1">
      <alignment horizontal="center"/>
    </xf>
    <xf numFmtId="187" fontId="3" fillId="0" borderId="10" xfId="0" applyNumberFormat="1" applyFont="1" applyFill="1" applyBorder="1" applyAlignment="1" applyProtection="1">
      <alignment horizontal="center"/>
      <protection/>
    </xf>
    <xf numFmtId="0" fontId="2" fillId="0" borderId="10" xfId="0" applyFont="1" applyFill="1" applyBorder="1" applyAlignment="1">
      <alignment horizontal="center"/>
    </xf>
    <xf numFmtId="187" fontId="2" fillId="0" borderId="10" xfId="82" applyNumberFormat="1" applyFont="1" applyFill="1" applyBorder="1" applyAlignment="1">
      <alignment horizontal="center"/>
    </xf>
    <xf numFmtId="187" fontId="3" fillId="0" borderId="10" xfId="82" applyNumberFormat="1" applyFont="1" applyFill="1" applyBorder="1" applyAlignment="1">
      <alignment horizontal="center"/>
    </xf>
    <xf numFmtId="0" fontId="2" fillId="0" borderId="10" xfId="0" applyFont="1" applyFill="1" applyBorder="1" applyAlignment="1" applyProtection="1">
      <alignment horizontal="justify" vertical="top" wrapText="1"/>
      <protection/>
    </xf>
    <xf numFmtId="4" fontId="2" fillId="0" borderId="10" xfId="82" applyNumberFormat="1" applyFont="1" applyFill="1" applyBorder="1" applyAlignment="1" applyProtection="1">
      <alignment horizontal="center" wrapText="1"/>
      <protection/>
    </xf>
    <xf numFmtId="187" fontId="2" fillId="0" borderId="10" xfId="0" applyNumberFormat="1" applyFont="1" applyFill="1" applyBorder="1" applyAlignment="1" applyProtection="1">
      <alignment horizontal="center" wrapText="1"/>
      <protection locked="0"/>
    </xf>
    <xf numFmtId="4" fontId="3" fillId="0" borderId="10" xfId="0" applyNumberFormat="1" applyFont="1" applyBorder="1" applyAlignment="1">
      <alignment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187" fontId="4" fillId="0" borderId="10" xfId="0" applyNumberFormat="1" applyFont="1" applyFill="1" applyBorder="1" applyAlignment="1">
      <alignment horizontal="center" wrapText="1"/>
    </xf>
    <xf numFmtId="0" fontId="3" fillId="0" borderId="10" xfId="0" applyFont="1" applyFill="1" applyBorder="1" applyAlignment="1">
      <alignment vertical="top" wrapText="1"/>
    </xf>
    <xf numFmtId="0" fontId="5" fillId="0" borderId="0" xfId="0" applyFont="1" applyAlignment="1" applyProtection="1">
      <alignment horizontal="left" vertical="top" wrapText="1"/>
      <protection/>
    </xf>
    <xf numFmtId="0" fontId="5" fillId="0" borderId="0" xfId="0" applyFont="1" applyAlignment="1" applyProtection="1">
      <alignment vertical="top" wrapText="1"/>
      <protection locked="0"/>
    </xf>
    <xf numFmtId="0" fontId="2" fillId="0" borderId="0" xfId="0" applyFont="1" applyAlignment="1" applyProtection="1">
      <alignment wrapText="1"/>
      <protection locked="0"/>
    </xf>
    <xf numFmtId="0" fontId="5" fillId="0" borderId="0" xfId="0" applyFont="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xf>
    <xf numFmtId="4" fontId="4" fillId="0" borderId="0" xfId="0" applyNumberFormat="1" applyFont="1" applyFill="1" applyBorder="1" applyAlignment="1" applyProtection="1">
      <alignment horizontal="left" wrapText="1"/>
      <protection/>
    </xf>
    <xf numFmtId="4" fontId="4"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0" fontId="5" fillId="0" borderId="0" xfId="0" applyFont="1" applyFill="1" applyBorder="1" applyAlignment="1" applyProtection="1">
      <alignment horizontal="left" vertical="top" wrapText="1"/>
      <protection/>
    </xf>
    <xf numFmtId="0" fontId="4" fillId="0" borderId="0" xfId="0" applyFont="1" applyAlignment="1" applyProtection="1">
      <alignment wrapText="1"/>
      <protection/>
    </xf>
    <xf numFmtId="4" fontId="4" fillId="0" borderId="0" xfId="82" applyNumberFormat="1" applyFont="1" applyFill="1" applyBorder="1" applyAlignment="1" applyProtection="1">
      <alignment horizontal="center" wrapText="1"/>
      <protection locked="0"/>
    </xf>
    <xf numFmtId="4" fontId="5" fillId="0" borderId="0"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wrapText="1"/>
      <protection/>
    </xf>
    <xf numFmtId="4" fontId="3" fillId="0" borderId="0" xfId="0" applyNumberFormat="1" applyFont="1" applyAlignment="1" applyProtection="1">
      <alignment horizontal="center" wrapText="1"/>
      <protection locked="0"/>
    </xf>
    <xf numFmtId="4" fontId="4" fillId="0" borderId="0" xfId="0" applyNumberFormat="1"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4" fontId="3" fillId="0" borderId="0" xfId="0" applyNumberFormat="1" applyFont="1" applyBorder="1" applyAlignment="1" applyProtection="1">
      <alignment horizontal="center" wrapText="1"/>
      <protection locked="0"/>
    </xf>
    <xf numFmtId="0" fontId="7" fillId="0" borderId="0" xfId="0" applyFont="1" applyFill="1" applyBorder="1" applyAlignment="1" applyProtection="1">
      <alignment wrapText="1"/>
      <protection locked="0"/>
    </xf>
    <xf numFmtId="4" fontId="2" fillId="0" borderId="0" xfId="0" applyNumberFormat="1" applyFont="1" applyBorder="1" applyAlignment="1" applyProtection="1">
      <alignment horizontal="center" wrapText="1"/>
      <protection locked="0"/>
    </xf>
    <xf numFmtId="4" fontId="2" fillId="0" borderId="0" xfId="82" applyNumberFormat="1" applyFont="1" applyFill="1" applyBorder="1" applyAlignment="1" applyProtection="1">
      <alignment horizontal="center" wrapText="1"/>
      <protection locked="0"/>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7" fontId="3"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10" xfId="0" applyFont="1" applyFill="1" applyBorder="1" applyAlignment="1">
      <alignment horizontal="left" vertical="top" wrapText="1"/>
    </xf>
    <xf numFmtId="2"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0" fontId="2" fillId="0" borderId="0" xfId="0" applyFont="1" applyFill="1" applyAlignment="1">
      <alignment wrapText="1"/>
    </xf>
    <xf numFmtId="2" fontId="2" fillId="0" borderId="10" xfId="56" applyNumberFormat="1" applyFont="1" applyBorder="1" applyAlignment="1">
      <alignment horizontal="center" wrapText="1"/>
      <protection/>
    </xf>
    <xf numFmtId="172" fontId="2" fillId="0" borderId="10" xfId="56" applyNumberFormat="1" applyFont="1" applyBorder="1" applyAlignment="1">
      <alignment horizontal="center" wrapText="1"/>
      <protection/>
    </xf>
    <xf numFmtId="49" fontId="2" fillId="0" borderId="10" xfId="0" applyNumberFormat="1" applyFont="1" applyFill="1" applyBorder="1" applyAlignment="1">
      <alignment horizontal="left" vertical="top" wrapText="1"/>
    </xf>
    <xf numFmtId="16" fontId="3" fillId="0" borderId="10" xfId="41" applyNumberFormat="1" applyFont="1" applyBorder="1" applyAlignment="1">
      <alignment horizontal="left" vertical="top" wrapText="1"/>
      <protection/>
    </xf>
    <xf numFmtId="0" fontId="2" fillId="0" borderId="10" xfId="41" applyFont="1" applyBorder="1" applyAlignment="1">
      <alignment vertical="top" wrapText="1"/>
      <protection/>
    </xf>
    <xf numFmtId="0" fontId="3" fillId="0" borderId="10" xfId="41" applyFont="1" applyBorder="1" applyAlignment="1">
      <alignment horizontal="left" vertical="top" wrapText="1"/>
      <protection/>
    </xf>
    <xf numFmtId="4" fontId="2" fillId="0" borderId="10" xfId="0" applyNumberFormat="1" applyFont="1" applyFill="1" applyBorder="1" applyAlignment="1" applyProtection="1">
      <alignment horizontal="center" wrapText="1"/>
      <protection locked="0"/>
    </xf>
    <xf numFmtId="0" fontId="2" fillId="0" borderId="0" xfId="0" applyFont="1" applyFill="1" applyBorder="1" applyAlignment="1">
      <alignment wrapText="1"/>
    </xf>
    <xf numFmtId="0" fontId="3" fillId="0" borderId="10" xfId="0" applyFont="1" applyFill="1" applyBorder="1" applyAlignment="1">
      <alignment horizontal="center" wrapText="1"/>
    </xf>
    <xf numFmtId="4" fontId="9" fillId="0" borderId="10" xfId="0" applyNumberFormat="1" applyFont="1" applyFill="1" applyBorder="1" applyAlignment="1">
      <alignment horizontal="center" wrapText="1"/>
    </xf>
    <xf numFmtId="2" fontId="3" fillId="0" borderId="10" xfId="0" applyNumberFormat="1" applyFont="1" applyFill="1" applyBorder="1" applyAlignment="1">
      <alignment horizontal="right" wrapText="1"/>
    </xf>
    <xf numFmtId="4" fontId="3" fillId="0" borderId="10" xfId="0" applyNumberFormat="1" applyFont="1" applyFill="1" applyBorder="1" applyAlignment="1">
      <alignment horizontal="right" wrapText="1"/>
    </xf>
    <xf numFmtId="0" fontId="2" fillId="0" borderId="0" xfId="0" applyFont="1" applyAlignment="1">
      <alignment wrapText="1"/>
    </xf>
    <xf numFmtId="4" fontId="3" fillId="0" borderId="10" xfId="0" applyNumberFormat="1" applyFont="1" applyFill="1" applyBorder="1" applyAlignment="1">
      <alignment horizontal="center" wrapText="1"/>
    </xf>
    <xf numFmtId="4" fontId="10" fillId="0" borderId="10" xfId="0" applyNumberFormat="1" applyFont="1" applyFill="1" applyBorder="1" applyAlignment="1">
      <alignment horizontal="center" wrapText="1"/>
    </xf>
    <xf numFmtId="49" fontId="3" fillId="0" borderId="10" xfId="0" applyNumberFormat="1" applyFont="1" applyFill="1" applyBorder="1" applyAlignment="1">
      <alignment horizontal="left" vertical="top" wrapText="1"/>
    </xf>
    <xf numFmtId="2" fontId="3" fillId="0" borderId="10" xfId="56" applyNumberFormat="1" applyFont="1" applyBorder="1" applyAlignment="1">
      <alignment horizontal="center" wrapText="1"/>
      <protection/>
    </xf>
    <xf numFmtId="172" fontId="3" fillId="0" borderId="10" xfId="56" applyNumberFormat="1" applyFont="1" applyBorder="1" applyAlignment="1">
      <alignment horizontal="center" wrapText="1"/>
      <protection/>
    </xf>
    <xf numFmtId="0" fontId="9" fillId="0" borderId="10" xfId="0" applyFont="1" applyFill="1" applyBorder="1" applyAlignment="1">
      <alignment horizontal="center" wrapText="1"/>
    </xf>
    <xf numFmtId="0" fontId="3" fillId="0" borderId="10" xfId="0" applyFont="1" applyBorder="1" applyAlignment="1">
      <alignment wrapText="1"/>
    </xf>
    <xf numFmtId="49" fontId="2" fillId="0" borderId="0" xfId="0" applyNumberFormat="1" applyFont="1" applyFill="1" applyAlignment="1">
      <alignment horizontal="left" vertical="top" wrapText="1"/>
    </xf>
    <xf numFmtId="0" fontId="9" fillId="0" borderId="0" xfId="0" applyFont="1" applyFill="1" applyAlignment="1">
      <alignment horizontal="left" vertical="top" wrapText="1"/>
    </xf>
    <xf numFmtId="49" fontId="9" fillId="0" borderId="0" xfId="0" applyNumberFormat="1" applyFont="1" applyFill="1" applyAlignment="1">
      <alignment horizontal="center" wrapText="1"/>
    </xf>
    <xf numFmtId="4" fontId="9" fillId="0" borderId="0" xfId="0" applyNumberFormat="1" applyFont="1" applyFill="1" applyAlignment="1">
      <alignment horizontal="center" wrapText="1"/>
    </xf>
    <xf numFmtId="0" fontId="2" fillId="0" borderId="0" xfId="0" applyFont="1" applyFill="1" applyAlignment="1">
      <alignment horizontal="left" vertical="top" wrapText="1"/>
    </xf>
    <xf numFmtId="49" fontId="2" fillId="0" borderId="0" xfId="0" applyNumberFormat="1" applyFont="1" applyFill="1" applyAlignment="1">
      <alignment horizontal="center" wrapText="1"/>
    </xf>
    <xf numFmtId="4" fontId="2" fillId="0" borderId="0" xfId="0" applyNumberFormat="1" applyFont="1" applyFill="1" applyAlignment="1">
      <alignment horizontal="center" wrapText="1"/>
    </xf>
    <xf numFmtId="4" fontId="2" fillId="0" borderId="0" xfId="0" applyNumberFormat="1" applyFont="1" applyFill="1" applyAlignment="1">
      <alignment horizontal="right" wrapText="1"/>
    </xf>
    <xf numFmtId="0" fontId="2" fillId="0" borderId="0" xfId="0" applyFont="1" applyAlignment="1">
      <alignment horizontal="center" wrapText="1"/>
    </xf>
    <xf numFmtId="0" fontId="2" fillId="0" borderId="0" xfId="0" applyFont="1" applyAlignment="1">
      <alignment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4" fontId="3" fillId="0" borderId="11" xfId="0" applyNumberFormat="1" applyFont="1" applyFill="1" applyBorder="1" applyAlignment="1">
      <alignment horizontal="right" wrapText="1"/>
    </xf>
    <xf numFmtId="0" fontId="2" fillId="0" borderId="0" xfId="0" applyFont="1" applyFill="1" applyAlignment="1">
      <alignment horizontal="center" wrapText="1"/>
    </xf>
    <xf numFmtId="2" fontId="2" fillId="0" borderId="0" xfId="0" applyNumberFormat="1" applyFont="1" applyFill="1" applyAlignment="1">
      <alignment horizontal="right" wrapText="1"/>
    </xf>
    <xf numFmtId="0" fontId="3" fillId="0" borderId="0" xfId="0" applyFont="1" applyFill="1" applyAlignment="1">
      <alignment wrapText="1"/>
    </xf>
    <xf numFmtId="0" fontId="3" fillId="0" borderId="10" xfId="41" applyFont="1" applyFill="1" applyBorder="1" applyAlignment="1">
      <alignment horizontal="left" vertical="center" wrapText="1"/>
      <protection/>
    </xf>
    <xf numFmtId="0" fontId="3" fillId="0" borderId="10" xfId="41" applyFont="1" applyFill="1" applyBorder="1" applyAlignment="1">
      <alignment vertical="center" wrapText="1"/>
      <protection/>
    </xf>
    <xf numFmtId="9" fontId="3" fillId="0" borderId="10" xfId="41" applyNumberFormat="1" applyFont="1" applyFill="1" applyBorder="1" applyAlignment="1">
      <alignment horizontal="center" vertical="center" wrapText="1"/>
      <protection/>
    </xf>
    <xf numFmtId="4" fontId="3" fillId="0" borderId="10" xfId="41" applyNumberFormat="1" applyFont="1" applyFill="1" applyBorder="1" applyAlignment="1">
      <alignment horizontal="center" vertical="center" wrapText="1"/>
      <protection/>
    </xf>
    <xf numFmtId="187" fontId="3" fillId="0" borderId="10" xfId="41" applyNumberFormat="1" applyFont="1" applyFill="1" applyBorder="1" applyAlignment="1">
      <alignment horizontal="center" vertical="center" wrapText="1"/>
      <protection/>
    </xf>
    <xf numFmtId="0" fontId="3" fillId="0" borderId="0" xfId="41" applyFont="1" applyFill="1" applyBorder="1" applyAlignment="1">
      <alignment vertical="center" wrapText="1"/>
      <protection/>
    </xf>
    <xf numFmtId="0" fontId="3" fillId="0" borderId="10" xfId="41" applyFont="1" applyFill="1" applyBorder="1" applyAlignment="1">
      <alignment horizontal="left" vertical="top" wrapText="1"/>
      <protection/>
    </xf>
    <xf numFmtId="0" fontId="3" fillId="0" borderId="10" xfId="41" applyFont="1" applyFill="1" applyBorder="1" applyAlignment="1">
      <alignment vertical="top" wrapText="1"/>
      <protection/>
    </xf>
    <xf numFmtId="9" fontId="3" fillId="0" borderId="10" xfId="41" applyNumberFormat="1" applyFont="1" applyFill="1" applyBorder="1" applyAlignment="1">
      <alignment horizontal="center" wrapText="1"/>
      <protection/>
    </xf>
    <xf numFmtId="4" fontId="3" fillId="0" borderId="10" xfId="41" applyNumberFormat="1" applyFont="1" applyFill="1" applyBorder="1" applyAlignment="1">
      <alignment horizontal="center" wrapText="1"/>
      <protection/>
    </xf>
    <xf numFmtId="187" fontId="3" fillId="0" borderId="10" xfId="41" applyNumberFormat="1" applyFont="1" applyFill="1" applyBorder="1" applyAlignment="1">
      <alignment horizontal="center" wrapText="1"/>
      <protection/>
    </xf>
    <xf numFmtId="0" fontId="2" fillId="0" borderId="10" xfId="41" applyFont="1" applyFill="1" applyBorder="1" applyAlignment="1">
      <alignment horizontal="left" vertical="top" wrapText="1"/>
      <protection/>
    </xf>
    <xf numFmtId="0" fontId="2" fillId="0" borderId="10" xfId="41" applyFont="1" applyFill="1" applyBorder="1" applyAlignment="1">
      <alignment horizontal="center" wrapText="1"/>
      <protection/>
    </xf>
    <xf numFmtId="4" fontId="2" fillId="0" borderId="10" xfId="41" applyNumberFormat="1" applyFont="1" applyFill="1" applyBorder="1" applyAlignment="1">
      <alignment horizontal="center" wrapText="1"/>
      <protection/>
    </xf>
    <xf numFmtId="178" fontId="2" fillId="0" borderId="10" xfId="84" applyNumberFormat="1" applyFont="1" applyFill="1" applyBorder="1" applyAlignment="1">
      <alignment horizontal="center" wrapText="1"/>
    </xf>
    <xf numFmtId="0" fontId="2" fillId="0" borderId="0" xfId="41" applyFont="1" applyFill="1" applyAlignment="1">
      <alignment wrapText="1"/>
      <protection/>
    </xf>
    <xf numFmtId="178" fontId="2" fillId="0" borderId="0" xfId="84" applyNumberFormat="1" applyFont="1" applyFill="1" applyAlignment="1">
      <alignment horizontal="right" wrapText="1"/>
    </xf>
    <xf numFmtId="4" fontId="2" fillId="0" borderId="10" xfId="84" applyNumberFormat="1" applyFont="1" applyFill="1" applyBorder="1" applyAlignment="1">
      <alignment horizontal="center" wrapText="1"/>
    </xf>
    <xf numFmtId="0" fontId="2" fillId="0" borderId="10" xfId="41" applyNumberFormat="1" applyFont="1" applyFill="1" applyBorder="1" applyAlignment="1">
      <alignment horizontal="left" vertical="top" wrapText="1"/>
      <protection/>
    </xf>
    <xf numFmtId="0" fontId="54" fillId="0" borderId="10" xfId="41" applyFont="1" applyFill="1" applyBorder="1" applyAlignment="1">
      <alignment horizontal="center" wrapText="1"/>
      <protection/>
    </xf>
    <xf numFmtId="4" fontId="54" fillId="0" borderId="10" xfId="41" applyNumberFormat="1" applyFont="1" applyFill="1" applyBorder="1" applyAlignment="1">
      <alignment horizontal="center" wrapText="1"/>
      <protection/>
    </xf>
    <xf numFmtId="4" fontId="54" fillId="0" borderId="10" xfId="84" applyNumberFormat="1" applyFont="1" applyFill="1" applyBorder="1" applyAlignment="1">
      <alignment horizontal="center" wrapText="1"/>
    </xf>
    <xf numFmtId="0" fontId="2" fillId="0" borderId="10" xfId="41" applyNumberFormat="1" applyFont="1" applyFill="1" applyBorder="1" applyAlignment="1" applyProtection="1">
      <alignment horizontal="left" vertical="top" wrapText="1"/>
      <protection/>
    </xf>
    <xf numFmtId="9" fontId="2" fillId="0" borderId="10" xfId="41" applyNumberFormat="1" applyFont="1" applyFill="1" applyBorder="1" applyAlignment="1">
      <alignment horizontal="center" wrapText="1"/>
      <protection/>
    </xf>
    <xf numFmtId="178" fontId="3" fillId="0" borderId="10" xfId="84" applyNumberFormat="1" applyFont="1" applyFill="1" applyBorder="1" applyAlignment="1">
      <alignment horizontal="center" wrapText="1"/>
    </xf>
    <xf numFmtId="0" fontId="2" fillId="0" borderId="10" xfId="41" applyFont="1" applyFill="1" applyBorder="1" applyAlignment="1">
      <alignment horizontal="left" vertical="top"/>
      <protection/>
    </xf>
    <xf numFmtId="0" fontId="2" fillId="0" borderId="10" xfId="41" applyFont="1" applyFill="1" applyBorder="1" applyAlignment="1">
      <alignment vertical="top" wrapText="1"/>
      <protection/>
    </xf>
    <xf numFmtId="2" fontId="2" fillId="0" borderId="10" xfId="41" applyNumberFormat="1" applyFont="1" applyFill="1" applyBorder="1" applyAlignment="1">
      <alignment horizontal="center" wrapText="1"/>
      <protection/>
    </xf>
    <xf numFmtId="2" fontId="54" fillId="0" borderId="10" xfId="41" applyNumberFormat="1" applyFont="1" applyFill="1" applyBorder="1" applyAlignment="1">
      <alignment horizontal="center" wrapText="1"/>
      <protection/>
    </xf>
    <xf numFmtId="178" fontId="2" fillId="0" borderId="10" xfId="84" applyNumberFormat="1" applyFont="1" applyFill="1" applyBorder="1" applyAlignment="1">
      <alignment horizontal="center"/>
    </xf>
    <xf numFmtId="4" fontId="2" fillId="0" borderId="10" xfId="41" applyNumberFormat="1" applyFont="1" applyFill="1" applyBorder="1" applyAlignment="1">
      <alignment horizontal="center"/>
      <protection/>
    </xf>
    <xf numFmtId="0" fontId="54" fillId="0" borderId="10" xfId="41" applyNumberFormat="1" applyFont="1" applyFill="1" applyBorder="1" applyAlignment="1">
      <alignment horizontal="center"/>
      <protection/>
    </xf>
    <xf numFmtId="4" fontId="54" fillId="0" borderId="10" xfId="41" applyNumberFormat="1" applyFont="1" applyFill="1" applyBorder="1" applyAlignment="1">
      <alignment horizontal="center"/>
      <protection/>
    </xf>
    <xf numFmtId="0" fontId="2" fillId="0" borderId="10" xfId="41" applyNumberFormat="1" applyFont="1" applyFill="1" applyBorder="1" applyAlignment="1">
      <alignment horizontal="center"/>
      <protection/>
    </xf>
    <xf numFmtId="2" fontId="2" fillId="0" borderId="10" xfId="41" applyNumberFormat="1" applyFont="1" applyFill="1" applyBorder="1" applyAlignment="1">
      <alignment horizontal="center"/>
      <protection/>
    </xf>
    <xf numFmtId="0" fontId="3" fillId="0" borderId="10" xfId="41" applyFont="1" applyFill="1" applyBorder="1" applyAlignment="1">
      <alignment horizontal="center"/>
      <protection/>
    </xf>
    <xf numFmtId="4" fontId="2" fillId="0" borderId="10" xfId="84" applyNumberFormat="1" applyFont="1" applyFill="1" applyBorder="1" applyAlignment="1">
      <alignment horizontal="center"/>
    </xf>
    <xf numFmtId="0" fontId="2" fillId="0" borderId="0" xfId="41" applyFont="1" applyFill="1" applyAlignment="1">
      <alignment horizontal="left" vertical="top" wrapText="1"/>
      <protection/>
    </xf>
    <xf numFmtId="0" fontId="2" fillId="0" borderId="0" xfId="41" applyFont="1" applyFill="1" applyAlignment="1">
      <alignment horizontal="center" wrapText="1"/>
      <protection/>
    </xf>
    <xf numFmtId="0" fontId="5" fillId="0" borderId="0" xfId="0" applyFont="1" applyAlignment="1" applyProtection="1">
      <alignment horizontal="left" vertical="top" wrapText="1"/>
      <protection/>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 fontId="3" fillId="0" borderId="12" xfId="0" applyNumberFormat="1" applyFont="1" applyBorder="1" applyAlignment="1">
      <alignment vertical="center" wrapText="1"/>
    </xf>
    <xf numFmtId="4" fontId="3" fillId="0" borderId="13" xfId="0" applyNumberFormat="1" applyFont="1" applyBorder="1" applyAlignment="1">
      <alignment vertical="center" wrapText="1"/>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187" fontId="3" fillId="0" borderId="10" xfId="0" applyNumberFormat="1" applyFont="1" applyBorder="1" applyAlignment="1" applyProtection="1">
      <alignment horizontal="center" vertical="center" wrapText="1"/>
      <protection locked="0"/>
    </xf>
    <xf numFmtId="187" fontId="2" fillId="0" borderId="10" xfId="82" applyNumberFormat="1" applyFont="1" applyBorder="1" applyAlignment="1" applyProtection="1">
      <alignment horizontal="center" wrapText="1"/>
      <protection locked="0"/>
    </xf>
    <xf numFmtId="0" fontId="2" fillId="0" borderId="10" xfId="0" applyFont="1" applyBorder="1" applyAlignment="1" applyProtection="1">
      <alignment horizontal="center" vertical="top" wrapText="1"/>
      <protection locked="0"/>
    </xf>
    <xf numFmtId="187" fontId="2" fillId="0" borderId="10" xfId="0" applyNumberFormat="1" applyFont="1" applyBorder="1" applyAlignment="1" applyProtection="1">
      <alignment horizontal="center" wrapText="1"/>
      <protection locked="0"/>
    </xf>
    <xf numFmtId="0" fontId="3" fillId="0" borderId="14" xfId="0" applyFont="1" applyFill="1" applyBorder="1" applyAlignment="1" applyProtection="1">
      <alignment vertical="center" wrapText="1"/>
      <protection locked="0"/>
    </xf>
    <xf numFmtId="187" fontId="3" fillId="0" borderId="10" xfId="82" applyNumberFormat="1" applyFont="1" applyBorder="1" applyAlignment="1" applyProtection="1">
      <alignment horizontal="center" wrapText="1"/>
      <protection locked="0"/>
    </xf>
    <xf numFmtId="187" fontId="4" fillId="0" borderId="10" xfId="0" applyNumberFormat="1" applyFont="1" applyBorder="1" applyAlignment="1" applyProtection="1">
      <alignment horizontal="center" wrapText="1"/>
      <protection locked="0"/>
    </xf>
    <xf numFmtId="0" fontId="3" fillId="0" borderId="14" xfId="0" applyFont="1" applyBorder="1" applyAlignment="1" applyProtection="1">
      <alignment vertical="center" wrapText="1"/>
      <protection locked="0"/>
    </xf>
    <xf numFmtId="4" fontId="3" fillId="0" borderId="14" xfId="0" applyNumberFormat="1" applyFont="1" applyBorder="1" applyAlignment="1" applyProtection="1">
      <alignment vertical="center" wrapText="1"/>
      <protection locked="0"/>
    </xf>
    <xf numFmtId="187" fontId="2" fillId="0" borderId="10" xfId="82" applyNumberFormat="1" applyFont="1" applyFill="1" applyBorder="1" applyAlignment="1" applyProtection="1">
      <alignment horizontal="center" wrapText="1"/>
      <protection locked="0"/>
    </xf>
    <xf numFmtId="0" fontId="5" fillId="0" borderId="14" xfId="0" applyFont="1" applyFill="1" applyBorder="1" applyAlignment="1" applyProtection="1">
      <alignment vertical="center" wrapText="1"/>
      <protection locked="0"/>
    </xf>
    <xf numFmtId="187" fontId="3" fillId="0" borderId="10" xfId="0" applyNumberFormat="1" applyFont="1" applyFill="1" applyBorder="1" applyAlignment="1" applyProtection="1">
      <alignment horizontal="center" wrapText="1"/>
      <protection locked="0"/>
    </xf>
    <xf numFmtId="187" fontId="3" fillId="0" borderId="10" xfId="82" applyNumberFormat="1" applyFont="1" applyFill="1" applyBorder="1" applyAlignment="1" applyProtection="1">
      <alignment horizontal="center" wrapText="1"/>
      <protection locked="0"/>
    </xf>
    <xf numFmtId="187" fontId="2" fillId="0" borderId="0" xfId="82" applyNumberFormat="1" applyFont="1" applyBorder="1" applyAlignment="1" applyProtection="1">
      <alignment horizontal="center" wrapText="1"/>
      <protection locked="0"/>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4" fontId="3" fillId="0" borderId="12" xfId="0" applyNumberFormat="1" applyFont="1" applyBorder="1" applyAlignment="1">
      <alignment wrapText="1"/>
    </xf>
    <xf numFmtId="4" fontId="3" fillId="0" borderId="13" xfId="0" applyNumberFormat="1" applyFont="1" applyBorder="1" applyAlignment="1">
      <alignment wrapText="1"/>
    </xf>
    <xf numFmtId="4" fontId="3" fillId="0" borderId="14" xfId="0" applyNumberFormat="1" applyFont="1" applyBorder="1" applyAlignment="1">
      <alignment wrapText="1"/>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4" fontId="3" fillId="0" borderId="12" xfId="0" applyNumberFormat="1" applyFont="1" applyBorder="1" applyAlignment="1">
      <alignment vertical="top"/>
    </xf>
    <xf numFmtId="4" fontId="3" fillId="0" borderId="13" xfId="0" applyNumberFormat="1" applyFont="1" applyBorder="1" applyAlignment="1">
      <alignment vertical="top"/>
    </xf>
    <xf numFmtId="4" fontId="3" fillId="0" borderId="14" xfId="0" applyNumberFormat="1" applyFont="1" applyBorder="1" applyAlignment="1">
      <alignment vertical="top"/>
    </xf>
    <xf numFmtId="0" fontId="5" fillId="0" borderId="12" xfId="0" applyFont="1" applyFill="1" applyBorder="1" applyAlignment="1" applyProtection="1">
      <alignment vertical="top"/>
      <protection/>
    </xf>
    <xf numFmtId="0" fontId="5" fillId="0" borderId="13" xfId="0" applyFont="1" applyFill="1" applyBorder="1" applyAlignment="1" applyProtection="1">
      <alignment vertical="top"/>
      <protection/>
    </xf>
    <xf numFmtId="0" fontId="5" fillId="0" borderId="14" xfId="0" applyFont="1" applyFill="1" applyBorder="1" applyAlignment="1" applyProtection="1">
      <alignment vertical="top"/>
      <protection/>
    </xf>
    <xf numFmtId="187" fontId="2" fillId="0" borderId="10" xfId="82" applyNumberFormat="1" applyFont="1" applyBorder="1" applyAlignment="1" applyProtection="1">
      <alignment horizontal="center"/>
      <protection locked="0"/>
    </xf>
    <xf numFmtId="187" fontId="2" fillId="0" borderId="10" xfId="0" applyNumberFormat="1" applyFont="1" applyBorder="1" applyAlignment="1" applyProtection="1">
      <alignment horizontal="center"/>
      <protection locked="0"/>
    </xf>
    <xf numFmtId="187" fontId="3" fillId="0" borderId="10" xfId="82" applyNumberFormat="1" applyFont="1" applyBorder="1" applyAlignment="1" applyProtection="1">
      <alignment horizontal="center"/>
      <protection locked="0"/>
    </xf>
  </cellXfs>
  <cellStyles count="7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xfId="41"/>
    <cellStyle name="Navadno 14" xfId="42"/>
    <cellStyle name="Navadno 16" xfId="43"/>
    <cellStyle name="Navadno 2 10" xfId="44"/>
    <cellStyle name="Navadno 2 2" xfId="45"/>
    <cellStyle name="Navadno 2 3" xfId="46"/>
    <cellStyle name="Navadno 2 4" xfId="47"/>
    <cellStyle name="Navadno 2 5" xfId="48"/>
    <cellStyle name="Navadno 2 6" xfId="49"/>
    <cellStyle name="Navadno 2 7" xfId="50"/>
    <cellStyle name="Navadno 2 8" xfId="51"/>
    <cellStyle name="Navadno 2 9" xfId="52"/>
    <cellStyle name="Navadno 21" xfId="53"/>
    <cellStyle name="Navadno 6" xfId="54"/>
    <cellStyle name="Navadno_02 IP R GOLAC" xfId="55"/>
    <cellStyle name="Navadno_List1" xfId="56"/>
    <cellStyle name="Nevtralno" xfId="57"/>
    <cellStyle name="Normal_Popis - Livarna" xfId="58"/>
    <cellStyle name="Normale_CCTV Price List Jan-Jun 2005" xfId="59"/>
    <cellStyle name="Followed Hyperlink" xfId="60"/>
    <cellStyle name="Percent" xfId="61"/>
    <cellStyle name="Opomba" xfId="62"/>
    <cellStyle name="Opozorilo" xfId="63"/>
    <cellStyle name="Pojasnjevalno besedilo" xfId="64"/>
    <cellStyle name="Poudarek1" xfId="65"/>
    <cellStyle name="Poudarek2" xfId="66"/>
    <cellStyle name="Poudarek3" xfId="67"/>
    <cellStyle name="Poudarek4" xfId="68"/>
    <cellStyle name="Poudarek5" xfId="69"/>
    <cellStyle name="Poudarek6" xfId="70"/>
    <cellStyle name="Povezana celica" xfId="71"/>
    <cellStyle name="Preveri celico" xfId="72"/>
    <cellStyle name="Računanje" xfId="73"/>
    <cellStyle name="S11" xfId="74"/>
    <cellStyle name="S12" xfId="75"/>
    <cellStyle name="S13" xfId="76"/>
    <cellStyle name="S14" xfId="77"/>
    <cellStyle name="S15" xfId="78"/>
    <cellStyle name="Slabo" xfId="79"/>
    <cellStyle name="Currency" xfId="80"/>
    <cellStyle name="Currency [0]" xfId="81"/>
    <cellStyle name="Comma" xfId="82"/>
    <cellStyle name="Comma [0]" xfId="83"/>
    <cellStyle name="Vejica 2" xfId="84"/>
    <cellStyle name="Vnos" xfId="85"/>
    <cellStyle name="Vsota"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B19" sqref="B19"/>
    </sheetView>
  </sheetViews>
  <sheetFormatPr defaultColWidth="9.00390625" defaultRowHeight="12.75"/>
  <cols>
    <col min="1" max="1" width="5.75390625" style="10" customWidth="1"/>
    <col min="2" max="2" width="60.75390625" style="3" customWidth="1"/>
    <col min="3" max="3" width="8.75390625" style="6" customWidth="1"/>
    <col min="4" max="4" width="8.75390625" style="5" customWidth="1"/>
    <col min="5" max="6" width="10.75390625" style="222" customWidth="1"/>
    <col min="7" max="7" width="18.375" style="8" customWidth="1"/>
    <col min="8" max="8" width="19.25390625" style="9" customWidth="1"/>
    <col min="9" max="16384" width="9.125" style="9" customWidth="1"/>
  </cols>
  <sheetData>
    <row r="1" spans="1:7" s="11" customFormat="1" ht="12.75">
      <c r="A1" s="52" t="s">
        <v>71</v>
      </c>
      <c r="B1" s="17" t="s">
        <v>72</v>
      </c>
      <c r="C1" s="18" t="s">
        <v>73</v>
      </c>
      <c r="D1" s="19" t="s">
        <v>74</v>
      </c>
      <c r="E1" s="209" t="s">
        <v>75</v>
      </c>
      <c r="F1" s="209" t="s">
        <v>76</v>
      </c>
      <c r="G1" s="12"/>
    </row>
    <row r="2" spans="1:7" s="1" customFormat="1" ht="12.75">
      <c r="A2" s="45"/>
      <c r="B2" s="67" t="s">
        <v>459</v>
      </c>
      <c r="C2" s="47"/>
      <c r="D2" s="48"/>
      <c r="E2" s="241"/>
      <c r="F2" s="241"/>
      <c r="G2" s="2"/>
    </row>
    <row r="3" spans="1:7" s="1" customFormat="1" ht="12.75">
      <c r="A3" s="45">
        <v>1</v>
      </c>
      <c r="B3" s="25" t="s">
        <v>85</v>
      </c>
      <c r="C3" s="47" t="s">
        <v>28</v>
      </c>
      <c r="D3" s="33">
        <v>1</v>
      </c>
      <c r="E3" s="86"/>
      <c r="F3" s="242"/>
      <c r="G3" s="2"/>
    </row>
    <row r="4" spans="1:7" s="1" customFormat="1" ht="25.5">
      <c r="A4" s="45">
        <v>2</v>
      </c>
      <c r="B4" s="42" t="s">
        <v>15</v>
      </c>
      <c r="C4" s="47" t="s">
        <v>28</v>
      </c>
      <c r="D4" s="33">
        <v>1</v>
      </c>
      <c r="E4" s="86"/>
      <c r="F4" s="242"/>
      <c r="G4" s="2"/>
    </row>
    <row r="5" spans="1:7" s="1" customFormat="1" ht="38.25">
      <c r="A5" s="45">
        <v>3</v>
      </c>
      <c r="B5" s="42" t="s">
        <v>84</v>
      </c>
      <c r="C5" s="47" t="s">
        <v>28</v>
      </c>
      <c r="D5" s="33">
        <v>1</v>
      </c>
      <c r="E5" s="86"/>
      <c r="F5" s="242"/>
      <c r="G5" s="2"/>
    </row>
    <row r="6" spans="1:7" s="1" customFormat="1" ht="38.25">
      <c r="A6" s="45">
        <v>4</v>
      </c>
      <c r="B6" s="42" t="s">
        <v>16</v>
      </c>
      <c r="C6" s="47" t="s">
        <v>28</v>
      </c>
      <c r="D6" s="33">
        <v>1</v>
      </c>
      <c r="E6" s="86"/>
      <c r="F6" s="242"/>
      <c r="G6" s="2"/>
    </row>
    <row r="7" spans="1:7" s="1" customFormat="1" ht="25.5">
      <c r="A7" s="45">
        <v>5</v>
      </c>
      <c r="B7" s="42" t="s">
        <v>83</v>
      </c>
      <c r="C7" s="47" t="s">
        <v>28</v>
      </c>
      <c r="D7" s="33">
        <v>1</v>
      </c>
      <c r="E7" s="86"/>
      <c r="F7" s="242"/>
      <c r="G7" s="2"/>
    </row>
    <row r="8" spans="1:7" s="1" customFormat="1" ht="38.25">
      <c r="A8" s="45">
        <v>6</v>
      </c>
      <c r="B8" s="42" t="s">
        <v>462</v>
      </c>
      <c r="C8" s="47" t="s">
        <v>28</v>
      </c>
      <c r="D8" s="33">
        <v>1</v>
      </c>
      <c r="E8" s="86"/>
      <c r="F8" s="242"/>
      <c r="G8" s="2"/>
    </row>
    <row r="9" spans="1:7" s="1" customFormat="1" ht="12.75">
      <c r="A9" s="45"/>
      <c r="B9" s="200" t="s">
        <v>80</v>
      </c>
      <c r="C9" s="201"/>
      <c r="D9" s="201"/>
      <c r="E9" s="213"/>
      <c r="F9" s="243"/>
      <c r="G9" s="2"/>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worksheet>
</file>

<file path=xl/worksheets/sheet2.xml><?xml version="1.0" encoding="utf-8"?>
<worksheet xmlns="http://schemas.openxmlformats.org/spreadsheetml/2006/main" xmlns:r="http://schemas.openxmlformats.org/officeDocument/2006/relationships">
  <dimension ref="A1:H55"/>
  <sheetViews>
    <sheetView zoomScalePageLayoutView="0" workbookViewId="0" topLeftCell="A1">
      <selection activeCell="B8" sqref="B8"/>
    </sheetView>
  </sheetViews>
  <sheetFormatPr defaultColWidth="9.00390625" defaultRowHeight="12.75"/>
  <cols>
    <col min="1" max="1" width="5.75390625" style="10" customWidth="1"/>
    <col min="2" max="2" width="60.75390625" style="3" customWidth="1"/>
    <col min="3" max="3" width="8.75390625" style="6" customWidth="1"/>
    <col min="4" max="4" width="8.75390625" style="5" customWidth="1"/>
    <col min="5" max="6" width="10.75390625" style="222" customWidth="1"/>
    <col min="7" max="7" width="18.375" style="8" customWidth="1"/>
    <col min="8" max="8" width="19.25390625" style="9" customWidth="1"/>
    <col min="9" max="16384" width="9.125" style="9" customWidth="1"/>
  </cols>
  <sheetData>
    <row r="1" spans="1:7" s="11" customFormat="1" ht="12.75">
      <c r="A1" s="52" t="s">
        <v>71</v>
      </c>
      <c r="B1" s="17" t="s">
        <v>172</v>
      </c>
      <c r="C1" s="18" t="s">
        <v>73</v>
      </c>
      <c r="D1" s="19" t="s">
        <v>74</v>
      </c>
      <c r="E1" s="209" t="s">
        <v>75</v>
      </c>
      <c r="F1" s="209" t="s">
        <v>76</v>
      </c>
      <c r="G1" s="12"/>
    </row>
    <row r="2" spans="1:6" ht="12.75">
      <c r="A2" s="21"/>
      <c r="B2" s="66" t="s">
        <v>25</v>
      </c>
      <c r="C2" s="22"/>
      <c r="D2" s="23"/>
      <c r="E2" s="210"/>
      <c r="F2" s="210"/>
    </row>
    <row r="3" spans="1:6" ht="38.25">
      <c r="A3" s="21" t="s">
        <v>20</v>
      </c>
      <c r="B3" s="25" t="s">
        <v>126</v>
      </c>
      <c r="C3" s="46"/>
      <c r="D3" s="46"/>
      <c r="E3" s="211"/>
      <c r="F3" s="211"/>
    </row>
    <row r="4" spans="1:6" ht="25.5">
      <c r="A4" s="21" t="s">
        <v>21</v>
      </c>
      <c r="B4" s="25" t="s">
        <v>127</v>
      </c>
      <c r="C4" s="46"/>
      <c r="D4" s="46"/>
      <c r="E4" s="211"/>
      <c r="F4" s="211"/>
    </row>
    <row r="5" spans="1:6" ht="51">
      <c r="A5" s="21" t="s">
        <v>22</v>
      </c>
      <c r="B5" s="25" t="s">
        <v>26</v>
      </c>
      <c r="C5" s="46"/>
      <c r="D5" s="46"/>
      <c r="E5" s="211"/>
      <c r="F5" s="211"/>
    </row>
    <row r="6" spans="1:6" ht="25.5">
      <c r="A6" s="21" t="s">
        <v>23</v>
      </c>
      <c r="B6" s="25" t="s">
        <v>79</v>
      </c>
      <c r="C6" s="46"/>
      <c r="D6" s="46"/>
      <c r="E6" s="211"/>
      <c r="F6" s="211"/>
    </row>
    <row r="7" spans="1:6" ht="51">
      <c r="A7" s="21">
        <v>1</v>
      </c>
      <c r="B7" s="53" t="s">
        <v>9</v>
      </c>
      <c r="C7" s="26" t="s">
        <v>28</v>
      </c>
      <c r="D7" s="23">
        <v>1</v>
      </c>
      <c r="E7" s="210"/>
      <c r="F7" s="210"/>
    </row>
    <row r="8" spans="1:6" ht="63.75">
      <c r="A8" s="21">
        <v>2</v>
      </c>
      <c r="B8" s="54" t="s">
        <v>128</v>
      </c>
      <c r="C8" s="27" t="s">
        <v>17</v>
      </c>
      <c r="D8" s="23">
        <v>1</v>
      </c>
      <c r="E8" s="210"/>
      <c r="F8" s="210"/>
    </row>
    <row r="9" spans="1:6" ht="38.25">
      <c r="A9" s="21">
        <v>3</v>
      </c>
      <c r="B9" s="54" t="s">
        <v>129</v>
      </c>
      <c r="C9" s="27" t="s">
        <v>17</v>
      </c>
      <c r="D9" s="23">
        <v>6</v>
      </c>
      <c r="E9" s="210"/>
      <c r="F9" s="210"/>
    </row>
    <row r="10" spans="1:6" ht="38.25">
      <c r="A10" s="21">
        <v>4</v>
      </c>
      <c r="B10" s="54" t="s">
        <v>130</v>
      </c>
      <c r="C10" s="27" t="s">
        <v>17</v>
      </c>
      <c r="D10" s="23">
        <v>1</v>
      </c>
      <c r="E10" s="210"/>
      <c r="F10" s="210"/>
    </row>
    <row r="11" spans="1:6" ht="25.5">
      <c r="A11" s="21">
        <v>5</v>
      </c>
      <c r="B11" s="53" t="s">
        <v>54</v>
      </c>
      <c r="C11" s="27" t="s">
        <v>19</v>
      </c>
      <c r="D11" s="23">
        <v>8</v>
      </c>
      <c r="E11" s="210"/>
      <c r="F11" s="210"/>
    </row>
    <row r="12" spans="1:6" ht="25.5">
      <c r="A12" s="21">
        <v>6</v>
      </c>
      <c r="B12" s="25" t="s">
        <v>131</v>
      </c>
      <c r="C12" s="27" t="s">
        <v>17</v>
      </c>
      <c r="D12" s="23">
        <v>1</v>
      </c>
      <c r="E12" s="210"/>
      <c r="F12" s="210"/>
    </row>
    <row r="13" spans="1:6" ht="38.25">
      <c r="A13" s="21">
        <v>7</v>
      </c>
      <c r="B13" s="53" t="s">
        <v>7</v>
      </c>
      <c r="C13" s="27" t="s">
        <v>18</v>
      </c>
      <c r="D13" s="23">
        <v>4.43</v>
      </c>
      <c r="E13" s="210"/>
      <c r="F13" s="210"/>
    </row>
    <row r="14" spans="1:6" ht="25.5">
      <c r="A14" s="21">
        <v>8</v>
      </c>
      <c r="B14" s="53" t="s">
        <v>34</v>
      </c>
      <c r="C14" s="27" t="s">
        <v>19</v>
      </c>
      <c r="D14" s="23">
        <f>1.2+5.1+1.2</f>
        <v>7.5</v>
      </c>
      <c r="E14" s="210"/>
      <c r="F14" s="210"/>
    </row>
    <row r="15" spans="1:6" ht="12.75">
      <c r="A15" s="21">
        <v>9</v>
      </c>
      <c r="B15" s="55" t="s">
        <v>132</v>
      </c>
      <c r="C15" s="27" t="s">
        <v>17</v>
      </c>
      <c r="D15" s="23">
        <v>1</v>
      </c>
      <c r="E15" s="210"/>
      <c r="F15" s="210"/>
    </row>
    <row r="16" spans="1:6" ht="25.5">
      <c r="A16" s="21">
        <v>10</v>
      </c>
      <c r="B16" s="56" t="s">
        <v>133</v>
      </c>
      <c r="C16" s="27" t="s">
        <v>17</v>
      </c>
      <c r="D16" s="23">
        <v>2</v>
      </c>
      <c r="E16" s="210"/>
      <c r="F16" s="210"/>
    </row>
    <row r="17" spans="1:6" ht="38.25">
      <c r="A17" s="21">
        <v>11</v>
      </c>
      <c r="B17" s="42" t="s">
        <v>134</v>
      </c>
      <c r="C17" s="27" t="s">
        <v>18</v>
      </c>
      <c r="D17" s="23">
        <v>4.8</v>
      </c>
      <c r="E17" s="210"/>
      <c r="F17" s="210"/>
    </row>
    <row r="18" spans="1:6" ht="25.5">
      <c r="A18" s="21">
        <v>12</v>
      </c>
      <c r="B18" s="25" t="s">
        <v>135</v>
      </c>
      <c r="C18" s="28" t="s">
        <v>18</v>
      </c>
      <c r="D18" s="23">
        <v>103.7</v>
      </c>
      <c r="E18" s="212"/>
      <c r="F18" s="212"/>
    </row>
    <row r="19" spans="1:6" ht="38.25">
      <c r="A19" s="21">
        <v>13</v>
      </c>
      <c r="B19" s="57" t="s">
        <v>136</v>
      </c>
      <c r="C19" s="28" t="s">
        <v>18</v>
      </c>
      <c r="D19" s="23">
        <v>92.1</v>
      </c>
      <c r="E19" s="212"/>
      <c r="F19" s="210"/>
    </row>
    <row r="20" spans="1:6" ht="38.25">
      <c r="A20" s="21">
        <v>14</v>
      </c>
      <c r="B20" s="25" t="s">
        <v>137</v>
      </c>
      <c r="C20" s="28" t="s">
        <v>28</v>
      </c>
      <c r="D20" s="23">
        <v>1</v>
      </c>
      <c r="E20" s="212"/>
      <c r="F20" s="212"/>
    </row>
    <row r="21" spans="1:6" ht="25.5">
      <c r="A21" s="21">
        <v>15</v>
      </c>
      <c r="B21" s="25" t="s">
        <v>138</v>
      </c>
      <c r="C21" s="28" t="s">
        <v>17</v>
      </c>
      <c r="D21" s="23">
        <v>2</v>
      </c>
      <c r="E21" s="212"/>
      <c r="F21" s="212"/>
    </row>
    <row r="22" spans="1:6" ht="25.5">
      <c r="A22" s="21">
        <v>16</v>
      </c>
      <c r="B22" s="25" t="s">
        <v>139</v>
      </c>
      <c r="C22" s="28" t="s">
        <v>17</v>
      </c>
      <c r="D22" s="23">
        <v>1</v>
      </c>
      <c r="E22" s="212"/>
      <c r="F22" s="212"/>
    </row>
    <row r="23" spans="1:7" s="14" customFormat="1" ht="12.75">
      <c r="A23" s="30"/>
      <c r="B23" s="200" t="s">
        <v>65</v>
      </c>
      <c r="C23" s="201"/>
      <c r="D23" s="201"/>
      <c r="E23" s="213"/>
      <c r="F23" s="214"/>
      <c r="G23" s="13"/>
    </row>
    <row r="24" spans="1:6" ht="12.75">
      <c r="A24" s="21"/>
      <c r="B24" s="66" t="s">
        <v>29</v>
      </c>
      <c r="C24" s="28"/>
      <c r="D24" s="32"/>
      <c r="E24" s="210"/>
      <c r="F24" s="210"/>
    </row>
    <row r="25" spans="1:6" ht="12.75">
      <c r="A25" s="21" t="s">
        <v>20</v>
      </c>
      <c r="B25" s="25" t="s">
        <v>32</v>
      </c>
      <c r="C25" s="46"/>
      <c r="D25" s="46"/>
      <c r="E25" s="211"/>
      <c r="F25" s="211"/>
    </row>
    <row r="26" spans="1:6" ht="76.5">
      <c r="A26" s="21">
        <v>1</v>
      </c>
      <c r="B26" s="53" t="s">
        <v>27</v>
      </c>
      <c r="C26" s="28" t="s">
        <v>18</v>
      </c>
      <c r="D26" s="33">
        <f>+D17</f>
        <v>4.8</v>
      </c>
      <c r="E26" s="212"/>
      <c r="F26" s="210"/>
    </row>
    <row r="27" spans="1:6" ht="76.5">
      <c r="A27" s="21">
        <v>2</v>
      </c>
      <c r="B27" s="53" t="s">
        <v>36</v>
      </c>
      <c r="C27" s="28" t="s">
        <v>18</v>
      </c>
      <c r="D27" s="33">
        <f>25+25</f>
        <v>50</v>
      </c>
      <c r="E27" s="212"/>
      <c r="F27" s="210"/>
    </row>
    <row r="28" spans="1:6" ht="25.5">
      <c r="A28" s="21">
        <v>3</v>
      </c>
      <c r="B28" s="53" t="s">
        <v>146</v>
      </c>
      <c r="C28" s="34" t="s">
        <v>18</v>
      </c>
      <c r="D28" s="23">
        <v>48.4</v>
      </c>
      <c r="E28" s="212"/>
      <c r="F28" s="212"/>
    </row>
    <row r="29" spans="1:6" ht="51">
      <c r="A29" s="21">
        <v>4</v>
      </c>
      <c r="B29" s="59" t="s">
        <v>41</v>
      </c>
      <c r="C29" s="34" t="s">
        <v>18</v>
      </c>
      <c r="D29" s="23">
        <v>42</v>
      </c>
      <c r="E29" s="212"/>
      <c r="F29" s="212"/>
    </row>
    <row r="30" spans="1:6" ht="25.5">
      <c r="A30" s="21">
        <v>5</v>
      </c>
      <c r="B30" s="25" t="s">
        <v>43</v>
      </c>
      <c r="C30" s="35" t="s">
        <v>18</v>
      </c>
      <c r="D30" s="36">
        <v>24.2</v>
      </c>
      <c r="E30" s="215"/>
      <c r="F30" s="215"/>
    </row>
    <row r="31" spans="1:8" ht="38.25">
      <c r="A31" s="21">
        <v>6</v>
      </c>
      <c r="B31" s="53" t="s">
        <v>8</v>
      </c>
      <c r="C31" s="28" t="s">
        <v>18</v>
      </c>
      <c r="D31" s="33">
        <v>2.42</v>
      </c>
      <c r="E31" s="212"/>
      <c r="F31" s="210"/>
      <c r="G31" s="4"/>
      <c r="H31" s="15"/>
    </row>
    <row r="32" spans="1:6" ht="25.5">
      <c r="A32" s="21">
        <v>7</v>
      </c>
      <c r="B32" s="53" t="s">
        <v>44</v>
      </c>
      <c r="C32" s="28" t="s">
        <v>18</v>
      </c>
      <c r="D32" s="33">
        <v>110.7</v>
      </c>
      <c r="E32" s="212"/>
      <c r="F32" s="210"/>
    </row>
    <row r="33" spans="1:8" ht="25.5">
      <c r="A33" s="21">
        <v>8</v>
      </c>
      <c r="B33" s="53" t="s">
        <v>48</v>
      </c>
      <c r="C33" s="28" t="s">
        <v>19</v>
      </c>
      <c r="D33" s="33">
        <v>1.2</v>
      </c>
      <c r="E33" s="212"/>
      <c r="F33" s="210"/>
      <c r="H33" s="15"/>
    </row>
    <row r="34" spans="1:8" ht="25.5">
      <c r="A34" s="21">
        <v>9</v>
      </c>
      <c r="B34" s="53" t="s">
        <v>49</v>
      </c>
      <c r="C34" s="28" t="s">
        <v>19</v>
      </c>
      <c r="D34" s="33">
        <v>7.1</v>
      </c>
      <c r="E34" s="212"/>
      <c r="F34" s="210"/>
      <c r="H34" s="15"/>
    </row>
    <row r="35" spans="1:6" ht="38.25">
      <c r="A35" s="21">
        <v>10</v>
      </c>
      <c r="B35" s="25" t="s">
        <v>117</v>
      </c>
      <c r="C35" s="28" t="s">
        <v>28</v>
      </c>
      <c r="D35" s="32">
        <v>1</v>
      </c>
      <c r="E35" s="210"/>
      <c r="F35" s="210"/>
    </row>
    <row r="36" spans="1:6" ht="12.75">
      <c r="A36" s="21"/>
      <c r="B36" s="203" t="s">
        <v>66</v>
      </c>
      <c r="C36" s="204"/>
      <c r="D36" s="204"/>
      <c r="E36" s="216"/>
      <c r="F36" s="214"/>
    </row>
    <row r="37" spans="1:6" ht="12.75">
      <c r="A37" s="21"/>
      <c r="B37" s="66" t="s">
        <v>30</v>
      </c>
      <c r="C37" s="28"/>
      <c r="D37" s="32"/>
      <c r="E37" s="210"/>
      <c r="F37" s="210"/>
    </row>
    <row r="38" spans="1:7" ht="63.75">
      <c r="A38" s="21">
        <v>1</v>
      </c>
      <c r="B38" s="55" t="s">
        <v>10</v>
      </c>
      <c r="C38" s="34" t="s">
        <v>17</v>
      </c>
      <c r="D38" s="33">
        <v>2</v>
      </c>
      <c r="E38" s="86"/>
      <c r="F38" s="86"/>
      <c r="G38" s="16"/>
    </row>
    <row r="39" spans="1:6" ht="51">
      <c r="A39" s="21">
        <v>2</v>
      </c>
      <c r="B39" s="60" t="s">
        <v>145</v>
      </c>
      <c r="C39" s="34" t="s">
        <v>17</v>
      </c>
      <c r="D39" s="23">
        <v>1</v>
      </c>
      <c r="E39" s="212"/>
      <c r="F39" s="212"/>
    </row>
    <row r="40" spans="1:7" s="14" customFormat="1" ht="12.75">
      <c r="A40" s="30"/>
      <c r="B40" s="205" t="s">
        <v>67</v>
      </c>
      <c r="C40" s="206"/>
      <c r="D40" s="206"/>
      <c r="E40" s="217"/>
      <c r="F40" s="214"/>
      <c r="G40" s="13"/>
    </row>
    <row r="41" spans="1:6" ht="12.75">
      <c r="A41" s="21"/>
      <c r="B41" s="62" t="s">
        <v>13</v>
      </c>
      <c r="C41" s="28"/>
      <c r="D41" s="23"/>
      <c r="E41" s="210"/>
      <c r="F41" s="210"/>
    </row>
    <row r="42" spans="1:6" ht="51">
      <c r="A42" s="39">
        <v>1</v>
      </c>
      <c r="B42" s="64" t="s">
        <v>120</v>
      </c>
      <c r="C42" s="28" t="s">
        <v>18</v>
      </c>
      <c r="D42" s="23">
        <v>110.7</v>
      </c>
      <c r="E42" s="212"/>
      <c r="F42" s="212"/>
    </row>
    <row r="43" spans="1:6" ht="25.5">
      <c r="A43" s="39">
        <v>2</v>
      </c>
      <c r="B43" s="54" t="s">
        <v>11</v>
      </c>
      <c r="C43" s="35" t="s">
        <v>19</v>
      </c>
      <c r="D43" s="23">
        <v>64.9</v>
      </c>
      <c r="E43" s="212"/>
      <c r="F43" s="212"/>
    </row>
    <row r="44" spans="1:6" ht="25.5">
      <c r="A44" s="21">
        <v>3</v>
      </c>
      <c r="B44" s="39" t="s">
        <v>33</v>
      </c>
      <c r="C44" s="40" t="s">
        <v>19</v>
      </c>
      <c r="D44" s="33">
        <f>1.2+0.9</f>
        <v>2.1</v>
      </c>
      <c r="E44" s="218"/>
      <c r="F44" s="212"/>
    </row>
    <row r="45" spans="1:6" ht="12.75">
      <c r="A45" s="21"/>
      <c r="B45" s="207" t="s">
        <v>68</v>
      </c>
      <c r="C45" s="208"/>
      <c r="D45" s="208"/>
      <c r="E45" s="219"/>
      <c r="F45" s="220"/>
    </row>
    <row r="46" spans="1:7" ht="12.75">
      <c r="A46" s="42"/>
      <c r="B46" s="92" t="s">
        <v>2</v>
      </c>
      <c r="C46" s="43"/>
      <c r="D46" s="33"/>
      <c r="E46" s="218"/>
      <c r="F46" s="221"/>
      <c r="G46" s="16"/>
    </row>
    <row r="47" spans="1:6" ht="25.5">
      <c r="A47" s="21" t="s">
        <v>20</v>
      </c>
      <c r="B47" s="25" t="s">
        <v>144</v>
      </c>
      <c r="C47" s="28"/>
      <c r="D47" s="23"/>
      <c r="E47" s="210"/>
      <c r="F47" s="214"/>
    </row>
    <row r="48" spans="1:6" ht="38.25">
      <c r="A48" s="21">
        <v>1</v>
      </c>
      <c r="B48" s="25" t="s">
        <v>143</v>
      </c>
      <c r="C48" s="28" t="s">
        <v>18</v>
      </c>
      <c r="D48" s="23">
        <f>221.32+113.9</f>
        <v>335.22</v>
      </c>
      <c r="E48" s="210"/>
      <c r="F48" s="210"/>
    </row>
    <row r="49" spans="1:6" ht="25.5">
      <c r="A49" s="21">
        <v>2</v>
      </c>
      <c r="B49" s="25" t="s">
        <v>142</v>
      </c>
      <c r="C49" s="28" t="s">
        <v>18</v>
      </c>
      <c r="D49" s="23">
        <v>221.32</v>
      </c>
      <c r="E49" s="210"/>
      <c r="F49" s="210"/>
    </row>
    <row r="50" spans="1:6" ht="12.75">
      <c r="A50" s="21"/>
      <c r="B50" s="203" t="s">
        <v>69</v>
      </c>
      <c r="C50" s="204"/>
      <c r="D50" s="204"/>
      <c r="E50" s="216"/>
      <c r="F50" s="214"/>
    </row>
    <row r="51" spans="1:6" ht="12.75">
      <c r="A51" s="21"/>
      <c r="B51" s="66" t="s">
        <v>14</v>
      </c>
      <c r="C51" s="28"/>
      <c r="D51" s="23"/>
      <c r="E51" s="210"/>
      <c r="F51" s="210"/>
    </row>
    <row r="52" spans="1:6" ht="51">
      <c r="A52" s="21">
        <v>1</v>
      </c>
      <c r="B52" s="25" t="s">
        <v>12</v>
      </c>
      <c r="C52" s="28" t="s">
        <v>18</v>
      </c>
      <c r="D52" s="23">
        <v>99.6</v>
      </c>
      <c r="E52" s="210"/>
      <c r="F52" s="210"/>
    </row>
    <row r="53" spans="1:6" ht="25.5">
      <c r="A53" s="21">
        <v>2</v>
      </c>
      <c r="B53" s="25" t="s">
        <v>140</v>
      </c>
      <c r="C53" s="28" t="s">
        <v>18</v>
      </c>
      <c r="D53" s="23">
        <v>2.6</v>
      </c>
      <c r="E53" s="210"/>
      <c r="F53" s="210"/>
    </row>
    <row r="54" spans="1:6" ht="25.5">
      <c r="A54" s="21">
        <v>3</v>
      </c>
      <c r="B54" s="25" t="s">
        <v>141</v>
      </c>
      <c r="C54" s="28" t="s">
        <v>18</v>
      </c>
      <c r="D54" s="23">
        <v>7</v>
      </c>
      <c r="E54" s="210"/>
      <c r="F54" s="210"/>
    </row>
    <row r="55" spans="1:7" s="14" customFormat="1" ht="12.75">
      <c r="A55" s="30"/>
      <c r="B55" s="203" t="s">
        <v>70</v>
      </c>
      <c r="C55" s="204"/>
      <c r="D55" s="204"/>
      <c r="E55" s="216"/>
      <c r="F55" s="214"/>
      <c r="G55" s="13"/>
    </row>
  </sheetData>
  <sheetProtection/>
  <printOptions/>
  <pageMargins left="0.7086614173228347" right="0.7086614173228347" top="0.7480314960629921" bottom="0.7480314960629921" header="0.31496062992125984" footer="0.31496062992125984"/>
  <pageSetup horizontalDpi="300" verticalDpi="300" orientation="portrait" paperSize="9" scale="80" r:id="rId1"/>
  <headerFooter alignWithMargins="0">
    <oddHeader>&amp;ROBR-14a</oddHeader>
    <oddFooter>&amp;L&amp;6Razpisna dokumentacija  
UREDITEV PROSTOROV OBČINSKE STAVBE</oddFooter>
  </headerFooter>
  <rowBreaks count="5" manualBreakCount="5">
    <brk id="23" max="255" man="1"/>
    <brk id="36" max="255" man="1"/>
    <brk id="40" max="255" man="1"/>
    <brk id="45" max="255" man="1"/>
    <brk id="50" max="255" man="1"/>
  </rowBreaks>
</worksheet>
</file>

<file path=xl/worksheets/sheet3.xml><?xml version="1.0" encoding="utf-8"?>
<worksheet xmlns="http://schemas.openxmlformats.org/spreadsheetml/2006/main" xmlns:r="http://schemas.openxmlformats.org/officeDocument/2006/relationships">
  <dimension ref="A1:G56"/>
  <sheetViews>
    <sheetView zoomScalePageLayoutView="0" workbookViewId="0" topLeftCell="A46">
      <selection activeCell="B79" sqref="B79"/>
    </sheetView>
  </sheetViews>
  <sheetFormatPr defaultColWidth="9.00390625" defaultRowHeight="12.75"/>
  <cols>
    <col min="1" max="1" width="5.75390625" style="10" customWidth="1"/>
    <col min="2" max="2" width="60.75390625" style="3" customWidth="1"/>
    <col min="3" max="3" width="8.75390625" style="6" customWidth="1"/>
    <col min="4" max="4" width="8.75390625" style="5" customWidth="1"/>
    <col min="5" max="6" width="10.75390625" style="7" customWidth="1"/>
    <col min="7" max="7" width="18.375" style="8" customWidth="1"/>
    <col min="8" max="8" width="19.25390625" style="9" customWidth="1"/>
    <col min="9" max="16384" width="9.125" style="9" customWidth="1"/>
  </cols>
  <sheetData>
    <row r="1" spans="1:7" s="11" customFormat="1" ht="12.75">
      <c r="A1" s="52" t="s">
        <v>71</v>
      </c>
      <c r="B1" s="17" t="s">
        <v>173</v>
      </c>
      <c r="C1" s="18" t="s">
        <v>73</v>
      </c>
      <c r="D1" s="19" t="s">
        <v>74</v>
      </c>
      <c r="E1" s="20" t="s">
        <v>75</v>
      </c>
      <c r="F1" s="20" t="s">
        <v>76</v>
      </c>
      <c r="G1" s="12"/>
    </row>
    <row r="2" spans="1:6" ht="12.75">
      <c r="A2" s="21"/>
      <c r="B2" s="66" t="s">
        <v>25</v>
      </c>
      <c r="C2" s="22"/>
      <c r="D2" s="23"/>
      <c r="E2" s="24"/>
      <c r="F2" s="24"/>
    </row>
    <row r="3" spans="1:6" ht="38.25">
      <c r="A3" s="21" t="s">
        <v>20</v>
      </c>
      <c r="B3" s="25" t="s">
        <v>77</v>
      </c>
      <c r="C3" s="28"/>
      <c r="D3" s="28"/>
      <c r="E3" s="28"/>
      <c r="F3" s="28"/>
    </row>
    <row r="4" spans="1:6" ht="25.5">
      <c r="A4" s="21" t="s">
        <v>21</v>
      </c>
      <c r="B4" s="25" t="s">
        <v>78</v>
      </c>
      <c r="C4" s="28"/>
      <c r="D4" s="28"/>
      <c r="E4" s="28"/>
      <c r="F4" s="28"/>
    </row>
    <row r="5" spans="1:6" ht="51">
      <c r="A5" s="21" t="s">
        <v>22</v>
      </c>
      <c r="B5" s="25" t="s">
        <v>26</v>
      </c>
      <c r="C5" s="28"/>
      <c r="D5" s="28"/>
      <c r="E5" s="28"/>
      <c r="F5" s="28"/>
    </row>
    <row r="6" spans="1:6" ht="25.5">
      <c r="A6" s="21" t="s">
        <v>23</v>
      </c>
      <c r="B6" s="25" t="s">
        <v>79</v>
      </c>
      <c r="C6" s="28"/>
      <c r="D6" s="28"/>
      <c r="E6" s="28"/>
      <c r="F6" s="28"/>
    </row>
    <row r="7" spans="1:6" ht="38.25">
      <c r="A7" s="21">
        <v>1</v>
      </c>
      <c r="B7" s="54" t="s">
        <v>6</v>
      </c>
      <c r="C7" s="27" t="s">
        <v>17</v>
      </c>
      <c r="D7" s="23">
        <v>2</v>
      </c>
      <c r="E7" s="24"/>
      <c r="F7" s="24"/>
    </row>
    <row r="8" spans="1:6" ht="76.5">
      <c r="A8" s="21">
        <v>2</v>
      </c>
      <c r="B8" s="54" t="s">
        <v>61</v>
      </c>
      <c r="C8" s="27" t="s">
        <v>17</v>
      </c>
      <c r="D8" s="23">
        <v>1</v>
      </c>
      <c r="E8" s="24"/>
      <c r="F8" s="24"/>
    </row>
    <row r="9" spans="1:6" ht="25.5">
      <c r="A9" s="21">
        <v>3</v>
      </c>
      <c r="B9" s="53" t="s">
        <v>52</v>
      </c>
      <c r="C9" s="27" t="s">
        <v>18</v>
      </c>
      <c r="D9" s="23">
        <v>30</v>
      </c>
      <c r="E9" s="24"/>
      <c r="F9" s="24"/>
    </row>
    <row r="10" spans="1:6" ht="25.5">
      <c r="A10" s="21">
        <v>4</v>
      </c>
      <c r="B10" s="53" t="s">
        <v>51</v>
      </c>
      <c r="C10" s="27" t="s">
        <v>19</v>
      </c>
      <c r="D10" s="23">
        <v>2.6</v>
      </c>
      <c r="E10" s="24"/>
      <c r="F10" s="24"/>
    </row>
    <row r="11" spans="1:6" ht="25.5">
      <c r="A11" s="21">
        <v>5</v>
      </c>
      <c r="B11" s="53" t="s">
        <v>53</v>
      </c>
      <c r="C11" s="27" t="s">
        <v>18</v>
      </c>
      <c r="D11" s="23">
        <v>10.2</v>
      </c>
      <c r="E11" s="24"/>
      <c r="F11" s="24"/>
    </row>
    <row r="12" spans="1:6" ht="25.5">
      <c r="A12" s="21">
        <v>6</v>
      </c>
      <c r="B12" s="53" t="s">
        <v>54</v>
      </c>
      <c r="C12" s="27" t="s">
        <v>19</v>
      </c>
      <c r="D12" s="23">
        <v>1</v>
      </c>
      <c r="E12" s="24"/>
      <c r="F12" s="24"/>
    </row>
    <row r="13" spans="1:6" ht="63.75">
      <c r="A13" s="21">
        <v>7</v>
      </c>
      <c r="B13" s="25" t="s">
        <v>47</v>
      </c>
      <c r="C13" s="28" t="s">
        <v>18</v>
      </c>
      <c r="D13" s="23">
        <v>13.45</v>
      </c>
      <c r="E13" s="29"/>
      <c r="F13" s="29"/>
    </row>
    <row r="14" spans="1:6" ht="38.25">
      <c r="A14" s="21">
        <v>8</v>
      </c>
      <c r="B14" s="57" t="s">
        <v>55</v>
      </c>
      <c r="C14" s="28" t="s">
        <v>18</v>
      </c>
      <c r="D14" s="23">
        <v>12</v>
      </c>
      <c r="E14" s="29"/>
      <c r="F14" s="24"/>
    </row>
    <row r="15" spans="1:6" ht="38.25">
      <c r="A15" s="21">
        <v>9</v>
      </c>
      <c r="B15" s="25" t="s">
        <v>56</v>
      </c>
      <c r="C15" s="28" t="s">
        <v>18</v>
      </c>
      <c r="D15" s="23">
        <v>10.6</v>
      </c>
      <c r="E15" s="29"/>
      <c r="F15" s="29"/>
    </row>
    <row r="16" spans="1:6" ht="25.5">
      <c r="A16" s="21">
        <v>10</v>
      </c>
      <c r="B16" s="25" t="s">
        <v>57</v>
      </c>
      <c r="C16" s="28" t="s">
        <v>18</v>
      </c>
      <c r="D16" s="23">
        <v>10.2</v>
      </c>
      <c r="E16" s="29"/>
      <c r="F16" s="29"/>
    </row>
    <row r="17" spans="1:6" ht="12.75">
      <c r="A17" s="30"/>
      <c r="B17" s="223" t="s">
        <v>65</v>
      </c>
      <c r="C17" s="224"/>
      <c r="D17" s="224"/>
      <c r="E17" s="225"/>
      <c r="F17" s="31"/>
    </row>
    <row r="18" spans="1:6" ht="12.75">
      <c r="A18" s="21"/>
      <c r="B18" s="66" t="s">
        <v>29</v>
      </c>
      <c r="C18" s="28"/>
      <c r="D18" s="32"/>
      <c r="E18" s="24"/>
      <c r="F18" s="24"/>
    </row>
    <row r="19" spans="1:6" ht="12.75">
      <c r="A19" s="21" t="s">
        <v>20</v>
      </c>
      <c r="B19" s="25" t="s">
        <v>32</v>
      </c>
      <c r="C19" s="46"/>
      <c r="D19" s="46"/>
      <c r="E19" s="46"/>
      <c r="F19" s="46"/>
    </row>
    <row r="20" spans="1:6" ht="25.5">
      <c r="A20" s="21">
        <v>1</v>
      </c>
      <c r="B20" s="53" t="s">
        <v>58</v>
      </c>
      <c r="C20" s="28" t="s">
        <v>35</v>
      </c>
      <c r="D20" s="23">
        <v>0.95</v>
      </c>
      <c r="E20" s="24"/>
      <c r="F20" s="24"/>
    </row>
    <row r="21" spans="1:6" ht="76.5">
      <c r="A21" s="21">
        <v>2</v>
      </c>
      <c r="B21" s="53" t="s">
        <v>27</v>
      </c>
      <c r="C21" s="28" t="s">
        <v>18</v>
      </c>
      <c r="D21" s="33">
        <f>+D9</f>
        <v>30</v>
      </c>
      <c r="E21" s="29"/>
      <c r="F21" s="24"/>
    </row>
    <row r="22" spans="1:6" ht="38.25">
      <c r="A22" s="21">
        <v>3</v>
      </c>
      <c r="B22" s="84" t="s">
        <v>39</v>
      </c>
      <c r="C22" s="34" t="s">
        <v>18</v>
      </c>
      <c r="D22" s="85">
        <v>13.45</v>
      </c>
      <c r="E22" s="86"/>
      <c r="F22" s="24"/>
    </row>
    <row r="23" spans="1:6" ht="63.75">
      <c r="A23" s="21">
        <v>4</v>
      </c>
      <c r="B23" s="25" t="s">
        <v>38</v>
      </c>
      <c r="C23" s="34" t="s">
        <v>18</v>
      </c>
      <c r="D23" s="85">
        <v>13.45</v>
      </c>
      <c r="E23" s="86"/>
      <c r="F23" s="24"/>
    </row>
    <row r="24" spans="1:6" ht="76.5">
      <c r="A24" s="21">
        <v>5</v>
      </c>
      <c r="B24" s="53" t="s">
        <v>37</v>
      </c>
      <c r="C24" s="28" t="s">
        <v>18</v>
      </c>
      <c r="D24" s="33">
        <f>+D13</f>
        <v>13.45</v>
      </c>
      <c r="E24" s="29"/>
      <c r="F24" s="24"/>
    </row>
    <row r="25" spans="1:6" ht="25.5">
      <c r="A25" s="21">
        <v>6</v>
      </c>
      <c r="B25" s="53" t="s">
        <v>40</v>
      </c>
      <c r="C25" s="34" t="s">
        <v>18</v>
      </c>
      <c r="D25" s="23">
        <v>47.6</v>
      </c>
      <c r="E25" s="29"/>
      <c r="F25" s="29"/>
    </row>
    <row r="26" spans="1:6" ht="51">
      <c r="A26" s="21">
        <v>7</v>
      </c>
      <c r="B26" s="59" t="s">
        <v>41</v>
      </c>
      <c r="C26" s="34" t="s">
        <v>18</v>
      </c>
      <c r="D26" s="23">
        <v>12</v>
      </c>
      <c r="E26" s="29"/>
      <c r="F26" s="29"/>
    </row>
    <row r="27" spans="1:6" ht="25.5">
      <c r="A27" s="21">
        <v>8</v>
      </c>
      <c r="B27" s="25" t="s">
        <v>43</v>
      </c>
      <c r="C27" s="35" t="s">
        <v>18</v>
      </c>
      <c r="D27" s="36">
        <v>23.8</v>
      </c>
      <c r="E27" s="37"/>
      <c r="F27" s="37"/>
    </row>
    <row r="28" spans="1:6" ht="25.5">
      <c r="A28" s="21">
        <v>9</v>
      </c>
      <c r="B28" s="53" t="s">
        <v>44</v>
      </c>
      <c r="C28" s="28" t="s">
        <v>18</v>
      </c>
      <c r="D28" s="33">
        <v>13.45</v>
      </c>
      <c r="E28" s="29"/>
      <c r="F28" s="24"/>
    </row>
    <row r="29" spans="1:6" ht="25.5">
      <c r="A29" s="21">
        <v>10</v>
      </c>
      <c r="B29" s="53" t="s">
        <v>48</v>
      </c>
      <c r="C29" s="28" t="s">
        <v>19</v>
      </c>
      <c r="D29" s="33">
        <v>4.4</v>
      </c>
      <c r="E29" s="29"/>
      <c r="F29" s="24"/>
    </row>
    <row r="30" spans="1:6" ht="25.5">
      <c r="A30" s="21">
        <v>11</v>
      </c>
      <c r="B30" s="53" t="s">
        <v>49</v>
      </c>
      <c r="C30" s="28" t="s">
        <v>19</v>
      </c>
      <c r="D30" s="33">
        <v>8.8</v>
      </c>
      <c r="E30" s="29"/>
      <c r="F30" s="24"/>
    </row>
    <row r="31" spans="1:6" ht="38.25">
      <c r="A31" s="21">
        <v>12</v>
      </c>
      <c r="B31" s="25" t="s">
        <v>117</v>
      </c>
      <c r="C31" s="28" t="s">
        <v>28</v>
      </c>
      <c r="D31" s="32">
        <v>1</v>
      </c>
      <c r="E31" s="24"/>
      <c r="F31" s="24"/>
    </row>
    <row r="32" spans="1:6" ht="12.75">
      <c r="A32" s="21"/>
      <c r="B32" s="226" t="s">
        <v>66</v>
      </c>
      <c r="C32" s="227"/>
      <c r="D32" s="227"/>
      <c r="E32" s="228"/>
      <c r="F32" s="31"/>
    </row>
    <row r="33" spans="1:6" ht="12.75">
      <c r="A33" s="21"/>
      <c r="B33" s="66" t="s">
        <v>30</v>
      </c>
      <c r="C33" s="28"/>
      <c r="D33" s="32"/>
      <c r="E33" s="24"/>
      <c r="F33" s="24"/>
    </row>
    <row r="34" spans="1:6" ht="76.5">
      <c r="A34" s="21">
        <v>1</v>
      </c>
      <c r="B34" s="55" t="s">
        <v>59</v>
      </c>
      <c r="C34" s="34" t="s">
        <v>17</v>
      </c>
      <c r="D34" s="23">
        <v>4</v>
      </c>
      <c r="E34" s="29"/>
      <c r="F34" s="29"/>
    </row>
    <row r="35" spans="1:6" ht="38.25">
      <c r="A35" s="21">
        <v>2</v>
      </c>
      <c r="B35" s="60" t="s">
        <v>60</v>
      </c>
      <c r="C35" s="34" t="s">
        <v>17</v>
      </c>
      <c r="D35" s="23">
        <v>1</v>
      </c>
      <c r="E35" s="29"/>
      <c r="F35" s="29"/>
    </row>
    <row r="36" spans="1:6" ht="12.75">
      <c r="A36" s="30"/>
      <c r="B36" s="229" t="s">
        <v>67</v>
      </c>
      <c r="C36" s="230"/>
      <c r="D36" s="230"/>
      <c r="E36" s="231"/>
      <c r="F36" s="31"/>
    </row>
    <row r="37" spans="1:6" ht="12.75">
      <c r="A37" s="21"/>
      <c r="B37" s="87" t="s">
        <v>31</v>
      </c>
      <c r="C37" s="23"/>
      <c r="D37" s="32"/>
      <c r="E37" s="31"/>
      <c r="F37" s="24"/>
    </row>
    <row r="38" spans="1:6" ht="76.5">
      <c r="A38" s="21">
        <v>1</v>
      </c>
      <c r="B38" s="54" t="s">
        <v>123</v>
      </c>
      <c r="C38" s="35" t="s">
        <v>18</v>
      </c>
      <c r="D38" s="23">
        <v>65.5</v>
      </c>
      <c r="E38" s="29"/>
      <c r="F38" s="29"/>
    </row>
    <row r="39" spans="1:6" ht="63.75">
      <c r="A39" s="21">
        <v>2</v>
      </c>
      <c r="B39" s="54" t="s">
        <v>124</v>
      </c>
      <c r="C39" s="35" t="s">
        <v>18</v>
      </c>
      <c r="D39" s="23">
        <v>13.45</v>
      </c>
      <c r="E39" s="29"/>
      <c r="F39" s="29"/>
    </row>
    <row r="40" spans="1:6" ht="12.75">
      <c r="A40" s="21">
        <v>3</v>
      </c>
      <c r="B40" s="56" t="s">
        <v>50</v>
      </c>
      <c r="C40" s="43" t="s">
        <v>19</v>
      </c>
      <c r="D40" s="33">
        <v>8</v>
      </c>
      <c r="E40" s="41"/>
      <c r="F40" s="41"/>
    </row>
    <row r="41" spans="1:6" ht="51">
      <c r="A41" s="21">
        <v>4</v>
      </c>
      <c r="B41" s="88" t="s">
        <v>62</v>
      </c>
      <c r="C41" s="89" t="s">
        <v>19</v>
      </c>
      <c r="D41" s="90">
        <v>5.2</v>
      </c>
      <c r="E41" s="91"/>
      <c r="F41" s="91"/>
    </row>
    <row r="42" spans="1:6" ht="51">
      <c r="A42" s="21">
        <v>5</v>
      </c>
      <c r="B42" s="88" t="s">
        <v>125</v>
      </c>
      <c r="C42" s="89" t="s">
        <v>19</v>
      </c>
      <c r="D42" s="90">
        <v>2.7</v>
      </c>
      <c r="E42" s="91"/>
      <c r="F42" s="91"/>
    </row>
    <row r="43" spans="1:6" ht="12.75">
      <c r="A43" s="21"/>
      <c r="B43" s="229" t="s">
        <v>121</v>
      </c>
      <c r="C43" s="230"/>
      <c r="D43" s="230"/>
      <c r="E43" s="231"/>
      <c r="F43" s="31"/>
    </row>
    <row r="44" spans="1:6" ht="12.75">
      <c r="A44" s="42"/>
      <c r="B44" s="92" t="s">
        <v>2</v>
      </c>
      <c r="C44" s="43"/>
      <c r="D44" s="33"/>
      <c r="E44" s="41"/>
      <c r="F44" s="44"/>
    </row>
    <row r="45" spans="1:6" ht="25.5">
      <c r="A45" s="21"/>
      <c r="B45" s="25" t="s">
        <v>5</v>
      </c>
      <c r="C45" s="28"/>
      <c r="D45" s="23"/>
      <c r="E45" s="24"/>
      <c r="F45" s="31"/>
    </row>
    <row r="46" spans="1:6" ht="12.75">
      <c r="A46" s="21"/>
      <c r="B46" s="25" t="s">
        <v>24</v>
      </c>
      <c r="C46" s="28"/>
      <c r="D46" s="23"/>
      <c r="E46" s="24"/>
      <c r="F46" s="31"/>
    </row>
    <row r="47" spans="1:6" ht="51">
      <c r="A47" s="21">
        <v>1</v>
      </c>
      <c r="B47" s="25" t="s">
        <v>1</v>
      </c>
      <c r="C47" s="28" t="s">
        <v>18</v>
      </c>
      <c r="D47" s="23">
        <f>38.9+13+(8.2*2.66)</f>
        <v>73.71199999999999</v>
      </c>
      <c r="E47" s="24"/>
      <c r="F47" s="24"/>
    </row>
    <row r="48" spans="1:6" ht="25.5">
      <c r="A48" s="21">
        <v>2</v>
      </c>
      <c r="B48" s="25" t="s">
        <v>46</v>
      </c>
      <c r="C48" s="28" t="s">
        <v>18</v>
      </c>
      <c r="D48" s="23">
        <f>+D47</f>
        <v>73.71199999999999</v>
      </c>
      <c r="E48" s="24"/>
      <c r="F48" s="24"/>
    </row>
    <row r="49" spans="1:6" ht="12.75">
      <c r="A49" s="21"/>
      <c r="B49" s="226" t="s">
        <v>69</v>
      </c>
      <c r="C49" s="227"/>
      <c r="D49" s="227"/>
      <c r="E49" s="228"/>
      <c r="F49" s="31"/>
    </row>
    <row r="50" spans="1:6" ht="12.75">
      <c r="A50" s="21"/>
      <c r="B50" s="66" t="s">
        <v>3</v>
      </c>
      <c r="C50" s="28"/>
      <c r="D50" s="23"/>
      <c r="E50" s="24"/>
      <c r="F50" s="24"/>
    </row>
    <row r="51" spans="1:6" ht="63.75">
      <c r="A51" s="21">
        <v>1</v>
      </c>
      <c r="B51" s="25" t="s">
        <v>63</v>
      </c>
      <c r="C51" s="28" t="s">
        <v>18</v>
      </c>
      <c r="D51" s="23">
        <v>13.45</v>
      </c>
      <c r="E51" s="24"/>
      <c r="F51" s="24"/>
    </row>
    <row r="52" spans="1:6" ht="12.75">
      <c r="A52" s="30"/>
      <c r="B52" s="226" t="s">
        <v>115</v>
      </c>
      <c r="C52" s="227"/>
      <c r="D52" s="227"/>
      <c r="E52" s="228"/>
      <c r="F52" s="31"/>
    </row>
    <row r="53" spans="1:6" ht="12.75">
      <c r="A53" s="21"/>
      <c r="B53" s="66" t="s">
        <v>4</v>
      </c>
      <c r="C53" s="28"/>
      <c r="D53" s="23"/>
      <c r="E53" s="24"/>
      <c r="F53" s="24"/>
    </row>
    <row r="54" spans="1:6" ht="38.25">
      <c r="A54" s="21">
        <v>1</v>
      </c>
      <c r="B54" s="64" t="s">
        <v>64</v>
      </c>
      <c r="C54" s="28" t="s">
        <v>18</v>
      </c>
      <c r="D54" s="23">
        <v>31</v>
      </c>
      <c r="E54" s="29"/>
      <c r="F54" s="29"/>
    </row>
    <row r="55" spans="1:6" ht="25.5">
      <c r="A55" s="21">
        <v>2</v>
      </c>
      <c r="B55" s="54" t="s">
        <v>0</v>
      </c>
      <c r="C55" s="35" t="s">
        <v>19</v>
      </c>
      <c r="D55" s="23">
        <f>3.6+3.6</f>
        <v>7.2</v>
      </c>
      <c r="E55" s="29"/>
      <c r="F55" s="29"/>
    </row>
    <row r="56" spans="1:6" ht="12.75">
      <c r="A56" s="30"/>
      <c r="B56" s="226" t="s">
        <v>68</v>
      </c>
      <c r="C56" s="227"/>
      <c r="D56" s="227"/>
      <c r="E56" s="228"/>
      <c r="F56" s="31"/>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worksheet>
</file>

<file path=xl/worksheets/sheet4.xml><?xml version="1.0" encoding="utf-8"?>
<worksheet xmlns="http://schemas.openxmlformats.org/spreadsheetml/2006/main" xmlns:r="http://schemas.openxmlformats.org/officeDocument/2006/relationships">
  <dimension ref="A1:G58"/>
  <sheetViews>
    <sheetView zoomScalePageLayoutView="0" workbookViewId="0" topLeftCell="A1">
      <selection activeCell="B58" sqref="B58:E58"/>
    </sheetView>
  </sheetViews>
  <sheetFormatPr defaultColWidth="9.00390625" defaultRowHeight="12.75"/>
  <cols>
    <col min="1" max="1" width="5.75390625" style="10" customWidth="1"/>
    <col min="2" max="2" width="60.75390625" style="3" customWidth="1"/>
    <col min="3" max="3" width="8.75390625" style="6" customWidth="1"/>
    <col min="4" max="4" width="8.75390625" style="5" customWidth="1"/>
    <col min="5" max="6" width="10.75390625" style="7" customWidth="1"/>
    <col min="7" max="7" width="18.375" style="8" customWidth="1"/>
    <col min="8" max="8" width="19.25390625" style="9" customWidth="1"/>
    <col min="9" max="16384" width="9.125" style="9" customWidth="1"/>
  </cols>
  <sheetData>
    <row r="1" spans="1:7" s="11" customFormat="1" ht="12.75">
      <c r="A1" s="52" t="s">
        <v>71</v>
      </c>
      <c r="B1" s="17" t="s">
        <v>122</v>
      </c>
      <c r="C1" s="18" t="s">
        <v>73</v>
      </c>
      <c r="D1" s="19" t="s">
        <v>74</v>
      </c>
      <c r="E1" s="20" t="s">
        <v>75</v>
      </c>
      <c r="F1" s="20" t="s">
        <v>76</v>
      </c>
      <c r="G1" s="12"/>
    </row>
    <row r="2" spans="1:6" ht="12.75">
      <c r="A2" s="21"/>
      <c r="B2" s="66" t="s">
        <v>25</v>
      </c>
      <c r="C2" s="22"/>
      <c r="D2" s="23"/>
      <c r="E2" s="24"/>
      <c r="F2" s="24"/>
    </row>
    <row r="3" spans="1:6" ht="42" customHeight="1">
      <c r="A3" s="21" t="s">
        <v>20</v>
      </c>
      <c r="B3" s="25" t="s">
        <v>77</v>
      </c>
      <c r="C3" s="28"/>
      <c r="D3" s="28"/>
      <c r="E3" s="28"/>
      <c r="F3" s="28"/>
    </row>
    <row r="4" spans="1:6" ht="27" customHeight="1">
      <c r="A4" s="21" t="s">
        <v>21</v>
      </c>
      <c r="B4" s="25" t="s">
        <v>78</v>
      </c>
      <c r="C4" s="28"/>
      <c r="D4" s="28"/>
      <c r="E4" s="28"/>
      <c r="F4" s="28"/>
    </row>
    <row r="5" spans="1:6" ht="54" customHeight="1">
      <c r="A5" s="21" t="s">
        <v>22</v>
      </c>
      <c r="B5" s="25" t="s">
        <v>26</v>
      </c>
      <c r="C5" s="28"/>
      <c r="D5" s="28"/>
      <c r="E5" s="28"/>
      <c r="F5" s="28"/>
    </row>
    <row r="6" spans="1:6" ht="29.25" customHeight="1">
      <c r="A6" s="21" t="s">
        <v>23</v>
      </c>
      <c r="B6" s="25" t="s">
        <v>79</v>
      </c>
      <c r="C6" s="28"/>
      <c r="D6" s="28"/>
      <c r="E6" s="28"/>
      <c r="F6" s="28"/>
    </row>
    <row r="7" spans="1:6" ht="41.25" customHeight="1">
      <c r="A7" s="45">
        <v>1</v>
      </c>
      <c r="B7" s="53" t="s">
        <v>86</v>
      </c>
      <c r="C7" s="70" t="s">
        <v>28</v>
      </c>
      <c r="D7" s="48">
        <v>1</v>
      </c>
      <c r="E7" s="49"/>
      <c r="F7" s="49"/>
    </row>
    <row r="8" spans="1:6" ht="106.5" customHeight="1">
      <c r="A8" s="45">
        <v>2</v>
      </c>
      <c r="B8" s="54" t="s">
        <v>87</v>
      </c>
      <c r="C8" s="27" t="s">
        <v>17</v>
      </c>
      <c r="D8" s="23">
        <v>1</v>
      </c>
      <c r="E8" s="24"/>
      <c r="F8" s="24"/>
    </row>
    <row r="9" spans="1:6" ht="41.25" customHeight="1">
      <c r="A9" s="45">
        <v>3</v>
      </c>
      <c r="B9" s="54" t="s">
        <v>88</v>
      </c>
      <c r="C9" s="27" t="s">
        <v>17</v>
      </c>
      <c r="D9" s="23">
        <v>5</v>
      </c>
      <c r="E9" s="24"/>
      <c r="F9" s="24"/>
    </row>
    <row r="10" spans="1:6" ht="48" customHeight="1">
      <c r="A10" s="45">
        <v>4</v>
      </c>
      <c r="B10" s="54" t="s">
        <v>89</v>
      </c>
      <c r="C10" s="27" t="s">
        <v>17</v>
      </c>
      <c r="D10" s="23">
        <v>2</v>
      </c>
      <c r="E10" s="24"/>
      <c r="F10" s="24"/>
    </row>
    <row r="11" spans="1:6" ht="35.25" customHeight="1">
      <c r="A11" s="45">
        <v>5</v>
      </c>
      <c r="B11" s="53" t="s">
        <v>90</v>
      </c>
      <c r="C11" s="27" t="s">
        <v>18</v>
      </c>
      <c r="D11" s="48">
        <v>35.61</v>
      </c>
      <c r="E11" s="24"/>
      <c r="F11" s="24"/>
    </row>
    <row r="12" spans="1:6" ht="32.25" customHeight="1">
      <c r="A12" s="45">
        <v>6</v>
      </c>
      <c r="B12" s="53" t="s">
        <v>91</v>
      </c>
      <c r="C12" s="27" t="s">
        <v>19</v>
      </c>
      <c r="D12" s="23">
        <v>7</v>
      </c>
      <c r="E12" s="24"/>
      <c r="F12" s="24"/>
    </row>
    <row r="13" spans="1:6" ht="46.5" customHeight="1">
      <c r="A13" s="45">
        <v>7</v>
      </c>
      <c r="B13" s="55" t="s">
        <v>92</v>
      </c>
      <c r="C13" s="27" t="s">
        <v>18</v>
      </c>
      <c r="D13" s="23">
        <v>6</v>
      </c>
      <c r="E13" s="24"/>
      <c r="F13" s="24"/>
    </row>
    <row r="14" spans="1:6" ht="44.25" customHeight="1">
      <c r="A14" s="45">
        <v>8</v>
      </c>
      <c r="B14" s="56" t="s">
        <v>93</v>
      </c>
      <c r="C14" s="71" t="s">
        <v>18</v>
      </c>
      <c r="D14" s="72">
        <f>35.61+23.8</f>
        <v>59.41</v>
      </c>
      <c r="E14" s="73"/>
      <c r="F14" s="24"/>
    </row>
    <row r="15" spans="1:6" ht="30.75" customHeight="1">
      <c r="A15" s="45">
        <v>9</v>
      </c>
      <c r="B15" s="42" t="s">
        <v>94</v>
      </c>
      <c r="C15" s="27" t="s">
        <v>28</v>
      </c>
      <c r="D15" s="48">
        <v>1</v>
      </c>
      <c r="E15" s="49"/>
      <c r="F15" s="24"/>
    </row>
    <row r="16" spans="1:6" ht="41.25" customHeight="1">
      <c r="A16" s="45">
        <v>10</v>
      </c>
      <c r="B16" s="57" t="s">
        <v>95</v>
      </c>
      <c r="C16" s="47" t="s">
        <v>18</v>
      </c>
      <c r="D16" s="48">
        <v>1.7</v>
      </c>
      <c r="E16" s="50"/>
      <c r="F16" s="49"/>
    </row>
    <row r="17" spans="1:6" ht="12.75">
      <c r="A17" s="58"/>
      <c r="B17" s="223" t="s">
        <v>65</v>
      </c>
      <c r="C17" s="224"/>
      <c r="D17" s="224"/>
      <c r="E17" s="225"/>
      <c r="F17" s="31"/>
    </row>
    <row r="18" spans="1:6" ht="12.75">
      <c r="A18" s="45"/>
      <c r="B18" s="67" t="s">
        <v>29</v>
      </c>
      <c r="C18" s="47"/>
      <c r="D18" s="74"/>
      <c r="E18" s="49"/>
      <c r="F18" s="49"/>
    </row>
    <row r="19" spans="1:6" ht="12.75">
      <c r="A19" s="45" t="s">
        <v>20</v>
      </c>
      <c r="B19" s="25" t="s">
        <v>32</v>
      </c>
      <c r="C19" s="25"/>
      <c r="D19" s="25"/>
      <c r="E19" s="25"/>
      <c r="F19" s="25"/>
    </row>
    <row r="20" spans="1:6" ht="87.75" customHeight="1">
      <c r="A20" s="45">
        <v>1</v>
      </c>
      <c r="B20" s="53" t="s">
        <v>96</v>
      </c>
      <c r="C20" s="47" t="s">
        <v>18</v>
      </c>
      <c r="D20" s="75">
        <v>10</v>
      </c>
      <c r="E20" s="50"/>
      <c r="F20" s="49"/>
    </row>
    <row r="21" spans="1:6" ht="28.5" customHeight="1">
      <c r="A21" s="45">
        <v>2</v>
      </c>
      <c r="B21" s="53" t="s">
        <v>40</v>
      </c>
      <c r="C21" s="76" t="s">
        <v>18</v>
      </c>
      <c r="D21" s="48">
        <v>37.6</v>
      </c>
      <c r="E21" s="50"/>
      <c r="F21" s="50"/>
    </row>
    <row r="22" spans="1:6" ht="51">
      <c r="A22" s="45">
        <v>3</v>
      </c>
      <c r="B22" s="59" t="s">
        <v>41</v>
      </c>
      <c r="C22" s="76" t="s">
        <v>18</v>
      </c>
      <c r="D22" s="48">
        <v>15</v>
      </c>
      <c r="E22" s="50"/>
      <c r="F22" s="50"/>
    </row>
    <row r="23" spans="1:6" ht="32.25" customHeight="1">
      <c r="A23" s="45">
        <v>4</v>
      </c>
      <c r="B23" s="25" t="s">
        <v>43</v>
      </c>
      <c r="C23" s="77" t="s">
        <v>18</v>
      </c>
      <c r="D23" s="78">
        <v>18.8</v>
      </c>
      <c r="E23" s="79"/>
      <c r="F23" s="79"/>
    </row>
    <row r="24" spans="1:6" ht="32.25" customHeight="1">
      <c r="A24" s="45">
        <v>5</v>
      </c>
      <c r="B24" s="53" t="s">
        <v>44</v>
      </c>
      <c r="C24" s="47" t="s">
        <v>18</v>
      </c>
      <c r="D24" s="75">
        <v>59.5</v>
      </c>
      <c r="E24" s="50"/>
      <c r="F24" s="49"/>
    </row>
    <row r="25" spans="1:6" ht="25.5">
      <c r="A25" s="45">
        <v>6</v>
      </c>
      <c r="B25" s="53" t="s">
        <v>48</v>
      </c>
      <c r="C25" s="47" t="s">
        <v>19</v>
      </c>
      <c r="D25" s="75">
        <f>1.15*2</f>
        <v>2.3</v>
      </c>
      <c r="E25" s="50"/>
      <c r="F25" s="49"/>
    </row>
    <row r="26" spans="1:6" ht="25.5">
      <c r="A26" s="45">
        <v>7</v>
      </c>
      <c r="B26" s="53" t="s">
        <v>49</v>
      </c>
      <c r="C26" s="47" t="s">
        <v>19</v>
      </c>
      <c r="D26" s="75">
        <v>4.62</v>
      </c>
      <c r="E26" s="50"/>
      <c r="F26" s="49"/>
    </row>
    <row r="27" spans="1:6" ht="43.5" customHeight="1">
      <c r="A27" s="45">
        <v>8</v>
      </c>
      <c r="B27" s="25" t="s">
        <v>117</v>
      </c>
      <c r="C27" s="47" t="s">
        <v>28</v>
      </c>
      <c r="D27" s="74">
        <v>1</v>
      </c>
      <c r="E27" s="49"/>
      <c r="F27" s="49"/>
    </row>
    <row r="28" spans="1:6" ht="12.75">
      <c r="A28" s="45"/>
      <c r="B28" s="232" t="s">
        <v>66</v>
      </c>
      <c r="C28" s="233"/>
      <c r="D28" s="233"/>
      <c r="E28" s="234"/>
      <c r="F28" s="51"/>
    </row>
    <row r="29" spans="1:6" ht="12.75">
      <c r="A29" s="45"/>
      <c r="B29" s="67" t="s">
        <v>30</v>
      </c>
      <c r="C29" s="47"/>
      <c r="D29" s="74"/>
      <c r="E29" s="49"/>
      <c r="F29" s="49"/>
    </row>
    <row r="30" spans="1:6" ht="89.25">
      <c r="A30" s="45">
        <v>1</v>
      </c>
      <c r="B30" s="55" t="s">
        <v>97</v>
      </c>
      <c r="C30" s="47"/>
      <c r="D30" s="47"/>
      <c r="E30" s="47"/>
      <c r="F30" s="47"/>
    </row>
    <row r="31" spans="1:6" ht="12.75">
      <c r="A31" s="45"/>
      <c r="B31" s="55" t="s">
        <v>98</v>
      </c>
      <c r="C31" s="76" t="s">
        <v>17</v>
      </c>
      <c r="D31" s="48">
        <v>3</v>
      </c>
      <c r="E31" s="50"/>
      <c r="F31" s="50"/>
    </row>
    <row r="32" spans="1:6" ht="12.75">
      <c r="A32" s="45"/>
      <c r="B32" s="55" t="s">
        <v>99</v>
      </c>
      <c r="C32" s="76" t="s">
        <v>17</v>
      </c>
      <c r="D32" s="48">
        <v>2</v>
      </c>
      <c r="E32" s="50"/>
      <c r="F32" s="50"/>
    </row>
    <row r="33" spans="1:6" ht="38.25">
      <c r="A33" s="45">
        <v>2</v>
      </c>
      <c r="B33" s="60" t="s">
        <v>100</v>
      </c>
      <c r="C33" s="76" t="s">
        <v>17</v>
      </c>
      <c r="D33" s="48">
        <v>6</v>
      </c>
      <c r="E33" s="50"/>
      <c r="F33" s="50"/>
    </row>
    <row r="34" spans="1:6" ht="56.25" customHeight="1">
      <c r="A34" s="45">
        <v>3</v>
      </c>
      <c r="B34" s="55" t="s">
        <v>101</v>
      </c>
      <c r="C34" s="76" t="s">
        <v>17</v>
      </c>
      <c r="D34" s="48">
        <v>1</v>
      </c>
      <c r="E34" s="50"/>
      <c r="F34" s="50"/>
    </row>
    <row r="35" spans="1:6" ht="12.75">
      <c r="A35" s="58"/>
      <c r="B35" s="235" t="s">
        <v>67</v>
      </c>
      <c r="C35" s="236"/>
      <c r="D35" s="236"/>
      <c r="E35" s="237"/>
      <c r="F35" s="51"/>
    </row>
    <row r="36" spans="1:6" ht="12.75">
      <c r="A36" s="45"/>
      <c r="B36" s="61" t="s">
        <v>102</v>
      </c>
      <c r="C36" s="48"/>
      <c r="D36" s="74"/>
      <c r="E36" s="51"/>
      <c r="F36" s="49"/>
    </row>
    <row r="37" spans="1:6" ht="44.25" customHeight="1">
      <c r="A37" s="45">
        <v>1</v>
      </c>
      <c r="B37" s="25" t="s">
        <v>103</v>
      </c>
      <c r="C37" s="47"/>
      <c r="D37" s="48"/>
      <c r="E37" s="74"/>
      <c r="F37" s="48"/>
    </row>
    <row r="38" spans="1:6" ht="12.75">
      <c r="A38" s="45" t="s">
        <v>118</v>
      </c>
      <c r="B38" s="25" t="s">
        <v>104</v>
      </c>
      <c r="C38" s="47" t="s">
        <v>18</v>
      </c>
      <c r="D38" s="48">
        <v>5.2</v>
      </c>
      <c r="E38" s="74"/>
      <c r="F38" s="48"/>
    </row>
    <row r="39" spans="1:6" ht="12.75">
      <c r="A39" s="45" t="s">
        <v>119</v>
      </c>
      <c r="B39" s="25" t="s">
        <v>105</v>
      </c>
      <c r="C39" s="47" t="s">
        <v>18</v>
      </c>
      <c r="D39" s="48">
        <v>20.6</v>
      </c>
      <c r="E39" s="74"/>
      <c r="F39" s="48"/>
    </row>
    <row r="40" spans="1:6" ht="25.5">
      <c r="A40" s="45">
        <v>2</v>
      </c>
      <c r="B40" s="25" t="s">
        <v>106</v>
      </c>
      <c r="C40" s="47" t="s">
        <v>19</v>
      </c>
      <c r="D40" s="48">
        <v>35.7</v>
      </c>
      <c r="E40" s="74"/>
      <c r="F40" s="48"/>
    </row>
    <row r="41" spans="1:6" ht="12.75">
      <c r="A41" s="45"/>
      <c r="B41" s="235" t="s">
        <v>116</v>
      </c>
      <c r="C41" s="236"/>
      <c r="D41" s="236"/>
      <c r="E41" s="237"/>
      <c r="F41" s="51"/>
    </row>
    <row r="42" spans="1:6" ht="12.75">
      <c r="A42" s="45"/>
      <c r="B42" s="62" t="s">
        <v>81</v>
      </c>
      <c r="C42" s="47"/>
      <c r="D42" s="48"/>
      <c r="E42" s="49"/>
      <c r="F42" s="49"/>
    </row>
    <row r="43" spans="1:6" ht="38.25">
      <c r="A43" s="63">
        <v>1</v>
      </c>
      <c r="B43" s="64" t="s">
        <v>107</v>
      </c>
      <c r="C43" s="47" t="s">
        <v>18</v>
      </c>
      <c r="D43" s="48">
        <v>31</v>
      </c>
      <c r="E43" s="50"/>
      <c r="F43" s="50"/>
    </row>
    <row r="44" spans="1:6" ht="25.5">
      <c r="A44" s="63">
        <v>2</v>
      </c>
      <c r="B44" s="54" t="s">
        <v>108</v>
      </c>
      <c r="C44" s="77" t="s">
        <v>19</v>
      </c>
      <c r="D44" s="48">
        <v>33.4</v>
      </c>
      <c r="E44" s="50"/>
      <c r="F44" s="50"/>
    </row>
    <row r="45" spans="1:6" ht="25.5">
      <c r="A45" s="45">
        <v>3</v>
      </c>
      <c r="B45" s="39" t="s">
        <v>33</v>
      </c>
      <c r="C45" s="40" t="s">
        <v>19</v>
      </c>
      <c r="D45" s="33">
        <f>0.85*8</f>
        <v>6.8</v>
      </c>
      <c r="E45" s="41"/>
      <c r="F45" s="50"/>
    </row>
    <row r="46" spans="1:6" ht="12.75">
      <c r="A46" s="45"/>
      <c r="B46" s="238" t="s">
        <v>68</v>
      </c>
      <c r="C46" s="239"/>
      <c r="D46" s="239"/>
      <c r="E46" s="240"/>
      <c r="F46" s="80"/>
    </row>
    <row r="47" spans="1:6" ht="12.75">
      <c r="A47" s="65"/>
      <c r="B47" s="69" t="s">
        <v>82</v>
      </c>
      <c r="C47" s="81"/>
      <c r="D47" s="75"/>
      <c r="E47" s="82"/>
      <c r="F47" s="83"/>
    </row>
    <row r="48" spans="1:6" ht="12.75">
      <c r="A48" s="45"/>
      <c r="B48" s="68" t="s">
        <v>5</v>
      </c>
      <c r="C48" s="47"/>
      <c r="D48" s="48"/>
      <c r="E48" s="49"/>
      <c r="F48" s="51"/>
    </row>
    <row r="49" spans="1:6" ht="12.75">
      <c r="A49" s="45"/>
      <c r="B49" s="68" t="s">
        <v>24</v>
      </c>
      <c r="C49" s="47"/>
      <c r="D49" s="48"/>
      <c r="E49" s="49"/>
      <c r="F49" s="51"/>
    </row>
    <row r="50" spans="1:6" ht="38.25">
      <c r="A50" s="45">
        <v>1</v>
      </c>
      <c r="B50" s="25" t="s">
        <v>45</v>
      </c>
      <c r="C50" s="47" t="s">
        <v>18</v>
      </c>
      <c r="D50" s="48">
        <v>173.5</v>
      </c>
      <c r="E50" s="49"/>
      <c r="F50" s="49"/>
    </row>
    <row r="51" spans="1:6" ht="25.5">
      <c r="A51" s="45">
        <v>2</v>
      </c>
      <c r="B51" s="25" t="s">
        <v>109</v>
      </c>
      <c r="C51" s="47" t="s">
        <v>18</v>
      </c>
      <c r="D51" s="47">
        <f>14.4+12.5</f>
        <v>26.9</v>
      </c>
      <c r="E51" s="49"/>
      <c r="F51" s="49"/>
    </row>
    <row r="52" spans="1:6" ht="38.25">
      <c r="A52" s="45">
        <v>3</v>
      </c>
      <c r="B52" s="25" t="s">
        <v>110</v>
      </c>
      <c r="C52" s="47" t="s">
        <v>18</v>
      </c>
      <c r="D52" s="48">
        <f>14.4+12.5</f>
        <v>26.9</v>
      </c>
      <c r="E52" s="49"/>
      <c r="F52" s="49"/>
    </row>
    <row r="53" spans="1:6" ht="38.25">
      <c r="A53" s="45">
        <v>4</v>
      </c>
      <c r="B53" s="25" t="s">
        <v>111</v>
      </c>
      <c r="C53" s="47" t="s">
        <v>18</v>
      </c>
      <c r="D53" s="48">
        <v>11.4</v>
      </c>
      <c r="E53" s="49"/>
      <c r="F53" s="49"/>
    </row>
    <row r="54" spans="1:6" ht="12.75">
      <c r="A54" s="45"/>
      <c r="B54" s="232" t="s">
        <v>69</v>
      </c>
      <c r="C54" s="233"/>
      <c r="D54" s="233"/>
      <c r="E54" s="234"/>
      <c r="F54" s="51"/>
    </row>
    <row r="55" spans="1:6" ht="12.75">
      <c r="A55" s="45"/>
      <c r="B55" s="67" t="s">
        <v>112</v>
      </c>
      <c r="C55" s="47"/>
      <c r="D55" s="48"/>
      <c r="E55" s="49"/>
      <c r="F55" s="49"/>
    </row>
    <row r="56" spans="1:6" ht="89.25">
      <c r="A56" s="45">
        <v>1</v>
      </c>
      <c r="B56" s="25" t="s">
        <v>113</v>
      </c>
      <c r="C56" s="47" t="s">
        <v>18</v>
      </c>
      <c r="D56" s="48">
        <v>31</v>
      </c>
      <c r="E56" s="49"/>
      <c r="F56" s="49"/>
    </row>
    <row r="57" spans="1:6" ht="25.5">
      <c r="A57" s="45">
        <v>2</v>
      </c>
      <c r="B57" s="25" t="s">
        <v>114</v>
      </c>
      <c r="C57" s="47" t="s">
        <v>19</v>
      </c>
      <c r="D57" s="48">
        <v>3.65</v>
      </c>
      <c r="E57" s="49"/>
      <c r="F57" s="49"/>
    </row>
    <row r="58" spans="1:6" ht="12.75">
      <c r="A58" s="58"/>
      <c r="B58" s="232" t="s">
        <v>115</v>
      </c>
      <c r="C58" s="233"/>
      <c r="D58" s="233"/>
      <c r="E58" s="234"/>
      <c r="F58" s="51"/>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rowBreaks count="6" manualBreakCount="6">
    <brk id="17" max="255" man="1"/>
    <brk id="28" max="255" man="1"/>
    <brk id="35" max="255" man="1"/>
    <brk id="41" max="255" man="1"/>
    <brk id="46" max="255" man="1"/>
    <brk id="54" max="255" man="1"/>
  </rowBreaks>
</worksheet>
</file>

<file path=xl/worksheets/sheet5.xml><?xml version="1.0" encoding="utf-8"?>
<worksheet xmlns="http://schemas.openxmlformats.org/spreadsheetml/2006/main" xmlns:r="http://schemas.openxmlformats.org/officeDocument/2006/relationships">
  <dimension ref="A1:G340"/>
  <sheetViews>
    <sheetView showZeros="0" zoomScaleSheetLayoutView="90" zoomScalePageLayoutView="30" workbookViewId="0" topLeftCell="A4">
      <selection activeCell="C88" sqref="C88"/>
    </sheetView>
  </sheetViews>
  <sheetFormatPr defaultColWidth="9.00390625" defaultRowHeight="12.75"/>
  <cols>
    <col min="1" max="1" width="5.75390625" style="147" customWidth="1"/>
    <col min="2" max="2" width="60.75390625" style="147" customWidth="1"/>
    <col min="3" max="3" width="8.75390625" style="157" customWidth="1"/>
    <col min="4" max="4" width="8.75390625" style="149" customWidth="1"/>
    <col min="5" max="5" width="10.75390625" style="158" customWidth="1"/>
    <col min="6" max="6" width="10.75390625" style="150" customWidth="1"/>
    <col min="7" max="16384" width="9.125" style="122" customWidth="1"/>
  </cols>
  <sheetData>
    <row r="1" spans="1:6" s="118" customFormat="1" ht="12.75">
      <c r="A1" s="113" t="s">
        <v>71</v>
      </c>
      <c r="B1" s="114" t="s">
        <v>186</v>
      </c>
      <c r="C1" s="115" t="s">
        <v>73</v>
      </c>
      <c r="D1" s="116" t="s">
        <v>74</v>
      </c>
      <c r="E1" s="117" t="s">
        <v>75</v>
      </c>
      <c r="F1" s="117" t="s">
        <v>76</v>
      </c>
    </row>
    <row r="2" spans="1:6" ht="12.75">
      <c r="A2" s="42"/>
      <c r="B2" s="119" t="s">
        <v>187</v>
      </c>
      <c r="C2" s="43"/>
      <c r="D2" s="33"/>
      <c r="E2" s="120"/>
      <c r="F2" s="121"/>
    </row>
    <row r="3" spans="1:6" ht="12.75">
      <c r="A3" s="42"/>
      <c r="B3" s="119" t="s">
        <v>175</v>
      </c>
      <c r="C3" s="43"/>
      <c r="D3" s="33"/>
      <c r="E3" s="123"/>
      <c r="F3" s="124"/>
    </row>
    <row r="4" spans="1:6" ht="12.75">
      <c r="A4" s="42" t="s">
        <v>20</v>
      </c>
      <c r="B4" s="42" t="s">
        <v>188</v>
      </c>
      <c r="C4" s="43"/>
      <c r="D4" s="33"/>
      <c r="E4" s="123"/>
      <c r="F4" s="124"/>
    </row>
    <row r="5" spans="1:6" ht="12.75">
      <c r="A5" s="125" t="s">
        <v>189</v>
      </c>
      <c r="B5" s="42" t="s">
        <v>190</v>
      </c>
      <c r="C5" s="43"/>
      <c r="D5" s="33"/>
      <c r="E5" s="120"/>
      <c r="F5" s="121"/>
    </row>
    <row r="6" spans="1:6" ht="38.25">
      <c r="A6" s="126" t="s">
        <v>118</v>
      </c>
      <c r="B6" s="127" t="s">
        <v>191</v>
      </c>
      <c r="C6" s="27" t="s">
        <v>192</v>
      </c>
      <c r="D6" s="33">
        <v>2</v>
      </c>
      <c r="E6" s="120"/>
      <c r="F6" s="121"/>
    </row>
    <row r="7" spans="1:6" ht="25.5">
      <c r="A7" s="128" t="s">
        <v>119</v>
      </c>
      <c r="B7" s="127" t="s">
        <v>193</v>
      </c>
      <c r="C7" s="27" t="s">
        <v>192</v>
      </c>
      <c r="D7" s="33">
        <v>6</v>
      </c>
      <c r="E7" s="120"/>
      <c r="F7" s="121"/>
    </row>
    <row r="8" spans="1:6" ht="25.5">
      <c r="A8" s="128" t="s">
        <v>194</v>
      </c>
      <c r="B8" s="127" t="s">
        <v>195</v>
      </c>
      <c r="C8" s="27" t="s">
        <v>192</v>
      </c>
      <c r="D8" s="33">
        <v>2</v>
      </c>
      <c r="E8" s="120"/>
      <c r="F8" s="121"/>
    </row>
    <row r="9" spans="1:6" ht="25.5">
      <c r="A9" s="128" t="s">
        <v>196</v>
      </c>
      <c r="B9" s="127" t="s">
        <v>197</v>
      </c>
      <c r="C9" s="27" t="s">
        <v>192</v>
      </c>
      <c r="D9" s="33">
        <v>3</v>
      </c>
      <c r="E9" s="120"/>
      <c r="F9" s="121"/>
    </row>
    <row r="10" spans="1:6" ht="25.5">
      <c r="A10" s="128" t="s">
        <v>198</v>
      </c>
      <c r="B10" s="127" t="s">
        <v>199</v>
      </c>
      <c r="C10" s="27" t="s">
        <v>192</v>
      </c>
      <c r="D10" s="33">
        <v>1</v>
      </c>
      <c r="E10" s="120"/>
      <c r="F10" s="121"/>
    </row>
    <row r="11" spans="1:6" ht="38.25">
      <c r="A11" s="128" t="s">
        <v>200</v>
      </c>
      <c r="B11" s="127" t="s">
        <v>201</v>
      </c>
      <c r="C11" s="27" t="s">
        <v>192</v>
      </c>
      <c r="D11" s="33">
        <v>3</v>
      </c>
      <c r="E11" s="120"/>
      <c r="F11" s="121"/>
    </row>
    <row r="12" spans="1:6" ht="51.75" customHeight="1">
      <c r="A12" s="128" t="s">
        <v>202</v>
      </c>
      <c r="B12" s="127" t="s">
        <v>203</v>
      </c>
      <c r="C12" s="27" t="s">
        <v>192</v>
      </c>
      <c r="D12" s="33">
        <v>5</v>
      </c>
      <c r="E12" s="120"/>
      <c r="F12" s="121"/>
    </row>
    <row r="13" spans="1:6" ht="38.25">
      <c r="A13" s="125" t="s">
        <v>204</v>
      </c>
      <c r="B13" s="42" t="s">
        <v>205</v>
      </c>
      <c r="C13" s="43" t="s">
        <v>192</v>
      </c>
      <c r="D13" s="33">
        <v>1</v>
      </c>
      <c r="E13" s="120"/>
      <c r="F13" s="121"/>
    </row>
    <row r="14" spans="1:6" ht="25.5">
      <c r="A14" s="125" t="s">
        <v>206</v>
      </c>
      <c r="B14" s="42" t="s">
        <v>207</v>
      </c>
      <c r="C14" s="43" t="s">
        <v>192</v>
      </c>
      <c r="D14" s="33">
        <v>20</v>
      </c>
      <c r="E14" s="120"/>
      <c r="F14" s="121"/>
    </row>
    <row r="15" spans="1:6" ht="25.5">
      <c r="A15" s="125" t="s">
        <v>208</v>
      </c>
      <c r="B15" s="42" t="s">
        <v>209</v>
      </c>
      <c r="C15" s="27" t="s">
        <v>192</v>
      </c>
      <c r="D15" s="129">
        <v>4</v>
      </c>
      <c r="E15" s="120"/>
      <c r="F15" s="121"/>
    </row>
    <row r="16" spans="1:6" ht="25.5">
      <c r="A16" s="125" t="s">
        <v>210</v>
      </c>
      <c r="B16" s="42" t="s">
        <v>211</v>
      </c>
      <c r="C16" s="43" t="s">
        <v>192</v>
      </c>
      <c r="D16" s="33">
        <v>2</v>
      </c>
      <c r="E16" s="120"/>
      <c r="F16" s="121"/>
    </row>
    <row r="17" spans="1:6" ht="12.75">
      <c r="A17" s="125" t="s">
        <v>212</v>
      </c>
      <c r="B17" s="127" t="s">
        <v>213</v>
      </c>
      <c r="C17" s="27" t="s">
        <v>192</v>
      </c>
      <c r="D17" s="129">
        <v>4</v>
      </c>
      <c r="E17" s="120"/>
      <c r="F17" s="121"/>
    </row>
    <row r="18" spans="1:6" ht="12.75">
      <c r="A18" s="125" t="s">
        <v>214</v>
      </c>
      <c r="B18" s="127" t="s">
        <v>215</v>
      </c>
      <c r="C18" s="43" t="s">
        <v>192</v>
      </c>
      <c r="D18" s="33">
        <v>4</v>
      </c>
      <c r="E18" s="120"/>
      <c r="F18" s="121"/>
    </row>
    <row r="19" spans="1:6" ht="12.75">
      <c r="A19" s="125" t="s">
        <v>216</v>
      </c>
      <c r="B19" s="127" t="s">
        <v>217</v>
      </c>
      <c r="C19" s="27" t="s">
        <v>218</v>
      </c>
      <c r="D19" s="129">
        <v>7</v>
      </c>
      <c r="E19" s="120"/>
      <c r="F19" s="121"/>
    </row>
    <row r="20" spans="1:6" ht="12.75">
      <c r="A20" s="125"/>
      <c r="B20" s="127" t="s">
        <v>219</v>
      </c>
      <c r="C20" s="27" t="s">
        <v>192</v>
      </c>
      <c r="D20" s="129">
        <v>1</v>
      </c>
      <c r="E20" s="120"/>
      <c r="F20" s="121"/>
    </row>
    <row r="21" spans="1:6" s="130" customFormat="1" ht="12.75">
      <c r="A21" s="125" t="s">
        <v>220</v>
      </c>
      <c r="B21" s="127" t="s">
        <v>221</v>
      </c>
      <c r="C21" s="27" t="s">
        <v>192</v>
      </c>
      <c r="D21" s="129">
        <v>4</v>
      </c>
      <c r="E21" s="120"/>
      <c r="F21" s="121"/>
    </row>
    <row r="22" spans="1:6" s="130" customFormat="1" ht="12.75">
      <c r="A22" s="125" t="s">
        <v>222</v>
      </c>
      <c r="B22" s="127" t="s">
        <v>223</v>
      </c>
      <c r="C22" s="27" t="s">
        <v>192</v>
      </c>
      <c r="D22" s="129">
        <v>4</v>
      </c>
      <c r="E22" s="120"/>
      <c r="F22" s="121"/>
    </row>
    <row r="23" spans="1:6" s="130" customFormat="1" ht="25.5">
      <c r="A23" s="125" t="s">
        <v>224</v>
      </c>
      <c r="B23" s="127" t="s">
        <v>225</v>
      </c>
      <c r="C23" s="27" t="s">
        <v>192</v>
      </c>
      <c r="D23" s="129">
        <v>4</v>
      </c>
      <c r="E23" s="120"/>
      <c r="F23" s="121"/>
    </row>
    <row r="24" spans="1:6" s="130" customFormat="1" ht="12.75">
      <c r="A24" s="125" t="s">
        <v>226</v>
      </c>
      <c r="B24" s="127" t="s">
        <v>227</v>
      </c>
      <c r="C24" s="27" t="s">
        <v>192</v>
      </c>
      <c r="D24" s="129">
        <v>3</v>
      </c>
      <c r="E24" s="120"/>
      <c r="F24" s="121"/>
    </row>
    <row r="25" spans="1:6" s="130" customFormat="1" ht="12.75">
      <c r="A25" s="125" t="s">
        <v>228</v>
      </c>
      <c r="B25" s="127" t="s">
        <v>229</v>
      </c>
      <c r="C25" s="27" t="s">
        <v>192</v>
      </c>
      <c r="D25" s="129">
        <v>3</v>
      </c>
      <c r="E25" s="120"/>
      <c r="F25" s="121"/>
    </row>
    <row r="26" spans="1:6" s="130" customFormat="1" ht="25.5">
      <c r="A26" s="125" t="s">
        <v>230</v>
      </c>
      <c r="B26" s="127" t="s">
        <v>231</v>
      </c>
      <c r="C26" s="27" t="s">
        <v>192</v>
      </c>
      <c r="D26" s="129">
        <v>6</v>
      </c>
      <c r="E26" s="120"/>
      <c r="F26" s="121"/>
    </row>
    <row r="27" spans="1:6" s="130" customFormat="1" ht="12.75">
      <c r="A27" s="125" t="s">
        <v>232</v>
      </c>
      <c r="B27" s="127" t="s">
        <v>233</v>
      </c>
      <c r="C27" s="27" t="s">
        <v>192</v>
      </c>
      <c r="D27" s="129">
        <v>1</v>
      </c>
      <c r="E27" s="120"/>
      <c r="F27" s="121"/>
    </row>
    <row r="28" spans="1:6" ht="12.75">
      <c r="A28" s="125" t="s">
        <v>234</v>
      </c>
      <c r="B28" s="42" t="s">
        <v>235</v>
      </c>
      <c r="C28" s="43"/>
      <c r="D28" s="33"/>
      <c r="E28" s="120"/>
      <c r="F28" s="121"/>
    </row>
    <row r="29" spans="1:6" ht="12.75">
      <c r="A29" s="125" t="s">
        <v>236</v>
      </c>
      <c r="B29" s="42" t="s">
        <v>237</v>
      </c>
      <c r="C29" s="43"/>
      <c r="D29" s="33"/>
      <c r="E29" s="120"/>
      <c r="F29" s="121"/>
    </row>
    <row r="30" spans="1:6" ht="12.75">
      <c r="A30" s="42"/>
      <c r="B30" s="42" t="s">
        <v>238</v>
      </c>
      <c r="C30" s="43" t="s">
        <v>239</v>
      </c>
      <c r="D30" s="33">
        <v>6</v>
      </c>
      <c r="E30" s="120"/>
      <c r="F30" s="121"/>
    </row>
    <row r="31" spans="1:6" ht="12.75">
      <c r="A31" s="125" t="s">
        <v>240</v>
      </c>
      <c r="B31" s="42" t="s">
        <v>241</v>
      </c>
      <c r="C31" s="27" t="s">
        <v>28</v>
      </c>
      <c r="D31" s="33">
        <v>1</v>
      </c>
      <c r="E31" s="120"/>
      <c r="F31" s="121"/>
    </row>
    <row r="32" spans="1:6" ht="12.75">
      <c r="A32" s="125"/>
      <c r="B32" s="119" t="s">
        <v>242</v>
      </c>
      <c r="C32" s="131" t="s">
        <v>243</v>
      </c>
      <c r="D32" s="132"/>
      <c r="E32" s="133"/>
      <c r="F32" s="134"/>
    </row>
    <row r="33" spans="1:6" ht="12.75">
      <c r="A33" s="125"/>
      <c r="B33" s="119" t="s">
        <v>176</v>
      </c>
      <c r="C33" s="27"/>
      <c r="D33" s="33"/>
      <c r="E33" s="120"/>
      <c r="F33" s="121"/>
    </row>
    <row r="34" spans="1:6" ht="12.75">
      <c r="A34" s="125" t="s">
        <v>189</v>
      </c>
      <c r="B34" s="42" t="s">
        <v>244</v>
      </c>
      <c r="C34" s="27"/>
      <c r="D34" s="33"/>
      <c r="E34" s="123"/>
      <c r="F34" s="124"/>
    </row>
    <row r="35" spans="1:6" ht="12.75">
      <c r="A35" s="42" t="s">
        <v>118</v>
      </c>
      <c r="B35" s="42" t="s">
        <v>245</v>
      </c>
      <c r="C35" s="27" t="s">
        <v>218</v>
      </c>
      <c r="D35" s="33">
        <v>35</v>
      </c>
      <c r="E35" s="120"/>
      <c r="F35" s="121"/>
    </row>
    <row r="36" spans="1:6" ht="12.75">
      <c r="A36" s="42" t="s">
        <v>119</v>
      </c>
      <c r="B36" s="42" t="s">
        <v>246</v>
      </c>
      <c r="C36" s="27" t="s">
        <v>218</v>
      </c>
      <c r="D36" s="33">
        <v>50</v>
      </c>
      <c r="E36" s="120"/>
      <c r="F36" s="121"/>
    </row>
    <row r="37" spans="1:6" ht="12.75">
      <c r="A37" s="42" t="s">
        <v>194</v>
      </c>
      <c r="B37" s="42" t="s">
        <v>247</v>
      </c>
      <c r="C37" s="27" t="s">
        <v>218</v>
      </c>
      <c r="D37" s="33">
        <v>380</v>
      </c>
      <c r="E37" s="120"/>
      <c r="F37" s="121"/>
    </row>
    <row r="38" spans="1:6" ht="12.75">
      <c r="A38" s="42" t="s">
        <v>196</v>
      </c>
      <c r="B38" s="42" t="s">
        <v>248</v>
      </c>
      <c r="C38" s="27" t="s">
        <v>218</v>
      </c>
      <c r="D38" s="33">
        <v>50</v>
      </c>
      <c r="E38" s="120"/>
      <c r="F38" s="121"/>
    </row>
    <row r="39" spans="1:6" ht="12.75">
      <c r="A39" s="42" t="s">
        <v>198</v>
      </c>
      <c r="B39" s="42" t="s">
        <v>249</v>
      </c>
      <c r="C39" s="27" t="s">
        <v>218</v>
      </c>
      <c r="D39" s="33">
        <v>400</v>
      </c>
      <c r="E39" s="120"/>
      <c r="F39" s="121"/>
    </row>
    <row r="40" spans="1:6" ht="12.75">
      <c r="A40" s="42" t="s">
        <v>200</v>
      </c>
      <c r="B40" s="42" t="s">
        <v>250</v>
      </c>
      <c r="C40" s="27" t="s">
        <v>218</v>
      </c>
      <c r="D40" s="33">
        <v>100</v>
      </c>
      <c r="E40" s="120"/>
      <c r="F40" s="121"/>
    </row>
    <row r="41" spans="1:6" ht="12.75">
      <c r="A41" s="42" t="s">
        <v>202</v>
      </c>
      <c r="B41" s="42" t="s">
        <v>251</v>
      </c>
      <c r="C41" s="27" t="s">
        <v>218</v>
      </c>
      <c r="D41" s="33">
        <v>80</v>
      </c>
      <c r="E41" s="120"/>
      <c r="F41" s="121"/>
    </row>
    <row r="42" spans="1:6" ht="12.75">
      <c r="A42" s="42">
        <v>2</v>
      </c>
      <c r="B42" s="42" t="s">
        <v>252</v>
      </c>
      <c r="C42" s="27" t="s">
        <v>218</v>
      </c>
      <c r="D42" s="33">
        <v>300</v>
      </c>
      <c r="E42" s="120"/>
      <c r="F42" s="121"/>
    </row>
    <row r="43" spans="1:6" ht="12.75">
      <c r="A43" s="42">
        <v>3</v>
      </c>
      <c r="B43" s="42" t="s">
        <v>253</v>
      </c>
      <c r="C43" s="27" t="s">
        <v>218</v>
      </c>
      <c r="D43" s="33">
        <v>250</v>
      </c>
      <c r="E43" s="120"/>
      <c r="F43" s="121"/>
    </row>
    <row r="44" spans="1:6" ht="25.5">
      <c r="A44" s="42">
        <v>4</v>
      </c>
      <c r="B44" s="42" t="s">
        <v>254</v>
      </c>
      <c r="C44" s="27"/>
      <c r="D44" s="33"/>
      <c r="E44" s="120"/>
      <c r="F44" s="121"/>
    </row>
    <row r="45" spans="1:6" ht="12.75">
      <c r="A45" s="42" t="s">
        <v>255</v>
      </c>
      <c r="B45" s="42" t="s">
        <v>256</v>
      </c>
      <c r="C45" s="27" t="s">
        <v>218</v>
      </c>
      <c r="D45" s="33">
        <v>10</v>
      </c>
      <c r="E45" s="120"/>
      <c r="F45" s="121"/>
    </row>
    <row r="46" spans="1:6" ht="12.75">
      <c r="A46" s="42" t="s">
        <v>257</v>
      </c>
      <c r="B46" s="42" t="s">
        <v>258</v>
      </c>
      <c r="C46" s="27" t="s">
        <v>218</v>
      </c>
      <c r="D46" s="33">
        <v>28</v>
      </c>
      <c r="E46" s="120"/>
      <c r="F46" s="121"/>
    </row>
    <row r="47" spans="1:6" ht="12.75">
      <c r="A47" s="42" t="s">
        <v>259</v>
      </c>
      <c r="B47" s="42" t="s">
        <v>260</v>
      </c>
      <c r="C47" s="27" t="s">
        <v>218</v>
      </c>
      <c r="D47" s="33">
        <v>10</v>
      </c>
      <c r="E47" s="120"/>
      <c r="F47" s="121"/>
    </row>
    <row r="48" spans="1:6" ht="25.5">
      <c r="A48" s="42">
        <v>5</v>
      </c>
      <c r="B48" s="42" t="s">
        <v>261</v>
      </c>
      <c r="C48" s="27" t="s">
        <v>218</v>
      </c>
      <c r="D48" s="33">
        <v>70</v>
      </c>
      <c r="E48" s="120"/>
      <c r="F48" s="121"/>
    </row>
    <row r="49" spans="1:6" ht="12.75">
      <c r="A49" s="42" t="s">
        <v>236</v>
      </c>
      <c r="B49" s="42"/>
      <c r="C49" s="122"/>
      <c r="D49" s="122"/>
      <c r="E49" s="120"/>
      <c r="F49" s="121"/>
    </row>
    <row r="50" spans="1:6" ht="42.75" customHeight="1">
      <c r="A50" s="42">
        <v>6</v>
      </c>
      <c r="B50" s="42" t="s">
        <v>262</v>
      </c>
      <c r="C50" s="27" t="s">
        <v>218</v>
      </c>
      <c r="D50" s="33">
        <v>50</v>
      </c>
      <c r="E50" s="120"/>
      <c r="F50" s="121"/>
    </row>
    <row r="51" spans="1:6" ht="25.5">
      <c r="A51" s="42">
        <v>7</v>
      </c>
      <c r="B51" s="42" t="s">
        <v>263</v>
      </c>
      <c r="C51" s="27" t="s">
        <v>218</v>
      </c>
      <c r="D51" s="33">
        <v>120</v>
      </c>
      <c r="E51" s="120"/>
      <c r="F51" s="121"/>
    </row>
    <row r="52" spans="1:6" ht="12.75">
      <c r="A52" s="42">
        <v>8</v>
      </c>
      <c r="B52" s="42" t="s">
        <v>264</v>
      </c>
      <c r="C52" s="27"/>
      <c r="D52" s="33"/>
      <c r="E52" s="120"/>
      <c r="F52" s="121"/>
    </row>
    <row r="53" spans="1:6" ht="12.75">
      <c r="A53" s="42" t="s">
        <v>265</v>
      </c>
      <c r="B53" s="42" t="s">
        <v>266</v>
      </c>
      <c r="C53" s="27" t="s">
        <v>218</v>
      </c>
      <c r="D53" s="33">
        <v>120</v>
      </c>
      <c r="E53" s="120"/>
      <c r="F53" s="121"/>
    </row>
    <row r="54" spans="1:6" ht="12.75">
      <c r="A54" s="42" t="s">
        <v>267</v>
      </c>
      <c r="B54" s="42" t="s">
        <v>268</v>
      </c>
      <c r="C54" s="27" t="s">
        <v>218</v>
      </c>
      <c r="D54" s="33">
        <v>150</v>
      </c>
      <c r="E54" s="120"/>
      <c r="F54" s="121"/>
    </row>
    <row r="55" spans="1:6" ht="12.75">
      <c r="A55" s="42" t="s">
        <v>269</v>
      </c>
      <c r="B55" s="42" t="s">
        <v>270</v>
      </c>
      <c r="C55" s="27" t="s">
        <v>218</v>
      </c>
      <c r="D55" s="33">
        <v>200</v>
      </c>
      <c r="E55" s="120"/>
      <c r="F55" s="121"/>
    </row>
    <row r="56" spans="1:6" ht="12.75">
      <c r="A56" s="42" t="s">
        <v>271</v>
      </c>
      <c r="B56" s="42" t="s">
        <v>272</v>
      </c>
      <c r="C56" s="27" t="s">
        <v>218</v>
      </c>
      <c r="D56" s="33">
        <v>80</v>
      </c>
      <c r="E56" s="120"/>
      <c r="F56" s="121"/>
    </row>
    <row r="57" spans="1:6" ht="25.5">
      <c r="A57" s="42">
        <v>9</v>
      </c>
      <c r="B57" s="42" t="s">
        <v>273</v>
      </c>
      <c r="C57" s="27"/>
      <c r="D57" s="33"/>
      <c r="E57" s="120"/>
      <c r="F57" s="121"/>
    </row>
    <row r="58" spans="1:6" ht="12.75">
      <c r="A58" s="42" t="s">
        <v>274</v>
      </c>
      <c r="B58" s="42" t="s">
        <v>275</v>
      </c>
      <c r="C58" s="27" t="s">
        <v>192</v>
      </c>
      <c r="D58" s="33">
        <v>9</v>
      </c>
      <c r="E58" s="120"/>
      <c r="F58" s="121"/>
    </row>
    <row r="59" spans="1:6" ht="12.75">
      <c r="A59" s="42" t="s">
        <v>276</v>
      </c>
      <c r="B59" s="42" t="s">
        <v>277</v>
      </c>
      <c r="C59" s="27" t="s">
        <v>192</v>
      </c>
      <c r="D59" s="33">
        <v>5</v>
      </c>
      <c r="E59" s="120"/>
      <c r="F59" s="121"/>
    </row>
    <row r="60" spans="1:6" ht="12.75">
      <c r="A60" s="42" t="s">
        <v>278</v>
      </c>
      <c r="B60" s="42" t="s">
        <v>279</v>
      </c>
      <c r="C60" s="27" t="s">
        <v>192</v>
      </c>
      <c r="D60" s="33">
        <v>1</v>
      </c>
      <c r="E60" s="120"/>
      <c r="F60" s="121"/>
    </row>
    <row r="61" spans="1:6" ht="12.75">
      <c r="A61" s="42" t="s">
        <v>280</v>
      </c>
      <c r="B61" s="42" t="s">
        <v>281</v>
      </c>
      <c r="C61" s="27" t="s">
        <v>192</v>
      </c>
      <c r="D61" s="33">
        <v>4</v>
      </c>
      <c r="E61" s="120"/>
      <c r="F61" s="121"/>
    </row>
    <row r="62" spans="1:6" ht="12.75">
      <c r="A62" s="42" t="s">
        <v>282</v>
      </c>
      <c r="B62" s="42" t="s">
        <v>283</v>
      </c>
      <c r="C62" s="27" t="s">
        <v>192</v>
      </c>
      <c r="D62" s="33">
        <v>4</v>
      </c>
      <c r="E62" s="120"/>
      <c r="F62" s="121"/>
    </row>
    <row r="63" spans="1:6" ht="18" customHeight="1">
      <c r="A63" s="42">
        <v>10</v>
      </c>
      <c r="B63" s="42" t="s">
        <v>284</v>
      </c>
      <c r="C63" s="27" t="s">
        <v>192</v>
      </c>
      <c r="D63" s="33">
        <v>9</v>
      </c>
      <c r="E63" s="120"/>
      <c r="F63" s="121"/>
    </row>
    <row r="64" spans="1:6" ht="25.5">
      <c r="A64" s="42">
        <v>11</v>
      </c>
      <c r="B64" s="42" t="s">
        <v>285</v>
      </c>
      <c r="C64" s="27" t="s">
        <v>192</v>
      </c>
      <c r="D64" s="33">
        <v>6</v>
      </c>
      <c r="E64" s="120"/>
      <c r="F64" s="121"/>
    </row>
    <row r="65" spans="1:6" ht="12.75">
      <c r="A65" s="42">
        <v>12</v>
      </c>
      <c r="B65" s="42" t="s">
        <v>286</v>
      </c>
      <c r="C65" s="27" t="s">
        <v>192</v>
      </c>
      <c r="D65" s="33">
        <v>4</v>
      </c>
      <c r="E65" s="120"/>
      <c r="F65" s="121"/>
    </row>
    <row r="66" spans="1:6" ht="12.75">
      <c r="A66" s="42" t="s">
        <v>287</v>
      </c>
      <c r="B66" s="42" t="s">
        <v>288</v>
      </c>
      <c r="C66" s="27" t="s">
        <v>192</v>
      </c>
      <c r="D66" s="33">
        <v>24</v>
      </c>
      <c r="E66" s="120"/>
      <c r="F66" s="121"/>
    </row>
    <row r="67" spans="1:6" ht="12.75">
      <c r="A67" s="42">
        <v>13</v>
      </c>
      <c r="B67" s="42" t="s">
        <v>289</v>
      </c>
      <c r="C67" s="27" t="s">
        <v>192</v>
      </c>
      <c r="D67" s="33">
        <v>5</v>
      </c>
      <c r="E67" s="120"/>
      <c r="F67" s="121"/>
    </row>
    <row r="68" spans="1:6" ht="18.75" customHeight="1">
      <c r="A68" s="42">
        <v>14</v>
      </c>
      <c r="B68" s="42" t="s">
        <v>290</v>
      </c>
      <c r="C68" s="27"/>
      <c r="D68" s="33"/>
      <c r="E68" s="120"/>
      <c r="F68" s="121"/>
    </row>
    <row r="69" spans="1:6" ht="12.75">
      <c r="A69" s="42" t="s">
        <v>291</v>
      </c>
      <c r="B69" s="42" t="s">
        <v>292</v>
      </c>
      <c r="C69" s="27" t="s">
        <v>192</v>
      </c>
      <c r="D69" s="33">
        <v>33</v>
      </c>
      <c r="E69" s="120"/>
      <c r="F69" s="121"/>
    </row>
    <row r="70" spans="1:7" ht="12.75">
      <c r="A70" s="42" t="s">
        <v>293</v>
      </c>
      <c r="B70" s="42" t="s">
        <v>294</v>
      </c>
      <c r="C70" s="27" t="s">
        <v>192</v>
      </c>
      <c r="D70" s="33">
        <v>25</v>
      </c>
      <c r="E70" s="120"/>
      <c r="F70" s="121"/>
      <c r="G70" s="135"/>
    </row>
    <row r="71" spans="1:7" ht="12.75">
      <c r="A71" s="42" t="s">
        <v>295</v>
      </c>
      <c r="B71" s="42" t="s">
        <v>296</v>
      </c>
      <c r="C71" s="27" t="s">
        <v>192</v>
      </c>
      <c r="D71" s="33">
        <v>20</v>
      </c>
      <c r="E71" s="120"/>
      <c r="F71" s="121"/>
      <c r="G71" s="135"/>
    </row>
    <row r="72" spans="1:7" ht="25.5">
      <c r="A72" s="42">
        <v>15</v>
      </c>
      <c r="B72" s="42" t="s">
        <v>297</v>
      </c>
      <c r="C72" s="27"/>
      <c r="D72" s="33"/>
      <c r="E72" s="120"/>
      <c r="F72" s="121"/>
      <c r="G72" s="135"/>
    </row>
    <row r="73" spans="1:6" ht="12.75">
      <c r="A73" s="42" t="s">
        <v>298</v>
      </c>
      <c r="B73" s="42" t="s">
        <v>299</v>
      </c>
      <c r="C73" s="27" t="s">
        <v>218</v>
      </c>
      <c r="D73" s="33">
        <v>70</v>
      </c>
      <c r="E73" s="120"/>
      <c r="F73" s="121"/>
    </row>
    <row r="74" spans="1:6" ht="12.75">
      <c r="A74" s="42" t="s">
        <v>300</v>
      </c>
      <c r="B74" s="42" t="s">
        <v>301</v>
      </c>
      <c r="C74" s="27" t="s">
        <v>218</v>
      </c>
      <c r="D74" s="33">
        <v>20</v>
      </c>
      <c r="E74" s="120"/>
      <c r="F74" s="121"/>
    </row>
    <row r="75" spans="1:6" ht="50.25" customHeight="1">
      <c r="A75" s="42">
        <v>16</v>
      </c>
      <c r="B75" s="42" t="s">
        <v>302</v>
      </c>
      <c r="C75" s="27" t="s">
        <v>192</v>
      </c>
      <c r="D75" s="33">
        <v>25</v>
      </c>
      <c r="E75" s="120"/>
      <c r="F75" s="121"/>
    </row>
    <row r="76" spans="1:6" ht="25.5">
      <c r="A76" s="42">
        <v>17</v>
      </c>
      <c r="B76" s="42" t="s">
        <v>303</v>
      </c>
      <c r="C76" s="27" t="s">
        <v>192</v>
      </c>
      <c r="D76" s="33">
        <v>4</v>
      </c>
      <c r="E76" s="120"/>
      <c r="F76" s="121"/>
    </row>
    <row r="77" spans="1:6" ht="12.75">
      <c r="A77" s="42">
        <v>18</v>
      </c>
      <c r="B77" s="42" t="s">
        <v>304</v>
      </c>
      <c r="C77" s="27"/>
      <c r="D77" s="33"/>
      <c r="E77" s="120"/>
      <c r="F77" s="121"/>
    </row>
    <row r="78" spans="1:6" ht="12.75">
      <c r="A78" s="42" t="s">
        <v>305</v>
      </c>
      <c r="B78" s="42" t="s">
        <v>306</v>
      </c>
      <c r="C78" s="27" t="s">
        <v>192</v>
      </c>
      <c r="D78" s="33">
        <v>12</v>
      </c>
      <c r="E78" s="120"/>
      <c r="F78" s="121"/>
    </row>
    <row r="79" spans="1:6" ht="12.75">
      <c r="A79" s="42" t="s">
        <v>307</v>
      </c>
      <c r="B79" s="42" t="s">
        <v>308</v>
      </c>
      <c r="C79" s="27" t="s">
        <v>192</v>
      </c>
      <c r="D79" s="33">
        <v>2</v>
      </c>
      <c r="E79" s="120"/>
      <c r="F79" s="121"/>
    </row>
    <row r="80" spans="1:6" ht="12.75">
      <c r="A80" s="42" t="s">
        <v>309</v>
      </c>
      <c r="B80" s="42" t="s">
        <v>310</v>
      </c>
      <c r="C80" s="27" t="s">
        <v>192</v>
      </c>
      <c r="D80" s="33">
        <v>1</v>
      </c>
      <c r="E80" s="120"/>
      <c r="F80" s="121"/>
    </row>
    <row r="81" spans="1:6" ht="12.75">
      <c r="A81" s="42">
        <v>19</v>
      </c>
      <c r="B81" s="42" t="s">
        <v>311</v>
      </c>
      <c r="C81" s="27" t="s">
        <v>42</v>
      </c>
      <c r="D81" s="33">
        <v>8</v>
      </c>
      <c r="E81" s="120"/>
      <c r="F81" s="121"/>
    </row>
    <row r="82" spans="1:6" ht="16.5" customHeight="1">
      <c r="A82" s="42">
        <v>20</v>
      </c>
      <c r="B82" s="42" t="s">
        <v>312</v>
      </c>
      <c r="C82" s="27" t="s">
        <v>42</v>
      </c>
      <c r="D82" s="33">
        <v>12</v>
      </c>
      <c r="E82" s="120"/>
      <c r="F82" s="121"/>
    </row>
    <row r="83" spans="1:6" ht="12.75">
      <c r="A83" s="42">
        <v>21</v>
      </c>
      <c r="B83" s="42" t="s">
        <v>313</v>
      </c>
      <c r="C83" s="27" t="s">
        <v>42</v>
      </c>
      <c r="D83" s="33">
        <v>6</v>
      </c>
      <c r="E83" s="120"/>
      <c r="F83" s="121"/>
    </row>
    <row r="84" spans="1:6" ht="12.75">
      <c r="A84" s="42">
        <v>22</v>
      </c>
      <c r="B84" s="42" t="s">
        <v>314</v>
      </c>
      <c r="C84" s="27" t="s">
        <v>42</v>
      </c>
      <c r="D84" s="33">
        <v>16</v>
      </c>
      <c r="E84" s="120"/>
      <c r="F84" s="121"/>
    </row>
    <row r="85" spans="1:6" ht="12.75">
      <c r="A85" s="42">
        <v>23</v>
      </c>
      <c r="B85" s="42" t="s">
        <v>315</v>
      </c>
      <c r="C85" s="27" t="s">
        <v>42</v>
      </c>
      <c r="D85" s="33">
        <v>20</v>
      </c>
      <c r="E85" s="120"/>
      <c r="F85" s="121"/>
    </row>
    <row r="86" spans="1:6" ht="12.75">
      <c r="A86" s="42">
        <v>24</v>
      </c>
      <c r="B86" s="42" t="s">
        <v>316</v>
      </c>
      <c r="C86" s="27" t="s">
        <v>192</v>
      </c>
      <c r="D86" s="33">
        <v>1</v>
      </c>
      <c r="E86" s="120"/>
      <c r="F86" s="121"/>
    </row>
    <row r="87" spans="1:6" s="135" customFormat="1" ht="15.75" customHeight="1">
      <c r="A87" s="42">
        <v>28</v>
      </c>
      <c r="B87" s="42" t="s">
        <v>317</v>
      </c>
      <c r="C87" s="27" t="s">
        <v>28</v>
      </c>
      <c r="D87" s="33">
        <v>1</v>
      </c>
      <c r="E87" s="120"/>
      <c r="F87" s="121"/>
    </row>
    <row r="88" spans="1:6" s="135" customFormat="1" ht="12.75">
      <c r="A88" s="42"/>
      <c r="B88" s="119" t="s">
        <v>318</v>
      </c>
      <c r="C88" s="131"/>
      <c r="D88" s="136"/>
      <c r="E88" s="133"/>
      <c r="F88" s="134"/>
    </row>
    <row r="89" spans="1:6" s="135" customFormat="1" ht="12.75">
      <c r="A89" s="42"/>
      <c r="B89" s="119" t="s">
        <v>177</v>
      </c>
      <c r="C89" s="43"/>
      <c r="D89" s="137"/>
      <c r="E89" s="123"/>
      <c r="F89" s="124"/>
    </row>
    <row r="90" spans="1:6" s="135" customFormat="1" ht="25.5">
      <c r="A90" s="42"/>
      <c r="B90" s="42" t="s">
        <v>319</v>
      </c>
      <c r="C90" s="43"/>
      <c r="D90" s="33"/>
      <c r="E90" s="120"/>
      <c r="F90" s="121"/>
    </row>
    <row r="91" spans="1:6" ht="25.5">
      <c r="A91" s="42">
        <v>1</v>
      </c>
      <c r="B91" s="119" t="s">
        <v>320</v>
      </c>
      <c r="C91" s="27"/>
      <c r="D91" s="137"/>
      <c r="E91" s="120"/>
      <c r="F91" s="121"/>
    </row>
    <row r="92" spans="1:6" ht="12.75">
      <c r="A92" s="125" t="s">
        <v>118</v>
      </c>
      <c r="B92" s="42" t="s">
        <v>321</v>
      </c>
      <c r="C92" s="27" t="s">
        <v>192</v>
      </c>
      <c r="D92" s="33">
        <v>1</v>
      </c>
      <c r="E92" s="120"/>
      <c r="F92" s="121"/>
    </row>
    <row r="93" spans="1:6" ht="12.75">
      <c r="A93" s="42" t="s">
        <v>119</v>
      </c>
      <c r="B93" s="42" t="s">
        <v>322</v>
      </c>
      <c r="C93" s="27" t="s">
        <v>192</v>
      </c>
      <c r="D93" s="33">
        <v>25</v>
      </c>
      <c r="E93" s="120"/>
      <c r="F93" s="121"/>
    </row>
    <row r="94" spans="1:6" ht="12.75">
      <c r="A94" s="125" t="s">
        <v>194</v>
      </c>
      <c r="B94" s="42" t="s">
        <v>323</v>
      </c>
      <c r="C94" s="27" t="s">
        <v>192</v>
      </c>
      <c r="D94" s="33">
        <v>1</v>
      </c>
      <c r="E94" s="120"/>
      <c r="F94" s="121"/>
    </row>
    <row r="95" spans="1:6" ht="12.75">
      <c r="A95" s="125" t="s">
        <v>196</v>
      </c>
      <c r="B95" s="42" t="s">
        <v>324</v>
      </c>
      <c r="C95" s="27" t="s">
        <v>192</v>
      </c>
      <c r="D95" s="33">
        <v>1</v>
      </c>
      <c r="E95" s="120"/>
      <c r="F95" s="121"/>
    </row>
    <row r="96" spans="1:6" ht="12.75">
      <c r="A96" s="125" t="s">
        <v>198</v>
      </c>
      <c r="B96" s="42" t="s">
        <v>325</v>
      </c>
      <c r="C96" s="27" t="s">
        <v>192</v>
      </c>
      <c r="D96" s="33">
        <v>1</v>
      </c>
      <c r="E96" s="120"/>
      <c r="F96" s="121"/>
    </row>
    <row r="97" spans="1:6" ht="12.75">
      <c r="A97" s="125" t="s">
        <v>200</v>
      </c>
      <c r="B97" s="42" t="s">
        <v>326</v>
      </c>
      <c r="C97" s="27" t="s">
        <v>192</v>
      </c>
      <c r="D97" s="33">
        <v>3</v>
      </c>
      <c r="E97" s="120"/>
      <c r="F97" s="121"/>
    </row>
    <row r="98" spans="1:6" ht="25.5">
      <c r="A98" s="125" t="s">
        <v>210</v>
      </c>
      <c r="B98" s="119" t="s">
        <v>327</v>
      </c>
      <c r="C98" s="27"/>
      <c r="D98" s="137"/>
      <c r="E98" s="120"/>
      <c r="F98" s="121"/>
    </row>
    <row r="99" spans="1:6" ht="12.75">
      <c r="A99" s="125" t="s">
        <v>328</v>
      </c>
      <c r="B99" s="42" t="s">
        <v>329</v>
      </c>
      <c r="C99" s="27" t="s">
        <v>192</v>
      </c>
      <c r="D99" s="33">
        <v>1</v>
      </c>
      <c r="E99" s="120"/>
      <c r="F99" s="121"/>
    </row>
    <row r="100" spans="1:6" ht="12.75">
      <c r="A100" s="42" t="s">
        <v>330</v>
      </c>
      <c r="B100" s="42" t="s">
        <v>322</v>
      </c>
      <c r="C100" s="27" t="s">
        <v>192</v>
      </c>
      <c r="D100" s="33">
        <v>20</v>
      </c>
      <c r="E100" s="120"/>
      <c r="F100" s="121"/>
    </row>
    <row r="101" spans="1:6" ht="12.75">
      <c r="A101" s="125" t="s">
        <v>331</v>
      </c>
      <c r="B101" s="42" t="s">
        <v>323</v>
      </c>
      <c r="C101" s="27" t="s">
        <v>192</v>
      </c>
      <c r="D101" s="33">
        <v>1</v>
      </c>
      <c r="E101" s="120"/>
      <c r="F101" s="121"/>
    </row>
    <row r="102" spans="1:6" ht="12.75">
      <c r="A102" s="125" t="s">
        <v>332</v>
      </c>
      <c r="B102" s="42" t="s">
        <v>324</v>
      </c>
      <c r="C102" s="27" t="s">
        <v>192</v>
      </c>
      <c r="D102" s="33">
        <v>1</v>
      </c>
      <c r="E102" s="120"/>
      <c r="F102" s="121"/>
    </row>
    <row r="103" spans="1:6" ht="12.75">
      <c r="A103" s="125" t="s">
        <v>333</v>
      </c>
      <c r="B103" s="42" t="s">
        <v>325</v>
      </c>
      <c r="C103" s="27" t="s">
        <v>192</v>
      </c>
      <c r="D103" s="33">
        <v>1</v>
      </c>
      <c r="E103" s="120"/>
      <c r="F103" s="121"/>
    </row>
    <row r="104" spans="1:6" ht="12.75">
      <c r="A104" s="125" t="s">
        <v>334</v>
      </c>
      <c r="B104" s="42" t="s">
        <v>326</v>
      </c>
      <c r="C104" s="27" t="s">
        <v>192</v>
      </c>
      <c r="D104" s="33">
        <v>3</v>
      </c>
      <c r="E104" s="120"/>
      <c r="F104" s="121"/>
    </row>
    <row r="105" spans="1:6" ht="12.75">
      <c r="A105" s="125"/>
      <c r="B105" s="119" t="s">
        <v>335</v>
      </c>
      <c r="C105" s="131" t="s">
        <v>243</v>
      </c>
      <c r="D105" s="136"/>
      <c r="E105" s="133"/>
      <c r="F105" s="134"/>
    </row>
    <row r="106" spans="1:6" ht="12.75">
      <c r="A106" s="138" t="s">
        <v>336</v>
      </c>
      <c r="B106" s="119" t="s">
        <v>337</v>
      </c>
      <c r="C106" s="131"/>
      <c r="D106" s="136"/>
      <c r="E106" s="139"/>
      <c r="F106" s="140"/>
    </row>
    <row r="107" spans="1:6" ht="12.75">
      <c r="A107" s="42" t="s">
        <v>236</v>
      </c>
      <c r="B107" s="119" t="s">
        <v>338</v>
      </c>
      <c r="C107" s="141"/>
      <c r="D107" s="132"/>
      <c r="E107" s="120"/>
      <c r="F107" s="121"/>
    </row>
    <row r="108" spans="1:6" ht="12.75">
      <c r="A108" s="42">
        <v>1</v>
      </c>
      <c r="B108" s="42" t="s">
        <v>339</v>
      </c>
      <c r="C108" s="43" t="s">
        <v>218</v>
      </c>
      <c r="D108" s="33">
        <v>170</v>
      </c>
      <c r="E108" s="120"/>
      <c r="F108" s="121"/>
    </row>
    <row r="109" spans="1:6" ht="12.75">
      <c r="A109" s="42">
        <v>2</v>
      </c>
      <c r="B109" s="42" t="s">
        <v>340</v>
      </c>
      <c r="C109" s="43" t="s">
        <v>218</v>
      </c>
      <c r="D109" s="33">
        <v>50</v>
      </c>
      <c r="E109" s="120"/>
      <c r="F109" s="121"/>
    </row>
    <row r="110" spans="1:6" ht="25.5">
      <c r="A110" s="42">
        <v>3</v>
      </c>
      <c r="B110" s="42" t="s">
        <v>341</v>
      </c>
      <c r="C110" s="43" t="s">
        <v>342</v>
      </c>
      <c r="D110" s="33">
        <v>7</v>
      </c>
      <c r="E110" s="120"/>
      <c r="F110" s="121"/>
    </row>
    <row r="111" spans="1:6" ht="12.75">
      <c r="A111" s="42">
        <v>4</v>
      </c>
      <c r="B111" s="42" t="s">
        <v>343</v>
      </c>
      <c r="C111" s="43" t="s">
        <v>28</v>
      </c>
      <c r="D111" s="33">
        <v>1</v>
      </c>
      <c r="E111" s="120"/>
      <c r="F111" s="121"/>
    </row>
    <row r="112" spans="1:6" ht="38.25">
      <c r="A112" s="42">
        <v>7</v>
      </c>
      <c r="B112" s="42" t="s">
        <v>344</v>
      </c>
      <c r="C112" s="27" t="s">
        <v>28</v>
      </c>
      <c r="D112" s="33">
        <v>1</v>
      </c>
      <c r="E112" s="120"/>
      <c r="F112" s="121"/>
    </row>
    <row r="113" spans="1:6" ht="12.75">
      <c r="A113" s="42"/>
      <c r="B113" s="119" t="s">
        <v>345</v>
      </c>
      <c r="C113" s="131" t="s">
        <v>243</v>
      </c>
      <c r="D113" s="136"/>
      <c r="E113" s="133"/>
      <c r="F113" s="134"/>
    </row>
    <row r="114" spans="1:6" ht="12.75">
      <c r="A114" s="125"/>
      <c r="B114" s="119" t="s">
        <v>179</v>
      </c>
      <c r="C114" s="27"/>
      <c r="D114" s="33"/>
      <c r="E114" s="120"/>
      <c r="F114" s="121"/>
    </row>
    <row r="115" spans="1:6" ht="12.75">
      <c r="A115" s="42">
        <v>1</v>
      </c>
      <c r="B115" s="42" t="s">
        <v>346</v>
      </c>
      <c r="C115" s="27" t="s">
        <v>192</v>
      </c>
      <c r="D115" s="33">
        <v>2</v>
      </c>
      <c r="E115" s="120"/>
      <c r="F115" s="121"/>
    </row>
    <row r="116" spans="1:6" ht="12.75">
      <c r="A116" s="42">
        <v>2</v>
      </c>
      <c r="B116" s="42" t="s">
        <v>347</v>
      </c>
      <c r="C116" s="27" t="s">
        <v>239</v>
      </c>
      <c r="D116" s="33">
        <v>2</v>
      </c>
      <c r="E116" s="120"/>
      <c r="F116" s="121"/>
    </row>
    <row r="117" spans="1:6" ht="12.75">
      <c r="A117" s="42">
        <v>3</v>
      </c>
      <c r="B117" s="42" t="s">
        <v>348</v>
      </c>
      <c r="C117" s="27" t="s">
        <v>192</v>
      </c>
      <c r="D117" s="33">
        <v>2</v>
      </c>
      <c r="E117" s="120"/>
      <c r="F117" s="121"/>
    </row>
    <row r="118" spans="1:6" ht="25.5">
      <c r="A118" s="42">
        <v>4</v>
      </c>
      <c r="B118" s="42" t="s">
        <v>349</v>
      </c>
      <c r="C118" s="27" t="s">
        <v>192</v>
      </c>
      <c r="D118" s="33">
        <v>1</v>
      </c>
      <c r="E118" s="120"/>
      <c r="F118" s="121"/>
    </row>
    <row r="119" spans="1:6" ht="25.5">
      <c r="A119" s="42">
        <v>5</v>
      </c>
      <c r="B119" s="42" t="s">
        <v>350</v>
      </c>
      <c r="C119" s="27" t="s">
        <v>192</v>
      </c>
      <c r="D119" s="33">
        <v>1</v>
      </c>
      <c r="E119" s="120"/>
      <c r="F119" s="121"/>
    </row>
    <row r="120" spans="1:6" ht="12.75">
      <c r="A120" s="42">
        <v>6</v>
      </c>
      <c r="B120" s="42" t="s">
        <v>351</v>
      </c>
      <c r="C120" s="27" t="s">
        <v>192</v>
      </c>
      <c r="D120" s="33">
        <v>4</v>
      </c>
      <c r="E120" s="120"/>
      <c r="F120" s="121"/>
    </row>
    <row r="121" spans="1:6" ht="12.75">
      <c r="A121" s="42">
        <v>7</v>
      </c>
      <c r="B121" s="42" t="s">
        <v>352</v>
      </c>
      <c r="C121" s="27" t="s">
        <v>192</v>
      </c>
      <c r="D121" s="33">
        <v>9</v>
      </c>
      <c r="E121" s="120"/>
      <c r="F121" s="121"/>
    </row>
    <row r="122" spans="1:6" ht="12.75">
      <c r="A122" s="42">
        <v>8</v>
      </c>
      <c r="B122" s="42" t="s">
        <v>353</v>
      </c>
      <c r="C122" s="27" t="s">
        <v>192</v>
      </c>
      <c r="D122" s="33">
        <v>1</v>
      </c>
      <c r="E122" s="120"/>
      <c r="F122" s="121"/>
    </row>
    <row r="123" spans="1:6" ht="12.75">
      <c r="A123" s="42">
        <v>9</v>
      </c>
      <c r="B123" s="42" t="s">
        <v>354</v>
      </c>
      <c r="C123" s="27" t="s">
        <v>192</v>
      </c>
      <c r="D123" s="33">
        <v>1</v>
      </c>
      <c r="E123" s="120"/>
      <c r="F123" s="121"/>
    </row>
    <row r="124" spans="1:6" ht="12.75">
      <c r="A124" s="42">
        <v>10</v>
      </c>
      <c r="B124" s="42" t="s">
        <v>355</v>
      </c>
      <c r="C124" s="27" t="s">
        <v>192</v>
      </c>
      <c r="D124" s="33">
        <v>1</v>
      </c>
      <c r="E124" s="120"/>
      <c r="F124" s="121"/>
    </row>
    <row r="125" spans="1:6" ht="12.75">
      <c r="A125" s="42">
        <v>11</v>
      </c>
      <c r="B125" s="42" t="s">
        <v>356</v>
      </c>
      <c r="C125" s="27" t="s">
        <v>192</v>
      </c>
      <c r="D125" s="33">
        <v>1</v>
      </c>
      <c r="E125" s="120"/>
      <c r="F125" s="121"/>
    </row>
    <row r="126" spans="1:6" ht="12.75">
      <c r="A126" s="42">
        <v>12</v>
      </c>
      <c r="B126" s="42" t="s">
        <v>357</v>
      </c>
      <c r="C126" s="27" t="s">
        <v>192</v>
      </c>
      <c r="D126" s="33">
        <v>1</v>
      </c>
      <c r="E126" s="120"/>
      <c r="F126" s="121"/>
    </row>
    <row r="127" spans="1:6" ht="12.75">
      <c r="A127" s="42">
        <v>13</v>
      </c>
      <c r="B127" s="42" t="s">
        <v>358</v>
      </c>
      <c r="C127" s="27"/>
      <c r="D127" s="33">
        <v>1</v>
      </c>
      <c r="E127" s="120"/>
      <c r="F127" s="121"/>
    </row>
    <row r="128" spans="1:6" ht="12.75">
      <c r="A128" s="42">
        <v>14</v>
      </c>
      <c r="B128" s="42" t="s">
        <v>359</v>
      </c>
      <c r="C128" s="27" t="s">
        <v>192</v>
      </c>
      <c r="D128" s="33">
        <v>1</v>
      </c>
      <c r="E128" s="120"/>
      <c r="F128" s="121"/>
    </row>
    <row r="129" spans="1:6" ht="12.75">
      <c r="A129" s="42">
        <v>15</v>
      </c>
      <c r="B129" s="42" t="s">
        <v>360</v>
      </c>
      <c r="C129" s="27" t="s">
        <v>192</v>
      </c>
      <c r="D129" s="33">
        <v>1</v>
      </c>
      <c r="E129" s="120"/>
      <c r="F129" s="121"/>
    </row>
    <row r="130" spans="1:6" ht="12.75">
      <c r="A130" s="42">
        <v>16</v>
      </c>
      <c r="B130" s="42" t="s">
        <v>361</v>
      </c>
      <c r="C130" s="27" t="s">
        <v>192</v>
      </c>
      <c r="D130" s="33">
        <v>1</v>
      </c>
      <c r="E130" s="120"/>
      <c r="F130" s="121"/>
    </row>
    <row r="131" spans="1:6" ht="27" customHeight="1">
      <c r="A131" s="42">
        <v>17</v>
      </c>
      <c r="B131" s="42" t="s">
        <v>362</v>
      </c>
      <c r="C131" s="27" t="s">
        <v>28</v>
      </c>
      <c r="D131" s="33">
        <v>1</v>
      </c>
      <c r="E131" s="120"/>
      <c r="F131" s="121"/>
    </row>
    <row r="132" spans="1:6" ht="15" customHeight="1">
      <c r="A132" s="42">
        <v>18</v>
      </c>
      <c r="B132" s="42" t="s">
        <v>363</v>
      </c>
      <c r="C132" s="27" t="s">
        <v>192</v>
      </c>
      <c r="D132" s="33">
        <v>1</v>
      </c>
      <c r="E132" s="120"/>
      <c r="F132" s="121"/>
    </row>
    <row r="133" spans="1:6" ht="12.75">
      <c r="A133" s="42">
        <v>19</v>
      </c>
      <c r="B133" s="42" t="s">
        <v>364</v>
      </c>
      <c r="C133" s="27" t="s">
        <v>192</v>
      </c>
      <c r="D133" s="33">
        <v>30</v>
      </c>
      <c r="E133" s="120"/>
      <c r="F133" s="121"/>
    </row>
    <row r="134" spans="1:6" ht="12.75">
      <c r="A134" s="42">
        <v>20</v>
      </c>
      <c r="B134" s="42" t="s">
        <v>365</v>
      </c>
      <c r="C134" s="27" t="s">
        <v>192</v>
      </c>
      <c r="D134" s="33">
        <v>1</v>
      </c>
      <c r="E134" s="120"/>
      <c r="F134" s="121"/>
    </row>
    <row r="135" spans="1:6" ht="12.75">
      <c r="A135" s="42">
        <v>21</v>
      </c>
      <c r="B135" s="42" t="s">
        <v>366</v>
      </c>
      <c r="C135" s="27" t="s">
        <v>28</v>
      </c>
      <c r="D135" s="33">
        <v>1</v>
      </c>
      <c r="E135" s="120"/>
      <c r="F135" s="121"/>
    </row>
    <row r="136" spans="1:6" ht="12.75">
      <c r="A136" s="42">
        <v>22</v>
      </c>
      <c r="B136" s="42" t="s">
        <v>367</v>
      </c>
      <c r="C136" s="27" t="s">
        <v>28</v>
      </c>
      <c r="D136" s="33">
        <v>4</v>
      </c>
      <c r="E136" s="120"/>
      <c r="F136" s="121"/>
    </row>
    <row r="137" spans="1:6" ht="12.75">
      <c r="A137" s="42">
        <v>23</v>
      </c>
      <c r="B137" s="42" t="s">
        <v>368</v>
      </c>
      <c r="C137" s="27" t="s">
        <v>218</v>
      </c>
      <c r="D137" s="33">
        <v>50</v>
      </c>
      <c r="E137" s="120"/>
      <c r="F137" s="121"/>
    </row>
    <row r="138" spans="1:6" ht="12.75">
      <c r="A138" s="42">
        <v>24</v>
      </c>
      <c r="B138" s="42" t="s">
        <v>369</v>
      </c>
      <c r="C138" s="27" t="s">
        <v>218</v>
      </c>
      <c r="D138" s="33">
        <v>50</v>
      </c>
      <c r="E138" s="120"/>
      <c r="F138" s="121"/>
    </row>
    <row r="139" spans="1:6" ht="12.75">
      <c r="A139" s="42">
        <v>25</v>
      </c>
      <c r="B139" s="42" t="s">
        <v>370</v>
      </c>
      <c r="C139" s="27" t="s">
        <v>218</v>
      </c>
      <c r="D139" s="33">
        <v>160</v>
      </c>
      <c r="E139" s="120"/>
      <c r="F139" s="121"/>
    </row>
    <row r="140" spans="1:6" ht="12.75">
      <c r="A140" s="42">
        <v>26</v>
      </c>
      <c r="B140" s="42" t="s">
        <v>371</v>
      </c>
      <c r="C140" s="27" t="s">
        <v>192</v>
      </c>
      <c r="D140" s="33">
        <v>5</v>
      </c>
      <c r="E140" s="120"/>
      <c r="F140" s="121"/>
    </row>
    <row r="141" spans="1:6" ht="12.75">
      <c r="A141" s="42">
        <v>27</v>
      </c>
      <c r="B141" s="42" t="s">
        <v>372</v>
      </c>
      <c r="C141" s="27"/>
      <c r="D141" s="33">
        <v>1</v>
      </c>
      <c r="E141" s="120"/>
      <c r="F141" s="121"/>
    </row>
    <row r="142" spans="1:6" ht="25.5">
      <c r="A142" s="42">
        <v>28</v>
      </c>
      <c r="B142" s="42" t="s">
        <v>373</v>
      </c>
      <c r="C142" s="27" t="s">
        <v>28</v>
      </c>
      <c r="D142" s="33">
        <v>1</v>
      </c>
      <c r="E142" s="120"/>
      <c r="F142" s="121"/>
    </row>
    <row r="143" spans="1:6" ht="12.75">
      <c r="A143" s="138"/>
      <c r="B143" s="119" t="s">
        <v>374</v>
      </c>
      <c r="C143" s="131"/>
      <c r="D143" s="132"/>
      <c r="E143" s="142"/>
      <c r="F143" s="142"/>
    </row>
    <row r="144" spans="1:6" ht="12.75">
      <c r="A144" s="143"/>
      <c r="B144" s="144"/>
      <c r="C144" s="145"/>
      <c r="D144" s="146"/>
      <c r="E144" s="135"/>
      <c r="F144" s="135"/>
    </row>
    <row r="145" spans="1:5" ht="12.75">
      <c r="A145" s="143"/>
      <c r="C145" s="148"/>
      <c r="E145" s="150"/>
    </row>
    <row r="146" spans="1:5" ht="12.75">
      <c r="A146" s="143"/>
      <c r="C146" s="148"/>
      <c r="D146" s="151"/>
      <c r="E146" s="135"/>
    </row>
    <row r="147" spans="1:5" ht="12.75">
      <c r="A147" s="143"/>
      <c r="C147" s="148"/>
      <c r="E147" s="150"/>
    </row>
    <row r="148" spans="1:6" ht="12.75">
      <c r="A148" s="143"/>
      <c r="C148" s="148"/>
      <c r="E148" s="135"/>
      <c r="F148" s="135"/>
    </row>
    <row r="149" spans="1:6" ht="12.75">
      <c r="A149" s="143"/>
      <c r="C149" s="148"/>
      <c r="E149" s="135"/>
      <c r="F149" s="135"/>
    </row>
    <row r="150" spans="1:6" ht="12.75">
      <c r="A150" s="143"/>
      <c r="C150" s="148"/>
      <c r="E150" s="135"/>
      <c r="F150" s="135"/>
    </row>
    <row r="151" spans="1:6" ht="12.75">
      <c r="A151" s="143"/>
      <c r="C151" s="148"/>
      <c r="E151" s="135"/>
      <c r="F151" s="135"/>
    </row>
    <row r="152" spans="1:5" ht="12.75">
      <c r="A152" s="143"/>
      <c r="B152" s="152"/>
      <c r="C152" s="148"/>
      <c r="D152" s="151"/>
      <c r="E152" s="135"/>
    </row>
    <row r="153" spans="1:5" ht="12.75">
      <c r="A153" s="143"/>
      <c r="C153" s="148"/>
      <c r="E153" s="150"/>
    </row>
    <row r="154" spans="1:5" ht="12.75">
      <c r="A154" s="143"/>
      <c r="B154" s="152"/>
      <c r="C154" s="148"/>
      <c r="D154" s="151"/>
      <c r="E154" s="135"/>
    </row>
    <row r="155" spans="1:5" ht="12.75">
      <c r="A155" s="143"/>
      <c r="C155" s="148"/>
      <c r="E155" s="150"/>
    </row>
    <row r="156" spans="1:5" ht="12.75">
      <c r="A156" s="143"/>
      <c r="B156" s="152"/>
      <c r="C156" s="148"/>
      <c r="D156" s="151"/>
      <c r="E156" s="135"/>
    </row>
    <row r="157" spans="1:5" ht="12.75">
      <c r="A157" s="143"/>
      <c r="C157" s="148"/>
      <c r="E157" s="150"/>
    </row>
    <row r="158" spans="1:5" ht="12.75">
      <c r="A158" s="143"/>
      <c r="C158" s="148"/>
      <c r="E158" s="150"/>
    </row>
    <row r="159" spans="1:5" ht="12.75">
      <c r="A159" s="143"/>
      <c r="C159" s="148"/>
      <c r="E159" s="150"/>
    </row>
    <row r="160" spans="1:5" ht="12.75">
      <c r="A160" s="143"/>
      <c r="C160" s="148"/>
      <c r="E160" s="150"/>
    </row>
    <row r="161" spans="1:5" ht="12.75">
      <c r="A161" s="143"/>
      <c r="B161" s="152"/>
      <c r="C161" s="148"/>
      <c r="D161" s="151"/>
      <c r="E161" s="135"/>
    </row>
    <row r="162" spans="1:5" ht="12.75">
      <c r="A162" s="143"/>
      <c r="C162" s="148"/>
      <c r="E162" s="150"/>
    </row>
    <row r="163" spans="1:5" ht="30.75" customHeight="1">
      <c r="A163" s="143"/>
      <c r="C163" s="148"/>
      <c r="D163" s="151"/>
      <c r="E163" s="135"/>
    </row>
    <row r="164" spans="1:5" ht="12.75">
      <c r="A164" s="143"/>
      <c r="C164" s="148"/>
      <c r="E164" s="150"/>
    </row>
    <row r="165" spans="1:6" ht="12.75">
      <c r="A165" s="143"/>
      <c r="C165" s="148"/>
      <c r="D165" s="151"/>
      <c r="E165" s="135"/>
      <c r="F165" s="135"/>
    </row>
    <row r="166" spans="1:5" ht="12.75">
      <c r="A166" s="143"/>
      <c r="C166" s="148"/>
      <c r="E166" s="135"/>
    </row>
    <row r="167" spans="1:6" ht="13.5" thickBot="1">
      <c r="A167" s="143"/>
      <c r="B167" s="153"/>
      <c r="C167" s="154"/>
      <c r="D167" s="155"/>
      <c r="E167" s="156"/>
      <c r="F167" s="156"/>
    </row>
    <row r="168" ht="13.5" thickTop="1"/>
    <row r="183" spans="1:6" s="159" customFormat="1" ht="12.75">
      <c r="A183" s="147"/>
      <c r="B183" s="147"/>
      <c r="C183" s="157"/>
      <c r="D183" s="149"/>
      <c r="E183" s="158"/>
      <c r="F183" s="150"/>
    </row>
    <row r="340" spans="1:6" s="159" customFormat="1" ht="12.75">
      <c r="A340" s="147"/>
      <c r="B340" s="147"/>
      <c r="C340" s="157"/>
      <c r="D340" s="149"/>
      <c r="E340" s="158"/>
      <c r="F340" s="150"/>
    </row>
  </sheetData>
  <sheetProtection/>
  <printOptions/>
  <pageMargins left="0.7086614173228347" right="0.7086614173228347" top="0.7480314960629921" bottom="0.7480314960629921" header="0.31496062992125984" footer="0.31496062992125984"/>
  <pageSetup horizontalDpi="300" verticalDpi="300" orientation="portrait" paperSize="9" scale="80" r:id="rId1"/>
  <headerFooter alignWithMargins="0">
    <oddHeader>&amp;ROBR-14a</oddHeader>
    <oddFooter>&amp;L&amp;6Razpisna dokumentacija  
UREDITEV PROSTOROV OBČINSKE STAVBE</oddFooter>
  </headerFooter>
  <rowBreaks count="6" manualBreakCount="6">
    <brk id="20" max="5" man="1"/>
    <brk id="32" max="255" man="1"/>
    <brk id="88" max="5" man="1"/>
    <brk id="105" max="5" man="1"/>
    <brk id="113" max="5" man="1"/>
    <brk id="143" max="5" man="1"/>
  </rowBreaks>
</worksheet>
</file>

<file path=xl/worksheets/sheet6.xml><?xml version="1.0" encoding="utf-8"?>
<worksheet xmlns="http://schemas.openxmlformats.org/spreadsheetml/2006/main" xmlns:r="http://schemas.openxmlformats.org/officeDocument/2006/relationships">
  <dimension ref="A1:J90"/>
  <sheetViews>
    <sheetView zoomScalePageLayoutView="0" workbookViewId="0" topLeftCell="A1">
      <selection activeCell="B51" sqref="B51"/>
    </sheetView>
  </sheetViews>
  <sheetFormatPr defaultColWidth="9.00390625" defaultRowHeight="12.75"/>
  <cols>
    <col min="1" max="1" width="5.75390625" style="197" customWidth="1"/>
    <col min="2" max="2" width="60.75390625" style="197" customWidth="1"/>
    <col min="3" max="4" width="8.75390625" style="198" customWidth="1"/>
    <col min="5" max="6" width="10.75390625" style="198" customWidth="1"/>
    <col min="7" max="7" width="11.75390625" style="175" bestFit="1" customWidth="1"/>
    <col min="8" max="10" width="9.25390625" style="175" bestFit="1" customWidth="1"/>
    <col min="11" max="11" width="10.125" style="175" bestFit="1" customWidth="1"/>
    <col min="12" max="12" width="9.375" style="175" bestFit="1" customWidth="1"/>
    <col min="13" max="13" width="10.125" style="175" bestFit="1" customWidth="1"/>
    <col min="14" max="14" width="9.25390625" style="175" bestFit="1" customWidth="1"/>
    <col min="15" max="16384" width="9.125" style="175" customWidth="1"/>
  </cols>
  <sheetData>
    <row r="1" spans="1:6" s="165" customFormat="1" ht="12.75">
      <c r="A1" s="160" t="s">
        <v>71</v>
      </c>
      <c r="B1" s="161" t="s">
        <v>375</v>
      </c>
      <c r="C1" s="162" t="s">
        <v>73</v>
      </c>
      <c r="D1" s="163" t="s">
        <v>74</v>
      </c>
      <c r="E1" s="164" t="s">
        <v>75</v>
      </c>
      <c r="F1" s="164" t="s">
        <v>76</v>
      </c>
    </row>
    <row r="2" spans="1:6" s="165" customFormat="1" ht="12.75">
      <c r="A2" s="166"/>
      <c r="B2" s="167" t="s">
        <v>182</v>
      </c>
      <c r="C2" s="168"/>
      <c r="D2" s="169"/>
      <c r="E2" s="170"/>
      <c r="F2" s="170"/>
    </row>
    <row r="3" spans="1:10" ht="60" customHeight="1">
      <c r="A3" s="171">
        <v>1</v>
      </c>
      <c r="B3" s="171" t="s">
        <v>376</v>
      </c>
      <c r="C3" s="172" t="s">
        <v>192</v>
      </c>
      <c r="D3" s="173">
        <v>1</v>
      </c>
      <c r="E3" s="172"/>
      <c r="F3" s="174"/>
      <c r="J3" s="176"/>
    </row>
    <row r="4" spans="1:10" ht="34.5" customHeight="1">
      <c r="A4" s="171">
        <v>2</v>
      </c>
      <c r="B4" s="171" t="s">
        <v>377</v>
      </c>
      <c r="C4" s="172" t="s">
        <v>192</v>
      </c>
      <c r="D4" s="173">
        <v>1</v>
      </c>
      <c r="E4" s="172"/>
      <c r="F4" s="174"/>
      <c r="J4" s="176"/>
    </row>
    <row r="5" spans="1:10" ht="42" customHeight="1">
      <c r="A5" s="171">
        <v>3</v>
      </c>
      <c r="B5" s="171" t="s">
        <v>378</v>
      </c>
      <c r="C5" s="172" t="s">
        <v>218</v>
      </c>
      <c r="D5" s="177">
        <v>31</v>
      </c>
      <c r="E5" s="172"/>
      <c r="F5" s="174"/>
      <c r="J5" s="176"/>
    </row>
    <row r="6" spans="1:10" ht="45.75" customHeight="1">
      <c r="A6" s="171">
        <v>4</v>
      </c>
      <c r="B6" s="171" t="s">
        <v>379</v>
      </c>
      <c r="C6" s="172" t="s">
        <v>218</v>
      </c>
      <c r="D6" s="177">
        <v>6</v>
      </c>
      <c r="E6" s="172"/>
      <c r="F6" s="174"/>
      <c r="J6" s="176"/>
    </row>
    <row r="7" spans="1:10" ht="45" customHeight="1">
      <c r="A7" s="171">
        <v>5</v>
      </c>
      <c r="B7" s="178" t="s">
        <v>380</v>
      </c>
      <c r="C7" s="172" t="s">
        <v>192</v>
      </c>
      <c r="D7" s="177">
        <v>4</v>
      </c>
      <c r="E7" s="172"/>
      <c r="F7" s="174"/>
      <c r="J7" s="176"/>
    </row>
    <row r="8" spans="1:10" ht="45" customHeight="1">
      <c r="A8" s="171">
        <v>6</v>
      </c>
      <c r="B8" s="178" t="s">
        <v>381</v>
      </c>
      <c r="C8" s="172" t="s">
        <v>192</v>
      </c>
      <c r="D8" s="177">
        <v>3</v>
      </c>
      <c r="E8" s="172"/>
      <c r="F8" s="174"/>
      <c r="J8" s="176"/>
    </row>
    <row r="9" spans="1:10" ht="52.5" customHeight="1">
      <c r="A9" s="171">
        <v>7</v>
      </c>
      <c r="B9" s="178" t="s">
        <v>382</v>
      </c>
      <c r="C9" s="172" t="s">
        <v>192</v>
      </c>
      <c r="D9" s="177">
        <v>8</v>
      </c>
      <c r="E9" s="172"/>
      <c r="F9" s="174"/>
      <c r="J9" s="176"/>
    </row>
    <row r="10" spans="1:10" ht="53.25" customHeight="1">
      <c r="A10" s="171">
        <v>8</v>
      </c>
      <c r="B10" s="178" t="s">
        <v>383</v>
      </c>
      <c r="C10" s="172" t="s">
        <v>192</v>
      </c>
      <c r="D10" s="177">
        <v>4</v>
      </c>
      <c r="E10" s="172"/>
      <c r="F10" s="174"/>
      <c r="J10" s="176"/>
    </row>
    <row r="11" spans="1:10" ht="29.25" customHeight="1">
      <c r="A11" s="171">
        <v>9</v>
      </c>
      <c r="B11" s="178" t="s">
        <v>384</v>
      </c>
      <c r="C11" s="172" t="s">
        <v>192</v>
      </c>
      <c r="D11" s="177">
        <v>2</v>
      </c>
      <c r="E11" s="172"/>
      <c r="F11" s="174"/>
      <c r="J11" s="176"/>
    </row>
    <row r="12" spans="1:10" ht="30.75" customHeight="1">
      <c r="A12" s="171">
        <v>10</v>
      </c>
      <c r="B12" s="178" t="s">
        <v>385</v>
      </c>
      <c r="C12" s="172" t="s">
        <v>192</v>
      </c>
      <c r="D12" s="177">
        <v>4</v>
      </c>
      <c r="E12" s="172"/>
      <c r="F12" s="174"/>
      <c r="J12" s="176"/>
    </row>
    <row r="13" spans="1:10" ht="21" customHeight="1">
      <c r="A13" s="171">
        <v>11</v>
      </c>
      <c r="B13" s="171" t="s">
        <v>386</v>
      </c>
      <c r="C13" s="172" t="s">
        <v>192</v>
      </c>
      <c r="D13" s="177">
        <v>6</v>
      </c>
      <c r="E13" s="172"/>
      <c r="F13" s="174"/>
      <c r="J13" s="176"/>
    </row>
    <row r="14" spans="1:10" ht="29.25" customHeight="1">
      <c r="A14" s="171">
        <v>12</v>
      </c>
      <c r="B14" s="171" t="s">
        <v>387</v>
      </c>
      <c r="C14" s="172" t="s">
        <v>192</v>
      </c>
      <c r="D14" s="177">
        <v>6</v>
      </c>
      <c r="E14" s="172"/>
      <c r="F14" s="174"/>
      <c r="J14" s="176"/>
    </row>
    <row r="15" spans="1:10" ht="30" customHeight="1">
      <c r="A15" s="171">
        <v>13</v>
      </c>
      <c r="B15" s="171" t="s">
        <v>388</v>
      </c>
      <c r="C15" s="172" t="s">
        <v>192</v>
      </c>
      <c r="D15" s="177">
        <v>2</v>
      </c>
      <c r="E15" s="172"/>
      <c r="F15" s="174"/>
      <c r="J15" s="176"/>
    </row>
    <row r="16" spans="1:10" ht="30" customHeight="1">
      <c r="A16" s="171">
        <v>14</v>
      </c>
      <c r="B16" s="171" t="s">
        <v>389</v>
      </c>
      <c r="C16" s="172" t="s">
        <v>218</v>
      </c>
      <c r="D16" s="177">
        <v>10</v>
      </c>
      <c r="E16" s="172"/>
      <c r="F16" s="174"/>
      <c r="J16" s="176"/>
    </row>
    <row r="17" spans="1:10" ht="33.75" customHeight="1">
      <c r="A17" s="171">
        <v>15</v>
      </c>
      <c r="B17" s="171" t="s">
        <v>390</v>
      </c>
      <c r="C17" s="172" t="s">
        <v>218</v>
      </c>
      <c r="D17" s="177">
        <v>10</v>
      </c>
      <c r="E17" s="172"/>
      <c r="F17" s="174"/>
      <c r="J17" s="176"/>
    </row>
    <row r="18" spans="1:10" ht="31.5" customHeight="1">
      <c r="A18" s="171">
        <v>16</v>
      </c>
      <c r="B18" s="178" t="s">
        <v>384</v>
      </c>
      <c r="C18" s="172" t="s">
        <v>192</v>
      </c>
      <c r="D18" s="177">
        <v>2</v>
      </c>
      <c r="E18" s="172"/>
      <c r="F18" s="174"/>
      <c r="J18" s="176"/>
    </row>
    <row r="19" spans="1:10" ht="30" customHeight="1">
      <c r="A19" s="171">
        <v>17</v>
      </c>
      <c r="B19" s="178" t="s">
        <v>385</v>
      </c>
      <c r="C19" s="172" t="s">
        <v>192</v>
      </c>
      <c r="D19" s="177">
        <v>4</v>
      </c>
      <c r="E19" s="172"/>
      <c r="F19" s="174"/>
      <c r="J19" s="176"/>
    </row>
    <row r="20" spans="1:10" ht="16.5" customHeight="1">
      <c r="A20" s="171">
        <v>18</v>
      </c>
      <c r="B20" s="178" t="s">
        <v>391</v>
      </c>
      <c r="C20" s="172" t="s">
        <v>192</v>
      </c>
      <c r="D20" s="177">
        <v>6</v>
      </c>
      <c r="E20" s="172"/>
      <c r="F20" s="174"/>
      <c r="J20" s="176"/>
    </row>
    <row r="21" spans="1:10" ht="38.25">
      <c r="A21" s="171">
        <v>19</v>
      </c>
      <c r="B21" s="171" t="s">
        <v>392</v>
      </c>
      <c r="C21" s="179" t="s">
        <v>192</v>
      </c>
      <c r="D21" s="180">
        <v>1</v>
      </c>
      <c r="E21" s="172"/>
      <c r="F21" s="174"/>
      <c r="J21" s="176"/>
    </row>
    <row r="22" spans="1:10" ht="12.75">
      <c r="A22" s="171">
        <v>20</v>
      </c>
      <c r="B22" s="171" t="s">
        <v>393</v>
      </c>
      <c r="C22" s="179" t="s">
        <v>192</v>
      </c>
      <c r="D22" s="180">
        <v>4</v>
      </c>
      <c r="E22" s="172"/>
      <c r="F22" s="174"/>
      <c r="J22" s="176"/>
    </row>
    <row r="23" spans="1:10" ht="38.25">
      <c r="A23" s="171">
        <v>21</v>
      </c>
      <c r="B23" s="171" t="s">
        <v>394</v>
      </c>
      <c r="C23" s="172" t="s">
        <v>218</v>
      </c>
      <c r="D23" s="177">
        <v>3</v>
      </c>
      <c r="E23" s="172"/>
      <c r="F23" s="174"/>
      <c r="J23" s="176"/>
    </row>
    <row r="24" spans="1:10" ht="47.25" customHeight="1">
      <c r="A24" s="171">
        <v>22</v>
      </c>
      <c r="B24" s="171" t="s">
        <v>395</v>
      </c>
      <c r="C24" s="172" t="s">
        <v>218</v>
      </c>
      <c r="D24" s="177">
        <v>29</v>
      </c>
      <c r="E24" s="172"/>
      <c r="F24" s="174"/>
      <c r="J24" s="176"/>
    </row>
    <row r="25" spans="1:10" ht="42.75" customHeight="1">
      <c r="A25" s="171">
        <v>23</v>
      </c>
      <c r="B25" s="178" t="s">
        <v>396</v>
      </c>
      <c r="C25" s="172" t="s">
        <v>192</v>
      </c>
      <c r="D25" s="177">
        <v>3</v>
      </c>
      <c r="E25" s="172"/>
      <c r="F25" s="174"/>
      <c r="J25" s="176"/>
    </row>
    <row r="26" spans="1:10" ht="42" customHeight="1">
      <c r="A26" s="171">
        <v>24</v>
      </c>
      <c r="B26" s="178" t="s">
        <v>397</v>
      </c>
      <c r="C26" s="172" t="s">
        <v>192</v>
      </c>
      <c r="D26" s="177">
        <v>8</v>
      </c>
      <c r="E26" s="172"/>
      <c r="F26" s="174"/>
      <c r="J26" s="176"/>
    </row>
    <row r="27" spans="1:10" ht="36" customHeight="1">
      <c r="A27" s="171">
        <v>25</v>
      </c>
      <c r="B27" s="178" t="s">
        <v>398</v>
      </c>
      <c r="C27" s="179" t="s">
        <v>192</v>
      </c>
      <c r="D27" s="181">
        <v>1</v>
      </c>
      <c r="E27" s="172"/>
      <c r="F27" s="174"/>
      <c r="J27" s="176"/>
    </row>
    <row r="28" spans="1:10" ht="29.25" customHeight="1">
      <c r="A28" s="171">
        <v>26</v>
      </c>
      <c r="B28" s="178" t="s">
        <v>399</v>
      </c>
      <c r="C28" s="172" t="s">
        <v>192</v>
      </c>
      <c r="D28" s="177">
        <v>1</v>
      </c>
      <c r="E28" s="172"/>
      <c r="F28" s="174"/>
      <c r="J28" s="176"/>
    </row>
    <row r="29" spans="1:10" ht="29.25" customHeight="1">
      <c r="A29" s="171">
        <v>27</v>
      </c>
      <c r="B29" s="178" t="s">
        <v>400</v>
      </c>
      <c r="C29" s="172" t="s">
        <v>192</v>
      </c>
      <c r="D29" s="177">
        <v>4</v>
      </c>
      <c r="E29" s="172"/>
      <c r="F29" s="174"/>
      <c r="J29" s="176"/>
    </row>
    <row r="30" spans="1:10" ht="17.25" customHeight="1">
      <c r="A30" s="171">
        <v>28</v>
      </c>
      <c r="B30" s="171" t="s">
        <v>401</v>
      </c>
      <c r="C30" s="172" t="s">
        <v>192</v>
      </c>
      <c r="D30" s="177">
        <v>12</v>
      </c>
      <c r="E30" s="172"/>
      <c r="F30" s="174"/>
      <c r="J30" s="176"/>
    </row>
    <row r="31" spans="1:10" ht="19.5" customHeight="1">
      <c r="A31" s="171">
        <v>29</v>
      </c>
      <c r="B31" s="171" t="s">
        <v>402</v>
      </c>
      <c r="C31" s="179" t="s">
        <v>192</v>
      </c>
      <c r="D31" s="181">
        <v>1</v>
      </c>
      <c r="E31" s="172"/>
      <c r="F31" s="174"/>
      <c r="J31" s="176"/>
    </row>
    <row r="32" spans="1:10" ht="78.75">
      <c r="A32" s="171">
        <v>30</v>
      </c>
      <c r="B32" s="182" t="s">
        <v>403</v>
      </c>
      <c r="C32" s="179" t="s">
        <v>192</v>
      </c>
      <c r="D32" s="181">
        <v>1</v>
      </c>
      <c r="E32" s="172"/>
      <c r="F32" s="174"/>
      <c r="J32" s="176"/>
    </row>
    <row r="33" spans="1:10" ht="63.75">
      <c r="A33" s="171">
        <v>31</v>
      </c>
      <c r="B33" s="182" t="s">
        <v>404</v>
      </c>
      <c r="C33" s="179" t="s">
        <v>192</v>
      </c>
      <c r="D33" s="181">
        <v>1</v>
      </c>
      <c r="E33" s="172"/>
      <c r="F33" s="174"/>
      <c r="J33" s="176"/>
    </row>
    <row r="34" spans="1:10" ht="29.25" customHeight="1">
      <c r="A34" s="171">
        <v>32</v>
      </c>
      <c r="B34" s="171" t="s">
        <v>405</v>
      </c>
      <c r="C34" s="179" t="s">
        <v>192</v>
      </c>
      <c r="D34" s="181">
        <v>1</v>
      </c>
      <c r="E34" s="172"/>
      <c r="F34" s="174"/>
      <c r="J34" s="176"/>
    </row>
    <row r="35" spans="1:10" ht="12.75">
      <c r="A35" s="171">
        <v>34</v>
      </c>
      <c r="B35" s="171" t="s">
        <v>406</v>
      </c>
      <c r="C35" s="172" t="s">
        <v>192</v>
      </c>
      <c r="D35" s="177">
        <v>1</v>
      </c>
      <c r="E35" s="172"/>
      <c r="F35" s="174"/>
      <c r="J35" s="176"/>
    </row>
    <row r="36" spans="1:10" ht="12.75">
      <c r="A36" s="171">
        <v>35</v>
      </c>
      <c r="B36" s="171" t="s">
        <v>407</v>
      </c>
      <c r="C36" s="183" t="s">
        <v>408</v>
      </c>
      <c r="D36" s="177">
        <v>1</v>
      </c>
      <c r="E36" s="172"/>
      <c r="F36" s="174"/>
      <c r="J36" s="176"/>
    </row>
    <row r="37" spans="1:10" ht="12.75">
      <c r="A37" s="171">
        <v>36</v>
      </c>
      <c r="B37" s="171" t="s">
        <v>409</v>
      </c>
      <c r="C37" s="183" t="s">
        <v>410</v>
      </c>
      <c r="D37" s="177">
        <v>1</v>
      </c>
      <c r="E37" s="172"/>
      <c r="F37" s="174"/>
      <c r="J37" s="176"/>
    </row>
    <row r="38" spans="1:10" ht="12.75">
      <c r="A38" s="171"/>
      <c r="B38" s="166" t="s">
        <v>411</v>
      </c>
      <c r="C38" s="172"/>
      <c r="D38" s="183"/>
      <c r="E38" s="177"/>
      <c r="F38" s="184"/>
      <c r="J38" s="176"/>
    </row>
    <row r="39" spans="1:10" ht="12.75">
      <c r="A39" s="171"/>
      <c r="B39" s="166" t="s">
        <v>183</v>
      </c>
      <c r="C39" s="172"/>
      <c r="D39" s="183"/>
      <c r="E39" s="177"/>
      <c r="F39" s="184"/>
      <c r="J39" s="176"/>
    </row>
    <row r="40" spans="1:10" ht="41.25" customHeight="1">
      <c r="A40" s="185">
        <v>1</v>
      </c>
      <c r="B40" s="186" t="s">
        <v>412</v>
      </c>
      <c r="C40" s="172" t="s">
        <v>28</v>
      </c>
      <c r="D40" s="173">
        <v>1</v>
      </c>
      <c r="E40" s="173"/>
      <c r="F40" s="187"/>
      <c r="J40" s="176"/>
    </row>
    <row r="41" spans="1:6" ht="51">
      <c r="A41" s="185">
        <v>2</v>
      </c>
      <c r="B41" s="171" t="s">
        <v>413</v>
      </c>
      <c r="C41" s="172" t="s">
        <v>192</v>
      </c>
      <c r="D41" s="173">
        <v>2</v>
      </c>
      <c r="E41" s="173"/>
      <c r="F41" s="187"/>
    </row>
    <row r="42" spans="1:6" ht="51">
      <c r="A42" s="185">
        <v>3</v>
      </c>
      <c r="B42" s="171" t="s">
        <v>414</v>
      </c>
      <c r="C42" s="172" t="s">
        <v>192</v>
      </c>
      <c r="D42" s="173">
        <v>2</v>
      </c>
      <c r="E42" s="173"/>
      <c r="F42" s="187"/>
    </row>
    <row r="43" spans="1:6" ht="114.75">
      <c r="A43" s="185">
        <v>4</v>
      </c>
      <c r="B43" s="171" t="s">
        <v>415</v>
      </c>
      <c r="C43" s="172" t="s">
        <v>192</v>
      </c>
      <c r="D43" s="173">
        <v>2</v>
      </c>
      <c r="E43" s="173"/>
      <c r="F43" s="187"/>
    </row>
    <row r="44" spans="1:6" ht="114.75">
      <c r="A44" s="185">
        <v>5</v>
      </c>
      <c r="B44" s="171" t="s">
        <v>416</v>
      </c>
      <c r="C44" s="172" t="s">
        <v>192</v>
      </c>
      <c r="D44" s="173">
        <v>2</v>
      </c>
      <c r="E44" s="173"/>
      <c r="F44" s="187"/>
    </row>
    <row r="45" spans="1:6" ht="76.5">
      <c r="A45" s="185">
        <v>6</v>
      </c>
      <c r="B45" s="171" t="s">
        <v>417</v>
      </c>
      <c r="C45" s="172" t="s">
        <v>192</v>
      </c>
      <c r="D45" s="187">
        <v>2</v>
      </c>
      <c r="E45" s="187"/>
      <c r="F45" s="187"/>
    </row>
    <row r="46" spans="1:6" ht="76.5">
      <c r="A46" s="185">
        <v>7</v>
      </c>
      <c r="B46" s="171" t="s">
        <v>418</v>
      </c>
      <c r="C46" s="172" t="s">
        <v>192</v>
      </c>
      <c r="D46" s="187">
        <v>4</v>
      </c>
      <c r="E46" s="187"/>
      <c r="F46" s="187"/>
    </row>
    <row r="47" spans="1:6" ht="25.5">
      <c r="A47" s="185">
        <v>8</v>
      </c>
      <c r="B47" s="171" t="s">
        <v>419</v>
      </c>
      <c r="C47" s="172" t="s">
        <v>192</v>
      </c>
      <c r="D47" s="187">
        <v>2</v>
      </c>
      <c r="E47" s="187"/>
      <c r="F47" s="187"/>
    </row>
    <row r="48" spans="1:6" ht="25.5">
      <c r="A48" s="185">
        <v>9</v>
      </c>
      <c r="B48" s="171" t="s">
        <v>420</v>
      </c>
      <c r="C48" s="172" t="s">
        <v>192</v>
      </c>
      <c r="D48" s="187">
        <v>2</v>
      </c>
      <c r="E48" s="187"/>
      <c r="F48" s="187"/>
    </row>
    <row r="49" spans="1:6" ht="25.5">
      <c r="A49" s="185">
        <v>10</v>
      </c>
      <c r="B49" s="171" t="s">
        <v>421</v>
      </c>
      <c r="C49" s="179" t="s">
        <v>192</v>
      </c>
      <c r="D49" s="188">
        <v>0</v>
      </c>
      <c r="E49" s="187"/>
      <c r="F49" s="187"/>
    </row>
    <row r="50" spans="1:6" ht="69" customHeight="1">
      <c r="A50" s="185">
        <v>11</v>
      </c>
      <c r="B50" s="171" t="s">
        <v>422</v>
      </c>
      <c r="C50" s="179" t="s">
        <v>192</v>
      </c>
      <c r="D50" s="188">
        <v>0</v>
      </c>
      <c r="E50" s="187"/>
      <c r="F50" s="189"/>
    </row>
    <row r="51" spans="1:6" ht="29.25" customHeight="1">
      <c r="A51" s="185">
        <v>12</v>
      </c>
      <c r="B51" s="171" t="s">
        <v>423</v>
      </c>
      <c r="C51" s="179" t="s">
        <v>192</v>
      </c>
      <c r="D51" s="181">
        <v>0</v>
      </c>
      <c r="E51" s="177"/>
      <c r="F51" s="189"/>
    </row>
    <row r="52" spans="1:6" ht="36.75" customHeight="1">
      <c r="A52" s="185">
        <v>13</v>
      </c>
      <c r="B52" s="171" t="s">
        <v>424</v>
      </c>
      <c r="C52" s="172" t="s">
        <v>28</v>
      </c>
      <c r="D52" s="177">
        <v>1</v>
      </c>
      <c r="E52" s="177"/>
      <c r="F52" s="189"/>
    </row>
    <row r="53" spans="1:6" ht="72.75" customHeight="1">
      <c r="A53" s="185">
        <v>14</v>
      </c>
      <c r="B53" s="171" t="s">
        <v>425</v>
      </c>
      <c r="C53" s="179" t="s">
        <v>218</v>
      </c>
      <c r="D53" s="181">
        <v>20</v>
      </c>
      <c r="E53" s="177"/>
      <c r="F53" s="189"/>
    </row>
    <row r="54" spans="1:6" ht="25.5">
      <c r="A54" s="185">
        <v>15</v>
      </c>
      <c r="B54" s="171" t="s">
        <v>426</v>
      </c>
      <c r="C54" s="172" t="s">
        <v>192</v>
      </c>
      <c r="D54" s="177">
        <v>4</v>
      </c>
      <c r="E54" s="177"/>
      <c r="F54" s="189"/>
    </row>
    <row r="55" spans="1:6" ht="12.75">
      <c r="A55" s="185">
        <v>16</v>
      </c>
      <c r="B55" s="171" t="s">
        <v>427</v>
      </c>
      <c r="C55" s="172" t="s">
        <v>192</v>
      </c>
      <c r="D55" s="177">
        <v>6</v>
      </c>
      <c r="E55" s="177"/>
      <c r="F55" s="189"/>
    </row>
    <row r="56" spans="1:6" ht="25.5">
      <c r="A56" s="185">
        <v>17</v>
      </c>
      <c r="B56" s="171" t="s">
        <v>428</v>
      </c>
      <c r="C56" s="172" t="s">
        <v>192</v>
      </c>
      <c r="D56" s="177">
        <v>4</v>
      </c>
      <c r="E56" s="177"/>
      <c r="F56" s="189"/>
    </row>
    <row r="57" spans="1:6" ht="25.5">
      <c r="A57" s="185">
        <v>18</v>
      </c>
      <c r="B57" s="171" t="s">
        <v>429</v>
      </c>
      <c r="C57" s="172" t="s">
        <v>192</v>
      </c>
      <c r="D57" s="177">
        <v>4</v>
      </c>
      <c r="E57" s="177"/>
      <c r="F57" s="189"/>
    </row>
    <row r="58" spans="1:6" ht="25.5">
      <c r="A58" s="185">
        <v>19</v>
      </c>
      <c r="B58" s="171" t="s">
        <v>430</v>
      </c>
      <c r="C58" s="172" t="s">
        <v>192</v>
      </c>
      <c r="D58" s="177">
        <v>4</v>
      </c>
      <c r="E58" s="177"/>
      <c r="F58" s="189"/>
    </row>
    <row r="59" spans="1:6" ht="45" customHeight="1">
      <c r="A59" s="185">
        <v>20</v>
      </c>
      <c r="B59" s="171" t="s">
        <v>431</v>
      </c>
      <c r="C59" s="190" t="s">
        <v>192</v>
      </c>
      <c r="D59" s="174">
        <v>4</v>
      </c>
      <c r="E59" s="174"/>
      <c r="F59" s="189"/>
    </row>
    <row r="60" spans="1:6" ht="38.25">
      <c r="A60" s="185">
        <v>21</v>
      </c>
      <c r="B60" s="171" t="s">
        <v>432</v>
      </c>
      <c r="C60" s="191" t="s">
        <v>218</v>
      </c>
      <c r="D60" s="192">
        <v>10</v>
      </c>
      <c r="E60" s="190"/>
      <c r="F60" s="189"/>
    </row>
    <row r="61" spans="1:6" ht="38.25">
      <c r="A61" s="185">
        <v>22</v>
      </c>
      <c r="B61" s="171" t="s">
        <v>433</v>
      </c>
      <c r="C61" s="193" t="s">
        <v>218</v>
      </c>
      <c r="D61" s="190">
        <v>10</v>
      </c>
      <c r="E61" s="190"/>
      <c r="F61" s="189"/>
    </row>
    <row r="62" spans="1:6" ht="12.75">
      <c r="A62" s="185">
        <v>23</v>
      </c>
      <c r="B62" s="171" t="s">
        <v>434</v>
      </c>
      <c r="C62" s="193" t="s">
        <v>218</v>
      </c>
      <c r="D62" s="190">
        <v>12</v>
      </c>
      <c r="E62" s="190"/>
      <c r="F62" s="189"/>
    </row>
    <row r="63" spans="1:6" ht="12.75">
      <c r="A63" s="185">
        <v>24</v>
      </c>
      <c r="B63" s="171" t="s">
        <v>435</v>
      </c>
      <c r="C63" s="193" t="s">
        <v>218</v>
      </c>
      <c r="D63" s="190">
        <v>7</v>
      </c>
      <c r="E63" s="190"/>
      <c r="F63" s="189"/>
    </row>
    <row r="64" spans="1:6" ht="25.5">
      <c r="A64" s="185">
        <v>25</v>
      </c>
      <c r="B64" s="171" t="s">
        <v>436</v>
      </c>
      <c r="C64" s="193" t="s">
        <v>28</v>
      </c>
      <c r="D64" s="190">
        <v>1</v>
      </c>
      <c r="E64" s="190"/>
      <c r="F64" s="189"/>
    </row>
    <row r="65" spans="1:6" ht="25.5">
      <c r="A65" s="185">
        <v>26</v>
      </c>
      <c r="B65" s="171" t="s">
        <v>437</v>
      </c>
      <c r="C65" s="191" t="s">
        <v>218</v>
      </c>
      <c r="D65" s="192">
        <v>5</v>
      </c>
      <c r="E65" s="190"/>
      <c r="F65" s="189"/>
    </row>
    <row r="66" spans="1:6" ht="25.5">
      <c r="A66" s="185">
        <v>27</v>
      </c>
      <c r="B66" s="171" t="s">
        <v>438</v>
      </c>
      <c r="C66" s="193" t="s">
        <v>192</v>
      </c>
      <c r="D66" s="194">
        <v>1</v>
      </c>
      <c r="E66" s="194"/>
      <c r="F66" s="189"/>
    </row>
    <row r="67" spans="1:6" ht="12.75">
      <c r="A67" s="185">
        <v>28</v>
      </c>
      <c r="B67" s="171" t="s">
        <v>439</v>
      </c>
      <c r="C67" s="193" t="s">
        <v>192</v>
      </c>
      <c r="D67" s="190">
        <v>1</v>
      </c>
      <c r="E67" s="190"/>
      <c r="F67" s="189"/>
    </row>
    <row r="68" spans="1:6" ht="12.75">
      <c r="A68" s="185">
        <v>29</v>
      </c>
      <c r="B68" s="171" t="s">
        <v>440</v>
      </c>
      <c r="C68" s="183" t="s">
        <v>408</v>
      </c>
      <c r="D68" s="177">
        <v>1</v>
      </c>
      <c r="E68" s="177"/>
      <c r="F68" s="189"/>
    </row>
    <row r="69" spans="1:6" ht="12.75">
      <c r="A69" s="185">
        <v>30</v>
      </c>
      <c r="B69" s="171" t="s">
        <v>409</v>
      </c>
      <c r="C69" s="183" t="s">
        <v>410</v>
      </c>
      <c r="D69" s="177">
        <v>1</v>
      </c>
      <c r="E69" s="177"/>
      <c r="F69" s="189"/>
    </row>
    <row r="70" spans="1:6" ht="12.75">
      <c r="A70" s="185"/>
      <c r="B70" s="166" t="s">
        <v>441</v>
      </c>
      <c r="C70" s="193"/>
      <c r="D70" s="190"/>
      <c r="E70" s="190"/>
      <c r="F70" s="189"/>
    </row>
    <row r="71" spans="1:6" ht="12.75">
      <c r="A71" s="185"/>
      <c r="B71" s="166" t="s">
        <v>184</v>
      </c>
      <c r="C71" s="193"/>
      <c r="D71" s="190"/>
      <c r="E71" s="190"/>
      <c r="F71" s="189"/>
    </row>
    <row r="72" spans="1:6" ht="44.25" customHeight="1">
      <c r="A72" s="185">
        <v>1</v>
      </c>
      <c r="B72" s="186" t="s">
        <v>442</v>
      </c>
      <c r="C72" s="172" t="s">
        <v>192</v>
      </c>
      <c r="D72" s="173">
        <v>1</v>
      </c>
      <c r="E72" s="195"/>
      <c r="F72" s="189"/>
    </row>
    <row r="73" spans="1:6" ht="102">
      <c r="A73" s="185">
        <v>2</v>
      </c>
      <c r="B73" s="186" t="s">
        <v>443</v>
      </c>
      <c r="C73" s="172" t="s">
        <v>192</v>
      </c>
      <c r="D73" s="173">
        <v>1</v>
      </c>
      <c r="E73" s="195"/>
      <c r="F73" s="189"/>
    </row>
    <row r="74" spans="1:6" ht="36" customHeight="1">
      <c r="A74" s="185">
        <v>3</v>
      </c>
      <c r="B74" s="186" t="s">
        <v>444</v>
      </c>
      <c r="C74" s="172" t="s">
        <v>192</v>
      </c>
      <c r="D74" s="173">
        <v>2</v>
      </c>
      <c r="E74" s="195"/>
      <c r="F74" s="189"/>
    </row>
    <row r="75" spans="1:6" ht="30" customHeight="1">
      <c r="A75" s="185">
        <v>4</v>
      </c>
      <c r="B75" s="186" t="s">
        <v>445</v>
      </c>
      <c r="C75" s="172" t="s">
        <v>192</v>
      </c>
      <c r="D75" s="173">
        <v>1</v>
      </c>
      <c r="E75" s="194"/>
      <c r="F75" s="189"/>
    </row>
    <row r="76" spans="1:6" ht="51">
      <c r="A76" s="185">
        <v>6</v>
      </c>
      <c r="B76" s="186" t="s">
        <v>446</v>
      </c>
      <c r="C76" s="172" t="s">
        <v>192</v>
      </c>
      <c r="D76" s="173">
        <v>2</v>
      </c>
      <c r="E76" s="196"/>
      <c r="F76" s="189"/>
    </row>
    <row r="77" spans="1:6" ht="51">
      <c r="A77" s="185">
        <v>7</v>
      </c>
      <c r="B77" s="186" t="s">
        <v>447</v>
      </c>
      <c r="C77" s="172" t="s">
        <v>192</v>
      </c>
      <c r="D77" s="173">
        <v>1</v>
      </c>
      <c r="E77" s="196"/>
      <c r="F77" s="189"/>
    </row>
    <row r="78" spans="1:6" ht="38.25">
      <c r="A78" s="185">
        <v>8</v>
      </c>
      <c r="B78" s="171" t="s">
        <v>448</v>
      </c>
      <c r="C78" s="172" t="s">
        <v>192</v>
      </c>
      <c r="D78" s="173">
        <v>5</v>
      </c>
      <c r="E78" s="196"/>
      <c r="F78" s="189"/>
    </row>
    <row r="79" spans="1:6" ht="25.5">
      <c r="A79" s="185">
        <v>9</v>
      </c>
      <c r="B79" s="171" t="s">
        <v>449</v>
      </c>
      <c r="C79" s="172" t="s">
        <v>192</v>
      </c>
      <c r="D79" s="177">
        <v>5</v>
      </c>
      <c r="E79" s="196"/>
      <c r="F79" s="189"/>
    </row>
    <row r="80" spans="1:6" ht="25.5">
      <c r="A80" s="185">
        <v>10</v>
      </c>
      <c r="B80" s="182" t="s">
        <v>450</v>
      </c>
      <c r="C80" s="172" t="s">
        <v>218</v>
      </c>
      <c r="D80" s="177">
        <v>6</v>
      </c>
      <c r="E80" s="196"/>
      <c r="F80" s="189"/>
    </row>
    <row r="81" spans="1:6" ht="25.5">
      <c r="A81" s="185">
        <v>11</v>
      </c>
      <c r="B81" s="182" t="s">
        <v>450</v>
      </c>
      <c r="C81" s="172" t="s">
        <v>218</v>
      </c>
      <c r="D81" s="177">
        <v>27</v>
      </c>
      <c r="E81" s="196"/>
      <c r="F81" s="189"/>
    </row>
    <row r="82" spans="1:6" ht="25.5">
      <c r="A82" s="185">
        <v>12</v>
      </c>
      <c r="B82" s="171" t="s">
        <v>451</v>
      </c>
      <c r="C82" s="172" t="s">
        <v>408</v>
      </c>
      <c r="D82" s="177">
        <v>1</v>
      </c>
      <c r="E82" s="177"/>
      <c r="F82" s="189"/>
    </row>
    <row r="83" spans="1:6" ht="38.25">
      <c r="A83" s="185">
        <v>13</v>
      </c>
      <c r="B83" s="171" t="s">
        <v>452</v>
      </c>
      <c r="C83" s="172" t="s">
        <v>192</v>
      </c>
      <c r="D83" s="177">
        <v>2</v>
      </c>
      <c r="E83" s="177"/>
      <c r="F83" s="189"/>
    </row>
    <row r="84" spans="1:6" ht="38.25">
      <c r="A84" s="185">
        <v>14</v>
      </c>
      <c r="B84" s="171" t="s">
        <v>453</v>
      </c>
      <c r="C84" s="172" t="s">
        <v>192</v>
      </c>
      <c r="D84" s="177">
        <v>2</v>
      </c>
      <c r="E84" s="177"/>
      <c r="F84" s="189"/>
    </row>
    <row r="85" spans="1:6" ht="12.75">
      <c r="A85" s="185">
        <v>15</v>
      </c>
      <c r="B85" s="186" t="s">
        <v>454</v>
      </c>
      <c r="C85" s="172" t="s">
        <v>192</v>
      </c>
      <c r="D85" s="177">
        <v>1</v>
      </c>
      <c r="E85" s="177"/>
      <c r="F85" s="189"/>
    </row>
    <row r="86" spans="1:6" ht="12.75">
      <c r="A86" s="185">
        <v>16</v>
      </c>
      <c r="B86" s="186" t="s">
        <v>455</v>
      </c>
      <c r="C86" s="172" t="s">
        <v>192</v>
      </c>
      <c r="D86" s="177">
        <v>1</v>
      </c>
      <c r="E86" s="177"/>
      <c r="F86" s="189"/>
    </row>
    <row r="87" spans="1:6" ht="12.75">
      <c r="A87" s="185">
        <v>17</v>
      </c>
      <c r="B87" s="171" t="s">
        <v>456</v>
      </c>
      <c r="C87" s="172" t="s">
        <v>192</v>
      </c>
      <c r="D87" s="177">
        <v>1</v>
      </c>
      <c r="E87" s="177"/>
      <c r="F87" s="189"/>
    </row>
    <row r="88" spans="1:6" ht="12.75">
      <c r="A88" s="185">
        <v>18</v>
      </c>
      <c r="B88" s="171" t="s">
        <v>440</v>
      </c>
      <c r="C88" s="183" t="s">
        <v>28</v>
      </c>
      <c r="D88" s="177">
        <v>1</v>
      </c>
      <c r="E88" s="177"/>
      <c r="F88" s="189"/>
    </row>
    <row r="89" spans="1:6" ht="12.75">
      <c r="A89" s="185">
        <v>19</v>
      </c>
      <c r="B89" s="171" t="s">
        <v>457</v>
      </c>
      <c r="C89" s="183" t="s">
        <v>192</v>
      </c>
      <c r="D89" s="177">
        <v>1</v>
      </c>
      <c r="E89" s="177"/>
      <c r="F89" s="189"/>
    </row>
    <row r="90" spans="1:6" ht="12.75">
      <c r="A90" s="185"/>
      <c r="B90" s="166" t="s">
        <v>458</v>
      </c>
      <c r="C90" s="193"/>
      <c r="D90" s="190"/>
      <c r="E90" s="189"/>
      <c r="F90" s="189"/>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rowBreaks count="2" manualBreakCount="2">
    <brk id="38" max="255" man="1"/>
    <brk id="70" max="255" man="1"/>
  </rowBreaks>
</worksheet>
</file>

<file path=xl/worksheets/sheet7.xml><?xml version="1.0" encoding="utf-8"?>
<worksheet xmlns="http://schemas.openxmlformats.org/spreadsheetml/2006/main" xmlns:r="http://schemas.openxmlformats.org/officeDocument/2006/relationships">
  <dimension ref="A1:G3"/>
  <sheetViews>
    <sheetView zoomScalePageLayoutView="0" workbookViewId="0" topLeftCell="A1">
      <selection activeCell="B12" sqref="B12"/>
    </sheetView>
  </sheetViews>
  <sheetFormatPr defaultColWidth="9.00390625" defaultRowHeight="12.75"/>
  <cols>
    <col min="1" max="1" width="5.75390625" style="10" customWidth="1"/>
    <col min="2" max="2" width="60.75390625" style="3" customWidth="1"/>
    <col min="3" max="3" width="8.75390625" style="6" customWidth="1"/>
    <col min="4" max="4" width="8.75390625" style="5" customWidth="1"/>
    <col min="5" max="6" width="10.75390625" style="7" customWidth="1"/>
    <col min="7" max="7" width="18.375" style="8" customWidth="1"/>
    <col min="8" max="8" width="19.25390625" style="9" customWidth="1"/>
    <col min="9" max="16384" width="9.125" style="9" customWidth="1"/>
  </cols>
  <sheetData>
    <row r="1" spans="1:7" s="11" customFormat="1" ht="12.75">
      <c r="A1" s="52" t="s">
        <v>71</v>
      </c>
      <c r="B1" s="17" t="s">
        <v>463</v>
      </c>
      <c r="C1" s="18" t="s">
        <v>73</v>
      </c>
      <c r="D1" s="19" t="s">
        <v>74</v>
      </c>
      <c r="E1" s="20" t="s">
        <v>75</v>
      </c>
      <c r="F1" s="20" t="s">
        <v>76</v>
      </c>
      <c r="G1" s="12"/>
    </row>
    <row r="2" spans="1:7" s="1" customFormat="1" ht="25.5">
      <c r="A2" s="45">
        <v>1</v>
      </c>
      <c r="B2" s="25" t="s">
        <v>464</v>
      </c>
      <c r="C2" s="47" t="s">
        <v>28</v>
      </c>
      <c r="D2" s="33">
        <v>1</v>
      </c>
      <c r="E2" s="38"/>
      <c r="F2" s="50"/>
      <c r="G2" s="2"/>
    </row>
    <row r="3" spans="1:7" s="1" customFormat="1" ht="12.75">
      <c r="A3" s="45"/>
      <c r="B3" s="200" t="s">
        <v>465</v>
      </c>
      <c r="C3" s="201"/>
      <c r="D3" s="201"/>
      <c r="E3" s="202"/>
      <c r="F3" s="51"/>
      <c r="G3" s="2"/>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worksheet>
</file>

<file path=xl/worksheets/sheet8.xml><?xml version="1.0" encoding="utf-8"?>
<worksheet xmlns="http://schemas.openxmlformats.org/spreadsheetml/2006/main" xmlns:r="http://schemas.openxmlformats.org/officeDocument/2006/relationships">
  <dimension ref="A1:IJ66"/>
  <sheetViews>
    <sheetView zoomScalePageLayoutView="0" workbookViewId="0" topLeftCell="A34">
      <selection activeCell="B62" sqref="B62"/>
    </sheetView>
  </sheetViews>
  <sheetFormatPr defaultColWidth="9.00390625" defaultRowHeight="12.75"/>
  <cols>
    <col min="1" max="1" width="12.375" style="101" customWidth="1"/>
    <col min="2" max="2" width="52.75390625" style="98" customWidth="1"/>
    <col min="3" max="3" width="38.75390625" style="99" customWidth="1"/>
    <col min="4" max="4" width="15.75390625" style="100" customWidth="1"/>
    <col min="5" max="244" width="9.125" style="100" customWidth="1"/>
    <col min="245" max="16384" width="9.125" style="95" customWidth="1"/>
  </cols>
  <sheetData>
    <row r="1" spans="1:244" ht="12.75" customHeight="1">
      <c r="A1" s="199" t="s">
        <v>147</v>
      </c>
      <c r="B1" s="199"/>
      <c r="C1" s="94"/>
      <c r="D1" s="94"/>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row>
    <row r="2" spans="1:244" ht="12.75">
      <c r="A2" s="93"/>
      <c r="B2" s="93"/>
      <c r="C2" s="96"/>
      <c r="D2" s="96"/>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row>
    <row r="3" spans="1:2" ht="13.5">
      <c r="A3" s="97" t="s">
        <v>148</v>
      </c>
      <c r="B3" s="104" t="s">
        <v>150</v>
      </c>
    </row>
    <row r="4" ht="13.5">
      <c r="B4" s="97" t="s">
        <v>163</v>
      </c>
    </row>
    <row r="5" spans="1:3" ht="13.5">
      <c r="A5" s="102"/>
      <c r="C5" s="103"/>
    </row>
    <row r="6" spans="1:3" ht="14.25" customHeight="1">
      <c r="A6" s="97" t="s">
        <v>149</v>
      </c>
      <c r="B6" s="104" t="s">
        <v>150</v>
      </c>
      <c r="C6" s="103"/>
    </row>
    <row r="7" spans="1:3" ht="13.5">
      <c r="A7" s="102"/>
      <c r="B7" s="104" t="s">
        <v>151</v>
      </c>
      <c r="C7" s="103"/>
    </row>
    <row r="8" spans="2:3" ht="13.5">
      <c r="B8" s="104" t="s">
        <v>152</v>
      </c>
      <c r="C8" s="103"/>
    </row>
    <row r="9" ht="13.5">
      <c r="C9" s="103"/>
    </row>
    <row r="10" spans="2:3" ht="13.5">
      <c r="B10" s="105"/>
      <c r="C10" s="103"/>
    </row>
    <row r="11" spans="1:3" s="100" customFormat="1" ht="13.5" customHeight="1">
      <c r="A11" s="101"/>
      <c r="B11" s="104" t="s">
        <v>72</v>
      </c>
      <c r="C11" s="106" t="s">
        <v>153</v>
      </c>
    </row>
    <row r="12" spans="1:3" s="100" customFormat="1" ht="13.5">
      <c r="A12" s="101"/>
      <c r="B12" s="104" t="s">
        <v>154</v>
      </c>
      <c r="C12" s="106"/>
    </row>
    <row r="13" spans="1:3" s="100" customFormat="1" ht="13.5" customHeight="1">
      <c r="A13" s="101"/>
      <c r="B13" s="107" t="s">
        <v>155</v>
      </c>
      <c r="C13" s="111" t="s">
        <v>156</v>
      </c>
    </row>
    <row r="14" spans="1:3" s="100" customFormat="1" ht="13.5" customHeight="1">
      <c r="A14" s="101"/>
      <c r="B14" s="104" t="s">
        <v>157</v>
      </c>
      <c r="C14" s="109" t="s">
        <v>156</v>
      </c>
    </row>
    <row r="15" spans="1:3" s="100" customFormat="1" ht="13.5">
      <c r="A15" s="101"/>
      <c r="B15" s="104"/>
      <c r="C15" s="106"/>
    </row>
    <row r="16" spans="1:3" s="100" customFormat="1" ht="13.5">
      <c r="A16" s="108"/>
      <c r="B16" s="104" t="s">
        <v>164</v>
      </c>
      <c r="C16" s="112"/>
    </row>
    <row r="17" spans="1:3" s="100" customFormat="1" ht="13.5" customHeight="1">
      <c r="A17" s="108"/>
      <c r="B17" s="107" t="s">
        <v>25</v>
      </c>
      <c r="C17" s="111" t="s">
        <v>156</v>
      </c>
    </row>
    <row r="18" spans="1:3" s="100" customFormat="1" ht="13.5" customHeight="1">
      <c r="A18" s="108"/>
      <c r="B18" s="107" t="s">
        <v>29</v>
      </c>
      <c r="C18" s="111" t="s">
        <v>156</v>
      </c>
    </row>
    <row r="19" spans="1:3" s="100" customFormat="1" ht="13.5" customHeight="1">
      <c r="A19" s="108"/>
      <c r="B19" s="107" t="s">
        <v>30</v>
      </c>
      <c r="C19" s="111" t="s">
        <v>156</v>
      </c>
    </row>
    <row r="20" spans="1:3" s="100" customFormat="1" ht="13.5" customHeight="1">
      <c r="A20" s="108"/>
      <c r="B20" s="107" t="s">
        <v>13</v>
      </c>
      <c r="C20" s="111" t="s">
        <v>156</v>
      </c>
    </row>
    <row r="21" spans="1:3" s="100" customFormat="1" ht="13.5" customHeight="1">
      <c r="A21" s="108"/>
      <c r="B21" s="107" t="s">
        <v>2</v>
      </c>
      <c r="C21" s="111" t="s">
        <v>156</v>
      </c>
    </row>
    <row r="22" spans="1:3" s="100" customFormat="1" ht="13.5" customHeight="1">
      <c r="A22" s="108"/>
      <c r="B22" s="107" t="s">
        <v>14</v>
      </c>
      <c r="C22" s="111" t="s">
        <v>156</v>
      </c>
    </row>
    <row r="23" spans="1:3" s="110" customFormat="1" ht="13.5" customHeight="1">
      <c r="A23" s="101"/>
      <c r="B23" s="104" t="s">
        <v>165</v>
      </c>
      <c r="C23" s="109" t="s">
        <v>156</v>
      </c>
    </row>
    <row r="24" spans="1:3" s="100" customFormat="1" ht="13.5" customHeight="1">
      <c r="A24" s="101"/>
      <c r="B24" s="107"/>
      <c r="C24" s="109"/>
    </row>
    <row r="25" spans="1:3" s="100" customFormat="1" ht="13.5">
      <c r="A25" s="101"/>
      <c r="B25" s="104" t="s">
        <v>166</v>
      </c>
      <c r="C25" s="109"/>
    </row>
    <row r="26" spans="1:3" s="100" customFormat="1" ht="13.5" customHeight="1">
      <c r="A26" s="108"/>
      <c r="B26" s="107" t="s">
        <v>25</v>
      </c>
      <c r="C26" s="111" t="s">
        <v>156</v>
      </c>
    </row>
    <row r="27" spans="1:3" s="100" customFormat="1" ht="13.5" customHeight="1">
      <c r="A27" s="108"/>
      <c r="B27" s="107" t="s">
        <v>29</v>
      </c>
      <c r="C27" s="111" t="s">
        <v>156</v>
      </c>
    </row>
    <row r="28" spans="1:3" s="100" customFormat="1" ht="13.5" customHeight="1">
      <c r="A28" s="108"/>
      <c r="B28" s="107" t="s">
        <v>30</v>
      </c>
      <c r="C28" s="111" t="s">
        <v>156</v>
      </c>
    </row>
    <row r="29" spans="1:3" s="100" customFormat="1" ht="13.5" customHeight="1">
      <c r="A29" s="108"/>
      <c r="B29" s="107" t="s">
        <v>31</v>
      </c>
      <c r="C29" s="111" t="s">
        <v>156</v>
      </c>
    </row>
    <row r="30" spans="1:3" s="100" customFormat="1" ht="13.5" customHeight="1">
      <c r="A30" s="108"/>
      <c r="B30" s="107" t="s">
        <v>2</v>
      </c>
      <c r="C30" s="111" t="s">
        <v>156</v>
      </c>
    </row>
    <row r="31" spans="1:3" s="100" customFormat="1" ht="13.5" customHeight="1">
      <c r="A31" s="108"/>
      <c r="B31" s="107" t="s">
        <v>168</v>
      </c>
      <c r="C31" s="111" t="s">
        <v>156</v>
      </c>
    </row>
    <row r="32" spans="1:3" s="100" customFormat="1" ht="13.5" customHeight="1">
      <c r="A32" s="108"/>
      <c r="B32" s="107" t="s">
        <v>158</v>
      </c>
      <c r="C32" s="111" t="s">
        <v>156</v>
      </c>
    </row>
    <row r="33" spans="1:3" s="110" customFormat="1" ht="13.5" customHeight="1">
      <c r="A33" s="101"/>
      <c r="B33" s="104" t="s">
        <v>167</v>
      </c>
      <c r="C33" s="109" t="s">
        <v>156</v>
      </c>
    </row>
    <row r="34" spans="1:3" s="100" customFormat="1" ht="13.5">
      <c r="A34" s="101"/>
      <c r="B34" s="107"/>
      <c r="C34" s="111"/>
    </row>
    <row r="35" spans="1:3" s="100" customFormat="1" ht="13.5">
      <c r="A35" s="101"/>
      <c r="B35" s="104" t="s">
        <v>169</v>
      </c>
      <c r="C35" s="109"/>
    </row>
    <row r="36" spans="1:3" s="100" customFormat="1" ht="13.5" customHeight="1">
      <c r="A36" s="108"/>
      <c r="B36" s="107" t="s">
        <v>25</v>
      </c>
      <c r="C36" s="111" t="s">
        <v>156</v>
      </c>
    </row>
    <row r="37" spans="1:3" s="100" customFormat="1" ht="13.5" customHeight="1">
      <c r="A37" s="108"/>
      <c r="B37" s="107" t="s">
        <v>29</v>
      </c>
      <c r="C37" s="111" t="s">
        <v>156</v>
      </c>
    </row>
    <row r="38" spans="1:3" s="100" customFormat="1" ht="13.5" customHeight="1">
      <c r="A38" s="108"/>
      <c r="B38" s="107" t="s">
        <v>30</v>
      </c>
      <c r="C38" s="111" t="s">
        <v>156</v>
      </c>
    </row>
    <row r="39" spans="1:3" s="100" customFormat="1" ht="13.5" customHeight="1">
      <c r="A39" s="108"/>
      <c r="B39" s="107" t="s">
        <v>102</v>
      </c>
      <c r="C39" s="111" t="s">
        <v>156</v>
      </c>
    </row>
    <row r="40" spans="1:3" s="100" customFormat="1" ht="13.5" customHeight="1">
      <c r="A40" s="108"/>
      <c r="B40" s="107" t="s">
        <v>81</v>
      </c>
      <c r="C40" s="111" t="s">
        <v>156</v>
      </c>
    </row>
    <row r="41" spans="1:3" s="100" customFormat="1" ht="13.5" customHeight="1">
      <c r="A41" s="108"/>
      <c r="B41" s="107" t="s">
        <v>82</v>
      </c>
      <c r="C41" s="111" t="s">
        <v>156</v>
      </c>
    </row>
    <row r="42" spans="1:3" s="100" customFormat="1" ht="13.5" customHeight="1">
      <c r="A42" s="108"/>
      <c r="B42" s="107" t="s">
        <v>170</v>
      </c>
      <c r="C42" s="111" t="s">
        <v>156</v>
      </c>
    </row>
    <row r="43" spans="1:3" s="110" customFormat="1" ht="13.5" customHeight="1">
      <c r="A43" s="101"/>
      <c r="B43" s="104" t="s">
        <v>171</v>
      </c>
      <c r="C43" s="109" t="s">
        <v>156</v>
      </c>
    </row>
    <row r="44" spans="1:3" s="100" customFormat="1" ht="13.5">
      <c r="A44" s="101"/>
      <c r="B44" s="98"/>
      <c r="C44" s="112"/>
    </row>
    <row r="45" spans="1:3" s="100" customFormat="1" ht="13.5">
      <c r="A45" s="101"/>
      <c r="B45" s="104" t="s">
        <v>174</v>
      </c>
      <c r="C45" s="109"/>
    </row>
    <row r="46" spans="1:3" s="100" customFormat="1" ht="13.5" customHeight="1">
      <c r="A46" s="108"/>
      <c r="B46" s="107" t="s">
        <v>175</v>
      </c>
      <c r="C46" s="111" t="s">
        <v>156</v>
      </c>
    </row>
    <row r="47" spans="1:3" s="100" customFormat="1" ht="13.5" customHeight="1">
      <c r="A47" s="108"/>
      <c r="B47" s="107" t="s">
        <v>176</v>
      </c>
      <c r="C47" s="111" t="s">
        <v>156</v>
      </c>
    </row>
    <row r="48" spans="1:3" s="100" customFormat="1" ht="13.5" customHeight="1">
      <c r="A48" s="108"/>
      <c r="B48" s="107" t="s">
        <v>177</v>
      </c>
      <c r="C48" s="111" t="s">
        <v>156</v>
      </c>
    </row>
    <row r="49" spans="1:3" s="100" customFormat="1" ht="13.5" customHeight="1">
      <c r="A49" s="108"/>
      <c r="B49" s="107" t="s">
        <v>178</v>
      </c>
      <c r="C49" s="111" t="s">
        <v>156</v>
      </c>
    </row>
    <row r="50" spans="1:3" s="100" customFormat="1" ht="13.5" customHeight="1">
      <c r="A50" s="108"/>
      <c r="B50" s="107" t="s">
        <v>179</v>
      </c>
      <c r="C50" s="111" t="s">
        <v>156</v>
      </c>
    </row>
    <row r="51" spans="1:3" s="100" customFormat="1" ht="13.5" customHeight="1">
      <c r="A51" s="101"/>
      <c r="B51" s="104" t="s">
        <v>180</v>
      </c>
      <c r="C51" s="109" t="s">
        <v>156</v>
      </c>
    </row>
    <row r="52" spans="1:3" s="100" customFormat="1" ht="13.5">
      <c r="A52" s="101"/>
      <c r="B52" s="98"/>
      <c r="C52" s="112"/>
    </row>
    <row r="53" spans="1:3" s="100" customFormat="1" ht="13.5">
      <c r="A53" s="101"/>
      <c r="B53" s="104" t="s">
        <v>181</v>
      </c>
      <c r="C53" s="109"/>
    </row>
    <row r="54" spans="1:3" s="100" customFormat="1" ht="13.5" customHeight="1">
      <c r="A54" s="108"/>
      <c r="B54" s="107" t="s">
        <v>182</v>
      </c>
      <c r="C54" s="111" t="s">
        <v>156</v>
      </c>
    </row>
    <row r="55" spans="1:3" s="100" customFormat="1" ht="13.5" customHeight="1">
      <c r="A55" s="108"/>
      <c r="B55" s="107" t="s">
        <v>183</v>
      </c>
      <c r="C55" s="111" t="s">
        <v>156</v>
      </c>
    </row>
    <row r="56" spans="1:3" s="100" customFormat="1" ht="13.5" customHeight="1">
      <c r="A56" s="108"/>
      <c r="B56" s="107" t="s">
        <v>184</v>
      </c>
      <c r="C56" s="111" t="s">
        <v>156</v>
      </c>
    </row>
    <row r="57" spans="1:3" s="100" customFormat="1" ht="13.5" customHeight="1">
      <c r="A57" s="101"/>
      <c r="B57" s="104" t="s">
        <v>185</v>
      </c>
      <c r="C57" s="109" t="s">
        <v>156</v>
      </c>
    </row>
    <row r="58" spans="1:3" s="100" customFormat="1" ht="13.5">
      <c r="A58" s="101"/>
      <c r="B58" s="104"/>
      <c r="C58" s="112"/>
    </row>
    <row r="59" spans="1:3" s="100" customFormat="1" ht="13.5">
      <c r="A59" s="101"/>
      <c r="B59" s="104" t="s">
        <v>461</v>
      </c>
      <c r="C59" s="109"/>
    </row>
    <row r="60" spans="1:3" s="100" customFormat="1" ht="13.5" customHeight="1">
      <c r="A60" s="108"/>
      <c r="B60" s="107" t="s">
        <v>460</v>
      </c>
      <c r="C60" s="111" t="s">
        <v>156</v>
      </c>
    </row>
    <row r="61" spans="1:3" s="100" customFormat="1" ht="13.5">
      <c r="A61" s="101"/>
      <c r="B61" s="104"/>
      <c r="C61" s="112"/>
    </row>
    <row r="62" spans="1:3" s="100" customFormat="1" ht="13.5" customHeight="1">
      <c r="A62" s="101"/>
      <c r="B62" s="105" t="s">
        <v>466</v>
      </c>
      <c r="C62" s="109" t="s">
        <v>156</v>
      </c>
    </row>
    <row r="63" spans="1:3" s="100" customFormat="1" ht="13.5" customHeight="1">
      <c r="A63" s="101"/>
      <c r="B63" s="98" t="s">
        <v>159</v>
      </c>
      <c r="C63" s="111" t="s">
        <v>156</v>
      </c>
    </row>
    <row r="64" spans="1:3" s="100" customFormat="1" ht="13.5" customHeight="1">
      <c r="A64" s="101"/>
      <c r="B64" s="98" t="s">
        <v>160</v>
      </c>
      <c r="C64" s="111" t="s">
        <v>156</v>
      </c>
    </row>
    <row r="65" spans="1:3" s="100" customFormat="1" ht="13.5" customHeight="1">
      <c r="A65" s="101"/>
      <c r="B65" s="98" t="s">
        <v>161</v>
      </c>
      <c r="C65" s="111" t="s">
        <v>156</v>
      </c>
    </row>
    <row r="66" spans="1:3" s="110" customFormat="1" ht="13.5" customHeight="1">
      <c r="A66" s="101"/>
      <c r="B66" s="105" t="s">
        <v>162</v>
      </c>
      <c r="C66" s="109" t="s">
        <v>156</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&amp;ROBR-14a</oddHeader>
    <oddFooter>&amp;L&amp;6Razpisna dokumentacija  
UREDITEV PROSTOROV OBČINSKE STAVBE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GRAFIST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 Metka Iskra s.p.</dc:creator>
  <cp:keywords/>
  <dc:description/>
  <cp:lastModifiedBy> </cp:lastModifiedBy>
  <cp:lastPrinted>2011-06-27T06:14:47Z</cp:lastPrinted>
  <dcterms:created xsi:type="dcterms:W3CDTF">1998-12-23T10:02:36Z</dcterms:created>
  <dcterms:modified xsi:type="dcterms:W3CDTF">2011-06-27T06:20:49Z</dcterms:modified>
  <cp:category/>
  <cp:version/>
  <cp:contentType/>
  <cp:contentStatus/>
</cp:coreProperties>
</file>