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75" windowWidth="14415" windowHeight="14580" tabRatio="841" activeTab="0"/>
  </bookViews>
  <sheets>
    <sheet name="Rekapitulacija" sheetId="1" r:id="rId1"/>
    <sheet name="gradb_VN_NN_JR" sheetId="2" r:id="rId2"/>
    <sheet name="el. mont. NNO" sheetId="3" r:id="rId3"/>
    <sheet name="el. mont. JR" sheetId="4" r:id="rId4"/>
    <sheet name="Ostalo" sheetId="5" r:id="rId5"/>
  </sheets>
  <externalReferences>
    <externalReference r:id="rId8"/>
  </externalReferences>
  <definedNames>
    <definedName name="indeks">#REF!</definedName>
    <definedName name="_xlnm.Print_Area" localSheetId="3">'el. mont. JR'!$A$1:$G$36</definedName>
    <definedName name="_xlnm.Print_Area" localSheetId="2">'el. mont. NNO'!$A$1:$G$54</definedName>
    <definedName name="_xlnm.Print_Area" localSheetId="1">'gradb_VN_NN_JR'!$A$1:$G$176</definedName>
    <definedName name="_xlnm.Print_Area" localSheetId="4">'Ostalo'!$A$1:$G$38</definedName>
    <definedName name="_xlnm.Print_Area" localSheetId="0">'Rekapitulacija'!$A$1:$D$21</definedName>
    <definedName name="_xlnm.Print_Titles" localSheetId="2">'el. mont. NNO'!$5:$6</definedName>
    <definedName name="_xlnm.Print_Titles" localSheetId="1">'gradb_VN_NN_JR'!$5:$7</definedName>
    <definedName name="_xlnm.Print_Titles" localSheetId="4">'Ostalo'!$3:$4</definedName>
    <definedName name="_xlnm.Print_Titles" localSheetId="0">'Rekapitulacija'!$4:$5</definedName>
    <definedName name="vv">'[1]Rekapitulacija'!$D$40</definedName>
  </definedNames>
  <calcPr fullCalcOnLoad="1" fullPrecision="0"/>
</workbook>
</file>

<file path=xl/sharedStrings.xml><?xml version="1.0" encoding="utf-8"?>
<sst xmlns="http://schemas.openxmlformats.org/spreadsheetml/2006/main" count="417" uniqueCount="174">
  <si>
    <t>Dobava rdečega PVC opozorilnega traku z napisom "POZOR ELEKTRIKA"</t>
  </si>
  <si>
    <t>REKAPITULACIJA</t>
  </si>
  <si>
    <t>Ostalo</t>
  </si>
  <si>
    <t>SKUPAJ brez DDV:</t>
  </si>
  <si>
    <t>DDV 20%</t>
  </si>
  <si>
    <t>SKUPAJ z DDV:</t>
  </si>
  <si>
    <t>Skupaj gradbena dela za VN in NN:</t>
  </si>
  <si>
    <t>Enota</t>
  </si>
  <si>
    <t>Količina</t>
  </si>
  <si>
    <t>Cena/enoto</t>
  </si>
  <si>
    <t>Vrednost</t>
  </si>
  <si>
    <t>kos</t>
  </si>
  <si>
    <t>Št.</t>
  </si>
  <si>
    <t>Opis</t>
  </si>
  <si>
    <t>m</t>
  </si>
  <si>
    <t>Drobni material</t>
  </si>
  <si>
    <t>%</t>
  </si>
  <si>
    <t>kpl</t>
  </si>
  <si>
    <t>Dobava pocinkanega valjanca FeZn 25x4mm, vključno s križnimi sponkami INOX izvedbe, priključitvami na ozemljilne sisteme, protikorozijsko zaščito z bitumensko maso, ….</t>
  </si>
  <si>
    <t>m3</t>
  </si>
  <si>
    <t>-zasip s tamponskim gramozom ter nabijanje po slojih 20cm, polaganje PVC opozorilnega traku</t>
  </si>
  <si>
    <t>Izdelava osnov in vnos trase kbv v kataster komunalnih naprav</t>
  </si>
  <si>
    <t>Projektantski nadzor (po dejanskih stroških)</t>
  </si>
  <si>
    <t>ur</t>
  </si>
  <si>
    <t>-ocena</t>
  </si>
  <si>
    <t>Skupaj ostalo:</t>
  </si>
  <si>
    <t>-zasutje s peskom granulacije 3-7mm, polaganje pocinkanega valjanca FeZn 25x4mm</t>
  </si>
  <si>
    <t>-zasip z izkopanim materialom ter nabijanje po slojih 20cm, polaganje PVC opozorilnega traku</t>
  </si>
  <si>
    <t>€</t>
  </si>
  <si>
    <t>Dobava, prevoz, montaža, preizkus, vgradnja, zidarska pomoč,</t>
  </si>
  <si>
    <t>1</t>
  </si>
  <si>
    <t>Skupaj elektromontažni del:</t>
  </si>
  <si>
    <t>Nadzor Elektro Primorska (po dejanskih stroških)</t>
  </si>
  <si>
    <t>Pripravljalna in zaključna dela</t>
  </si>
  <si>
    <t xml:space="preserve">Izdelava samoskrčnih kabelskih končnikov za kabel iz PVC mase (4 x16 mm2), montaža kabelskih čevljev Al-Cu, priklop kabla v svetilki </t>
  </si>
  <si>
    <t>Zakoličbe obstoječih ter predvidenih vodov in naprav</t>
  </si>
  <si>
    <t>ožičenje, z veznim in pritrdilnim materialom ter meritve</t>
  </si>
  <si>
    <t>-izdelava podlage iz mivke v debelini 10cm, polaganje stigmaflex cevi premera 1xfi110 (vključno z distančniki, čepi, tesnili, koleni, ...)</t>
  </si>
  <si>
    <r>
      <t>Kabel PP00 -AY 4x70+2,5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uvlečen v kabelsko kanalizacijo</t>
    </r>
  </si>
  <si>
    <t>1x</t>
  </si>
  <si>
    <t>- podstavek PK 00, 3 polni</t>
  </si>
  <si>
    <t>vrstne sponke, napisi, oznake, obročkanje kablov, enopolna vezalna shema, drobni material</t>
  </si>
  <si>
    <t>5x</t>
  </si>
  <si>
    <t>- prenapetostni zaščitni odvodnik, 400V, razred B, s prikazom stanja, komplet z ozemljitveno šino (kot npr. PROTEC B, Iskra zaščite)</t>
  </si>
  <si>
    <t>- talilni vložki, 500V, 16, 20A</t>
  </si>
  <si>
    <t>- podstavek EZN25</t>
  </si>
  <si>
    <t>- talilni vložki, 500V, 16, 10, 6A</t>
  </si>
  <si>
    <t>- ISALUX</t>
  </si>
  <si>
    <t>-stikalo 4G10-51Pk</t>
  </si>
  <si>
    <t>2x</t>
  </si>
  <si>
    <t>- stikalna ura</t>
  </si>
  <si>
    <t>- kontaktor KN12</t>
  </si>
  <si>
    <t>- kontaktor KN9</t>
  </si>
  <si>
    <t>Nadzor s strani uplavljalcev komunalne infrastrukture.</t>
  </si>
  <si>
    <t>Pridobitev elektroenergetskega soglasja</t>
  </si>
  <si>
    <t>Zaščita in zavarovanje gradbišča</t>
  </si>
  <si>
    <t>Geodetski posnetek</t>
  </si>
  <si>
    <t>Manipulativni stroški, priprava materiala in del</t>
  </si>
  <si>
    <t>Plačilo elektroenergetskega prispevka ostali odjem - omejevalec toka 3x20A</t>
  </si>
  <si>
    <t>Gradbena dela za NN in JR</t>
  </si>
  <si>
    <t>Elektromontažni del JR</t>
  </si>
  <si>
    <t xml:space="preserve">Raven drog javne razsvetljave višine h=6m za montažo direktno v temelj, prilagojen za direktno montažo svetilke (fi 60 mm), vročecinkane izvedbe z diametralnimi uvodnimi odprtinami za uvod kabla (kot pri tipu droga Dalekovod), vijaki INOX, s priključno ploščo in kompletnim ožičenjem (PP00-Y 4x2,5 mm2), postavljen v temelj, povezan na valjanec. </t>
  </si>
  <si>
    <r>
      <t>Kabel PP00-AY 4x16+2,5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, uvlečen v kabelsko kanalizacijo</t>
    </r>
  </si>
  <si>
    <t>Kabel PP00-AY 4x150+2,5 mm2, uvlečen v kabelsko kanalizacijo</t>
  </si>
  <si>
    <r>
      <t>Kabel PP00-AY 4x35+2,5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, uvlečen v kabelsko kanalizacijo</t>
    </r>
  </si>
  <si>
    <t>-izdelava podlage iz suhega betona MB20 v debelini 10cm, polaganje stigmaflex cevi premera 4xfi110+1xfi160mm (vključno z distančniki, čepi, tesnili, koleni, ...), obbetoniranje z betonom MB20, polaganje pocinkanega valjanca FeZn 25x4mm</t>
  </si>
  <si>
    <t>-izdelava podlage iz suhega betona MB20 v debelini 10cm, polaganje stigmaflex cevi premera 6xfi110+1xfi160mm (vključno z distančniki, čepi, tesnili, koleni, ...), obbetoniranje z betonom MB20, polaganje pocinkanega valjanca FeZn 25x4mm</t>
  </si>
  <si>
    <t>Strojni in deloma ročni izkop kabelskega kanala  v terenu  III. do IV. ktg. dim.(šxv) 0,55x1,35m v dolžini 11m:</t>
  </si>
  <si>
    <t>Strojni in deloma ročni izkop kabelskega kanala  v terenu  III. do IV. ktg. dim.(šxv) 0,55x1,3m v dolžini 171m:</t>
  </si>
  <si>
    <t>Strojni in deloma ročni izkop kabelskega kanala  v terenu  III. do IV. ktg. dim.(šxv) 0,6x1,2m v dolžini 177m:</t>
  </si>
  <si>
    <t>-izdelava podlage iz suhega betona MB20 v debelini 10cm, polaganje stigmaflex cevi premera 3xfi110mm + 1xfi160mm (vključno z distančniki, čepi, tesnili, koleni, ...), obbetoniranje z betonom MB20, polaganje pocinkanega valjanca FeZn 25x4mm</t>
  </si>
  <si>
    <t>-izdelava podlage iz suhega betona MB20 v debelini 10cm, polaganje stigmaflex cevi premera 2xfi110mm + 1xfi160mm (vključno z distančniki, čepi, tesnili, koleni, ...), obbetoniranje z betonom MB20, polaganje pocinkanega valjanca FeZn 25x4mm</t>
  </si>
  <si>
    <t>Strojni in deloma ročni izkop kabelskega kanala  v terenu  III. do IV. ktg. dim.(šxv) 0,45x1,2m v dolžini 32m:</t>
  </si>
  <si>
    <t>Strojni in deloma ročni izkop kabelskega kanala  v terenu  III. do IV. ktg. dim.(šxv) 0,6x1,3 m v dolžini 3m:</t>
  </si>
  <si>
    <t>Strojni in deloma ročni izkop kabelskega kanala  v terenu  III. do IV. ktg. dim.(šxv) 0,6x1,15 m v dolžini 10m:</t>
  </si>
  <si>
    <t>-izdelava podlage iz mivke v debelini 10cm, polaganje stigmaflex cevi premera 2xfi110 (vključno z distančniki, čepi, tesnili, koleni, ...)</t>
  </si>
  <si>
    <t>Strojni in deloma ročni izkop kabelskega kanala  v terenu  III. do IV. ktg. dim.(šxv) 0,3x0,9 m v dolžini 4m:</t>
  </si>
  <si>
    <t>Strojni in deloma ročni izkop kabelskega kanala  v terenu  III. do IV. ktg. dim.(šxv) 0,3x1,0 m v dolžini 10m:</t>
  </si>
  <si>
    <t>-izdelava podlage iz suhega betona MB20 v debelini 10cm, polaganje stigmaflex cevi premera 8xfi110mm (vključno z distančniki, čepi, tesnili, koleni, ...), obbetoniranje z betonom MB20, polaganje pocinkanega valjanca FeZn 25x4mm</t>
  </si>
  <si>
    <t>-izdelava podlage iz suhega betona MB20 v debelini 10cm, polaganje stigmaflex cevi premera 3xfi160mm (vključno z distančniki, čepi, tesnili, koleni, ...), obbetoniranje z betonom MB20, polaganje pocinkanega valjanca FeZn 25x4mm</t>
  </si>
  <si>
    <t>-izdelava podlage iz suhega betona MB20 v debelini 10cm, polaganje stigmaflex cevi premera 10xfi110mm (vključno z distančniki, čepi, tesnili, koleni, ...), obbetoniranje z betonom MB20, polaganje pocinkanega valjanca FeZn 25x4mm</t>
  </si>
  <si>
    <t>-izdelava podlage iz suhega betona MB20 v debelini 10cm, polaganje stigmaflex cevi premera 9xfi160mm (vključno z distančniki, čepi, tesnili, koleni, ...), obbetoniranje z betonom MB20, polaganje pocinkanega valjanca FeZn 25x4mm</t>
  </si>
  <si>
    <t>-izdelava podlage iz suhega betona MB20 v debelini 10cm, polaganje stigmaflex cevi premera 6xfi110mm (vključno z distančniki, čepi, tesnili, koleni, ...), obbetoniranje z betonom MB20, polaganje pocinkanega valjanca FeZn 25x4mm</t>
  </si>
  <si>
    <t>-izdelava podlage iz suhega betona MB20 v debelini 10cm, polaganje stigmaflex cevi premera 5xfi110mm (vključno z distančniki, čepi, tesnili, koleni, ...), obbetoniranje z betonom MB20, polaganje pocinkanega valjanca FeZn 25x4mm</t>
  </si>
  <si>
    <t>-izdelava podlage iz suhega betona MB20 v debelini 10cm, polaganje stigmaflex cevi premera 4xfi110mm (vključno z distančniki, čepi, tesnili, koleni, ...), obbetoniranje z betonom MB20, polaganje pocinkanega valjanca FeZn 25x4mm</t>
  </si>
  <si>
    <t>-izdelava podlage iz suhega betona MB20 v debelini 10cm, polaganje stigmaflex cevi premera 3xfi110mm (vključno z distančniki, čepi, tesnili, koleni, ...), obbetoniranje z betonom MB20, polaganje pocinkanega valjanca FeZn 25x4mm</t>
  </si>
  <si>
    <t>-izdelava podlage iz suhega betona MB20 v debelini 10cm, polaganje stigmaflex cevi premera 2xfi110mm (vključno z distančniki, čepi, tesnili, koleni, ...), obbetoniranje z betonom MB20, polaganje pocinkanega valjanca FeZn 25x4mm</t>
  </si>
  <si>
    <t>-izdelava podlage iz suhega betona MB20 v debelini 10cm, polaganje stigmaflex cevi premera 1xfi110mm (vključno z distančniki, čepi, tesnili, koleni, ...), obbetoniranje z betonom MB20, polaganje pocinkanega valjanca FeZn 25x4mm</t>
  </si>
  <si>
    <t>-izdelava podlage iz suhega betona MB20 v debelini 10cm, polaganje stigmaflex cevi premera 1xfi110 + 2Xfi63mm (vključno z distančniki, čepi, tesnili, koleni, ...), obbetoniranje z betonom MB20, polaganje pocinkanega valjanca FeZn 25x4mm</t>
  </si>
  <si>
    <t>Strojni in deloma ročni izkop kabelskega kanala  v terenu  III. do IV. ktg. dim.(šxv) 0,45x1,0 m v dolžini 8m:</t>
  </si>
  <si>
    <t>-izdelava podlage iz suhega betona MB20 v debelini 10cm, polaganje stigmaflex cevi premera 1xfi110 + 1Xfi63mm (vključno z distančniki, čepi, tesnili, koleni, ...), obbetoniranje z betonom MB20, polaganje pocinkanega valjanca FeZn 25x4mm</t>
  </si>
  <si>
    <t>Strojni in deloma ročni izkop kabelskega kanala  v terenu  III. do IV. ktg. dim.(šxv) 0,45x1,0 m v dolžini 28m:</t>
  </si>
  <si>
    <t>-izdelava podlage iz mivke v debelini 10cm, polaganje stigmaflex cevi premera 2xfi63mm (vključno z distančniki, čepi, tesnili, koleni, ...)</t>
  </si>
  <si>
    <t>Strojni in deloma ročni izkop kabelskega kanala  v terenu  III. do IV. ktg. dim.(šxv) 0,35x0,9 m v dolžini 25m:</t>
  </si>
  <si>
    <t>-izdelava podlage iz mivke v debelini 10cm, polaganje stigmaflex cevi premera 1xfi63mm (vključno z distančniki, čepi, tesnili, koleni, ...)</t>
  </si>
  <si>
    <t>-izdelava podlage iz suhega betona MB20 v debelini 10cm, polaganje stigmaflex cevi premera 1Xfi63mm (vključno z distančniki, čepi, tesnili, koleni, ...), obbetoniranje z betonom MB20, polaganje pocinkanega valjanca FeZn 25x4mm</t>
  </si>
  <si>
    <t>Strojni in deloma ročni izkop kabelskega kanala  v terenu  III. do IV. ktg. dim.(šxv) 0,3x1,0 m v dolžini 9m:</t>
  </si>
  <si>
    <t>Strojni in deloma ročni izkop kabelskega kanala  v terenu  III. do IV. ktg. dim.(šxv) 0,4x1,2 m v dolžini 6m:</t>
  </si>
  <si>
    <t>Strojni in deloma ročni izkop kabelskega kanala  v terenu  III. do IV. ktg. dim.(šxv) 0,7x1,30 m v dolžini 7m:</t>
  </si>
  <si>
    <t>Strojni in deloma ročni izkop kabelskega kanala  v terenu  III. do IV. ktg. dim.(šxv) 0,45x1,45 m v dolžini 5m:</t>
  </si>
  <si>
    <t>Izdelava kabelskih jaškov 1,5 x 1,5 m, globine 1,8 m z dvojnim težkim LTŽ pokrovom vstrezne nosilnosti, z demontažno prečko in napisom ELEKTRIKA</t>
  </si>
  <si>
    <t>Izdelava kabelskih jaškov fi0,8m, globine 1,0 m z enojnim LTŽ pokrovom ustrezne nosilnosti in napisom ELEKTRIKA</t>
  </si>
  <si>
    <t>Izdelava kabelskih jaškov 1,2 x 1,2 m, globine 1,2 m z enojnim  LTŽ pokrovom ustrezne nosilnosti in napisom ELEKTRIKA</t>
  </si>
  <si>
    <t>Izdelava temelja za kandelaber JR, dimenzij 0,6 x0,6 x1,25m z razširitvami, vgradnja cevi fi200 mm (do globine 0,85m) za postavitev kandelabra, zasutje kandelabra z mivko in zalitje vrha temelja z betonom (0,7 m3 x32) (drog h=8m) ter izdelava uvodov.</t>
  </si>
  <si>
    <r>
      <t xml:space="preserve">Rdeča Stigmaflex cev fi110 </t>
    </r>
    <r>
      <rPr>
        <sz val="10"/>
        <rFont val="Arial"/>
        <family val="2"/>
      </rPr>
      <t>mm skupaj z original čepi, vodotesnimi spoji, distančniki, koleni, …</t>
    </r>
  </si>
  <si>
    <r>
      <t xml:space="preserve">Rdeča Stigmaflex cev fi63 </t>
    </r>
    <r>
      <rPr>
        <sz val="10"/>
        <rFont val="Arial"/>
        <family val="2"/>
      </rPr>
      <t>mm skupaj z original čepi, vodotesnimi spoji, distančniki, koleni, …</t>
    </r>
  </si>
  <si>
    <r>
      <t xml:space="preserve">Rdeča Stigmaflex cev fi 160 </t>
    </r>
    <r>
      <rPr>
        <sz val="10"/>
        <rFont val="Arial"/>
        <family val="2"/>
      </rPr>
      <t>mm skupaj z original čepi, vodotesnimi spoji, distančniki, koleni, …</t>
    </r>
  </si>
  <si>
    <t>Nabava AB stebra Z9</t>
  </si>
  <si>
    <t>Montaža betonskega stebra v temelj</t>
  </si>
  <si>
    <t xml:space="preserve">Betonski temelj stebra Z9 s cevjo 1xfi 0,6 m dim.  1,1x1,1x1,6 m MB 20, vgradnja cevi  fi 110mm  v temelj       </t>
  </si>
  <si>
    <t>Strojno rezanje asfalta, odstranjevanje asfalta ali betona debeline od 6 do 10 cm, nakladanje in odvoz  ruševin na deponijo z upoštevanjem stroškov začasne in končne deponije s predajo evidenčnih listov upravljavca deponije in ureditev okolice</t>
  </si>
  <si>
    <t>m2</t>
  </si>
  <si>
    <t>Dobava in vgrajevanje asfalta na pripravljeno podlago v sistemu (ocena):                                                                            - 5cm bitudrobirja                                                                                                                                            - 3cm asfaltbetona</t>
  </si>
  <si>
    <t>4x</t>
  </si>
  <si>
    <t>Montaža predfabriciranih montažnih temeljev omaric, ter izvedba cevnih uvodov vanje, zasipanje , utrjevanje.</t>
  </si>
  <si>
    <t>6x</t>
  </si>
  <si>
    <t>3x</t>
  </si>
  <si>
    <t>- NV stikalne letve velikosti  02, max. 400A /3/…A</t>
  </si>
  <si>
    <t>- NV stikalne letve velikosti  00, max. 160A /3/…A</t>
  </si>
  <si>
    <t>Kabelska razdelilna omara RKO, dim. 1080 x 590 x 322 mm, kot npr. : A/FK 4 H (Mosdorfer) z zbiralkami,  predfabriciranim podstavkom (montažnim temeljem), streho, ključavnico elektrodistribucije, z montažo na pripravljen temelj, s sledečo opremo:</t>
  </si>
  <si>
    <t>Kabelska razdelilna omara RKO, dim. 1080 x 785 x 322 mm, kot npr. : A/FK 5 H (Mosdorfer) z zbiralkami,  predfabriciranim podstavkom - (montažnim temeljem), streho, ključavnico elektrodistribucije, z montažo na pripravljen temelj, s sledečo opremo:</t>
  </si>
  <si>
    <t>A/FK 5 H (Mosdorfer) z montažno ploščo in predfabriciranim podstavkom (montažnim temeljem), streho, ključavnico elektrodistribucije, z montažo na pripravljen temelj, s sledečo opremo:</t>
  </si>
  <si>
    <t>- podstavek PK 00, max.160A /3/…A</t>
  </si>
  <si>
    <t>A/FK 4 H (Mosdorfer) z zbiralkami,  predfabriciranim podstavkom - montažnim temeljem in streho, ključavnico elektrodistribucije, z montažo na pripravljen temelj, s sledečo opremo:</t>
  </si>
  <si>
    <t xml:space="preserve">Priključno merilna omara P.S. PMO, za možnost montaže dveh merilnih garnitur dim. 1080 x 590 x 322 mm, kot npr. : </t>
  </si>
  <si>
    <t xml:space="preserve">Priključno merilna omara P.S. PMO, za možnost montaže treh merilnih garnitur dim. 1080 x 785 x 322 mm, kot npr. : </t>
  </si>
  <si>
    <t>Zaščitno INOX korito za kable, do višine 2,5m ter pritrditev kablov na drog</t>
  </si>
  <si>
    <t>Napenjanje SKS in montaža v napenjalno sponko</t>
  </si>
  <si>
    <t>Priklop kablov 70 mm2 na Z9</t>
  </si>
  <si>
    <t>Motaža NN odvodnikov prenapetosti 0,5kV, 5kA</t>
  </si>
  <si>
    <r>
      <t>Kabel X00/0 -A 2x16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- nameščen, komplet z priključitvijo</t>
    </r>
  </si>
  <si>
    <r>
      <t>Izdelava samoskrčnih kabelskih končnikov za kabel iz PVC mase (4 x 150mm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), montaža kabelskih čevljev Al-Cu, ter priklop kabla (RKO, TP).</t>
    </r>
  </si>
  <si>
    <r>
      <t>Izdelava samoskrčnih kabelskih končnikov za kabel iz PVC mase (4 x 35mm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), montaža kabelskih čevljev Al-Cu, ter priklop kabla (RKO, P.S. PMO).</t>
    </r>
  </si>
  <si>
    <t>Kabelska merilno priključna omara PRIŽIGALIŠČE JR, dim. 850x1115x322 mm, kot npr. : A/FK 5 H (Mosdorfer) s podstavkom in streho, fizično razdeljena  v notranjosti na M.P.O. in prižigališče, z dvokrilnimi vrati, ključavnico vzdrževalca in ključavnico elektrodistribucije, z montažo na pripravljen temelj, s sledečo opremo:</t>
  </si>
  <si>
    <t>9x</t>
  </si>
  <si>
    <t>12x</t>
  </si>
  <si>
    <t xml:space="preserve">- glavno stikalo 4G40-10PK  </t>
  </si>
  <si>
    <t>Pregled in priklop NN omrežja, sistema JR</t>
  </si>
  <si>
    <t>Izdelava PID, NOV</t>
  </si>
  <si>
    <t>Priprava osnov za izdelavo PID in NOV dokumentacije.</t>
  </si>
  <si>
    <t>Svetilka javne razsvetljave z ravnim varnostno kaljenim steklom, izdelana iz tlačno litega aluminija praškasto lakiranega, kompenzirana, z redukcijsko vezavo "ECO", RFO optika, zaščitna stopnja IP66, zaščitni razred I, primerna za direktno montažo na 6 m drog pod nagibnim kotom 0 stopinj, priključnimi sponkami, kot npr.SC 50, 5NA 587 E-1MT1F 70W (Siteco) z visokotlačno natrijevo sijalko cevaste oblike in z navojnim vložkom 1xHST 70W</t>
  </si>
  <si>
    <t>Priklop kablov 16 mm2 na Z9 (JR)</t>
  </si>
  <si>
    <t>Izdelava tesnilnega obroča okoli stebra z cementno malto</t>
  </si>
  <si>
    <t>Odvezovanje ali demontaža faznih vodnikov z nosilnih ter napenjalnih sponk</t>
  </si>
  <si>
    <t>km</t>
  </si>
  <si>
    <t>-odvoz odvečnega materiala na deponijo do 7 km s predajo evidenčnih listov pooblaščenega upraljavca deponije</t>
  </si>
  <si>
    <t>Strojni izkop jame dimenzij 2,4 x 2,4 x 2,6 m za izdelavo jaška v terenu III. do IV. ktg., odvoz odvečnega materiala na deponijo (16,13 m3 x 1) do 7 km s predajo evidenčnih listov pooblaščenega upraljavca deponije</t>
  </si>
  <si>
    <t>Strojni izkop jame dimenzij 2,1 x 2,1 x 2,1 m za izdelavo jaška v terenu III. do IV. ktg., odvoz odvečnega materiala na deponijo (9,3 m3 x12) do 7 km s predajo evidenčnih listov pooblaščenega upraljavca deponije</t>
  </si>
  <si>
    <t>Strojni izkop jame dimenzij 1,0 x 1,0 x 1,2 m za izdelavo jaška v terenu III. do IV. ktg., odvoz odvečnega materiala na deponijo (1,2 m3 x 9) do 7 km s predajo evidenčnih listov pooblaščenega upraljavca deponije</t>
  </si>
  <si>
    <t>Strojni izkop jame dimenzij 1,4 x 1,4 x 1,2m za izdelavo temelja droga JR v terenu III. do IV. ktg., odvoz odvečnega materiala na deponijo (2,4m3 x 32), zasipanje ter odvoz odvečnega materiala do 7 km s predajo evidenčnih listov pooblaščenega upraljavca deponije</t>
  </si>
  <si>
    <t>-odvoz odvečnega materiala do 7km  s predajo evidenčnih listov pooblaščenega upraljavca deponije</t>
  </si>
  <si>
    <t>Demontaža in navijanje demontiranega SKS kabla  v svitke ali na odpadne bobne ter odvoz na ustrezno deponijo (oddaljeno do 10km) s predajo evidenčnih listov pooblaščenega upraljavca deponije</t>
  </si>
  <si>
    <t>Demontaža nosilnih betonskih stebrov N9 in odvoz na ustrezno deponijo (oddaljeno do 10km) s predajo evidenčnih listov pooblaščenega upraljavca deponije</t>
  </si>
  <si>
    <t>Demontaža nosilnih betonskih stebrov K9 in odvoz na ustrezno deponijo (oddaljeno do 10km) s predajo evidenčnih listov pooblaščenega upraljavca deponije</t>
  </si>
  <si>
    <t>Demontaža obstoječega lesenega droga, odvoz na ustrezno deponijo (oddaljeno do 10km) s predajo evidenčnih listov pooblaščenega upraljavca deponije</t>
  </si>
  <si>
    <t>4/1.5.6 PROJEKTANTSKI POPIS MATERIALA IN DEL</t>
  </si>
  <si>
    <t>Elektromontažni del NNO</t>
  </si>
  <si>
    <t>Strojni izkop jame za temelje omaric RKO, P.S. PMO in PRIŽIGALIŠČE JR v terenu III. do IV. ktg.</t>
  </si>
  <si>
    <t>Strojni izkop jame za temelj stebra Z9 dim 1,1x1,1x1,7 m v terenu III. do IV. ktg., odvoz odvečnega materiala na deponijo                (2,0 m3 x 2) do 7 km s predajo evidenčnih listov pooblaščenega upraljavca deponije</t>
  </si>
  <si>
    <r>
      <t>Izdelava samoskrčnih kabelskih končnikov za kabel iz PVC mase (4 x 70mm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), montaža kabelskih čevljev Al-Cu, ter priklop kabla (RKO, NNO)</t>
    </r>
  </si>
  <si>
    <t>4/1.5.6.1</t>
  </si>
  <si>
    <t>4/1.5.6.2</t>
  </si>
  <si>
    <t>4/1.5.6.3</t>
  </si>
  <si>
    <t>4/1.5.6.4</t>
  </si>
  <si>
    <t>4/1.5.6.1 GRADBENA DELA ZA NN IN JR</t>
  </si>
  <si>
    <t>4/1.5.6.2  ELEKTROMONTAŽNI DEL NNO</t>
  </si>
  <si>
    <t>4/1.5.6.3 ELEKTROMONTAŽNI DEL JR</t>
  </si>
  <si>
    <t>4/1.5.6.4 OSTALO</t>
  </si>
  <si>
    <t>- Direktni trifazni števec električne energije (s tarifnim odklopnikom) 1-100A, Landis, ZCF 120 AB, 400/230V, z dajalnikom impulza</t>
  </si>
  <si>
    <t>Strojni in deloma ročni izkop kabelskega kanala  v terenu  III. do IV. ktg. dim.(šxv) 0,6x1,15 m v dolžini 60m:</t>
  </si>
  <si>
    <t>Strojni in deloma ročni izkop kabelskega kanala  v terenu  III. do IV. ktg. dim.(šxv) 0,45x1,15 m v dolžini 60m:</t>
  </si>
  <si>
    <t>Strojni in deloma ročni izkop kabelskega kanala  v terenu  III. do IV. ktg. dim.(šxv) 0,45x1,0 m v dolžini 200m:</t>
  </si>
  <si>
    <t>Strojni in deloma ročni izkop kabelskega kanala  v terenu  III. do IV. ktg. dim.(šxv) 0,45x0,9m v dolžini 20m:</t>
  </si>
  <si>
    <t>Strojni in deloma ročni izkop kabelskega kanala  v terenu  III. do IV. ktg. dim.(šxv) 0,3x0,9 m v dolžini 200m: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</si>
</sst>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,"/>
    <numFmt numFmtId="173" formatCode="#,"/>
    <numFmt numFmtId="174" formatCode="0#,"/>
    <numFmt numFmtId="175" formatCode="#\ \."/>
    <numFmt numFmtId="176" formatCode="#,##0.00\ &quot;SIT&quot;"/>
    <numFmt numFmtId="177" formatCode="#,##0.00\ _S_I_T"/>
    <numFmt numFmtId="178" formatCode="&quot;True&quot;;&quot;True&quot;;&quot;False&quot;"/>
    <numFmt numFmtId="179" formatCode="&quot;On&quot;;&quot;On&quot;;&quot;Off&quot;"/>
    <numFmt numFmtId="180" formatCode="0000"/>
    <numFmt numFmtId="181" formatCode="0.0"/>
    <numFmt numFmtId="182" formatCode="#,##0.00\ [$€-1]"/>
    <numFmt numFmtId="183" formatCode="[$-424]d\.\ mmmm\ yyyy"/>
    <numFmt numFmtId="184" formatCode="###,###,###,###.00"/>
    <numFmt numFmtId="185" formatCode="#,##0.0"/>
    <numFmt numFmtId="186" formatCode="#,##0\ [$€-1];[Red]\-#,##0\ [$€-1]"/>
  </numFmts>
  <fonts count="59">
    <font>
      <sz val="10"/>
      <name val="Arial CE"/>
      <family val="0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 CE"/>
      <family val="2"/>
    </font>
    <font>
      <i/>
      <sz val="9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11"/>
      <name val="Times New Roman CE"/>
      <family val="1"/>
    </font>
    <font>
      <b/>
      <sz val="11"/>
      <name val="Arial CE"/>
      <family val="2"/>
    </font>
    <font>
      <i/>
      <sz val="10"/>
      <name val="Times New Roman CE"/>
      <family val="1"/>
    </font>
    <font>
      <vertAlign val="superscript"/>
      <sz val="10"/>
      <name val="Arial CE"/>
      <family val="2"/>
    </font>
    <font>
      <sz val="8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2" fontId="1" fillId="0" borderId="0" xfId="0" applyNumberFormat="1" applyFont="1" applyFill="1" applyAlignment="1" applyProtection="1">
      <alignment vertical="top"/>
      <protection locked="0"/>
    </xf>
    <xf numFmtId="4" fontId="1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2" fontId="9" fillId="0" borderId="0" xfId="0" applyNumberFormat="1" applyFont="1" applyFill="1" applyAlignment="1" applyProtection="1">
      <alignment vertical="top"/>
      <protection locked="0"/>
    </xf>
    <xf numFmtId="4" fontId="9" fillId="0" borderId="0" xfId="0" applyNumberFormat="1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2" fontId="1" fillId="33" borderId="10" xfId="0" applyNumberFormat="1" applyFont="1" applyFill="1" applyBorder="1" applyAlignment="1" applyProtection="1">
      <alignment horizontal="center" vertical="top"/>
      <protection locked="0"/>
    </xf>
    <xf numFmtId="4" fontId="1" fillId="33" borderId="10" xfId="0" applyNumberFormat="1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horizontal="justify" vertical="top"/>
      <protection locked="0"/>
    </xf>
    <xf numFmtId="0" fontId="58" fillId="0" borderId="0" xfId="0" applyFont="1" applyFill="1" applyAlignment="1" applyProtection="1">
      <alignment/>
      <protection locked="0"/>
    </xf>
    <xf numFmtId="4" fontId="58" fillId="0" borderId="0" xfId="0" applyNumberFormat="1" applyFont="1" applyFill="1" applyAlignment="1" applyProtection="1">
      <alignment horizontal="right"/>
      <protection locked="0"/>
    </xf>
    <xf numFmtId="2" fontId="16" fillId="0" borderId="0" xfId="0" applyNumberFormat="1" applyFont="1" applyFill="1" applyAlignment="1" applyProtection="1">
      <alignment/>
      <protection locked="0"/>
    </xf>
    <xf numFmtId="4" fontId="16" fillId="0" borderId="0" xfId="0" applyNumberFormat="1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vertical="top"/>
      <protection locked="0"/>
    </xf>
    <xf numFmtId="4" fontId="0" fillId="0" borderId="0" xfId="0" applyNumberFormat="1" applyFont="1" applyFill="1" applyAlignment="1" applyProtection="1">
      <alignment vertical="top"/>
      <protection locked="0"/>
    </xf>
    <xf numFmtId="185" fontId="0" fillId="0" borderId="0" xfId="0" applyNumberFormat="1" applyFont="1" applyFill="1" applyAlignment="1" applyProtection="1">
      <alignment vertical="top"/>
      <protection locked="0"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182" fontId="1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182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185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top"/>
      <protection locked="0"/>
    </xf>
    <xf numFmtId="186" fontId="5" fillId="0" borderId="0" xfId="0" applyNumberFormat="1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4" fontId="14" fillId="0" borderId="0" xfId="0" applyNumberFormat="1" applyFont="1" applyFill="1" applyAlignment="1" applyProtection="1">
      <alignment vertical="top"/>
      <protection locked="0"/>
    </xf>
    <xf numFmtId="4" fontId="22" fillId="0" borderId="0" xfId="0" applyNumberFormat="1" applyFont="1" applyFill="1" applyAlignment="1" applyProtection="1">
      <alignment horizontal="right" vertical="top" wrapText="1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top"/>
      <protection locked="0"/>
    </xf>
    <xf numFmtId="3" fontId="14" fillId="0" borderId="0" xfId="0" applyNumberFormat="1" applyFont="1" applyFill="1" applyAlignment="1" applyProtection="1">
      <alignment vertical="top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4" fontId="0" fillId="0" borderId="0" xfId="0" applyNumberFormat="1" applyFont="1" applyFill="1" applyAlignment="1" applyProtection="1">
      <alignment vertical="top"/>
      <protection locked="0"/>
    </xf>
    <xf numFmtId="181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vertical="top"/>
      <protection locked="0"/>
    </xf>
    <xf numFmtId="2" fontId="0" fillId="0" borderId="0" xfId="0" applyNumberFormat="1" applyFont="1" applyFill="1" applyAlignment="1" applyProtection="1">
      <alignment/>
      <protection locked="0"/>
    </xf>
    <xf numFmtId="184" fontId="0" fillId="0" borderId="0" xfId="0" applyNumberFormat="1" applyFont="1" applyFill="1" applyAlignment="1" applyProtection="1">
      <alignment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justify" vertical="top"/>
      <protection locked="0"/>
    </xf>
    <xf numFmtId="0" fontId="16" fillId="0" borderId="0" xfId="0" applyFont="1" applyAlignment="1" applyProtection="1">
      <alignment/>
      <protection locked="0"/>
    </xf>
    <xf numFmtId="16" fontId="17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9" fillId="0" borderId="12" xfId="0" applyFont="1" applyFill="1" applyBorder="1" applyAlignment="1" applyProtection="1">
      <alignment/>
      <protection locked="0"/>
    </xf>
    <xf numFmtId="177" fontId="0" fillId="0" borderId="12" xfId="0" applyNumberFormat="1" applyFont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0" xfId="0" applyNumberFormat="1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185" fontId="3" fillId="0" borderId="0" xfId="0" applyNumberFormat="1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center" vertical="top"/>
      <protection/>
    </xf>
    <xf numFmtId="185" fontId="1" fillId="0" borderId="0" xfId="0" applyNumberFormat="1" applyFont="1" applyFill="1" applyAlignment="1" applyProtection="1">
      <alignment horizontal="justify" vertical="top" wrapText="1"/>
      <protection/>
    </xf>
    <xf numFmtId="49" fontId="9" fillId="0" borderId="0" xfId="0" applyNumberFormat="1" applyFont="1" applyFill="1" applyAlignment="1" applyProtection="1">
      <alignment horizontal="justify" vertical="top" wrapText="1"/>
      <protection/>
    </xf>
    <xf numFmtId="0" fontId="9" fillId="0" borderId="0" xfId="0" applyFont="1" applyFill="1" applyAlignment="1" applyProtection="1">
      <alignment horizontal="center" vertical="top"/>
      <protection/>
    </xf>
    <xf numFmtId="185" fontId="9" fillId="0" borderId="0" xfId="0" applyNumberFormat="1" applyFont="1" applyFill="1" applyAlignment="1" applyProtection="1">
      <alignment horizontal="justify" vertical="top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49" fontId="9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Font="1" applyFill="1" applyAlignment="1" applyProtection="1">
      <alignment horizontal="center" vertical="top"/>
      <protection/>
    </xf>
    <xf numFmtId="185" fontId="9" fillId="0" borderId="0" xfId="0" applyNumberFormat="1" applyFont="1" applyFill="1" applyAlignment="1" applyProtection="1">
      <alignment vertical="top"/>
      <protection/>
    </xf>
    <xf numFmtId="0" fontId="1" fillId="33" borderId="10" xfId="0" applyFont="1" applyFill="1" applyBorder="1" applyAlignment="1" applyProtection="1">
      <alignment horizontal="left" vertical="top"/>
      <protection/>
    </xf>
    <xf numFmtId="49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/>
      <protection/>
    </xf>
    <xf numFmtId="185" fontId="1" fillId="33" borderId="1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Alignment="1" applyProtection="1">
      <alignment horizontal="left" vertical="top" wrapText="1"/>
      <protection/>
    </xf>
    <xf numFmtId="49" fontId="0" fillId="0" borderId="0" xfId="0" applyNumberFormat="1" applyFont="1" applyAlignment="1" applyProtection="1">
      <alignment horizontal="center" vertical="top" wrapText="1"/>
      <protection/>
    </xf>
    <xf numFmtId="185" fontId="0" fillId="0" borderId="0" xfId="0" applyNumberFormat="1" applyFont="1" applyAlignment="1" applyProtection="1">
      <alignment horizontal="left" vertical="top" wrapText="1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center"/>
      <protection/>
    </xf>
    <xf numFmtId="185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 quotePrefix="1">
      <alignment horizontal="left" vertical="top" wrapText="1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 quotePrefix="1">
      <alignment horizontal="left" vertical="top" wrapText="1"/>
      <protection/>
    </xf>
    <xf numFmtId="185" fontId="0" fillId="0" borderId="0" xfId="0" applyNumberForma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185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 quotePrefix="1">
      <alignment horizontal="left" vertical="top" wrapText="1"/>
      <protection/>
    </xf>
    <xf numFmtId="0" fontId="0" fillId="0" borderId="0" xfId="0" applyFont="1" applyFill="1" applyAlignment="1" applyProtection="1">
      <alignment horizontal="center"/>
      <protection/>
    </xf>
    <xf numFmtId="185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justify"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58" fillId="0" borderId="0" xfId="0" applyFont="1" applyFill="1" applyAlignment="1" applyProtection="1">
      <alignment horizontal="left" vertical="top"/>
      <protection/>
    </xf>
    <xf numFmtId="0" fontId="58" fillId="0" borderId="0" xfId="0" applyFont="1" applyFill="1" applyBorder="1" applyAlignment="1" applyProtection="1">
      <alignment horizontal="left" vertical="top" wrapText="1"/>
      <protection/>
    </xf>
    <xf numFmtId="0" fontId="58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6" fillId="0" borderId="0" xfId="0" applyFont="1" applyFill="1" applyAlignment="1" applyProtection="1">
      <alignment horizontal="left" vertical="top"/>
      <protection/>
    </xf>
    <xf numFmtId="0" fontId="16" fillId="0" borderId="0" xfId="0" applyFont="1" applyFill="1" applyAlignment="1" applyProtection="1">
      <alignment vertical="top"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0" fontId="16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185" fontId="8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horizontal="center" vertical="top"/>
      <protection/>
    </xf>
    <xf numFmtId="185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185" fontId="0" fillId="0" borderId="0" xfId="0" applyNumberFormat="1" applyFill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49" fontId="3" fillId="0" borderId="0" xfId="0" applyNumberFormat="1" applyFont="1" applyFill="1" applyAlignment="1" applyProtection="1">
      <alignment horizontal="justify" vertical="top" wrapText="1"/>
      <protection/>
    </xf>
    <xf numFmtId="49" fontId="9" fillId="0" borderId="0" xfId="0" applyNumberFormat="1" applyFont="1" applyFill="1" applyAlignment="1" applyProtection="1">
      <alignment horizontal="justify" vertical="top" wrapText="1"/>
      <protection/>
    </xf>
    <xf numFmtId="49" fontId="1" fillId="33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185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justify" vertical="top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2" fillId="0" borderId="0" xfId="0" applyFont="1" applyFill="1" applyAlignment="1" applyProtection="1">
      <alignment horizontal="justify" vertical="top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49" fontId="0" fillId="0" borderId="0" xfId="0" applyNumberFormat="1" applyFill="1" applyAlignment="1" applyProtection="1">
      <alignment horizontal="left" vertical="top" wrapText="1"/>
      <protection/>
    </xf>
    <xf numFmtId="2" fontId="3" fillId="0" borderId="0" xfId="0" applyNumberFormat="1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0" fontId="9" fillId="0" borderId="0" xfId="0" applyFont="1" applyFill="1" applyAlignment="1" applyProtection="1">
      <alignment horizontal="justify" vertical="top" wrapText="1"/>
      <protection/>
    </xf>
    <xf numFmtId="2" fontId="9" fillId="0" borderId="0" xfId="0" applyNumberFormat="1" applyFont="1" applyFill="1" applyAlignment="1" applyProtection="1">
      <alignment vertical="top"/>
      <protection/>
    </xf>
    <xf numFmtId="2" fontId="1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left" vertical="top" wrapText="1"/>
      <protection/>
    </xf>
    <xf numFmtId="0" fontId="0" fillId="0" borderId="0" xfId="0" applyNumberFormat="1" applyFont="1" applyFill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0" fontId="5" fillId="0" borderId="0" xfId="0" applyFont="1" applyFill="1" applyAlignment="1" applyProtection="1">
      <alignment vertical="top" wrapTex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 quotePrefix="1">
      <alignment horizontal="justify" vertical="top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3" fontId="3" fillId="0" borderId="0" xfId="0" applyNumberFormat="1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center" vertical="top"/>
      <protection/>
    </xf>
    <xf numFmtId="3" fontId="1" fillId="0" borderId="0" xfId="0" applyNumberFormat="1" applyFont="1" applyFill="1" applyAlignment="1" applyProtection="1">
      <alignment vertical="top"/>
      <protection/>
    </xf>
    <xf numFmtId="3" fontId="9" fillId="0" borderId="0" xfId="0" applyNumberFormat="1" applyFont="1" applyFill="1" applyAlignment="1" applyProtection="1">
      <alignment vertical="top"/>
      <protection/>
    </xf>
    <xf numFmtId="3" fontId="1" fillId="33" borderId="10" xfId="0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left" vertical="top"/>
      <protection/>
    </xf>
    <xf numFmtId="49" fontId="0" fillId="0" borderId="12" xfId="0" applyNumberFormat="1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vertical="top"/>
      <protection/>
    </xf>
    <xf numFmtId="3" fontId="0" fillId="0" borderId="12" xfId="0" applyNumberFormat="1" applyFont="1" applyBorder="1" applyAlignment="1" applyProtection="1">
      <alignment vertical="top"/>
      <protection/>
    </xf>
    <xf numFmtId="3" fontId="8" fillId="0" borderId="11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horizontal="justify"/>
      <protection/>
    </xf>
    <xf numFmtId="177" fontId="5" fillId="0" borderId="0" xfId="0" applyNumberFormat="1" applyFont="1" applyFill="1" applyAlignment="1" applyProtection="1">
      <alignment/>
      <protection/>
    </xf>
    <xf numFmtId="40" fontId="0" fillId="0" borderId="0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right"/>
      <protection/>
    </xf>
    <xf numFmtId="177" fontId="0" fillId="0" borderId="0" xfId="0" applyNumberFormat="1" applyFont="1" applyFill="1" applyAlignment="1" applyProtection="1">
      <alignment horizontal="right"/>
      <protection/>
    </xf>
    <xf numFmtId="177" fontId="11" fillId="0" borderId="0" xfId="0" applyNumberFormat="1" applyFont="1" applyFill="1" applyAlignment="1" applyProtection="1">
      <alignment horizontal="right"/>
      <protection/>
    </xf>
    <xf numFmtId="177" fontId="18" fillId="0" borderId="0" xfId="0" applyNumberFormat="1" applyFont="1" applyFill="1" applyAlignment="1" applyProtection="1">
      <alignment horizontal="right"/>
      <protection/>
    </xf>
    <xf numFmtId="177" fontId="0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mitrij_h\BlokPrva&#269;na\ACAD\PGD-PZI\Poslovni%20prostori\Hotel%20Cerkno\PO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Svetilna_telesa"/>
      <sheetName val="Vodovni_material"/>
      <sheetName val="Stikalni_bloki"/>
      <sheetName val="Telefon"/>
      <sheetName val="Ozvocenje"/>
      <sheetName val="Pozar"/>
      <sheetName val="RTV"/>
      <sheetName val="Strelovod"/>
    </sheetNames>
    <sheetDataSet>
      <sheetData sheetId="0">
        <row r="40">
          <cell r="D40">
            <v>1.0549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tabSelected="1" view="pageBreakPreview" zoomScaleSheetLayoutView="100" zoomScalePageLayoutView="0" workbookViewId="0" topLeftCell="A1">
      <selection activeCell="C1" sqref="C1:C16384"/>
    </sheetView>
  </sheetViews>
  <sheetFormatPr defaultColWidth="9.00390625" defaultRowHeight="12.75"/>
  <cols>
    <col min="1" max="1" width="8.875" style="56" customWidth="1"/>
    <col min="2" max="2" width="37.375" style="55" customWidth="1"/>
    <col min="3" max="3" width="24.125" style="211" customWidth="1"/>
    <col min="4" max="4" width="12.625" style="56" customWidth="1"/>
    <col min="5" max="16384" width="9.125" style="56" customWidth="1"/>
  </cols>
  <sheetData>
    <row r="1" ht="15.75">
      <c r="A1" s="54" t="s">
        <v>155</v>
      </c>
    </row>
    <row r="3" spans="1:3" ht="12.75">
      <c r="A3" s="57"/>
      <c r="B3" s="16"/>
      <c r="C3" s="212"/>
    </row>
    <row r="4" spans="1:4" s="60" customFormat="1" ht="12.75">
      <c r="A4" s="58"/>
      <c r="B4" s="21"/>
      <c r="C4" s="213"/>
      <c r="D4" s="59"/>
    </row>
    <row r="5" spans="1:4" s="2" customFormat="1" ht="15">
      <c r="A5" s="61"/>
      <c r="B5" s="62" t="s">
        <v>1</v>
      </c>
      <c r="C5" s="214"/>
      <c r="D5" s="63"/>
    </row>
    <row r="6" spans="1:4" s="60" customFormat="1" ht="12.75">
      <c r="A6" s="64"/>
      <c r="B6" s="21"/>
      <c r="C6" s="213"/>
      <c r="D6" s="59"/>
    </row>
    <row r="7" spans="1:4" s="66" customFormat="1" ht="12.75">
      <c r="A7" s="65" t="s">
        <v>160</v>
      </c>
      <c r="B7" s="13" t="s">
        <v>59</v>
      </c>
      <c r="C7" s="215">
        <f>gradb_VN_NN_JR!G175</f>
        <v>0</v>
      </c>
      <c r="D7" s="16" t="s">
        <v>28</v>
      </c>
    </row>
    <row r="8" spans="1:4" s="69" customFormat="1" ht="7.5" customHeight="1">
      <c r="A8" s="65"/>
      <c r="B8" s="67"/>
      <c r="C8" s="216"/>
      <c r="D8" s="68"/>
    </row>
    <row r="9" spans="1:4" s="66" customFormat="1" ht="12.75">
      <c r="A9" s="65" t="s">
        <v>161</v>
      </c>
      <c r="B9" s="67" t="s">
        <v>156</v>
      </c>
      <c r="C9" s="215">
        <f>'el. mont. NNO'!G53</f>
        <v>0</v>
      </c>
      <c r="D9" s="16" t="s">
        <v>28</v>
      </c>
    </row>
    <row r="10" spans="1:4" s="69" customFormat="1" ht="7.5" customHeight="1">
      <c r="A10" s="65"/>
      <c r="B10" s="67"/>
      <c r="C10" s="216"/>
      <c r="D10" s="68"/>
    </row>
    <row r="11" spans="1:4" s="66" customFormat="1" ht="12.75">
      <c r="A11" s="65" t="s">
        <v>162</v>
      </c>
      <c r="B11" s="67" t="s">
        <v>60</v>
      </c>
      <c r="C11" s="215">
        <f>'el. mont. JR'!G35</f>
        <v>0</v>
      </c>
      <c r="D11" s="16" t="s">
        <v>28</v>
      </c>
    </row>
    <row r="12" spans="1:4" s="69" customFormat="1" ht="7.5" customHeight="1">
      <c r="A12" s="65"/>
      <c r="B12" s="67"/>
      <c r="C12" s="216"/>
      <c r="D12" s="68"/>
    </row>
    <row r="13" spans="1:4" s="66" customFormat="1" ht="12.75">
      <c r="A13" s="65" t="s">
        <v>163</v>
      </c>
      <c r="B13" s="67" t="s">
        <v>2</v>
      </c>
      <c r="C13" s="215">
        <f>Ostalo!G37</f>
        <v>0</v>
      </c>
      <c r="D13" s="16" t="s">
        <v>28</v>
      </c>
    </row>
    <row r="14" spans="1:4" s="36" customFormat="1" ht="12.75">
      <c r="A14" s="70"/>
      <c r="B14" s="70"/>
      <c r="C14" s="217"/>
      <c r="D14" s="71"/>
    </row>
    <row r="15" spans="1:4" s="36" customFormat="1" ht="12.75">
      <c r="A15" s="72"/>
      <c r="B15" s="72"/>
      <c r="C15" s="218"/>
      <c r="D15" s="73"/>
    </row>
    <row r="16" spans="1:4" s="2" customFormat="1" ht="15">
      <c r="A16" s="61"/>
      <c r="B16" s="74" t="s">
        <v>3</v>
      </c>
      <c r="C16" s="219">
        <f>SUM(C7:C13)</f>
        <v>0</v>
      </c>
      <c r="D16" s="75" t="s">
        <v>28</v>
      </c>
    </row>
    <row r="17" spans="1:4" s="2" customFormat="1" ht="15">
      <c r="A17" s="76"/>
      <c r="B17" s="74"/>
      <c r="C17" s="219"/>
      <c r="D17" s="75"/>
    </row>
    <row r="18" spans="1:4" s="2" customFormat="1" ht="15">
      <c r="A18" s="76"/>
      <c r="B18" s="77" t="s">
        <v>4</v>
      </c>
      <c r="C18" s="218">
        <f>C16*0.2</f>
        <v>0</v>
      </c>
      <c r="D18" s="55" t="s">
        <v>28</v>
      </c>
    </row>
    <row r="19" spans="1:4" s="63" customFormat="1" ht="15">
      <c r="A19" s="16"/>
      <c r="B19" s="62"/>
      <c r="C19" s="220"/>
      <c r="D19" s="78"/>
    </row>
    <row r="20" spans="1:4" s="63" customFormat="1" ht="14.25">
      <c r="A20" s="16"/>
      <c r="B20" s="74" t="s">
        <v>5</v>
      </c>
      <c r="C20" s="219">
        <f>SUM(C16:C18)</f>
        <v>0</v>
      </c>
      <c r="D20" s="75" t="s">
        <v>28</v>
      </c>
    </row>
    <row r="21" spans="1:4" s="63" customFormat="1" ht="14.25">
      <c r="A21" s="55"/>
      <c r="B21" s="73"/>
      <c r="C21" s="221"/>
      <c r="D21" s="55"/>
    </row>
  </sheetData>
  <sheetProtection password="CF63" sheet="1"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&amp;L&amp;9&amp;F&amp;C&amp;P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79"/>
  <sheetViews>
    <sheetView view="pageBreakPreview" zoomScaleSheetLayoutView="100" zoomScalePageLayoutView="0" workbookViewId="0" topLeftCell="A1">
      <pane ySplit="6" topLeftCell="A106" activePane="bottomLeft" state="frozen"/>
      <selection pane="topLeft" activeCell="O27" sqref="O27"/>
      <selection pane="bottomLeft" activeCell="A1" sqref="A1:E16384"/>
    </sheetView>
  </sheetViews>
  <sheetFormatPr defaultColWidth="9.00390625" defaultRowHeight="12.75"/>
  <cols>
    <col min="1" max="1" width="3.25390625" style="124" customWidth="1"/>
    <col min="2" max="2" width="36.75390625" style="125" customWidth="1"/>
    <col min="3" max="3" width="0.875" style="125" customWidth="1"/>
    <col min="4" max="4" width="6.125" style="126" customWidth="1"/>
    <col min="5" max="5" width="10.875" style="150" customWidth="1"/>
    <col min="6" max="6" width="11.875" style="2" customWidth="1"/>
    <col min="7" max="7" width="14.25390625" style="2" customWidth="1"/>
    <col min="8" max="16384" width="9.125" style="2" customWidth="1"/>
  </cols>
  <sheetData>
    <row r="1" spans="1:7" ht="14.25">
      <c r="A1" s="79" t="s">
        <v>164</v>
      </c>
      <c r="B1" s="80"/>
      <c r="C1" s="80"/>
      <c r="D1" s="81"/>
      <c r="E1" s="82"/>
      <c r="F1" s="1"/>
      <c r="G1" s="1"/>
    </row>
    <row r="2" spans="1:7" ht="14.25">
      <c r="A2" s="79"/>
      <c r="B2" s="80"/>
      <c r="C2" s="80"/>
      <c r="D2" s="81"/>
      <c r="E2" s="82"/>
      <c r="F2" s="1"/>
      <c r="G2" s="1"/>
    </row>
    <row r="3" spans="1:7" s="5" customFormat="1" ht="12.75">
      <c r="A3" s="83" t="s">
        <v>29</v>
      </c>
      <c r="B3" s="84"/>
      <c r="C3" s="84"/>
      <c r="D3" s="85"/>
      <c r="E3" s="86"/>
      <c r="F3" s="3"/>
      <c r="G3" s="4"/>
    </row>
    <row r="4" spans="1:7" s="5" customFormat="1" ht="12.75">
      <c r="A4" s="83" t="s">
        <v>36</v>
      </c>
      <c r="B4" s="87"/>
      <c r="C4" s="87"/>
      <c r="D4" s="88"/>
      <c r="E4" s="89"/>
      <c r="F4" s="6"/>
      <c r="G4" s="7"/>
    </row>
    <row r="5" spans="1:7" ht="12" customHeight="1" thickBot="1">
      <c r="A5" s="90"/>
      <c r="B5" s="91"/>
      <c r="C5" s="91"/>
      <c r="D5" s="92"/>
      <c r="E5" s="93"/>
      <c r="F5" s="8"/>
      <c r="G5" s="8"/>
    </row>
    <row r="6" spans="1:7" ht="12.75">
      <c r="A6" s="94" t="s">
        <v>12</v>
      </c>
      <c r="B6" s="95" t="s">
        <v>13</v>
      </c>
      <c r="C6" s="95"/>
      <c r="D6" s="96" t="s">
        <v>7</v>
      </c>
      <c r="E6" s="97" t="s">
        <v>8</v>
      </c>
      <c r="F6" s="9" t="s">
        <v>9</v>
      </c>
      <c r="G6" s="10" t="s">
        <v>10</v>
      </c>
    </row>
    <row r="7" spans="1:7" ht="12.75">
      <c r="A7" s="98"/>
      <c r="B7" s="98"/>
      <c r="C7" s="98"/>
      <c r="D7" s="99"/>
      <c r="E7" s="100"/>
      <c r="F7" s="11"/>
      <c r="G7" s="11"/>
    </row>
    <row r="8" spans="1:7" s="15" customFormat="1" ht="38.25">
      <c r="A8" s="101" t="s">
        <v>30</v>
      </c>
      <c r="B8" s="102" t="s">
        <v>67</v>
      </c>
      <c r="C8" s="102"/>
      <c r="D8" s="103" t="s">
        <v>19</v>
      </c>
      <c r="E8" s="104">
        <v>0</v>
      </c>
      <c r="F8" s="14"/>
      <c r="G8" s="14">
        <f>E8*F8</f>
        <v>0</v>
      </c>
    </row>
    <row r="9" spans="1:7" s="15" customFormat="1" ht="76.5">
      <c r="A9" s="101"/>
      <c r="B9" s="105" t="s">
        <v>66</v>
      </c>
      <c r="C9" s="105"/>
      <c r="D9" s="103" t="s">
        <v>19</v>
      </c>
      <c r="E9" s="104">
        <v>0</v>
      </c>
      <c r="F9" s="14"/>
      <c r="G9" s="14">
        <f>E9*F9</f>
        <v>0</v>
      </c>
    </row>
    <row r="10" spans="1:7" s="15" customFormat="1" ht="38.25">
      <c r="A10" s="106"/>
      <c r="B10" s="107" t="s">
        <v>20</v>
      </c>
      <c r="C10" s="107"/>
      <c r="D10" s="103" t="s">
        <v>19</v>
      </c>
      <c r="E10" s="108">
        <v>0</v>
      </c>
      <c r="F10" s="14"/>
      <c r="G10" s="14">
        <f>E10*F10</f>
        <v>0</v>
      </c>
    </row>
    <row r="11" spans="1:7" s="15" customFormat="1" ht="38.25">
      <c r="A11" s="106"/>
      <c r="B11" s="105" t="s">
        <v>145</v>
      </c>
      <c r="C11" s="107"/>
      <c r="D11" s="103" t="s">
        <v>19</v>
      </c>
      <c r="E11" s="104">
        <v>0</v>
      </c>
      <c r="F11" s="14"/>
      <c r="G11" s="14">
        <f>E11*F11</f>
        <v>0</v>
      </c>
    </row>
    <row r="12" spans="1:7" s="15" customFormat="1" ht="12.75">
      <c r="A12" s="106"/>
      <c r="B12" s="107"/>
      <c r="C12" s="107"/>
      <c r="D12" s="103"/>
      <c r="E12" s="104"/>
      <c r="F12" s="14"/>
      <c r="G12" s="14"/>
    </row>
    <row r="13" spans="1:7" s="15" customFormat="1" ht="38.25">
      <c r="A13" s="109">
        <f>A8+1</f>
        <v>2</v>
      </c>
      <c r="B13" s="102" t="s">
        <v>68</v>
      </c>
      <c r="C13" s="102"/>
      <c r="D13" s="103" t="s">
        <v>19</v>
      </c>
      <c r="E13" s="104">
        <v>0</v>
      </c>
      <c r="F13" s="14"/>
      <c r="G13" s="14">
        <f>E13*F13</f>
        <v>0</v>
      </c>
    </row>
    <row r="14" spans="1:7" s="15" customFormat="1" ht="76.5">
      <c r="A14" s="101"/>
      <c r="B14" s="105" t="s">
        <v>65</v>
      </c>
      <c r="C14" s="105"/>
      <c r="D14" s="103" t="s">
        <v>19</v>
      </c>
      <c r="E14" s="108">
        <v>0</v>
      </c>
      <c r="F14" s="14"/>
      <c r="G14" s="14">
        <f>E14*F14</f>
        <v>0</v>
      </c>
    </row>
    <row r="15" spans="1:7" s="15" customFormat="1" ht="38.25">
      <c r="A15" s="106"/>
      <c r="B15" s="107" t="s">
        <v>20</v>
      </c>
      <c r="C15" s="107"/>
      <c r="D15" s="103" t="s">
        <v>19</v>
      </c>
      <c r="E15" s="108">
        <v>0</v>
      </c>
      <c r="F15" s="14"/>
      <c r="G15" s="14">
        <f>E15*F15</f>
        <v>0</v>
      </c>
    </row>
    <row r="16" spans="1:7" s="15" customFormat="1" ht="38.25">
      <c r="A16" s="106"/>
      <c r="B16" s="105" t="s">
        <v>145</v>
      </c>
      <c r="C16" s="107"/>
      <c r="D16" s="103" t="s">
        <v>19</v>
      </c>
      <c r="E16" s="104">
        <v>0</v>
      </c>
      <c r="F16" s="14"/>
      <c r="G16" s="14">
        <f>E16*F16</f>
        <v>0</v>
      </c>
    </row>
    <row r="17" spans="1:7" s="15" customFormat="1" ht="12.75">
      <c r="A17" s="106"/>
      <c r="B17" s="105"/>
      <c r="C17" s="105"/>
      <c r="D17" s="103"/>
      <c r="E17" s="104"/>
      <c r="F17" s="14"/>
      <c r="G17" s="14"/>
    </row>
    <row r="18" spans="1:7" s="15" customFormat="1" ht="38.25">
      <c r="A18" s="109">
        <f>A13+1</f>
        <v>3</v>
      </c>
      <c r="B18" s="102" t="s">
        <v>69</v>
      </c>
      <c r="C18" s="102"/>
      <c r="D18" s="103" t="s">
        <v>19</v>
      </c>
      <c r="E18" s="104">
        <v>0</v>
      </c>
      <c r="F18" s="14"/>
      <c r="G18" s="14">
        <f>E18*F18</f>
        <v>0</v>
      </c>
    </row>
    <row r="19" spans="1:7" s="15" customFormat="1" ht="76.5" customHeight="1">
      <c r="A19" s="101"/>
      <c r="B19" s="102" t="s">
        <v>70</v>
      </c>
      <c r="C19" s="105"/>
      <c r="D19" s="103" t="s">
        <v>19</v>
      </c>
      <c r="E19" s="104">
        <v>0</v>
      </c>
      <c r="F19" s="14"/>
      <c r="G19" s="14">
        <f>E19*F19</f>
        <v>0</v>
      </c>
    </row>
    <row r="20" spans="1:7" s="15" customFormat="1" ht="38.25">
      <c r="A20" s="101"/>
      <c r="B20" s="105" t="s">
        <v>20</v>
      </c>
      <c r="C20" s="105"/>
      <c r="D20" s="103" t="s">
        <v>19</v>
      </c>
      <c r="E20" s="104">
        <v>0</v>
      </c>
      <c r="F20" s="14"/>
      <c r="G20" s="14">
        <f>E20*F20</f>
        <v>0</v>
      </c>
    </row>
    <row r="21" spans="1:7" s="15" customFormat="1" ht="38.25">
      <c r="A21" s="101"/>
      <c r="B21" s="105" t="s">
        <v>145</v>
      </c>
      <c r="C21" s="105"/>
      <c r="D21" s="103" t="s">
        <v>19</v>
      </c>
      <c r="E21" s="104">
        <v>0</v>
      </c>
      <c r="F21" s="14"/>
      <c r="G21" s="14">
        <f>E21*F21</f>
        <v>0</v>
      </c>
    </row>
    <row r="22" spans="1:7" s="15" customFormat="1" ht="12.75">
      <c r="A22" s="101"/>
      <c r="B22" s="105"/>
      <c r="C22" s="105"/>
      <c r="D22" s="103"/>
      <c r="E22" s="104"/>
      <c r="F22" s="14"/>
      <c r="G22" s="14"/>
    </row>
    <row r="23" spans="1:7" s="15" customFormat="1" ht="38.25">
      <c r="A23" s="109">
        <f>A18+1</f>
        <v>4</v>
      </c>
      <c r="B23" s="102" t="s">
        <v>72</v>
      </c>
      <c r="C23" s="102"/>
      <c r="D23" s="103" t="s">
        <v>19</v>
      </c>
      <c r="E23" s="104">
        <v>0</v>
      </c>
      <c r="F23" s="14"/>
      <c r="G23" s="14">
        <f>E23*F23</f>
        <v>0</v>
      </c>
    </row>
    <row r="24" spans="1:7" s="15" customFormat="1" ht="77.25" customHeight="1">
      <c r="A24" s="101"/>
      <c r="B24" s="105" t="s">
        <v>71</v>
      </c>
      <c r="C24" s="105"/>
      <c r="D24" s="103" t="s">
        <v>19</v>
      </c>
      <c r="E24" s="104">
        <v>0</v>
      </c>
      <c r="F24" s="14"/>
      <c r="G24" s="14">
        <f>E24*F24</f>
        <v>0</v>
      </c>
    </row>
    <row r="25" spans="1:7" s="15" customFormat="1" ht="38.25">
      <c r="A25" s="101"/>
      <c r="B25" s="105" t="s">
        <v>20</v>
      </c>
      <c r="C25" s="105"/>
      <c r="D25" s="103" t="s">
        <v>19</v>
      </c>
      <c r="E25" s="104">
        <v>0</v>
      </c>
      <c r="F25" s="14"/>
      <c r="G25" s="14">
        <f>E25*F25</f>
        <v>0</v>
      </c>
    </row>
    <row r="26" spans="1:7" s="15" customFormat="1" ht="38.25">
      <c r="A26" s="101"/>
      <c r="B26" s="105" t="s">
        <v>145</v>
      </c>
      <c r="C26" s="105"/>
      <c r="D26" s="103" t="s">
        <v>19</v>
      </c>
      <c r="E26" s="104">
        <v>0</v>
      </c>
      <c r="F26" s="14"/>
      <c r="G26" s="14">
        <f>E26*F26</f>
        <v>0</v>
      </c>
    </row>
    <row r="27" spans="1:7" s="15" customFormat="1" ht="12.75">
      <c r="A27" s="101"/>
      <c r="B27" s="105"/>
      <c r="C27" s="105"/>
      <c r="D27" s="103"/>
      <c r="E27" s="104"/>
      <c r="F27" s="12"/>
      <c r="G27" s="12"/>
    </row>
    <row r="28" spans="1:7" s="15" customFormat="1" ht="38.25">
      <c r="A28" s="109">
        <f>A23+1</f>
        <v>5</v>
      </c>
      <c r="B28" s="102" t="s">
        <v>97</v>
      </c>
      <c r="C28" s="102"/>
      <c r="D28" s="103" t="s">
        <v>19</v>
      </c>
      <c r="E28" s="108">
        <v>0</v>
      </c>
      <c r="F28" s="14"/>
      <c r="G28" s="14">
        <f>E28*F28</f>
        <v>0</v>
      </c>
    </row>
    <row r="29" spans="1:7" s="15" customFormat="1" ht="76.5">
      <c r="A29" s="101"/>
      <c r="B29" s="105" t="s">
        <v>79</v>
      </c>
      <c r="C29" s="105"/>
      <c r="D29" s="103" t="s">
        <v>19</v>
      </c>
      <c r="E29" s="104">
        <v>0</v>
      </c>
      <c r="F29" s="14"/>
      <c r="G29" s="14">
        <f>E29*F29</f>
        <v>0</v>
      </c>
    </row>
    <row r="30" spans="1:7" s="15" customFormat="1" ht="38.25">
      <c r="A30" s="101"/>
      <c r="B30" s="105" t="s">
        <v>20</v>
      </c>
      <c r="C30" s="105"/>
      <c r="D30" s="103" t="s">
        <v>19</v>
      </c>
      <c r="E30" s="104">
        <v>0</v>
      </c>
      <c r="F30" s="14"/>
      <c r="G30" s="14">
        <f>E30*F30</f>
        <v>0</v>
      </c>
    </row>
    <row r="31" spans="1:7" s="15" customFormat="1" ht="38.25">
      <c r="A31" s="101"/>
      <c r="B31" s="105" t="s">
        <v>145</v>
      </c>
      <c r="C31" s="105"/>
      <c r="D31" s="103" t="s">
        <v>19</v>
      </c>
      <c r="E31" s="104">
        <v>0</v>
      </c>
      <c r="F31" s="14"/>
      <c r="G31" s="14">
        <f>E31*F31</f>
        <v>0</v>
      </c>
    </row>
    <row r="32" spans="1:7" s="15" customFormat="1" ht="12.75">
      <c r="A32" s="101"/>
      <c r="B32" s="105"/>
      <c r="C32" s="105"/>
      <c r="D32" s="103"/>
      <c r="E32" s="104"/>
      <c r="F32" s="14"/>
      <c r="G32" s="14"/>
    </row>
    <row r="33" spans="1:7" s="15" customFormat="1" ht="38.25">
      <c r="A33" s="109">
        <f>A28+1</f>
        <v>6</v>
      </c>
      <c r="B33" s="102" t="s">
        <v>98</v>
      </c>
      <c r="C33" s="102"/>
      <c r="D33" s="103" t="s">
        <v>19</v>
      </c>
      <c r="E33" s="108">
        <v>7.7</v>
      </c>
      <c r="F33" s="14"/>
      <c r="G33" s="14">
        <f>E33*F33</f>
        <v>0</v>
      </c>
    </row>
    <row r="34" spans="1:7" s="15" customFormat="1" ht="76.5">
      <c r="A34" s="101"/>
      <c r="B34" s="105" t="s">
        <v>80</v>
      </c>
      <c r="C34" s="105"/>
      <c r="D34" s="103" t="s">
        <v>19</v>
      </c>
      <c r="E34" s="110">
        <v>1.3</v>
      </c>
      <c r="F34" s="14"/>
      <c r="G34" s="14">
        <f>E34*F34</f>
        <v>0</v>
      </c>
    </row>
    <row r="35" spans="1:7" s="15" customFormat="1" ht="38.25">
      <c r="A35" s="101"/>
      <c r="B35" s="105" t="s">
        <v>20</v>
      </c>
      <c r="C35" s="105"/>
      <c r="D35" s="103" t="s">
        <v>19</v>
      </c>
      <c r="E35" s="110">
        <v>6.4</v>
      </c>
      <c r="F35" s="14"/>
      <c r="G35" s="14">
        <f>E35*F35</f>
        <v>0</v>
      </c>
    </row>
    <row r="36" spans="1:7" s="15" customFormat="1" ht="38.25">
      <c r="A36" s="101"/>
      <c r="B36" s="105" t="s">
        <v>145</v>
      </c>
      <c r="C36" s="105"/>
      <c r="D36" s="103" t="s">
        <v>19</v>
      </c>
      <c r="E36" s="110">
        <v>7.7</v>
      </c>
      <c r="F36" s="14"/>
      <c r="G36" s="14">
        <f>E36*F36</f>
        <v>0</v>
      </c>
    </row>
    <row r="37" spans="1:7" s="15" customFormat="1" ht="12.75">
      <c r="A37" s="101"/>
      <c r="B37" s="105"/>
      <c r="C37" s="105"/>
      <c r="D37" s="103"/>
      <c r="E37" s="104"/>
      <c r="F37" s="14"/>
      <c r="G37" s="14"/>
    </row>
    <row r="38" spans="1:7" s="15" customFormat="1" ht="38.25">
      <c r="A38" s="109">
        <f>A33+1</f>
        <v>7</v>
      </c>
      <c r="B38" s="102" t="s">
        <v>73</v>
      </c>
      <c r="C38" s="102"/>
      <c r="D38" s="103" t="s">
        <v>19</v>
      </c>
      <c r="E38" s="108">
        <v>0</v>
      </c>
      <c r="F38" s="14"/>
      <c r="G38" s="14">
        <f>E38*F38</f>
        <v>0</v>
      </c>
    </row>
    <row r="39" spans="1:7" s="15" customFormat="1" ht="76.5">
      <c r="A39" s="101"/>
      <c r="B39" s="105" t="s">
        <v>81</v>
      </c>
      <c r="C39" s="105"/>
      <c r="D39" s="103" t="s">
        <v>19</v>
      </c>
      <c r="E39" s="104">
        <v>0</v>
      </c>
      <c r="F39" s="14"/>
      <c r="G39" s="14">
        <f>E39*F39</f>
        <v>0</v>
      </c>
    </row>
    <row r="40" spans="1:7" s="15" customFormat="1" ht="38.25">
      <c r="A40" s="101"/>
      <c r="B40" s="105" t="s">
        <v>20</v>
      </c>
      <c r="C40" s="105"/>
      <c r="D40" s="103" t="s">
        <v>19</v>
      </c>
      <c r="E40" s="104">
        <v>0</v>
      </c>
      <c r="F40" s="14"/>
      <c r="G40" s="14">
        <f>E40*F40</f>
        <v>0</v>
      </c>
    </row>
    <row r="41" spans="1:7" s="15" customFormat="1" ht="38.25">
      <c r="A41" s="101"/>
      <c r="B41" s="105" t="s">
        <v>145</v>
      </c>
      <c r="C41" s="105"/>
      <c r="D41" s="103" t="s">
        <v>19</v>
      </c>
      <c r="E41" s="104">
        <v>0</v>
      </c>
      <c r="F41" s="14"/>
      <c r="G41" s="14">
        <f>E41*F41</f>
        <v>0</v>
      </c>
    </row>
    <row r="42" spans="1:7" s="15" customFormat="1" ht="12.75">
      <c r="A42" s="101"/>
      <c r="B42" s="105"/>
      <c r="C42" s="105"/>
      <c r="D42" s="103"/>
      <c r="E42" s="104"/>
      <c r="F42" s="14"/>
      <c r="G42" s="14"/>
    </row>
    <row r="43" spans="1:7" s="15" customFormat="1" ht="38.25">
      <c r="A43" s="109">
        <f>A38+1</f>
        <v>8</v>
      </c>
      <c r="B43" s="102" t="s">
        <v>99</v>
      </c>
      <c r="C43" s="102"/>
      <c r="D43" s="103" t="s">
        <v>19</v>
      </c>
      <c r="E43" s="108">
        <v>0</v>
      </c>
      <c r="F43" s="14"/>
      <c r="G43" s="14">
        <f>E43*F43</f>
        <v>0</v>
      </c>
    </row>
    <row r="44" spans="1:7" s="15" customFormat="1" ht="76.5">
      <c r="A44" s="101"/>
      <c r="B44" s="105" t="s">
        <v>78</v>
      </c>
      <c r="C44" s="105"/>
      <c r="D44" s="103" t="s">
        <v>19</v>
      </c>
      <c r="E44" s="104">
        <v>0</v>
      </c>
      <c r="F44" s="14"/>
      <c r="G44" s="14">
        <f>E44*F44</f>
        <v>0</v>
      </c>
    </row>
    <row r="45" spans="1:7" s="15" customFormat="1" ht="38.25">
      <c r="A45" s="101"/>
      <c r="B45" s="105" t="s">
        <v>20</v>
      </c>
      <c r="C45" s="105"/>
      <c r="D45" s="103" t="s">
        <v>19</v>
      </c>
      <c r="E45" s="104">
        <v>0</v>
      </c>
      <c r="F45" s="14"/>
      <c r="G45" s="14">
        <f>E45*F45</f>
        <v>0</v>
      </c>
    </row>
    <row r="46" spans="1:7" s="15" customFormat="1" ht="38.25">
      <c r="A46" s="101"/>
      <c r="B46" s="105" t="s">
        <v>145</v>
      </c>
      <c r="C46" s="105"/>
      <c r="D46" s="103" t="s">
        <v>19</v>
      </c>
      <c r="E46" s="104">
        <v>0</v>
      </c>
      <c r="F46" s="14"/>
      <c r="G46" s="14">
        <f>E46*F46</f>
        <v>0</v>
      </c>
    </row>
    <row r="47" spans="1:7" s="15" customFormat="1" ht="12.75">
      <c r="A47" s="101"/>
      <c r="B47" s="105"/>
      <c r="C47" s="105"/>
      <c r="D47" s="103"/>
      <c r="E47" s="104"/>
      <c r="F47" s="14"/>
      <c r="G47" s="14"/>
    </row>
    <row r="48" spans="1:7" s="15" customFormat="1" ht="38.25">
      <c r="A48" s="109">
        <f>A43+1</f>
        <v>9</v>
      </c>
      <c r="B48" s="102" t="s">
        <v>74</v>
      </c>
      <c r="C48" s="102"/>
      <c r="D48" s="103" t="s">
        <v>19</v>
      </c>
      <c r="E48" s="108">
        <v>8.1</v>
      </c>
      <c r="F48" s="14"/>
      <c r="G48" s="14">
        <f>E48*F48</f>
        <v>0</v>
      </c>
    </row>
    <row r="49" spans="1:7" s="15" customFormat="1" ht="76.5">
      <c r="A49" s="101"/>
      <c r="B49" s="105" t="s">
        <v>82</v>
      </c>
      <c r="C49" s="105"/>
      <c r="D49" s="103" t="s">
        <v>19</v>
      </c>
      <c r="E49" s="104">
        <v>1.5</v>
      </c>
      <c r="F49" s="14"/>
      <c r="G49" s="14">
        <f>E49*F49</f>
        <v>0</v>
      </c>
    </row>
    <row r="50" spans="1:7" s="15" customFormat="1" ht="38.25">
      <c r="A50" s="101"/>
      <c r="B50" s="105" t="s">
        <v>20</v>
      </c>
      <c r="C50" s="105"/>
      <c r="D50" s="103" t="s">
        <v>19</v>
      </c>
      <c r="E50" s="104">
        <v>6.5</v>
      </c>
      <c r="F50" s="14"/>
      <c r="G50" s="14">
        <f>E50*F50</f>
        <v>0</v>
      </c>
    </row>
    <row r="51" spans="1:7" s="15" customFormat="1" ht="38.25">
      <c r="A51" s="101"/>
      <c r="B51" s="105" t="s">
        <v>145</v>
      </c>
      <c r="C51" s="105"/>
      <c r="D51" s="103" t="s">
        <v>19</v>
      </c>
      <c r="E51" s="104">
        <v>8.1</v>
      </c>
      <c r="F51" s="14"/>
      <c r="G51" s="14">
        <f>E51*F51</f>
        <v>0</v>
      </c>
    </row>
    <row r="52" spans="1:7" s="15" customFormat="1" ht="12.75">
      <c r="A52" s="101"/>
      <c r="B52" s="105"/>
      <c r="C52" s="105"/>
      <c r="D52" s="103"/>
      <c r="E52" s="104"/>
      <c r="F52" s="14"/>
      <c r="G52" s="14"/>
    </row>
    <row r="53" spans="1:7" s="15" customFormat="1" ht="38.25">
      <c r="A53" s="109">
        <f>A48+1</f>
        <v>10</v>
      </c>
      <c r="B53" s="102" t="s">
        <v>169</v>
      </c>
      <c r="C53" s="102"/>
      <c r="D53" s="103" t="s">
        <v>19</v>
      </c>
      <c r="E53" s="108">
        <v>50</v>
      </c>
      <c r="F53" s="14"/>
      <c r="G53" s="14">
        <f>E53*F53</f>
        <v>0</v>
      </c>
    </row>
    <row r="54" spans="1:7" s="15" customFormat="1" ht="76.5">
      <c r="A54" s="101"/>
      <c r="B54" s="105" t="s">
        <v>83</v>
      </c>
      <c r="C54" s="105"/>
      <c r="D54" s="103" t="s">
        <v>19</v>
      </c>
      <c r="E54" s="104">
        <v>9</v>
      </c>
      <c r="F54" s="14"/>
      <c r="G54" s="14">
        <f>E54*F54</f>
        <v>0</v>
      </c>
    </row>
    <row r="55" spans="1:7" s="15" customFormat="1" ht="38.25">
      <c r="A55" s="101"/>
      <c r="B55" s="105" t="s">
        <v>20</v>
      </c>
      <c r="C55" s="105"/>
      <c r="D55" s="103" t="s">
        <v>19</v>
      </c>
      <c r="E55" s="104">
        <v>40</v>
      </c>
      <c r="F55" s="14"/>
      <c r="G55" s="14">
        <f>E55*F55</f>
        <v>0</v>
      </c>
    </row>
    <row r="56" spans="1:7" s="15" customFormat="1" ht="38.25">
      <c r="A56" s="101"/>
      <c r="B56" s="105" t="s">
        <v>145</v>
      </c>
      <c r="C56" s="105"/>
      <c r="D56" s="103" t="s">
        <v>19</v>
      </c>
      <c r="E56" s="104">
        <v>50</v>
      </c>
      <c r="F56" s="14"/>
      <c r="G56" s="14">
        <f>E56*F56</f>
        <v>0</v>
      </c>
    </row>
    <row r="57" spans="1:7" s="15" customFormat="1" ht="12.75">
      <c r="A57" s="101"/>
      <c r="B57" s="105"/>
      <c r="C57" s="105"/>
      <c r="D57" s="103"/>
      <c r="E57" s="104"/>
      <c r="F57" s="14"/>
      <c r="G57" s="14"/>
    </row>
    <row r="58" spans="1:7" s="15" customFormat="1" ht="38.25">
      <c r="A58" s="109">
        <f>A53+1</f>
        <v>11</v>
      </c>
      <c r="B58" s="102" t="s">
        <v>170</v>
      </c>
      <c r="C58" s="102"/>
      <c r="D58" s="103" t="s">
        <v>19</v>
      </c>
      <c r="E58" s="108">
        <v>40</v>
      </c>
      <c r="F58" s="14"/>
      <c r="G58" s="14">
        <f>E58*F58</f>
        <v>0</v>
      </c>
    </row>
    <row r="59" spans="1:7" s="15" customFormat="1" ht="76.5">
      <c r="A59" s="101"/>
      <c r="B59" s="105" t="s">
        <v>84</v>
      </c>
      <c r="C59" s="105"/>
      <c r="D59" s="103" t="s">
        <v>19</v>
      </c>
      <c r="E59" s="104">
        <v>7</v>
      </c>
      <c r="F59" s="14"/>
      <c r="G59" s="14">
        <f>E59*F59</f>
        <v>0</v>
      </c>
    </row>
    <row r="60" spans="1:7" s="15" customFormat="1" ht="38.25">
      <c r="A60" s="101"/>
      <c r="B60" s="105" t="s">
        <v>20</v>
      </c>
      <c r="C60" s="105"/>
      <c r="D60" s="103" t="s">
        <v>19</v>
      </c>
      <c r="E60" s="104">
        <v>32</v>
      </c>
      <c r="F60" s="14"/>
      <c r="G60" s="14">
        <f>E60*F60</f>
        <v>0</v>
      </c>
    </row>
    <row r="61" spans="1:7" s="15" customFormat="1" ht="38.25">
      <c r="A61" s="101"/>
      <c r="B61" s="105" t="s">
        <v>145</v>
      </c>
      <c r="C61" s="105"/>
      <c r="D61" s="103" t="s">
        <v>19</v>
      </c>
      <c r="E61" s="104">
        <v>40</v>
      </c>
      <c r="F61" s="14"/>
      <c r="G61" s="14">
        <f>E61*F61</f>
        <v>0</v>
      </c>
    </row>
    <row r="62" spans="1:7" s="15" customFormat="1" ht="12.75">
      <c r="A62" s="101"/>
      <c r="B62" s="105"/>
      <c r="C62" s="105"/>
      <c r="D62" s="103"/>
      <c r="E62" s="104"/>
      <c r="F62" s="14"/>
      <c r="G62" s="14"/>
    </row>
    <row r="63" spans="1:7" s="15" customFormat="1" ht="38.25">
      <c r="A63" s="109">
        <f>A58+1</f>
        <v>12</v>
      </c>
      <c r="B63" s="102" t="s">
        <v>170</v>
      </c>
      <c r="C63" s="102"/>
      <c r="D63" s="103" t="s">
        <v>19</v>
      </c>
      <c r="E63" s="108">
        <v>40</v>
      </c>
      <c r="F63" s="14"/>
      <c r="G63" s="14">
        <f>E63*F63</f>
        <v>0</v>
      </c>
    </row>
    <row r="64" spans="1:7" s="15" customFormat="1" ht="76.5">
      <c r="A64" s="101"/>
      <c r="B64" s="105" t="s">
        <v>85</v>
      </c>
      <c r="C64" s="105"/>
      <c r="D64" s="103" t="s">
        <v>19</v>
      </c>
      <c r="E64" s="104">
        <v>7</v>
      </c>
      <c r="F64" s="14"/>
      <c r="G64" s="14">
        <f>E64*F64</f>
        <v>0</v>
      </c>
    </row>
    <row r="65" spans="1:7" s="15" customFormat="1" ht="38.25">
      <c r="A65" s="101"/>
      <c r="B65" s="105" t="s">
        <v>20</v>
      </c>
      <c r="C65" s="105"/>
      <c r="D65" s="103" t="s">
        <v>19</v>
      </c>
      <c r="E65" s="104">
        <v>32</v>
      </c>
      <c r="F65" s="14"/>
      <c r="G65" s="14">
        <f>E65*F65</f>
        <v>0</v>
      </c>
    </row>
    <row r="66" spans="1:7" s="15" customFormat="1" ht="38.25">
      <c r="A66" s="101"/>
      <c r="B66" s="105" t="s">
        <v>145</v>
      </c>
      <c r="C66" s="105"/>
      <c r="D66" s="103" t="s">
        <v>19</v>
      </c>
      <c r="E66" s="104">
        <v>40</v>
      </c>
      <c r="F66" s="14"/>
      <c r="G66" s="14">
        <f>E66*F66</f>
        <v>0</v>
      </c>
    </row>
    <row r="67" spans="1:7" s="15" customFormat="1" ht="12.75">
      <c r="A67" s="101"/>
      <c r="B67" s="105"/>
      <c r="C67" s="105"/>
      <c r="D67" s="103"/>
      <c r="E67" s="104"/>
      <c r="F67" s="14"/>
      <c r="G67" s="14"/>
    </row>
    <row r="68" spans="1:7" s="15" customFormat="1" ht="38.25">
      <c r="A68" s="109">
        <f>A63+1</f>
        <v>13</v>
      </c>
      <c r="B68" s="102" t="s">
        <v>172</v>
      </c>
      <c r="C68" s="102"/>
      <c r="D68" s="103" t="s">
        <v>19</v>
      </c>
      <c r="E68" s="110">
        <v>10</v>
      </c>
      <c r="F68" s="14"/>
      <c r="G68" s="14">
        <f>E68*F68</f>
        <v>0</v>
      </c>
    </row>
    <row r="69" spans="1:7" s="15" customFormat="1" ht="51">
      <c r="A69" s="101"/>
      <c r="B69" s="105" t="s">
        <v>75</v>
      </c>
      <c r="C69" s="105"/>
      <c r="D69" s="103" t="s">
        <v>19</v>
      </c>
      <c r="E69" s="110">
        <v>1</v>
      </c>
      <c r="F69" s="14"/>
      <c r="G69" s="14">
        <f>E69*F69</f>
        <v>0</v>
      </c>
    </row>
    <row r="70" spans="1:7" s="15" customFormat="1" ht="38.25">
      <c r="A70" s="101"/>
      <c r="B70" s="105" t="s">
        <v>26</v>
      </c>
      <c r="C70" s="105"/>
      <c r="D70" s="103" t="s">
        <v>19</v>
      </c>
      <c r="E70" s="110">
        <v>1.5</v>
      </c>
      <c r="F70" s="14"/>
      <c r="G70" s="14">
        <f>E70*F70</f>
        <v>0</v>
      </c>
    </row>
    <row r="71" spans="1:7" s="15" customFormat="1" ht="38.25">
      <c r="A71" s="101"/>
      <c r="B71" s="105" t="s">
        <v>27</v>
      </c>
      <c r="C71" s="105"/>
      <c r="D71" s="103" t="s">
        <v>19</v>
      </c>
      <c r="E71" s="110">
        <v>8</v>
      </c>
      <c r="F71" s="14"/>
      <c r="G71" s="14">
        <f>E71*F71</f>
        <v>0</v>
      </c>
    </row>
    <row r="72" spans="1:7" s="15" customFormat="1" ht="38.25">
      <c r="A72" s="101"/>
      <c r="B72" s="105" t="s">
        <v>145</v>
      </c>
      <c r="C72" s="105"/>
      <c r="D72" s="103" t="s">
        <v>19</v>
      </c>
      <c r="E72" s="110">
        <v>3</v>
      </c>
      <c r="F72" s="14"/>
      <c r="G72" s="14">
        <f>E72*F72</f>
        <v>0</v>
      </c>
    </row>
    <row r="73" spans="1:7" s="15" customFormat="1" ht="12.75">
      <c r="A73" s="101"/>
      <c r="B73" s="105"/>
      <c r="C73" s="105"/>
      <c r="D73" s="103"/>
      <c r="E73" s="104"/>
      <c r="F73" s="14"/>
      <c r="G73" s="14"/>
    </row>
    <row r="74" spans="1:7" s="15" customFormat="1" ht="38.25">
      <c r="A74" s="109">
        <f>A68+1</f>
        <v>14</v>
      </c>
      <c r="B74" s="102" t="s">
        <v>171</v>
      </c>
      <c r="C74" s="102"/>
      <c r="D74" s="103" t="s">
        <v>19</v>
      </c>
      <c r="E74" s="108">
        <v>0</v>
      </c>
      <c r="F74" s="14"/>
      <c r="G74" s="14">
        <f>E74*F74</f>
        <v>0</v>
      </c>
    </row>
    <row r="75" spans="1:7" s="15" customFormat="1" ht="76.5">
      <c r="A75" s="101"/>
      <c r="B75" s="105" t="s">
        <v>86</v>
      </c>
      <c r="C75" s="105"/>
      <c r="D75" s="103" t="s">
        <v>19</v>
      </c>
      <c r="E75" s="104">
        <v>0</v>
      </c>
      <c r="F75" s="14"/>
      <c r="G75" s="14">
        <f>E75*F75</f>
        <v>0</v>
      </c>
    </row>
    <row r="76" spans="1:7" s="15" customFormat="1" ht="38.25">
      <c r="A76" s="101"/>
      <c r="B76" s="105" t="s">
        <v>20</v>
      </c>
      <c r="C76" s="105"/>
      <c r="D76" s="103" t="s">
        <v>19</v>
      </c>
      <c r="E76" s="104">
        <v>0</v>
      </c>
      <c r="F76" s="14"/>
      <c r="G76" s="14">
        <f>E76*F76</f>
        <v>0</v>
      </c>
    </row>
    <row r="77" spans="1:7" s="15" customFormat="1" ht="38.25">
      <c r="A77" s="101"/>
      <c r="B77" s="105" t="s">
        <v>145</v>
      </c>
      <c r="C77" s="105"/>
      <c r="D77" s="103" t="s">
        <v>19</v>
      </c>
      <c r="E77" s="104">
        <v>0</v>
      </c>
      <c r="F77" s="14"/>
      <c r="G77" s="14">
        <f>E77*F77</f>
        <v>0</v>
      </c>
    </row>
    <row r="78" spans="1:7" s="15" customFormat="1" ht="12.75">
      <c r="A78" s="101"/>
      <c r="B78" s="105"/>
      <c r="C78" s="105"/>
      <c r="D78" s="103"/>
      <c r="E78" s="104"/>
      <c r="F78" s="14"/>
      <c r="G78" s="14"/>
    </row>
    <row r="79" spans="1:7" s="15" customFormat="1" ht="38.25">
      <c r="A79" s="109">
        <f>A74+1</f>
        <v>15</v>
      </c>
      <c r="B79" s="102" t="s">
        <v>76</v>
      </c>
      <c r="C79" s="102"/>
      <c r="D79" s="103" t="s">
        <v>19</v>
      </c>
      <c r="E79" s="104">
        <v>0</v>
      </c>
      <c r="F79" s="14"/>
      <c r="G79" s="14">
        <f>E79*F79</f>
        <v>0</v>
      </c>
    </row>
    <row r="80" spans="1:7" s="15" customFormat="1" ht="51">
      <c r="A80" s="101"/>
      <c r="B80" s="105" t="s">
        <v>37</v>
      </c>
      <c r="C80" s="105"/>
      <c r="D80" s="103" t="s">
        <v>19</v>
      </c>
      <c r="E80" s="104">
        <v>0</v>
      </c>
      <c r="F80" s="14"/>
      <c r="G80" s="14">
        <f>E80*F80</f>
        <v>0</v>
      </c>
    </row>
    <row r="81" spans="1:7" s="15" customFormat="1" ht="38.25">
      <c r="A81" s="101"/>
      <c r="B81" s="105" t="s">
        <v>26</v>
      </c>
      <c r="C81" s="105"/>
      <c r="D81" s="103" t="s">
        <v>19</v>
      </c>
      <c r="E81" s="104">
        <v>0</v>
      </c>
      <c r="F81" s="14"/>
      <c r="G81" s="14">
        <f>E81*F81</f>
        <v>0</v>
      </c>
    </row>
    <row r="82" spans="1:7" s="15" customFormat="1" ht="38.25">
      <c r="A82" s="101"/>
      <c r="B82" s="105" t="s">
        <v>27</v>
      </c>
      <c r="C82" s="105"/>
      <c r="D82" s="103" t="s">
        <v>19</v>
      </c>
      <c r="E82" s="104">
        <v>0</v>
      </c>
      <c r="F82" s="14"/>
      <c r="G82" s="14">
        <f>E82*F82</f>
        <v>0</v>
      </c>
    </row>
    <row r="83" spans="1:7" s="15" customFormat="1" ht="38.25">
      <c r="A83" s="101"/>
      <c r="B83" s="105" t="s">
        <v>145</v>
      </c>
      <c r="C83" s="105"/>
      <c r="D83" s="103" t="s">
        <v>19</v>
      </c>
      <c r="E83" s="104">
        <v>0</v>
      </c>
      <c r="F83" s="14"/>
      <c r="G83" s="14">
        <f>E83*F83</f>
        <v>0</v>
      </c>
    </row>
    <row r="84" spans="1:7" s="15" customFormat="1" ht="12.75">
      <c r="A84" s="101"/>
      <c r="B84" s="105"/>
      <c r="C84" s="105"/>
      <c r="D84" s="103"/>
      <c r="E84" s="104"/>
      <c r="F84" s="14"/>
      <c r="G84" s="14"/>
    </row>
    <row r="85" spans="1:7" s="15" customFormat="1" ht="38.25">
      <c r="A85" s="109">
        <f>A79+1</f>
        <v>16</v>
      </c>
      <c r="B85" s="102" t="s">
        <v>77</v>
      </c>
      <c r="C85" s="102"/>
      <c r="D85" s="103" t="s">
        <v>19</v>
      </c>
      <c r="E85" s="108">
        <v>0</v>
      </c>
      <c r="F85" s="14"/>
      <c r="G85" s="14">
        <f>E85*F85</f>
        <v>0</v>
      </c>
    </row>
    <row r="86" spans="1:7" s="15" customFormat="1" ht="76.5">
      <c r="A86" s="101"/>
      <c r="B86" s="105" t="s">
        <v>87</v>
      </c>
      <c r="C86" s="105"/>
      <c r="D86" s="103" t="s">
        <v>19</v>
      </c>
      <c r="E86" s="104">
        <v>0</v>
      </c>
      <c r="F86" s="14"/>
      <c r="G86" s="14">
        <f>E86*F86</f>
        <v>0</v>
      </c>
    </row>
    <row r="87" spans="1:7" s="15" customFormat="1" ht="38.25">
      <c r="A87" s="101"/>
      <c r="B87" s="105" t="s">
        <v>20</v>
      </c>
      <c r="C87" s="105"/>
      <c r="D87" s="103" t="s">
        <v>19</v>
      </c>
      <c r="E87" s="104">
        <v>0</v>
      </c>
      <c r="F87" s="14"/>
      <c r="G87" s="14">
        <f>E87*F87</f>
        <v>0</v>
      </c>
    </row>
    <row r="88" spans="1:7" s="15" customFormat="1" ht="38.25">
      <c r="A88" s="101"/>
      <c r="B88" s="105" t="s">
        <v>145</v>
      </c>
      <c r="C88" s="105"/>
      <c r="D88" s="103" t="s">
        <v>19</v>
      </c>
      <c r="E88" s="104">
        <v>0</v>
      </c>
      <c r="F88" s="14"/>
      <c r="G88" s="14">
        <f>E88*F88</f>
        <v>0</v>
      </c>
    </row>
    <row r="89" spans="1:7" s="15" customFormat="1" ht="12.75">
      <c r="A89" s="101"/>
      <c r="B89" s="105"/>
      <c r="C89" s="105"/>
      <c r="D89" s="103"/>
      <c r="E89" s="104"/>
      <c r="F89" s="14"/>
      <c r="G89" s="14"/>
    </row>
    <row r="90" spans="1:7" s="15" customFormat="1" ht="38.25">
      <c r="A90" s="109">
        <f>A85+1</f>
        <v>17</v>
      </c>
      <c r="B90" s="102" t="s">
        <v>91</v>
      </c>
      <c r="C90" s="102"/>
      <c r="D90" s="103" t="s">
        <v>19</v>
      </c>
      <c r="E90" s="108">
        <v>0</v>
      </c>
      <c r="F90" s="14"/>
      <c r="G90" s="14">
        <f>E90*F90</f>
        <v>0</v>
      </c>
    </row>
    <row r="91" spans="1:7" s="15" customFormat="1" ht="76.5">
      <c r="A91" s="101"/>
      <c r="B91" s="105" t="s">
        <v>90</v>
      </c>
      <c r="C91" s="105"/>
      <c r="D91" s="103" t="s">
        <v>19</v>
      </c>
      <c r="E91" s="104">
        <v>0</v>
      </c>
      <c r="F91" s="14"/>
      <c r="G91" s="14">
        <f>E91*F91</f>
        <v>0</v>
      </c>
    </row>
    <row r="92" spans="1:7" s="15" customFormat="1" ht="38.25">
      <c r="A92" s="101"/>
      <c r="B92" s="105" t="s">
        <v>20</v>
      </c>
      <c r="C92" s="105"/>
      <c r="D92" s="103" t="s">
        <v>19</v>
      </c>
      <c r="E92" s="104">
        <v>0</v>
      </c>
      <c r="F92" s="14"/>
      <c r="G92" s="14">
        <f>E92*F92</f>
        <v>0</v>
      </c>
    </row>
    <row r="93" spans="1:7" s="15" customFormat="1" ht="38.25">
      <c r="A93" s="101"/>
      <c r="B93" s="105" t="s">
        <v>145</v>
      </c>
      <c r="C93" s="105"/>
      <c r="D93" s="103" t="s">
        <v>19</v>
      </c>
      <c r="E93" s="104">
        <v>0</v>
      </c>
      <c r="F93" s="14"/>
      <c r="G93" s="14">
        <f>E93*F93</f>
        <v>0</v>
      </c>
    </row>
    <row r="94" spans="1:7" s="15" customFormat="1" ht="12.75">
      <c r="A94" s="101"/>
      <c r="B94" s="105"/>
      <c r="C94" s="105"/>
      <c r="D94" s="103"/>
      <c r="E94" s="104"/>
      <c r="F94" s="14"/>
      <c r="G94" s="14"/>
    </row>
    <row r="95" spans="1:7" s="15" customFormat="1" ht="38.25">
      <c r="A95" s="109">
        <f>A90+1</f>
        <v>18</v>
      </c>
      <c r="B95" s="102" t="s">
        <v>89</v>
      </c>
      <c r="C95" s="102"/>
      <c r="D95" s="103" t="s">
        <v>19</v>
      </c>
      <c r="E95" s="108">
        <v>0</v>
      </c>
      <c r="F95" s="14"/>
      <c r="G95" s="14">
        <f>E95*F95</f>
        <v>0</v>
      </c>
    </row>
    <row r="96" spans="1:7" s="15" customFormat="1" ht="76.5">
      <c r="A96" s="101"/>
      <c r="B96" s="105" t="s">
        <v>88</v>
      </c>
      <c r="C96" s="105"/>
      <c r="D96" s="103" t="s">
        <v>19</v>
      </c>
      <c r="E96" s="104">
        <v>0</v>
      </c>
      <c r="F96" s="14"/>
      <c r="G96" s="14">
        <f>E96*F96</f>
        <v>0</v>
      </c>
    </row>
    <row r="97" spans="1:7" s="15" customFormat="1" ht="38.25">
      <c r="A97" s="101"/>
      <c r="B97" s="105" t="s">
        <v>20</v>
      </c>
      <c r="C97" s="105"/>
      <c r="D97" s="103" t="s">
        <v>19</v>
      </c>
      <c r="E97" s="104">
        <v>0</v>
      </c>
      <c r="F97" s="14"/>
      <c r="G97" s="14">
        <f>E97*F97</f>
        <v>0</v>
      </c>
    </row>
    <row r="98" spans="1:7" s="15" customFormat="1" ht="38.25">
      <c r="A98" s="101"/>
      <c r="B98" s="105" t="s">
        <v>145</v>
      </c>
      <c r="C98" s="105"/>
      <c r="D98" s="103" t="s">
        <v>19</v>
      </c>
      <c r="E98" s="104">
        <v>0</v>
      </c>
      <c r="F98" s="14"/>
      <c r="G98" s="14">
        <f>E98*F98</f>
        <v>0</v>
      </c>
    </row>
    <row r="99" spans="1:7" s="15" customFormat="1" ht="12.75">
      <c r="A99" s="101"/>
      <c r="B99" s="105"/>
      <c r="C99" s="105"/>
      <c r="D99" s="103"/>
      <c r="E99" s="104"/>
      <c r="F99" s="14"/>
      <c r="G99" s="14"/>
    </row>
    <row r="100" spans="1:7" s="15" customFormat="1" ht="38.25">
      <c r="A100" s="109">
        <f>A95+1</f>
        <v>19</v>
      </c>
      <c r="B100" s="102" t="s">
        <v>93</v>
      </c>
      <c r="C100" s="102"/>
      <c r="D100" s="103" t="s">
        <v>19</v>
      </c>
      <c r="E100" s="104">
        <v>0</v>
      </c>
      <c r="F100" s="14"/>
      <c r="G100" s="14">
        <f>E100*F100</f>
        <v>0</v>
      </c>
    </row>
    <row r="101" spans="1:7" s="15" customFormat="1" ht="51">
      <c r="A101" s="101"/>
      <c r="B101" s="105" t="s">
        <v>92</v>
      </c>
      <c r="C101" s="105"/>
      <c r="D101" s="103" t="s">
        <v>19</v>
      </c>
      <c r="E101" s="104">
        <v>0</v>
      </c>
      <c r="F101" s="14"/>
      <c r="G101" s="14">
        <f>E101*F101</f>
        <v>0</v>
      </c>
    </row>
    <row r="102" spans="1:7" s="15" customFormat="1" ht="38.25">
      <c r="A102" s="101"/>
      <c r="B102" s="105" t="s">
        <v>26</v>
      </c>
      <c r="C102" s="105"/>
      <c r="D102" s="103" t="s">
        <v>19</v>
      </c>
      <c r="E102" s="104">
        <v>0</v>
      </c>
      <c r="F102" s="14"/>
      <c r="G102" s="14">
        <f>E102*F102</f>
        <v>0</v>
      </c>
    </row>
    <row r="103" spans="1:7" s="15" customFormat="1" ht="38.25">
      <c r="A103" s="101"/>
      <c r="B103" s="105" t="s">
        <v>27</v>
      </c>
      <c r="C103" s="105"/>
      <c r="D103" s="103" t="s">
        <v>19</v>
      </c>
      <c r="E103" s="104">
        <v>0</v>
      </c>
      <c r="F103" s="14"/>
      <c r="G103" s="14">
        <f>E103*F103</f>
        <v>0</v>
      </c>
    </row>
    <row r="104" spans="1:7" s="15" customFormat="1" ht="38.25">
      <c r="A104" s="101"/>
      <c r="B104" s="105" t="s">
        <v>145</v>
      </c>
      <c r="C104" s="105"/>
      <c r="D104" s="103" t="s">
        <v>19</v>
      </c>
      <c r="E104" s="104">
        <v>0</v>
      </c>
      <c r="F104" s="14"/>
      <c r="G104" s="14">
        <f>E104*F104</f>
        <v>0</v>
      </c>
    </row>
    <row r="105" spans="1:7" s="15" customFormat="1" ht="12.75">
      <c r="A105" s="101"/>
      <c r="B105" s="105"/>
      <c r="C105" s="105"/>
      <c r="D105" s="103"/>
      <c r="E105" s="104"/>
      <c r="F105" s="14"/>
      <c r="G105" s="14"/>
    </row>
    <row r="106" spans="1:7" s="15" customFormat="1" ht="38.25">
      <c r="A106" s="109">
        <f>A100+1</f>
        <v>20</v>
      </c>
      <c r="B106" s="102" t="s">
        <v>173</v>
      </c>
      <c r="C106" s="102"/>
      <c r="D106" s="103" t="s">
        <v>19</v>
      </c>
      <c r="E106" s="104">
        <v>65</v>
      </c>
      <c r="F106" s="14"/>
      <c r="G106" s="14">
        <f>E106*F106</f>
        <v>0</v>
      </c>
    </row>
    <row r="107" spans="1:7" s="15" customFormat="1" ht="51">
      <c r="A107" s="101"/>
      <c r="B107" s="105" t="s">
        <v>94</v>
      </c>
      <c r="C107" s="105"/>
      <c r="D107" s="103" t="s">
        <v>19</v>
      </c>
      <c r="E107" s="104">
        <v>6</v>
      </c>
      <c r="F107" s="14"/>
      <c r="G107" s="14">
        <f>E107*F107</f>
        <v>0</v>
      </c>
    </row>
    <row r="108" spans="1:7" s="15" customFormat="1" ht="38.25">
      <c r="A108" s="101"/>
      <c r="B108" s="105" t="s">
        <v>26</v>
      </c>
      <c r="C108" s="105"/>
      <c r="D108" s="103" t="s">
        <v>19</v>
      </c>
      <c r="E108" s="104">
        <v>10</v>
      </c>
      <c r="F108" s="14"/>
      <c r="G108" s="14">
        <f>E108*F108</f>
        <v>0</v>
      </c>
    </row>
    <row r="109" spans="1:7" s="15" customFormat="1" ht="38.25">
      <c r="A109" s="101"/>
      <c r="B109" s="105" t="s">
        <v>27</v>
      </c>
      <c r="C109" s="105"/>
      <c r="D109" s="103" t="s">
        <v>19</v>
      </c>
      <c r="E109" s="104">
        <v>50</v>
      </c>
      <c r="F109" s="14"/>
      <c r="G109" s="14">
        <f>E109*F109</f>
        <v>0</v>
      </c>
    </row>
    <row r="110" spans="1:7" s="15" customFormat="1" ht="38.25">
      <c r="A110" s="101"/>
      <c r="B110" s="105" t="s">
        <v>145</v>
      </c>
      <c r="C110" s="105"/>
      <c r="D110" s="103" t="s">
        <v>19</v>
      </c>
      <c r="E110" s="104">
        <v>16</v>
      </c>
      <c r="F110" s="14"/>
      <c r="G110" s="14">
        <f>E110*F110</f>
        <v>0</v>
      </c>
    </row>
    <row r="111" spans="1:7" s="15" customFormat="1" ht="12.75">
      <c r="A111" s="101"/>
      <c r="B111" s="105"/>
      <c r="C111" s="105"/>
      <c r="D111" s="103"/>
      <c r="E111" s="104"/>
      <c r="F111" s="14"/>
      <c r="G111" s="14"/>
    </row>
    <row r="112" spans="1:7" s="15" customFormat="1" ht="38.25">
      <c r="A112" s="109">
        <f>A106+1</f>
        <v>21</v>
      </c>
      <c r="B112" s="102" t="s">
        <v>96</v>
      </c>
      <c r="C112" s="102"/>
      <c r="D112" s="103" t="s">
        <v>19</v>
      </c>
      <c r="E112" s="108">
        <v>3</v>
      </c>
      <c r="F112" s="14"/>
      <c r="G112" s="14">
        <f>E112*F112</f>
        <v>0</v>
      </c>
    </row>
    <row r="113" spans="1:7" s="15" customFormat="1" ht="76.5">
      <c r="A113" s="101"/>
      <c r="B113" s="105" t="s">
        <v>95</v>
      </c>
      <c r="C113" s="105"/>
      <c r="D113" s="103" t="s">
        <v>19</v>
      </c>
      <c r="E113" s="104">
        <v>0.6</v>
      </c>
      <c r="F113" s="14"/>
      <c r="G113" s="14">
        <f>E113*F113</f>
        <v>0</v>
      </c>
    </row>
    <row r="114" spans="1:7" s="15" customFormat="1" ht="38.25">
      <c r="A114" s="101"/>
      <c r="B114" s="105" t="s">
        <v>20</v>
      </c>
      <c r="C114" s="105"/>
      <c r="D114" s="103" t="s">
        <v>19</v>
      </c>
      <c r="E114" s="104">
        <v>2.4</v>
      </c>
      <c r="F114" s="14"/>
      <c r="G114" s="14">
        <f>E114*F114</f>
        <v>0</v>
      </c>
    </row>
    <row r="115" spans="1:7" s="15" customFormat="1" ht="38.25">
      <c r="A115" s="101"/>
      <c r="B115" s="105" t="s">
        <v>145</v>
      </c>
      <c r="C115" s="105"/>
      <c r="D115" s="103" t="s">
        <v>19</v>
      </c>
      <c r="E115" s="104">
        <v>3</v>
      </c>
      <c r="F115" s="14"/>
      <c r="G115" s="14">
        <f>E115*F115</f>
        <v>0</v>
      </c>
    </row>
    <row r="116" spans="1:7" s="15" customFormat="1" ht="12.75">
      <c r="A116" s="109"/>
      <c r="B116" s="105"/>
      <c r="C116" s="105"/>
      <c r="D116" s="103"/>
      <c r="E116" s="104"/>
      <c r="F116" s="14"/>
      <c r="G116" s="14"/>
    </row>
    <row r="117" spans="1:7" s="15" customFormat="1" ht="76.5">
      <c r="A117" s="109">
        <v>19</v>
      </c>
      <c r="B117" s="102" t="s">
        <v>146</v>
      </c>
      <c r="C117" s="102"/>
      <c r="D117" s="103" t="s">
        <v>19</v>
      </c>
      <c r="E117" s="104">
        <v>10</v>
      </c>
      <c r="F117" s="14"/>
      <c r="G117" s="14">
        <f>E117*F117</f>
        <v>0</v>
      </c>
    </row>
    <row r="118" spans="1:7" s="15" customFormat="1" ht="12.75">
      <c r="A118" s="106"/>
      <c r="B118" s="102"/>
      <c r="C118" s="102"/>
      <c r="D118" s="103"/>
      <c r="E118" s="104"/>
      <c r="F118" s="14"/>
      <c r="G118" s="14"/>
    </row>
    <row r="119" spans="1:7" s="15" customFormat="1" ht="63.75">
      <c r="A119" s="106">
        <f>A117+1</f>
        <v>20</v>
      </c>
      <c r="B119" s="102" t="s">
        <v>100</v>
      </c>
      <c r="C119" s="102"/>
      <c r="D119" s="103" t="s">
        <v>11</v>
      </c>
      <c r="E119" s="104">
        <v>1</v>
      </c>
      <c r="F119" s="14"/>
      <c r="G119" s="14">
        <f>E119*F119</f>
        <v>0</v>
      </c>
    </row>
    <row r="120" spans="1:7" s="15" customFormat="1" ht="12.75">
      <c r="A120" s="106"/>
      <c r="B120" s="102"/>
      <c r="C120" s="102"/>
      <c r="D120" s="103"/>
      <c r="E120" s="104"/>
      <c r="F120" s="14"/>
      <c r="G120" s="14"/>
    </row>
    <row r="121" spans="1:7" s="16" customFormat="1" ht="63.75" customHeight="1">
      <c r="A121" s="106">
        <f>A119+1</f>
        <v>21</v>
      </c>
      <c r="B121" s="111" t="s">
        <v>147</v>
      </c>
      <c r="C121" s="111"/>
      <c r="D121" s="103" t="s">
        <v>19</v>
      </c>
      <c r="E121" s="104">
        <v>60</v>
      </c>
      <c r="F121" s="14"/>
      <c r="G121" s="14">
        <f>E121*F121</f>
        <v>0</v>
      </c>
    </row>
    <row r="122" spans="1:7" s="16" customFormat="1" ht="12.75">
      <c r="A122" s="106"/>
      <c r="B122" s="111"/>
      <c r="C122" s="111"/>
      <c r="D122" s="103"/>
      <c r="E122" s="104"/>
      <c r="F122" s="14"/>
      <c r="G122" s="14"/>
    </row>
    <row r="123" spans="1:7" s="16" customFormat="1" ht="38.25" customHeight="1">
      <c r="A123" s="106">
        <f>A121+1</f>
        <v>22</v>
      </c>
      <c r="B123" s="111" t="s">
        <v>102</v>
      </c>
      <c r="C123" s="111"/>
      <c r="D123" s="103" t="s">
        <v>11</v>
      </c>
      <c r="E123" s="104">
        <v>5</v>
      </c>
      <c r="F123" s="14"/>
      <c r="G123" s="14">
        <f>E123*F123</f>
        <v>0</v>
      </c>
    </row>
    <row r="124" spans="1:7" s="16" customFormat="1" ht="12.75">
      <c r="A124" s="106"/>
      <c r="B124" s="111"/>
      <c r="C124" s="111"/>
      <c r="D124" s="103"/>
      <c r="E124" s="104"/>
      <c r="F124" s="14"/>
      <c r="G124" s="14"/>
    </row>
    <row r="125" spans="1:7" s="16" customFormat="1" ht="65.25" customHeight="1">
      <c r="A125" s="106">
        <f>A123+1</f>
        <v>23</v>
      </c>
      <c r="B125" s="102" t="s">
        <v>148</v>
      </c>
      <c r="C125" s="111"/>
      <c r="D125" s="103" t="s">
        <v>19</v>
      </c>
      <c r="E125" s="104">
        <v>8</v>
      </c>
      <c r="F125" s="14"/>
      <c r="G125" s="14">
        <f>E125*F125</f>
        <v>0</v>
      </c>
    </row>
    <row r="126" spans="1:7" s="16" customFormat="1" ht="12.75">
      <c r="A126" s="106"/>
      <c r="B126" s="111"/>
      <c r="C126" s="111"/>
      <c r="D126" s="103"/>
      <c r="E126" s="104"/>
      <c r="F126" s="14"/>
      <c r="G126" s="14"/>
    </row>
    <row r="127" spans="1:7" s="16" customFormat="1" ht="38.25" customHeight="1">
      <c r="A127" s="106">
        <f>A125+1</f>
        <v>24</v>
      </c>
      <c r="B127" s="111" t="s">
        <v>101</v>
      </c>
      <c r="C127" s="111"/>
      <c r="D127" s="103" t="s">
        <v>11</v>
      </c>
      <c r="E127" s="104">
        <v>9</v>
      </c>
      <c r="F127" s="14"/>
      <c r="G127" s="14">
        <f>E127*F127</f>
        <v>0</v>
      </c>
    </row>
    <row r="128" spans="1:7" s="16" customFormat="1" ht="12.75">
      <c r="A128" s="106"/>
      <c r="B128" s="111"/>
      <c r="C128" s="111"/>
      <c r="D128" s="103"/>
      <c r="E128" s="104"/>
      <c r="F128" s="14"/>
      <c r="G128" s="14"/>
    </row>
    <row r="129" spans="1:7" s="15" customFormat="1" ht="89.25">
      <c r="A129" s="106">
        <v>23</v>
      </c>
      <c r="B129" s="102" t="s">
        <v>149</v>
      </c>
      <c r="C129" s="102"/>
      <c r="D129" s="103" t="s">
        <v>19</v>
      </c>
      <c r="E129" s="104">
        <v>0</v>
      </c>
      <c r="F129" s="14"/>
      <c r="G129" s="14">
        <f>E129*F129</f>
        <v>0</v>
      </c>
    </row>
    <row r="130" spans="1:7" s="15" customFormat="1" ht="12.75">
      <c r="A130" s="106"/>
      <c r="B130" s="102"/>
      <c r="C130" s="102"/>
      <c r="D130" s="103"/>
      <c r="E130" s="104"/>
      <c r="F130" s="14"/>
      <c r="G130" s="14"/>
    </row>
    <row r="131" spans="1:7" s="15" customFormat="1" ht="79.5" customHeight="1">
      <c r="A131" s="106">
        <f>A129+1</f>
        <v>24</v>
      </c>
      <c r="B131" s="102" t="s">
        <v>103</v>
      </c>
      <c r="C131" s="102"/>
      <c r="D131" s="103" t="s">
        <v>19</v>
      </c>
      <c r="E131" s="104">
        <v>0</v>
      </c>
      <c r="F131" s="14"/>
      <c r="G131" s="14">
        <f>E131*F131</f>
        <v>0</v>
      </c>
    </row>
    <row r="132" spans="1:7" s="15" customFormat="1" ht="38.25">
      <c r="A132" s="106"/>
      <c r="B132" s="105" t="s">
        <v>150</v>
      </c>
      <c r="C132" s="105"/>
      <c r="D132" s="103" t="s">
        <v>19</v>
      </c>
      <c r="E132" s="104">
        <v>0</v>
      </c>
      <c r="F132" s="14"/>
      <c r="G132" s="14">
        <f>E132*F132</f>
        <v>0</v>
      </c>
    </row>
    <row r="133" spans="1:7" s="18" customFormat="1" ht="12.75">
      <c r="A133" s="112"/>
      <c r="B133" s="113"/>
      <c r="C133" s="113"/>
      <c r="D133" s="114"/>
      <c r="E133" s="115"/>
      <c r="F133" s="17"/>
      <c r="G133" s="17"/>
    </row>
    <row r="134" spans="1:7" s="18" customFormat="1" ht="38.25">
      <c r="A134" s="112">
        <f>A131+1</f>
        <v>25</v>
      </c>
      <c r="B134" s="102" t="s">
        <v>157</v>
      </c>
      <c r="C134" s="116"/>
      <c r="D134" s="114" t="s">
        <v>19</v>
      </c>
      <c r="E134" s="115">
        <v>6.9</v>
      </c>
      <c r="F134" s="17"/>
      <c r="G134" s="17">
        <f>E134*F134</f>
        <v>0</v>
      </c>
    </row>
    <row r="135" spans="1:7" s="18" customFormat="1" ht="38.25">
      <c r="A135" s="112"/>
      <c r="B135" s="105" t="s">
        <v>150</v>
      </c>
      <c r="C135" s="113"/>
      <c r="D135" s="114" t="s">
        <v>19</v>
      </c>
      <c r="E135" s="115">
        <v>4.6</v>
      </c>
      <c r="F135" s="17"/>
      <c r="G135" s="17">
        <f>E135*F135</f>
        <v>0</v>
      </c>
    </row>
    <row r="136" spans="1:7" s="18" customFormat="1" ht="12.75">
      <c r="A136" s="112"/>
      <c r="B136" s="113"/>
      <c r="C136" s="113"/>
      <c r="D136" s="114"/>
      <c r="E136" s="115"/>
      <c r="F136" s="17"/>
      <c r="G136" s="17"/>
    </row>
    <row r="137" spans="1:7" s="18" customFormat="1" ht="38.25">
      <c r="A137" s="112">
        <f>A134+1</f>
        <v>26</v>
      </c>
      <c r="B137" s="102" t="s">
        <v>114</v>
      </c>
      <c r="C137" s="113"/>
      <c r="D137" s="117" t="s">
        <v>17</v>
      </c>
      <c r="E137" s="118">
        <v>15</v>
      </c>
      <c r="F137" s="17"/>
      <c r="G137" s="17">
        <f>E137*F137</f>
        <v>0</v>
      </c>
    </row>
    <row r="138" spans="1:7" s="18" customFormat="1" ht="12.75">
      <c r="A138" s="112"/>
      <c r="B138" s="113"/>
      <c r="C138" s="113"/>
      <c r="D138" s="114"/>
      <c r="E138" s="115"/>
      <c r="F138" s="17"/>
      <c r="G138" s="17"/>
    </row>
    <row r="139" spans="1:7" s="15" customFormat="1" ht="63.75">
      <c r="A139" s="119">
        <f>A137+1</f>
        <v>27</v>
      </c>
      <c r="B139" s="102" t="s">
        <v>158</v>
      </c>
      <c r="C139" s="120">
        <v>1.9</v>
      </c>
      <c r="D139" s="121" t="s">
        <v>19</v>
      </c>
      <c r="E139" s="115">
        <v>4</v>
      </c>
      <c r="F139" s="17"/>
      <c r="G139" s="17">
        <f>E139*F139</f>
        <v>0</v>
      </c>
    </row>
    <row r="140" spans="1:7" s="15" customFormat="1" ht="12.75">
      <c r="A140" s="102"/>
      <c r="B140" s="102"/>
      <c r="C140" s="120"/>
      <c r="D140" s="121"/>
      <c r="E140" s="122"/>
      <c r="F140" s="19"/>
      <c r="G140" s="20"/>
    </row>
    <row r="141" spans="1:7" s="15" customFormat="1" ht="38.25">
      <c r="A141" s="119">
        <f>A139+1</f>
        <v>28</v>
      </c>
      <c r="B141" s="102" t="s">
        <v>109</v>
      </c>
      <c r="C141" s="120">
        <v>1</v>
      </c>
      <c r="D141" s="121" t="s">
        <v>11</v>
      </c>
      <c r="E141" s="118">
        <v>2</v>
      </c>
      <c r="F141" s="17"/>
      <c r="G141" s="17">
        <f>E141*F141</f>
        <v>0</v>
      </c>
    </row>
    <row r="142" spans="1:7" s="15" customFormat="1" ht="12.75">
      <c r="A142" s="102"/>
      <c r="B142" s="102"/>
      <c r="C142" s="120"/>
      <c r="D142" s="121"/>
      <c r="E142" s="118"/>
      <c r="F142" s="19"/>
      <c r="G142" s="20"/>
    </row>
    <row r="143" spans="1:7" s="15" customFormat="1" ht="12.75">
      <c r="A143" s="119">
        <f>A141+1</f>
        <v>29</v>
      </c>
      <c r="B143" s="123" t="s">
        <v>107</v>
      </c>
      <c r="C143" s="120">
        <v>1</v>
      </c>
      <c r="D143" s="121" t="s">
        <v>11</v>
      </c>
      <c r="E143" s="118">
        <v>2</v>
      </c>
      <c r="F143" s="17"/>
      <c r="G143" s="17">
        <f>E143*F143</f>
        <v>0</v>
      </c>
    </row>
    <row r="144" spans="1:7" s="15" customFormat="1" ht="12.75">
      <c r="A144" s="119"/>
      <c r="B144" s="123"/>
      <c r="C144" s="120"/>
      <c r="D144" s="121"/>
      <c r="E144" s="118"/>
      <c r="F144" s="19"/>
      <c r="G144" s="20"/>
    </row>
    <row r="145" spans="1:7" s="15" customFormat="1" ht="12.75">
      <c r="A145" s="119">
        <f>A143+1</f>
        <v>30</v>
      </c>
      <c r="B145" s="123" t="s">
        <v>108</v>
      </c>
      <c r="C145" s="120">
        <v>1</v>
      </c>
      <c r="D145" s="121" t="s">
        <v>11</v>
      </c>
      <c r="E145" s="118">
        <v>2</v>
      </c>
      <c r="F145" s="19"/>
      <c r="G145" s="17">
        <f>E145*F145</f>
        <v>0</v>
      </c>
    </row>
    <row r="146" spans="1:7" s="15" customFormat="1" ht="12.75">
      <c r="A146" s="119"/>
      <c r="B146" s="123"/>
      <c r="C146" s="120"/>
      <c r="D146" s="121"/>
      <c r="E146" s="118"/>
      <c r="F146" s="19"/>
      <c r="G146" s="17"/>
    </row>
    <row r="147" spans="1:7" s="15" customFormat="1" ht="25.5">
      <c r="A147" s="119">
        <f>A145+1</f>
        <v>31</v>
      </c>
      <c r="B147" s="123" t="s">
        <v>142</v>
      </c>
      <c r="C147" s="120">
        <v>1</v>
      </c>
      <c r="D147" s="121" t="s">
        <v>11</v>
      </c>
      <c r="E147" s="118">
        <v>2</v>
      </c>
      <c r="F147" s="19"/>
      <c r="G147" s="17">
        <f>E147*F147</f>
        <v>0</v>
      </c>
    </row>
    <row r="148" ht="12.75">
      <c r="E148" s="118"/>
    </row>
    <row r="149" spans="1:7" s="22" customFormat="1" ht="38.25">
      <c r="A149" s="112">
        <f>A145+1</f>
        <v>31</v>
      </c>
      <c r="B149" s="127" t="s">
        <v>104</v>
      </c>
      <c r="C149" s="127"/>
      <c r="D149" s="114" t="s">
        <v>14</v>
      </c>
      <c r="E149" s="118">
        <v>800</v>
      </c>
      <c r="F149" s="17"/>
      <c r="G149" s="17">
        <f>E149*F149</f>
        <v>0</v>
      </c>
    </row>
    <row r="150" spans="1:7" s="22" customFormat="1" ht="12.75">
      <c r="A150" s="128"/>
      <c r="B150" s="129"/>
      <c r="C150" s="129"/>
      <c r="D150" s="130"/>
      <c r="E150" s="118"/>
      <c r="F150" s="23"/>
      <c r="G150" s="23"/>
    </row>
    <row r="151" spans="1:7" s="18" customFormat="1" ht="39" customHeight="1">
      <c r="A151" s="112">
        <f>A149+1</f>
        <v>32</v>
      </c>
      <c r="B151" s="127" t="s">
        <v>106</v>
      </c>
      <c r="C151" s="127"/>
      <c r="D151" s="114" t="s">
        <v>14</v>
      </c>
      <c r="E151" s="118">
        <v>0</v>
      </c>
      <c r="F151" s="17"/>
      <c r="G151" s="17">
        <f>E151*F151</f>
        <v>0</v>
      </c>
    </row>
    <row r="152" spans="1:7" s="18" customFormat="1" ht="12.75">
      <c r="A152" s="112"/>
      <c r="B152" s="127"/>
      <c r="C152" s="127"/>
      <c r="D152" s="114"/>
      <c r="E152" s="118"/>
      <c r="F152" s="17"/>
      <c r="G152" s="17"/>
    </row>
    <row r="153" spans="1:7" s="18" customFormat="1" ht="38.25">
      <c r="A153" s="112">
        <f>A151+1</f>
        <v>33</v>
      </c>
      <c r="B153" s="127" t="s">
        <v>105</v>
      </c>
      <c r="C153" s="127"/>
      <c r="D153" s="114" t="s">
        <v>14</v>
      </c>
      <c r="E153" s="118">
        <v>200</v>
      </c>
      <c r="F153" s="17"/>
      <c r="G153" s="17">
        <f>E153*F153</f>
        <v>0</v>
      </c>
    </row>
    <row r="154" spans="1:7" s="15" customFormat="1" ht="12.75">
      <c r="A154" s="106"/>
      <c r="B154" s="127"/>
      <c r="C154" s="127"/>
      <c r="D154" s="103"/>
      <c r="E154" s="118"/>
      <c r="F154" s="14"/>
      <c r="G154" s="14"/>
    </row>
    <row r="155" spans="1:7" s="18" customFormat="1" ht="63.75">
      <c r="A155" s="112">
        <f>A153+1</f>
        <v>34</v>
      </c>
      <c r="B155" s="127" t="s">
        <v>18</v>
      </c>
      <c r="C155" s="127"/>
      <c r="D155" s="114" t="s">
        <v>14</v>
      </c>
      <c r="E155" s="118">
        <v>200</v>
      </c>
      <c r="F155" s="17"/>
      <c r="G155" s="17">
        <f>E155*F155</f>
        <v>0</v>
      </c>
    </row>
    <row r="156" spans="1:7" s="18" customFormat="1" ht="12.75">
      <c r="A156" s="112"/>
      <c r="B156" s="127"/>
      <c r="C156" s="127"/>
      <c r="D156" s="114"/>
      <c r="E156" s="118"/>
      <c r="F156" s="17"/>
      <c r="G156" s="17"/>
    </row>
    <row r="157" spans="1:7" s="18" customFormat="1" ht="25.5">
      <c r="A157" s="112">
        <f>A155+1</f>
        <v>35</v>
      </c>
      <c r="B157" s="127" t="s">
        <v>0</v>
      </c>
      <c r="C157" s="127"/>
      <c r="D157" s="114" t="s">
        <v>14</v>
      </c>
      <c r="E157" s="118">
        <v>200</v>
      </c>
      <c r="F157" s="17"/>
      <c r="G157" s="17">
        <f>E157*F157</f>
        <v>0</v>
      </c>
    </row>
    <row r="158" spans="1:7" s="18" customFormat="1" ht="12.75">
      <c r="A158" s="112"/>
      <c r="B158" s="127"/>
      <c r="C158" s="127"/>
      <c r="D158" s="114"/>
      <c r="E158" s="118"/>
      <c r="F158" s="17"/>
      <c r="G158" s="17"/>
    </row>
    <row r="159" spans="1:7" s="18" customFormat="1" ht="25.5">
      <c r="A159" s="112">
        <f>A157+1</f>
        <v>36</v>
      </c>
      <c r="B159" s="127" t="s">
        <v>143</v>
      </c>
      <c r="C159" s="127"/>
      <c r="D159" s="103" t="s">
        <v>11</v>
      </c>
      <c r="E159" s="118">
        <v>6</v>
      </c>
      <c r="F159" s="17"/>
      <c r="G159" s="17">
        <f>E159*F159</f>
        <v>0</v>
      </c>
    </row>
    <row r="160" spans="1:7" s="18" customFormat="1" ht="12.75">
      <c r="A160" s="112"/>
      <c r="B160" s="127"/>
      <c r="C160" s="127"/>
      <c r="D160" s="114"/>
      <c r="E160" s="118"/>
      <c r="F160" s="17"/>
      <c r="G160" s="17"/>
    </row>
    <row r="161" spans="1:7" s="18" customFormat="1" ht="63.75">
      <c r="A161" s="112">
        <f>A159+1</f>
        <v>37</v>
      </c>
      <c r="B161" s="127" t="s">
        <v>151</v>
      </c>
      <c r="C161" s="127"/>
      <c r="D161" s="103" t="s">
        <v>144</v>
      </c>
      <c r="E161" s="118">
        <v>0.24</v>
      </c>
      <c r="F161" s="17"/>
      <c r="G161" s="17">
        <f>E161*F161</f>
        <v>0</v>
      </c>
    </row>
    <row r="162" spans="1:7" s="18" customFormat="1" ht="12.75">
      <c r="A162" s="112"/>
      <c r="B162" s="127"/>
      <c r="C162" s="127"/>
      <c r="D162" s="114"/>
      <c r="E162" s="118"/>
      <c r="F162" s="17"/>
      <c r="G162" s="17"/>
    </row>
    <row r="163" spans="1:7" s="18" customFormat="1" ht="51">
      <c r="A163" s="112">
        <f>A161+1</f>
        <v>38</v>
      </c>
      <c r="B163" s="127" t="s">
        <v>152</v>
      </c>
      <c r="C163" s="127"/>
      <c r="D163" s="103" t="s">
        <v>11</v>
      </c>
      <c r="E163" s="118">
        <v>2</v>
      </c>
      <c r="F163" s="17"/>
      <c r="G163" s="17">
        <f>E163*F163</f>
        <v>0</v>
      </c>
    </row>
    <row r="164" spans="1:7" s="18" customFormat="1" ht="12.75">
      <c r="A164" s="112"/>
      <c r="B164" s="127"/>
      <c r="C164" s="127"/>
      <c r="D164" s="114"/>
      <c r="E164" s="118"/>
      <c r="F164" s="17"/>
      <c r="G164" s="17"/>
    </row>
    <row r="165" spans="1:7" s="18" customFormat="1" ht="51">
      <c r="A165" s="112">
        <f>A163+1</f>
        <v>39</v>
      </c>
      <c r="B165" s="127" t="s">
        <v>153</v>
      </c>
      <c r="C165" s="127"/>
      <c r="D165" s="103" t="s">
        <v>11</v>
      </c>
      <c r="E165" s="118">
        <v>2</v>
      </c>
      <c r="F165" s="17"/>
      <c r="G165" s="17">
        <f>E165*F165</f>
        <v>0</v>
      </c>
    </row>
    <row r="166" spans="1:7" s="18" customFormat="1" ht="12.75">
      <c r="A166" s="112"/>
      <c r="B166" s="127"/>
      <c r="C166" s="127"/>
      <c r="D166" s="114"/>
      <c r="E166" s="118"/>
      <c r="F166" s="17"/>
      <c r="G166" s="17"/>
    </row>
    <row r="167" spans="1:7" s="18" customFormat="1" ht="51">
      <c r="A167" s="112">
        <f>A165+1</f>
        <v>40</v>
      </c>
      <c r="B167" s="127" t="s">
        <v>154</v>
      </c>
      <c r="C167" s="127"/>
      <c r="D167" s="103" t="s">
        <v>11</v>
      </c>
      <c r="E167" s="118">
        <v>2</v>
      </c>
      <c r="F167" s="17"/>
      <c r="G167" s="17">
        <f>E167*F167</f>
        <v>0</v>
      </c>
    </row>
    <row r="168" spans="1:7" s="18" customFormat="1" ht="12.75">
      <c r="A168" s="112"/>
      <c r="B168" s="127"/>
      <c r="C168" s="127"/>
      <c r="D168" s="114"/>
      <c r="E168" s="118"/>
      <c r="F168" s="17"/>
      <c r="G168" s="17"/>
    </row>
    <row r="169" spans="1:8" s="18" customFormat="1" ht="76.5">
      <c r="A169" s="112">
        <f>A167+1</f>
        <v>41</v>
      </c>
      <c r="B169" s="131" t="s">
        <v>110</v>
      </c>
      <c r="C169" s="132"/>
      <c r="D169" s="103" t="s">
        <v>111</v>
      </c>
      <c r="E169" s="118">
        <v>0</v>
      </c>
      <c r="F169" s="19"/>
      <c r="G169" s="17">
        <f>E169*F169</f>
        <v>0</v>
      </c>
      <c r="H169" s="17"/>
    </row>
    <row r="170" spans="1:7" s="26" customFormat="1" ht="12.75">
      <c r="A170" s="133"/>
      <c r="B170" s="134"/>
      <c r="C170" s="135"/>
      <c r="D170" s="136"/>
      <c r="E170" s="118"/>
      <c r="F170" s="24"/>
      <c r="G170" s="25"/>
    </row>
    <row r="171" spans="1:8" s="16" customFormat="1" ht="51">
      <c r="A171" s="112">
        <f>A169+1</f>
        <v>42</v>
      </c>
      <c r="B171" s="137" t="s">
        <v>112</v>
      </c>
      <c r="C171" s="138"/>
      <c r="D171" s="103" t="s">
        <v>111</v>
      </c>
      <c r="E171" s="118">
        <v>0</v>
      </c>
      <c r="F171" s="17"/>
      <c r="G171" s="17">
        <f>E171*F171</f>
        <v>0</v>
      </c>
      <c r="H171" s="17"/>
    </row>
    <row r="172" spans="1:7" s="15" customFormat="1" ht="12.75">
      <c r="A172" s="139"/>
      <c r="B172" s="127"/>
      <c r="C172" s="127"/>
      <c r="D172" s="140"/>
      <c r="E172" s="118"/>
      <c r="F172" s="14"/>
      <c r="G172" s="14"/>
    </row>
    <row r="173" spans="1:7" s="15" customFormat="1" ht="12.75">
      <c r="A173" s="106">
        <f>A171+1</f>
        <v>43</v>
      </c>
      <c r="B173" s="141" t="s">
        <v>15</v>
      </c>
      <c r="C173" s="141"/>
      <c r="D173" s="103" t="s">
        <v>16</v>
      </c>
      <c r="E173" s="118">
        <v>3</v>
      </c>
      <c r="G173" s="27">
        <f>E173/100*SUM(G8:G171)</f>
        <v>0</v>
      </c>
    </row>
    <row r="174" spans="1:7" s="15" customFormat="1" ht="12.75">
      <c r="A174" s="139"/>
      <c r="B174" s="141"/>
      <c r="C174" s="141"/>
      <c r="D174" s="140"/>
      <c r="E174" s="118"/>
      <c r="F174" s="28"/>
      <c r="G174" s="14"/>
    </row>
    <row r="175" spans="1:7" s="15" customFormat="1" ht="15.75" thickBot="1">
      <c r="A175" s="142" t="s">
        <v>6</v>
      </c>
      <c r="B175" s="143"/>
      <c r="C175" s="143"/>
      <c r="D175" s="143"/>
      <c r="E175" s="144"/>
      <c r="F175" s="29"/>
      <c r="G175" s="30">
        <f>SUM(G8:G174)</f>
        <v>0</v>
      </c>
    </row>
    <row r="176" spans="1:7" s="15" customFormat="1" ht="12.75">
      <c r="A176" s="145"/>
      <c r="B176" s="101"/>
      <c r="C176" s="101"/>
      <c r="D176" s="146"/>
      <c r="E176" s="147"/>
      <c r="F176" s="31"/>
      <c r="G176" s="31"/>
    </row>
    <row r="177" spans="1:15" s="15" customFormat="1" ht="15">
      <c r="A177" s="148"/>
      <c r="B177" s="102"/>
      <c r="C177" s="102"/>
      <c r="D177" s="117"/>
      <c r="E177" s="149"/>
      <c r="G177" s="32"/>
      <c r="H177" s="33"/>
      <c r="I177" s="33"/>
      <c r="J177" s="33"/>
      <c r="K177" s="33"/>
      <c r="L177" s="34"/>
      <c r="M177" s="33"/>
      <c r="N177" s="34"/>
      <c r="O177" s="32"/>
    </row>
    <row r="178" spans="7:15" ht="12.75"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7:15" ht="12.75">
      <c r="G179" s="35"/>
      <c r="H179" s="35"/>
      <c r="I179" s="35"/>
      <c r="J179" s="35"/>
      <c r="K179" s="35"/>
      <c r="L179" s="35"/>
      <c r="M179" s="35"/>
      <c r="N179" s="35"/>
      <c r="O179" s="35"/>
    </row>
  </sheetData>
  <sheetProtection password="CF63" sheet="1"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&amp;L&amp;9&amp;F&amp;C&amp;P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53"/>
  <sheetViews>
    <sheetView view="pageBreakPreview" zoomScaleSheetLayoutView="100" zoomScalePageLayoutView="0" workbookViewId="0" topLeftCell="A1">
      <pane ySplit="6" topLeftCell="A39" activePane="bottomLeft" state="frozen"/>
      <selection pane="topLeft" activeCell="O27" sqref="O27"/>
      <selection pane="bottomLeft" activeCell="A1" sqref="A1:E16384"/>
    </sheetView>
  </sheetViews>
  <sheetFormatPr defaultColWidth="9.00390625" defaultRowHeight="12.75"/>
  <cols>
    <col min="1" max="1" width="3.25390625" style="124" customWidth="1"/>
    <col min="2" max="2" width="34.75390625" style="124" customWidth="1"/>
    <col min="3" max="3" width="0.875" style="124" customWidth="1"/>
    <col min="4" max="4" width="6.125" style="126" customWidth="1"/>
    <col min="5" max="5" width="10.875" style="150" customWidth="1"/>
    <col min="6" max="6" width="11.875" style="2" customWidth="1"/>
    <col min="7" max="7" width="14.25390625" style="2" customWidth="1"/>
    <col min="8" max="16384" width="9.125" style="2" customWidth="1"/>
  </cols>
  <sheetData>
    <row r="1" spans="1:7" ht="14.25">
      <c r="A1" s="79" t="s">
        <v>165</v>
      </c>
      <c r="B1" s="151"/>
      <c r="C1" s="151"/>
      <c r="D1" s="81"/>
      <c r="E1" s="82"/>
      <c r="F1" s="1"/>
      <c r="G1" s="1"/>
    </row>
    <row r="2" spans="1:7" ht="14.25">
      <c r="A2" s="79"/>
      <c r="B2" s="151"/>
      <c r="C2" s="151"/>
      <c r="D2" s="81"/>
      <c r="E2" s="82"/>
      <c r="F2" s="1"/>
      <c r="G2" s="1"/>
    </row>
    <row r="3" spans="1:7" ht="12.75">
      <c r="A3" s="83" t="s">
        <v>29</v>
      </c>
      <c r="B3" s="84"/>
      <c r="C3" s="84"/>
      <c r="D3" s="85"/>
      <c r="E3" s="86"/>
      <c r="F3" s="3"/>
      <c r="G3" s="4"/>
    </row>
    <row r="4" spans="1:7" ht="12.75">
      <c r="A4" s="83" t="s">
        <v>36</v>
      </c>
      <c r="B4" s="87"/>
      <c r="C4" s="87"/>
      <c r="D4" s="88"/>
      <c r="E4" s="89"/>
      <c r="F4" s="6"/>
      <c r="G4" s="7"/>
    </row>
    <row r="5" spans="1:7" ht="13.5" thickBot="1">
      <c r="A5" s="90"/>
      <c r="B5" s="152"/>
      <c r="C5" s="152"/>
      <c r="D5" s="92"/>
      <c r="E5" s="93"/>
      <c r="F5" s="8"/>
      <c r="G5" s="8"/>
    </row>
    <row r="6" spans="1:7" ht="12.75">
      <c r="A6" s="94" t="s">
        <v>12</v>
      </c>
      <c r="B6" s="153" t="s">
        <v>13</v>
      </c>
      <c r="C6" s="153"/>
      <c r="D6" s="96" t="s">
        <v>7</v>
      </c>
      <c r="E6" s="97" t="s">
        <v>8</v>
      </c>
      <c r="F6" s="9" t="s">
        <v>9</v>
      </c>
      <c r="G6" s="10" t="s">
        <v>10</v>
      </c>
    </row>
    <row r="7" spans="1:7" ht="12.75">
      <c r="A7" s="154"/>
      <c r="B7" s="155"/>
      <c r="C7" s="155"/>
      <c r="D7" s="156"/>
      <c r="E7" s="157"/>
      <c r="F7" s="36"/>
      <c r="G7" s="36"/>
    </row>
    <row r="8" spans="1:7" s="15" customFormat="1" ht="25.5">
      <c r="A8" s="106">
        <v>1</v>
      </c>
      <c r="B8" s="158" t="s">
        <v>63</v>
      </c>
      <c r="C8" s="158"/>
      <c r="D8" s="103" t="s">
        <v>14</v>
      </c>
      <c r="E8" s="118">
        <v>200</v>
      </c>
      <c r="F8" s="14"/>
      <c r="G8" s="14">
        <f>E8*F8</f>
        <v>0</v>
      </c>
    </row>
    <row r="9" spans="1:7" s="15" customFormat="1" ht="12.75">
      <c r="A9" s="106"/>
      <c r="B9" s="158"/>
      <c r="C9" s="158"/>
      <c r="D9" s="103"/>
      <c r="E9" s="118"/>
      <c r="F9" s="14"/>
      <c r="G9" s="14"/>
    </row>
    <row r="10" spans="1:7" s="15" customFormat="1" ht="27">
      <c r="A10" s="106">
        <f>A8+1</f>
        <v>2</v>
      </c>
      <c r="B10" s="158" t="s">
        <v>38</v>
      </c>
      <c r="C10" s="158"/>
      <c r="D10" s="103" t="s">
        <v>14</v>
      </c>
      <c r="E10" s="118">
        <v>30</v>
      </c>
      <c r="F10" s="14"/>
      <c r="G10" s="14">
        <f>E10*F10</f>
        <v>0</v>
      </c>
    </row>
    <row r="11" spans="1:7" s="15" customFormat="1" ht="12.75">
      <c r="A11" s="106"/>
      <c r="B11" s="158"/>
      <c r="C11" s="158"/>
      <c r="D11" s="103"/>
      <c r="E11" s="118"/>
      <c r="F11" s="14"/>
      <c r="G11" s="14"/>
    </row>
    <row r="12" spans="1:7" s="15" customFormat="1" ht="27">
      <c r="A12" s="106">
        <f>A10+1</f>
        <v>3</v>
      </c>
      <c r="B12" s="158" t="s">
        <v>64</v>
      </c>
      <c r="C12" s="158"/>
      <c r="D12" s="103" t="s">
        <v>14</v>
      </c>
      <c r="E12" s="118">
        <v>300</v>
      </c>
      <c r="F12" s="14"/>
      <c r="G12" s="14">
        <f>E12*F12</f>
        <v>0</v>
      </c>
    </row>
    <row r="13" spans="1:7" s="15" customFormat="1" ht="12.75">
      <c r="A13" s="106"/>
      <c r="B13" s="158"/>
      <c r="C13" s="158"/>
      <c r="D13" s="103"/>
      <c r="E13" s="118"/>
      <c r="F13" s="14"/>
      <c r="G13" s="14"/>
    </row>
    <row r="14" spans="1:8" s="37" customFormat="1" ht="27">
      <c r="A14" s="119">
        <f>A12+1</f>
        <v>4</v>
      </c>
      <c r="B14" s="159" t="s">
        <v>130</v>
      </c>
      <c r="C14" s="120"/>
      <c r="D14" s="117" t="s">
        <v>14</v>
      </c>
      <c r="E14" s="118">
        <v>30</v>
      </c>
      <c r="F14" s="19"/>
      <c r="G14" s="14">
        <f>E14*F14</f>
        <v>0</v>
      </c>
      <c r="H14" s="19"/>
    </row>
    <row r="15" spans="1:8" s="37" customFormat="1" ht="12.75">
      <c r="A15" s="119"/>
      <c r="B15" s="159"/>
      <c r="C15" s="120"/>
      <c r="D15" s="117"/>
      <c r="E15" s="118"/>
      <c r="F15" s="19"/>
      <c r="G15" s="14"/>
      <c r="H15" s="19"/>
    </row>
    <row r="16" spans="1:8" s="37" customFormat="1" ht="12.75">
      <c r="A16" s="119">
        <f>A14+1</f>
        <v>5</v>
      </c>
      <c r="B16" s="159" t="s">
        <v>128</v>
      </c>
      <c r="C16" s="120"/>
      <c r="D16" s="117" t="s">
        <v>11</v>
      </c>
      <c r="E16" s="118">
        <v>2</v>
      </c>
      <c r="F16" s="19"/>
      <c r="G16" s="14">
        <f>E16*F16</f>
        <v>0</v>
      </c>
      <c r="H16" s="19"/>
    </row>
    <row r="17" spans="1:7" s="15" customFormat="1" ht="12.75">
      <c r="A17" s="106"/>
      <c r="B17" s="158"/>
      <c r="C17" s="158"/>
      <c r="D17" s="103"/>
      <c r="E17" s="118"/>
      <c r="F17" s="14"/>
      <c r="G17" s="14"/>
    </row>
    <row r="18" spans="1:7" s="15" customFormat="1" ht="25.5">
      <c r="A18" s="106">
        <f>A16+1</f>
        <v>6</v>
      </c>
      <c r="B18" s="159" t="s">
        <v>127</v>
      </c>
      <c r="C18" s="158"/>
      <c r="D18" s="117" t="s">
        <v>17</v>
      </c>
      <c r="E18" s="118">
        <v>4</v>
      </c>
      <c r="F18" s="14"/>
      <c r="G18" s="14">
        <f>E18*F18</f>
        <v>0</v>
      </c>
    </row>
    <row r="19" spans="1:7" s="15" customFormat="1" ht="12.75">
      <c r="A19" s="106"/>
      <c r="B19" s="159"/>
      <c r="C19" s="158"/>
      <c r="D19" s="117"/>
      <c r="E19" s="118"/>
      <c r="F19" s="14"/>
      <c r="G19" s="14"/>
    </row>
    <row r="20" spans="1:7" s="15" customFormat="1" ht="25.5">
      <c r="A20" s="106">
        <f>A18+1</f>
        <v>7</v>
      </c>
      <c r="B20" s="159" t="s">
        <v>129</v>
      </c>
      <c r="C20" s="158"/>
      <c r="D20" s="117" t="s">
        <v>11</v>
      </c>
      <c r="E20" s="118">
        <v>2</v>
      </c>
      <c r="F20" s="14"/>
      <c r="G20" s="14">
        <f>E20*F20</f>
        <v>0</v>
      </c>
    </row>
    <row r="21" spans="1:7" s="15" customFormat="1" ht="12.75">
      <c r="A21" s="148"/>
      <c r="B21" s="158"/>
      <c r="C21" s="158"/>
      <c r="D21" s="103"/>
      <c r="E21" s="118"/>
      <c r="F21" s="14"/>
      <c r="G21" s="14"/>
    </row>
    <row r="22" spans="1:7" s="15" customFormat="1" ht="52.5">
      <c r="A22" s="106">
        <f>A20+1</f>
        <v>8</v>
      </c>
      <c r="B22" s="141" t="s">
        <v>131</v>
      </c>
      <c r="C22" s="141"/>
      <c r="D22" s="140" t="s">
        <v>17</v>
      </c>
      <c r="E22" s="118">
        <v>8</v>
      </c>
      <c r="F22" s="38"/>
      <c r="G22" s="14">
        <f>E22*F22</f>
        <v>0</v>
      </c>
    </row>
    <row r="23" spans="1:7" s="15" customFormat="1" ht="12.75">
      <c r="A23" s="139"/>
      <c r="B23" s="141"/>
      <c r="C23" s="141"/>
      <c r="D23" s="140"/>
      <c r="E23" s="118"/>
      <c r="F23" s="14"/>
      <c r="G23" s="14"/>
    </row>
    <row r="24" spans="1:7" s="15" customFormat="1" ht="52.5">
      <c r="A24" s="106">
        <f>A22+1</f>
        <v>9</v>
      </c>
      <c r="B24" s="141" t="s">
        <v>159</v>
      </c>
      <c r="C24" s="141"/>
      <c r="D24" s="140" t="s">
        <v>17</v>
      </c>
      <c r="E24" s="118">
        <v>6</v>
      </c>
      <c r="F24" s="38"/>
      <c r="G24" s="14">
        <f>E24*F24</f>
        <v>0</v>
      </c>
    </row>
    <row r="25" spans="1:7" s="15" customFormat="1" ht="12.75">
      <c r="A25" s="139"/>
      <c r="B25" s="141"/>
      <c r="C25" s="141"/>
      <c r="D25" s="140"/>
      <c r="E25" s="118"/>
      <c r="F25" s="14"/>
      <c r="G25" s="14"/>
    </row>
    <row r="26" spans="1:7" s="15" customFormat="1" ht="52.5">
      <c r="A26" s="106">
        <f>A24+1</f>
        <v>10</v>
      </c>
      <c r="B26" s="141" t="s">
        <v>132</v>
      </c>
      <c r="C26" s="141"/>
      <c r="D26" s="140" t="s">
        <v>17</v>
      </c>
      <c r="E26" s="118">
        <v>44</v>
      </c>
      <c r="F26" s="38"/>
      <c r="G26" s="14">
        <f>E26*F26</f>
        <v>0</v>
      </c>
    </row>
    <row r="27" ht="12.75">
      <c r="E27" s="118"/>
    </row>
    <row r="28" spans="1:12" s="41" customFormat="1" ht="89.25" customHeight="1">
      <c r="A28" s="119">
        <f>A26+1</f>
        <v>11</v>
      </c>
      <c r="B28" s="159" t="s">
        <v>120</v>
      </c>
      <c r="C28" s="160"/>
      <c r="D28" s="160"/>
      <c r="E28" s="118"/>
      <c r="F28" s="27"/>
      <c r="G28" s="19"/>
      <c r="H28" s="40"/>
      <c r="J28" s="42"/>
      <c r="L28" s="42"/>
    </row>
    <row r="29" spans="1:12" s="41" customFormat="1" ht="25.5">
      <c r="A29" s="119"/>
      <c r="B29" s="161" t="s">
        <v>118</v>
      </c>
      <c r="C29" s="162"/>
      <c r="D29" s="140" t="s">
        <v>115</v>
      </c>
      <c r="E29" s="118"/>
      <c r="F29" s="27"/>
      <c r="G29" s="19"/>
      <c r="H29" s="40"/>
      <c r="J29" s="42"/>
      <c r="L29" s="42"/>
    </row>
    <row r="30" spans="1:12" s="41" customFormat="1" ht="25.5">
      <c r="A30" s="119"/>
      <c r="B30" s="161" t="s">
        <v>117</v>
      </c>
      <c r="C30" s="162"/>
      <c r="D30" s="140" t="s">
        <v>116</v>
      </c>
      <c r="E30" s="118"/>
      <c r="F30" s="27"/>
      <c r="G30" s="19"/>
      <c r="H30" s="40"/>
      <c r="J30" s="42"/>
      <c r="L30" s="42"/>
    </row>
    <row r="31" spans="1:12" s="39" customFormat="1" ht="39.75" customHeight="1">
      <c r="A31" s="139"/>
      <c r="B31" s="163" t="s">
        <v>41</v>
      </c>
      <c r="C31" s="164"/>
      <c r="D31" s="140" t="s">
        <v>17</v>
      </c>
      <c r="E31" s="118">
        <v>3</v>
      </c>
      <c r="F31" s="38"/>
      <c r="G31" s="14">
        <f>E31*F31</f>
        <v>0</v>
      </c>
      <c r="H31" s="43"/>
      <c r="L31" s="27"/>
    </row>
    <row r="32" spans="1:7" s="41" customFormat="1" ht="14.25">
      <c r="A32" s="119"/>
      <c r="B32" s="165"/>
      <c r="C32" s="164"/>
      <c r="D32" s="121"/>
      <c r="E32" s="118"/>
      <c r="F32" s="19"/>
      <c r="G32" s="19"/>
    </row>
    <row r="33" spans="1:12" s="41" customFormat="1" ht="89.25" customHeight="1">
      <c r="A33" s="119">
        <f>A28+1</f>
        <v>12</v>
      </c>
      <c r="B33" s="159" t="s">
        <v>119</v>
      </c>
      <c r="C33" s="160"/>
      <c r="D33" s="160"/>
      <c r="E33" s="118"/>
      <c r="F33" s="27"/>
      <c r="G33" s="19"/>
      <c r="H33" s="40"/>
      <c r="J33" s="42"/>
      <c r="L33" s="42"/>
    </row>
    <row r="34" spans="1:12" s="41" customFormat="1" ht="25.5">
      <c r="A34" s="119"/>
      <c r="B34" s="161" t="s">
        <v>118</v>
      </c>
      <c r="C34" s="162"/>
      <c r="D34" s="140" t="s">
        <v>42</v>
      </c>
      <c r="E34" s="118"/>
      <c r="F34" s="27"/>
      <c r="G34" s="19"/>
      <c r="H34" s="40"/>
      <c r="J34" s="42"/>
      <c r="L34" s="42"/>
    </row>
    <row r="35" spans="1:12" s="39" customFormat="1" ht="39.75" customHeight="1">
      <c r="A35" s="139"/>
      <c r="B35" s="163" t="s">
        <v>41</v>
      </c>
      <c r="C35" s="164"/>
      <c r="D35" s="140" t="s">
        <v>17</v>
      </c>
      <c r="E35" s="118">
        <v>2</v>
      </c>
      <c r="F35" s="38"/>
      <c r="G35" s="14">
        <f>E35*F35</f>
        <v>0</v>
      </c>
      <c r="H35" s="43"/>
      <c r="L35" s="27"/>
    </row>
    <row r="36" spans="1:7" s="41" customFormat="1" ht="14.25">
      <c r="A36" s="119"/>
      <c r="B36" s="165"/>
      <c r="C36" s="164"/>
      <c r="D36" s="121"/>
      <c r="E36" s="118"/>
      <c r="F36" s="19"/>
      <c r="G36" s="19"/>
    </row>
    <row r="37" spans="1:12" s="41" customFormat="1" ht="38.25">
      <c r="A37" s="119">
        <f>A33+1</f>
        <v>13</v>
      </c>
      <c r="B37" s="159" t="s">
        <v>125</v>
      </c>
      <c r="C37" s="160"/>
      <c r="D37" s="160"/>
      <c r="E37" s="118"/>
      <c r="F37" s="27"/>
      <c r="G37" s="19"/>
      <c r="J37" s="42"/>
      <c r="L37" s="42"/>
    </row>
    <row r="38" spans="1:12" s="41" customFormat="1" ht="63" customHeight="1">
      <c r="A38" s="119"/>
      <c r="B38" s="159" t="s">
        <v>121</v>
      </c>
      <c r="C38" s="160"/>
      <c r="D38" s="160"/>
      <c r="E38" s="118"/>
      <c r="F38" s="27"/>
      <c r="G38" s="19"/>
      <c r="J38" s="42"/>
      <c r="L38" s="42"/>
    </row>
    <row r="39" spans="1:12" s="41" customFormat="1" ht="14.25">
      <c r="A39" s="119"/>
      <c r="B39" s="161" t="s">
        <v>122</v>
      </c>
      <c r="C39" s="162"/>
      <c r="D39" s="140" t="s">
        <v>113</v>
      </c>
      <c r="E39" s="118"/>
      <c r="F39" s="27"/>
      <c r="G39" s="19"/>
      <c r="J39" s="42"/>
      <c r="L39" s="42"/>
    </row>
    <row r="40" spans="1:12" s="41" customFormat="1" ht="51">
      <c r="A40" s="119"/>
      <c r="B40" s="161" t="s">
        <v>43</v>
      </c>
      <c r="C40" s="162"/>
      <c r="D40" s="140" t="s">
        <v>39</v>
      </c>
      <c r="E40" s="118"/>
      <c r="F40" s="27"/>
      <c r="G40" s="19"/>
      <c r="J40" s="42"/>
      <c r="L40" s="42"/>
    </row>
    <row r="41" spans="1:12" s="39" customFormat="1" ht="39.75" customHeight="1">
      <c r="A41" s="139"/>
      <c r="B41" s="163" t="s">
        <v>41</v>
      </c>
      <c r="C41" s="164"/>
      <c r="D41" s="140" t="s">
        <v>17</v>
      </c>
      <c r="E41" s="118">
        <v>8</v>
      </c>
      <c r="F41" s="38"/>
      <c r="G41" s="14">
        <f>E41*F41</f>
        <v>0</v>
      </c>
      <c r="H41" s="43"/>
      <c r="L41" s="27"/>
    </row>
    <row r="42" spans="1:7" s="41" customFormat="1" ht="14.25">
      <c r="A42" s="119"/>
      <c r="B42" s="165"/>
      <c r="C42" s="164"/>
      <c r="D42" s="121"/>
      <c r="E42" s="118"/>
      <c r="F42" s="19"/>
      <c r="G42" s="19"/>
    </row>
    <row r="43" spans="1:12" s="41" customFormat="1" ht="38.25">
      <c r="A43" s="119">
        <f>A37+1</f>
        <v>14</v>
      </c>
      <c r="B43" s="159" t="s">
        <v>124</v>
      </c>
      <c r="C43" s="160"/>
      <c r="D43" s="160"/>
      <c r="E43" s="118"/>
      <c r="F43" s="27"/>
      <c r="G43" s="19"/>
      <c r="J43" s="42"/>
      <c r="L43" s="42"/>
    </row>
    <row r="44" spans="1:12" s="41" customFormat="1" ht="65.25" customHeight="1">
      <c r="A44" s="119"/>
      <c r="B44" s="159" t="s">
        <v>123</v>
      </c>
      <c r="C44" s="160"/>
      <c r="D44" s="140"/>
      <c r="E44" s="118"/>
      <c r="F44" s="27"/>
      <c r="G44" s="19"/>
      <c r="J44" s="42"/>
      <c r="L44" s="42"/>
    </row>
    <row r="45" spans="1:10" s="41" customFormat="1" ht="14.25">
      <c r="A45" s="119"/>
      <c r="B45" s="161" t="s">
        <v>122</v>
      </c>
      <c r="C45" s="166"/>
      <c r="D45" s="103" t="s">
        <v>116</v>
      </c>
      <c r="E45" s="118"/>
      <c r="F45" s="27"/>
      <c r="G45" s="19"/>
      <c r="I45" s="44"/>
      <c r="J45" s="44"/>
    </row>
    <row r="46" spans="1:10" s="41" customFormat="1" ht="51">
      <c r="A46" s="119"/>
      <c r="B46" s="161" t="s">
        <v>43</v>
      </c>
      <c r="C46" s="166"/>
      <c r="D46" s="103" t="s">
        <v>39</v>
      </c>
      <c r="E46" s="118"/>
      <c r="F46" s="27"/>
      <c r="G46" s="19"/>
      <c r="I46" s="44"/>
      <c r="J46" s="44"/>
    </row>
    <row r="47" spans="1:12" s="39" customFormat="1" ht="39.75" customHeight="1">
      <c r="A47" s="139"/>
      <c r="B47" s="163" t="s">
        <v>41</v>
      </c>
      <c r="C47" s="164"/>
      <c r="D47" s="103" t="s">
        <v>17</v>
      </c>
      <c r="E47" s="118">
        <v>5</v>
      </c>
      <c r="F47" s="38"/>
      <c r="G47" s="14">
        <f>E47*F47</f>
        <v>0</v>
      </c>
      <c r="H47" s="43"/>
      <c r="L47" s="27"/>
    </row>
    <row r="48" ht="12.75">
      <c r="E48" s="118"/>
    </row>
    <row r="49" spans="1:7" s="15" customFormat="1" ht="25.5">
      <c r="A49" s="119">
        <f>A43+1</f>
        <v>15</v>
      </c>
      <c r="B49" s="167" t="s">
        <v>126</v>
      </c>
      <c r="C49" s="120">
        <v>1</v>
      </c>
      <c r="D49" s="103" t="s">
        <v>17</v>
      </c>
      <c r="E49" s="118">
        <v>2</v>
      </c>
      <c r="F49" s="19"/>
      <c r="G49" s="17">
        <f>E49*F49</f>
        <v>0</v>
      </c>
    </row>
    <row r="50" spans="1:7" s="18" customFormat="1" ht="12.75">
      <c r="A50" s="112"/>
      <c r="B50" s="113"/>
      <c r="C50" s="113"/>
      <c r="D50" s="114"/>
      <c r="E50" s="118"/>
      <c r="F50" s="45"/>
      <c r="G50" s="45"/>
    </row>
    <row r="51" spans="1:7" ht="12.75">
      <c r="A51" s="119">
        <f>A49+1</f>
        <v>16</v>
      </c>
      <c r="B51" s="141" t="s">
        <v>15</v>
      </c>
      <c r="C51" s="141"/>
      <c r="D51" s="103" t="s">
        <v>16</v>
      </c>
      <c r="E51" s="118">
        <v>3</v>
      </c>
      <c r="G51" s="27">
        <f>E51/100*SUM(G8:G50)</f>
        <v>0</v>
      </c>
    </row>
    <row r="52" spans="1:7" ht="12.75">
      <c r="A52" s="139"/>
      <c r="B52" s="141"/>
      <c r="C52" s="141"/>
      <c r="D52" s="140"/>
      <c r="E52" s="118"/>
      <c r="F52" s="14"/>
      <c r="G52" s="14"/>
    </row>
    <row r="53" spans="1:7" ht="15.75" thickBot="1">
      <c r="A53" s="142" t="s">
        <v>31</v>
      </c>
      <c r="B53" s="143"/>
      <c r="C53" s="143"/>
      <c r="D53" s="143"/>
      <c r="E53" s="144"/>
      <c r="F53" s="29"/>
      <c r="G53" s="30">
        <f>SUM(G8:G52)</f>
        <v>0</v>
      </c>
    </row>
  </sheetData>
  <sheetProtection password="CF63" sheet="1"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&amp;L&amp;9&amp;F&amp;C&amp;P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view="pageBreakPreview" zoomScaleSheetLayoutView="100" zoomScalePageLayoutView="0" workbookViewId="0" topLeftCell="A1">
      <pane ySplit="6" topLeftCell="A24" activePane="bottomLeft" state="frozen"/>
      <selection pane="topLeft" activeCell="O27" sqref="O27"/>
      <selection pane="bottomLeft" activeCell="A1" sqref="A1:E16384"/>
    </sheetView>
  </sheetViews>
  <sheetFormatPr defaultColWidth="9.00390625" defaultRowHeight="12.75"/>
  <cols>
    <col min="1" max="1" width="3.25390625" style="124" customWidth="1"/>
    <col min="2" max="2" width="34.75390625" style="124" customWidth="1"/>
    <col min="3" max="3" width="0.875" style="124" customWidth="1"/>
    <col min="4" max="4" width="6.125" style="126" customWidth="1"/>
    <col min="5" max="5" width="10.875" style="124" customWidth="1"/>
    <col min="6" max="6" width="11.875" style="2" customWidth="1"/>
    <col min="7" max="7" width="14.25390625" style="2" customWidth="1"/>
    <col min="8" max="16384" width="9.125" style="2" customWidth="1"/>
  </cols>
  <sheetData>
    <row r="1" spans="1:7" ht="14.25">
      <c r="A1" s="79" t="s">
        <v>166</v>
      </c>
      <c r="B1" s="151"/>
      <c r="C1" s="151"/>
      <c r="D1" s="81"/>
      <c r="E1" s="168"/>
      <c r="F1" s="1"/>
      <c r="G1" s="1"/>
    </row>
    <row r="2" spans="1:7" ht="14.25">
      <c r="A2" s="79"/>
      <c r="B2" s="151"/>
      <c r="C2" s="151"/>
      <c r="D2" s="81"/>
      <c r="E2" s="168"/>
      <c r="F2" s="1"/>
      <c r="G2" s="1"/>
    </row>
    <row r="3" spans="1:7" ht="12.75">
      <c r="A3" s="83" t="s">
        <v>29</v>
      </c>
      <c r="B3" s="84"/>
      <c r="C3" s="84"/>
      <c r="D3" s="85"/>
      <c r="E3" s="169"/>
      <c r="F3" s="3"/>
      <c r="G3" s="4"/>
    </row>
    <row r="4" spans="1:7" ht="12.75">
      <c r="A4" s="83" t="s">
        <v>36</v>
      </c>
      <c r="B4" s="87"/>
      <c r="C4" s="87"/>
      <c r="D4" s="88"/>
      <c r="E4" s="170"/>
      <c r="F4" s="6"/>
      <c r="G4" s="7"/>
    </row>
    <row r="5" spans="1:7" ht="13.5" thickBot="1">
      <c r="A5" s="90"/>
      <c r="B5" s="152"/>
      <c r="C5" s="152"/>
      <c r="D5" s="92"/>
      <c r="E5" s="171"/>
      <c r="F5" s="8"/>
      <c r="G5" s="8"/>
    </row>
    <row r="6" spans="1:7" ht="12.75">
      <c r="A6" s="94" t="s">
        <v>12</v>
      </c>
      <c r="B6" s="153" t="s">
        <v>13</v>
      </c>
      <c r="C6" s="153"/>
      <c r="D6" s="96" t="s">
        <v>7</v>
      </c>
      <c r="E6" s="172" t="s">
        <v>8</v>
      </c>
      <c r="F6" s="9" t="s">
        <v>9</v>
      </c>
      <c r="G6" s="10" t="s">
        <v>10</v>
      </c>
    </row>
    <row r="7" spans="1:7" ht="12.75">
      <c r="A7" s="154"/>
      <c r="B7" s="155"/>
      <c r="C7" s="155"/>
      <c r="D7" s="156"/>
      <c r="E7" s="173"/>
      <c r="F7" s="36"/>
      <c r="G7" s="36"/>
    </row>
    <row r="8" spans="1:7" s="15" customFormat="1" ht="27">
      <c r="A8" s="106">
        <v>1</v>
      </c>
      <c r="B8" s="159" t="s">
        <v>62</v>
      </c>
      <c r="C8" s="159"/>
      <c r="D8" s="103" t="s">
        <v>14</v>
      </c>
      <c r="E8" s="104">
        <v>200</v>
      </c>
      <c r="F8" s="14"/>
      <c r="G8" s="14">
        <f>E8*F8</f>
        <v>0</v>
      </c>
    </row>
    <row r="9" spans="1:7" s="15" customFormat="1" ht="12.75">
      <c r="A9" s="106"/>
      <c r="B9" s="158"/>
      <c r="C9" s="158"/>
      <c r="D9" s="174"/>
      <c r="E9" s="175"/>
      <c r="F9" s="14"/>
      <c r="G9" s="14"/>
    </row>
    <row r="10" spans="1:7" s="15" customFormat="1" ht="51">
      <c r="A10" s="106">
        <f>A8+1</f>
        <v>2</v>
      </c>
      <c r="B10" s="158" t="s">
        <v>34</v>
      </c>
      <c r="C10" s="158"/>
      <c r="D10" s="103" t="s">
        <v>17</v>
      </c>
      <c r="E10" s="175">
        <v>25</v>
      </c>
      <c r="F10" s="14"/>
      <c r="G10" s="14">
        <f>E10*F10</f>
        <v>0</v>
      </c>
    </row>
    <row r="11" spans="1:7" s="15" customFormat="1" ht="12.75">
      <c r="A11" s="106"/>
      <c r="B11" s="158"/>
      <c r="C11" s="158"/>
      <c r="D11" s="103"/>
      <c r="E11" s="175"/>
      <c r="F11" s="14"/>
      <c r="G11" s="14"/>
    </row>
    <row r="12" spans="1:8" s="37" customFormat="1" ht="12.75">
      <c r="A12" s="119">
        <f>A9+1</f>
        <v>1</v>
      </c>
      <c r="B12" s="159" t="s">
        <v>141</v>
      </c>
      <c r="C12" s="120"/>
      <c r="D12" s="103" t="s">
        <v>11</v>
      </c>
      <c r="E12" s="122">
        <v>2</v>
      </c>
      <c r="F12" s="19"/>
      <c r="G12" s="14">
        <f>E12*F12</f>
        <v>0</v>
      </c>
      <c r="H12" s="19"/>
    </row>
    <row r="13" spans="1:7" ht="12.75">
      <c r="A13" s="106"/>
      <c r="B13" s="158"/>
      <c r="C13" s="158"/>
      <c r="D13" s="103"/>
      <c r="E13" s="175"/>
      <c r="F13" s="14"/>
      <c r="G13" s="14"/>
    </row>
    <row r="14" spans="1:7" s="15" customFormat="1" ht="114.75">
      <c r="A14" s="106">
        <f>A10+1</f>
        <v>3</v>
      </c>
      <c r="B14" s="176" t="s">
        <v>133</v>
      </c>
      <c r="C14" s="177"/>
      <c r="D14" s="103"/>
      <c r="E14" s="160"/>
      <c r="F14" s="39"/>
      <c r="G14" s="39"/>
    </row>
    <row r="15" spans="1:7" s="15" customFormat="1" ht="51">
      <c r="A15" s="178"/>
      <c r="B15" s="161" t="s">
        <v>168</v>
      </c>
      <c r="C15" s="161"/>
      <c r="D15" s="103" t="s">
        <v>39</v>
      </c>
      <c r="E15" s="179"/>
      <c r="F15" s="46"/>
      <c r="G15" s="46"/>
    </row>
    <row r="16" spans="1:7" s="15" customFormat="1" ht="51">
      <c r="A16" s="106"/>
      <c r="B16" s="161" t="s">
        <v>43</v>
      </c>
      <c r="C16" s="161"/>
      <c r="D16" s="103" t="s">
        <v>39</v>
      </c>
      <c r="E16" s="166"/>
      <c r="F16" s="39"/>
      <c r="G16" s="39"/>
    </row>
    <row r="17" spans="1:7" s="15" customFormat="1" ht="14.25">
      <c r="A17" s="106"/>
      <c r="B17" s="161" t="s">
        <v>136</v>
      </c>
      <c r="C17" s="161"/>
      <c r="D17" s="103" t="s">
        <v>39</v>
      </c>
      <c r="E17" s="180"/>
      <c r="F17" s="27"/>
      <c r="G17" s="39"/>
    </row>
    <row r="18" spans="1:7" s="15" customFormat="1" ht="12.75">
      <c r="A18" s="106"/>
      <c r="B18" s="161" t="s">
        <v>40</v>
      </c>
      <c r="C18" s="161"/>
      <c r="D18" s="103" t="s">
        <v>113</v>
      </c>
      <c r="E18" s="166"/>
      <c r="F18" s="39"/>
      <c r="G18" s="39"/>
    </row>
    <row r="19" spans="1:7" s="15" customFormat="1" ht="12.75">
      <c r="A19" s="181"/>
      <c r="B19" s="161" t="s">
        <v>44</v>
      </c>
      <c r="C19" s="161"/>
      <c r="D19" s="103" t="s">
        <v>135</v>
      </c>
      <c r="E19" s="182"/>
      <c r="F19" s="46"/>
      <c r="G19" s="46"/>
    </row>
    <row r="20" spans="1:7" s="15" customFormat="1" ht="12.75">
      <c r="A20" s="106"/>
      <c r="B20" s="161" t="s">
        <v>45</v>
      </c>
      <c r="C20" s="161"/>
      <c r="D20" s="103" t="s">
        <v>134</v>
      </c>
      <c r="E20" s="183"/>
      <c r="F20" s="27"/>
      <c r="G20" s="39"/>
    </row>
    <row r="21" spans="1:7" s="15" customFormat="1" ht="12.75">
      <c r="A21" s="181"/>
      <c r="B21" s="161" t="s">
        <v>46</v>
      </c>
      <c r="C21" s="161"/>
      <c r="D21" s="103" t="s">
        <v>134</v>
      </c>
      <c r="E21" s="182"/>
      <c r="F21" s="46"/>
      <c r="G21" s="46"/>
    </row>
    <row r="22" spans="1:7" s="15" customFormat="1" ht="12.75">
      <c r="A22" s="106"/>
      <c r="B22" s="161" t="s">
        <v>47</v>
      </c>
      <c r="C22" s="161"/>
      <c r="D22" s="103" t="s">
        <v>39</v>
      </c>
      <c r="E22" s="183"/>
      <c r="F22" s="27"/>
      <c r="G22" s="39"/>
    </row>
    <row r="23" spans="1:7" s="15" customFormat="1" ht="12.75">
      <c r="A23" s="106"/>
      <c r="B23" s="184" t="s">
        <v>48</v>
      </c>
      <c r="C23" s="184"/>
      <c r="D23" s="103" t="s">
        <v>49</v>
      </c>
      <c r="E23" s="183"/>
      <c r="F23" s="27"/>
      <c r="G23" s="39"/>
    </row>
    <row r="24" spans="1:7" s="15" customFormat="1" ht="12.75">
      <c r="A24" s="106"/>
      <c r="B24" s="161" t="s">
        <v>50</v>
      </c>
      <c r="C24" s="161"/>
      <c r="D24" s="103" t="s">
        <v>39</v>
      </c>
      <c r="E24" s="183"/>
      <c r="F24" s="27"/>
      <c r="G24" s="39"/>
    </row>
    <row r="25" spans="1:7" s="15" customFormat="1" ht="12.75">
      <c r="A25" s="106"/>
      <c r="B25" s="161" t="s">
        <v>51</v>
      </c>
      <c r="C25" s="161"/>
      <c r="D25" s="103" t="s">
        <v>39</v>
      </c>
      <c r="E25" s="183"/>
      <c r="F25" s="27"/>
      <c r="G25" s="39"/>
    </row>
    <row r="26" spans="1:7" s="15" customFormat="1" ht="12.75">
      <c r="A26" s="106"/>
      <c r="B26" s="161" t="s">
        <v>52</v>
      </c>
      <c r="C26" s="161"/>
      <c r="D26" s="103" t="s">
        <v>39</v>
      </c>
      <c r="E26" s="183"/>
      <c r="F26" s="27"/>
      <c r="G26" s="39"/>
    </row>
    <row r="27" spans="1:7" s="15" customFormat="1" ht="38.25">
      <c r="A27" s="139"/>
      <c r="B27" s="185" t="s">
        <v>41</v>
      </c>
      <c r="C27" s="185"/>
      <c r="D27" s="103" t="s">
        <v>11</v>
      </c>
      <c r="E27" s="186">
        <v>1</v>
      </c>
      <c r="F27" s="47"/>
      <c r="G27" s="47">
        <f>E27*F27</f>
        <v>0</v>
      </c>
    </row>
    <row r="28" spans="1:7" ht="12.75">
      <c r="A28" s="106"/>
      <c r="B28" s="158"/>
      <c r="C28" s="158"/>
      <c r="D28" s="103"/>
      <c r="E28" s="175"/>
      <c r="F28" s="14"/>
      <c r="G28" s="47"/>
    </row>
    <row r="29" spans="1:7" s="18" customFormat="1" ht="127.5">
      <c r="A29" s="112">
        <f>A14+1</f>
        <v>4</v>
      </c>
      <c r="B29" s="187" t="s">
        <v>61</v>
      </c>
      <c r="C29" s="188"/>
      <c r="D29" s="103" t="s">
        <v>11</v>
      </c>
      <c r="E29" s="132">
        <v>0</v>
      </c>
      <c r="F29" s="17"/>
      <c r="G29" s="17">
        <f>E29*F29</f>
        <v>0</v>
      </c>
    </row>
    <row r="30" spans="1:7" ht="12.75">
      <c r="A30" s="106"/>
      <c r="B30" s="161"/>
      <c r="C30" s="161"/>
      <c r="D30" s="189"/>
      <c r="E30" s="183"/>
      <c r="F30" s="14"/>
      <c r="G30" s="47"/>
    </row>
    <row r="31" spans="1:7" s="18" customFormat="1" ht="153" customHeight="1">
      <c r="A31" s="112">
        <f>A29+1</f>
        <v>5</v>
      </c>
      <c r="B31" s="187" t="s">
        <v>140</v>
      </c>
      <c r="C31" s="188"/>
      <c r="D31" s="103" t="s">
        <v>11</v>
      </c>
      <c r="E31" s="190">
        <v>0</v>
      </c>
      <c r="F31" s="17"/>
      <c r="G31" s="17">
        <f>E31*F31</f>
        <v>0</v>
      </c>
    </row>
    <row r="32" spans="1:7" ht="12.75">
      <c r="A32" s="154"/>
      <c r="B32" s="98"/>
      <c r="C32" s="98"/>
      <c r="D32" s="191"/>
      <c r="E32" s="192"/>
      <c r="F32" s="14"/>
      <c r="G32" s="14"/>
    </row>
    <row r="33" spans="1:7" s="15" customFormat="1" ht="12.75">
      <c r="A33" s="106">
        <f>A31+1</f>
        <v>6</v>
      </c>
      <c r="B33" s="158" t="s">
        <v>15</v>
      </c>
      <c r="C33" s="158"/>
      <c r="D33" s="103" t="s">
        <v>16</v>
      </c>
      <c r="E33" s="190">
        <v>3</v>
      </c>
      <c r="G33" s="48">
        <f>E33/100*SUM(G8:G31)</f>
        <v>0</v>
      </c>
    </row>
    <row r="34" spans="1:7" s="15" customFormat="1" ht="12.75">
      <c r="A34" s="106"/>
      <c r="B34" s="141"/>
      <c r="C34" s="141"/>
      <c r="D34" s="103"/>
      <c r="E34" s="148"/>
      <c r="F34" s="49"/>
      <c r="G34" s="31"/>
    </row>
    <row r="35" spans="1:7" ht="15.75" thickBot="1">
      <c r="A35" s="142" t="s">
        <v>31</v>
      </c>
      <c r="B35" s="143"/>
      <c r="C35" s="143"/>
      <c r="D35" s="143"/>
      <c r="E35" s="143"/>
      <c r="F35" s="29"/>
      <c r="G35" s="30">
        <f>SUM(G8:G34)</f>
        <v>0</v>
      </c>
    </row>
  </sheetData>
  <sheetProtection password="CF63" sheet="1"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&amp;L&amp;9&amp;F&amp;C&amp;P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"/>
  <sheetViews>
    <sheetView view="pageBreakPreview" zoomScaleSheetLayoutView="100" zoomScalePageLayoutView="0" workbookViewId="0" topLeftCell="A1">
      <pane ySplit="4" topLeftCell="A5" activePane="bottomLeft" state="frozen"/>
      <selection pane="topLeft" activeCell="E39" sqref="E39"/>
      <selection pane="bottomLeft" activeCell="A1" sqref="A1:E16384"/>
    </sheetView>
  </sheetViews>
  <sheetFormatPr defaultColWidth="9.00390625" defaultRowHeight="12.75"/>
  <cols>
    <col min="1" max="1" width="3.25390625" style="124" customWidth="1"/>
    <col min="2" max="2" width="34.75390625" style="124" customWidth="1"/>
    <col min="3" max="3" width="0.875" style="124" customWidth="1"/>
    <col min="4" max="4" width="6.125" style="126" customWidth="1"/>
    <col min="5" max="5" width="10.875" style="150" customWidth="1"/>
    <col min="6" max="6" width="11.875" style="2" customWidth="1"/>
    <col min="7" max="7" width="14.25390625" style="2" customWidth="1"/>
    <col min="8" max="16384" width="9.125" style="2" customWidth="1"/>
  </cols>
  <sheetData>
    <row r="1" spans="1:7" ht="14.25">
      <c r="A1" s="79" t="s">
        <v>167</v>
      </c>
      <c r="B1" s="151"/>
      <c r="C1" s="151"/>
      <c r="D1" s="81"/>
      <c r="E1" s="193"/>
      <c r="F1" s="1"/>
      <c r="G1" s="1"/>
    </row>
    <row r="2" spans="1:7" ht="12.75">
      <c r="A2" s="194"/>
      <c r="B2" s="195"/>
      <c r="C2" s="195"/>
      <c r="D2" s="196"/>
      <c r="E2" s="197"/>
      <c r="F2" s="8"/>
      <c r="G2" s="8"/>
    </row>
    <row r="3" spans="1:7" ht="13.5" thickBot="1">
      <c r="A3" s="90"/>
      <c r="B3" s="152"/>
      <c r="C3" s="152"/>
      <c r="D3" s="92"/>
      <c r="E3" s="198"/>
      <c r="F3" s="8"/>
      <c r="G3" s="8"/>
    </row>
    <row r="4" spans="1:7" ht="12.75">
      <c r="A4" s="94" t="s">
        <v>12</v>
      </c>
      <c r="B4" s="153" t="s">
        <v>13</v>
      </c>
      <c r="C4" s="153"/>
      <c r="D4" s="96" t="s">
        <v>7</v>
      </c>
      <c r="E4" s="199" t="s">
        <v>8</v>
      </c>
      <c r="F4" s="9" t="s">
        <v>9</v>
      </c>
      <c r="G4" s="10" t="s">
        <v>10</v>
      </c>
    </row>
    <row r="5" spans="1:7" ht="12.75">
      <c r="A5" s="106"/>
      <c r="B5" s="155"/>
      <c r="C5" s="155"/>
      <c r="D5" s="192"/>
      <c r="E5" s="200"/>
      <c r="F5" s="50"/>
      <c r="G5" s="50"/>
    </row>
    <row r="6" spans="1:7" s="41" customFormat="1" ht="14.25">
      <c r="A6" s="106">
        <v>1</v>
      </c>
      <c r="B6" s="101" t="s">
        <v>54</v>
      </c>
      <c r="C6" s="101"/>
      <c r="D6" s="103" t="s">
        <v>11</v>
      </c>
      <c r="E6" s="201">
        <v>1</v>
      </c>
      <c r="F6" s="47"/>
      <c r="G6" s="47">
        <f>E6*F6</f>
        <v>0</v>
      </c>
    </row>
    <row r="7" spans="1:7" s="41" customFormat="1" ht="14.25">
      <c r="A7" s="106"/>
      <c r="B7" s="101"/>
      <c r="C7" s="101"/>
      <c r="D7" s="202"/>
      <c r="E7" s="201"/>
      <c r="F7" s="47"/>
      <c r="G7" s="47"/>
    </row>
    <row r="8" spans="1:7" s="41" customFormat="1" ht="25.5">
      <c r="A8" s="106">
        <f>A6+1</f>
        <v>2</v>
      </c>
      <c r="B8" s="101" t="s">
        <v>58</v>
      </c>
      <c r="C8" s="101"/>
      <c r="D8" s="103" t="s">
        <v>11</v>
      </c>
      <c r="E8" s="201">
        <v>1</v>
      </c>
      <c r="F8" s="47"/>
      <c r="G8" s="47">
        <f>E8*F8</f>
        <v>0</v>
      </c>
    </row>
    <row r="9" spans="1:7" s="41" customFormat="1" ht="14.25">
      <c r="A9" s="106"/>
      <c r="B9" s="101"/>
      <c r="C9" s="101"/>
      <c r="D9" s="202"/>
      <c r="E9" s="201"/>
      <c r="F9" s="47"/>
      <c r="G9" s="47"/>
    </row>
    <row r="10" spans="1:7" s="41" customFormat="1" ht="14.25">
      <c r="A10" s="106">
        <f>A8+1</f>
        <v>3</v>
      </c>
      <c r="B10" s="101" t="s">
        <v>55</v>
      </c>
      <c r="C10" s="101"/>
      <c r="D10" s="117" t="s">
        <v>11</v>
      </c>
      <c r="E10" s="201">
        <v>1</v>
      </c>
      <c r="F10" s="47"/>
      <c r="G10" s="47">
        <f>E10*F10</f>
        <v>0</v>
      </c>
    </row>
    <row r="11" spans="1:7" s="41" customFormat="1" ht="14.25">
      <c r="A11" s="106"/>
      <c r="B11" s="101"/>
      <c r="C11" s="101"/>
      <c r="D11" s="202"/>
      <c r="E11" s="201"/>
      <c r="F11" s="47"/>
      <c r="G11" s="47"/>
    </row>
    <row r="12" spans="1:7" s="41" customFormat="1" ht="14.25">
      <c r="A12" s="106">
        <f>A10+1</f>
        <v>4</v>
      </c>
      <c r="B12" s="101" t="s">
        <v>33</v>
      </c>
      <c r="C12" s="101"/>
      <c r="D12" s="103" t="s">
        <v>11</v>
      </c>
      <c r="E12" s="201">
        <v>1</v>
      </c>
      <c r="F12" s="47"/>
      <c r="G12" s="47">
        <f>E12*F12</f>
        <v>0</v>
      </c>
    </row>
    <row r="13" spans="1:7" s="41" customFormat="1" ht="14.25">
      <c r="A13" s="106"/>
      <c r="B13" s="101"/>
      <c r="C13" s="101"/>
      <c r="D13" s="202"/>
      <c r="E13" s="201"/>
      <c r="F13" s="47"/>
      <c r="G13" s="47"/>
    </row>
    <row r="14" spans="1:7" s="15" customFormat="1" ht="25.5">
      <c r="A14" s="106">
        <f>A12+1</f>
        <v>5</v>
      </c>
      <c r="B14" s="101" t="s">
        <v>35</v>
      </c>
      <c r="C14" s="101"/>
      <c r="D14" s="103" t="s">
        <v>17</v>
      </c>
      <c r="E14" s="201">
        <v>1</v>
      </c>
      <c r="F14" s="47"/>
      <c r="G14" s="47">
        <f>E14*F14</f>
        <v>0</v>
      </c>
    </row>
    <row r="15" spans="1:7" s="15" customFormat="1" ht="12.75">
      <c r="A15" s="106"/>
      <c r="B15" s="101"/>
      <c r="C15" s="101"/>
      <c r="D15" s="202"/>
      <c r="E15" s="201"/>
      <c r="F15" s="47"/>
      <c r="G15" s="47"/>
    </row>
    <row r="16" spans="1:7" s="41" customFormat="1" ht="14.25">
      <c r="A16" s="106">
        <f>A14+1</f>
        <v>6</v>
      </c>
      <c r="B16" s="101" t="s">
        <v>56</v>
      </c>
      <c r="C16" s="101"/>
      <c r="D16" s="103" t="s">
        <v>11</v>
      </c>
      <c r="E16" s="201">
        <v>1</v>
      </c>
      <c r="F16" s="47"/>
      <c r="G16" s="47">
        <f>E16*F16</f>
        <v>0</v>
      </c>
    </row>
    <row r="17" spans="1:7" s="41" customFormat="1" ht="14.25">
      <c r="A17" s="106"/>
      <c r="B17" s="101"/>
      <c r="C17" s="101"/>
      <c r="D17" s="202"/>
      <c r="E17" s="201"/>
      <c r="F17" s="47"/>
      <c r="G17" s="47"/>
    </row>
    <row r="18" spans="1:7" s="41" customFormat="1" ht="25.5">
      <c r="A18" s="106">
        <f>A16+1</f>
        <v>7</v>
      </c>
      <c r="B18" s="101" t="s">
        <v>57</v>
      </c>
      <c r="C18" s="101"/>
      <c r="D18" s="103" t="s">
        <v>11</v>
      </c>
      <c r="E18" s="201">
        <v>1</v>
      </c>
      <c r="F18" s="47"/>
      <c r="G18" s="47">
        <f>E18*F18</f>
        <v>0</v>
      </c>
    </row>
    <row r="19" spans="1:7" s="15" customFormat="1" ht="12.75">
      <c r="A19" s="106"/>
      <c r="B19" s="158"/>
      <c r="C19" s="158"/>
      <c r="D19" s="202"/>
      <c r="E19" s="203"/>
      <c r="F19" s="31"/>
      <c r="G19" s="31"/>
    </row>
    <row r="20" spans="1:7" s="15" customFormat="1" ht="25.5">
      <c r="A20" s="106">
        <f>A18+1</f>
        <v>8</v>
      </c>
      <c r="B20" s="101" t="s">
        <v>21</v>
      </c>
      <c r="C20" s="101"/>
      <c r="D20" s="103" t="s">
        <v>14</v>
      </c>
      <c r="E20" s="201">
        <v>0</v>
      </c>
      <c r="F20" s="47"/>
      <c r="G20" s="47">
        <f>E20*F20</f>
        <v>0</v>
      </c>
    </row>
    <row r="21" spans="1:7" s="15" customFormat="1" ht="12.75">
      <c r="A21" s="106"/>
      <c r="B21" s="101"/>
      <c r="C21" s="101"/>
      <c r="D21" s="204"/>
      <c r="E21" s="201"/>
      <c r="F21" s="47"/>
      <c r="G21" s="47"/>
    </row>
    <row r="22" spans="1:7" s="15" customFormat="1" ht="25.5">
      <c r="A22" s="106">
        <f>A20+1</f>
        <v>9</v>
      </c>
      <c r="B22" s="167" t="s">
        <v>139</v>
      </c>
      <c r="C22" s="101"/>
      <c r="D22" s="103" t="s">
        <v>14</v>
      </c>
      <c r="E22" s="201">
        <v>0</v>
      </c>
      <c r="F22" s="47"/>
      <c r="G22" s="47">
        <f>E22*F22</f>
        <v>0</v>
      </c>
    </row>
    <row r="23" spans="1:7" s="15" customFormat="1" ht="12.75">
      <c r="A23" s="106"/>
      <c r="B23" s="101"/>
      <c r="C23" s="101"/>
      <c r="D23" s="204"/>
      <c r="E23" s="201"/>
      <c r="F23" s="47"/>
      <c r="G23" s="47"/>
    </row>
    <row r="24" spans="1:7" s="15" customFormat="1" ht="12.75">
      <c r="A24" s="106">
        <f>A22+1</f>
        <v>10</v>
      </c>
      <c r="B24" s="167" t="s">
        <v>138</v>
      </c>
      <c r="C24" s="101"/>
      <c r="D24" s="103" t="s">
        <v>17</v>
      </c>
      <c r="E24" s="201">
        <v>0</v>
      </c>
      <c r="F24" s="47"/>
      <c r="G24" s="47">
        <f>E24*F24</f>
        <v>0</v>
      </c>
    </row>
    <row r="25" spans="1:7" s="15" customFormat="1" ht="12.75">
      <c r="A25" s="106"/>
      <c r="B25" s="101"/>
      <c r="C25" s="101"/>
      <c r="D25" s="204"/>
      <c r="E25" s="201"/>
      <c r="F25" s="47"/>
      <c r="G25" s="47"/>
    </row>
    <row r="26" spans="1:7" s="15" customFormat="1" ht="25.5">
      <c r="A26" s="106">
        <f>A24+1</f>
        <v>11</v>
      </c>
      <c r="B26" s="167" t="s">
        <v>137</v>
      </c>
      <c r="C26" s="101"/>
      <c r="D26" s="103" t="s">
        <v>17</v>
      </c>
      <c r="E26" s="201">
        <v>0</v>
      </c>
      <c r="F26" s="47"/>
      <c r="G26" s="47">
        <f>E26*F26</f>
        <v>0</v>
      </c>
    </row>
    <row r="27" spans="1:7" s="15" customFormat="1" ht="12.75">
      <c r="A27" s="106"/>
      <c r="B27" s="101"/>
      <c r="C27" s="101"/>
      <c r="D27" s="204"/>
      <c r="E27" s="201"/>
      <c r="F27" s="47"/>
      <c r="G27" s="47"/>
    </row>
    <row r="28" spans="1:7" s="16" customFormat="1" ht="25.5">
      <c r="A28" s="106">
        <f>A26+1</f>
        <v>12</v>
      </c>
      <c r="B28" s="205" t="s">
        <v>53</v>
      </c>
      <c r="C28" s="205"/>
      <c r="D28" s="202"/>
      <c r="E28" s="203"/>
      <c r="F28" s="51"/>
      <c r="G28" s="52"/>
    </row>
    <row r="29" spans="1:7" s="15" customFormat="1" ht="12.75">
      <c r="A29" s="106"/>
      <c r="B29" s="101" t="s">
        <v>24</v>
      </c>
      <c r="C29" s="101"/>
      <c r="D29" s="103" t="s">
        <v>23</v>
      </c>
      <c r="E29" s="203">
        <v>0</v>
      </c>
      <c r="F29" s="47"/>
      <c r="G29" s="47">
        <f>E29*F29</f>
        <v>0</v>
      </c>
    </row>
    <row r="30" spans="1:7" s="15" customFormat="1" ht="12.75">
      <c r="A30" s="106"/>
      <c r="B30" s="101"/>
      <c r="C30" s="101"/>
      <c r="D30" s="202"/>
      <c r="E30" s="203"/>
      <c r="F30" s="47"/>
      <c r="G30" s="47"/>
    </row>
    <row r="31" spans="1:7" s="15" customFormat="1" ht="25.5">
      <c r="A31" s="106">
        <f>A28+1</f>
        <v>13</v>
      </c>
      <c r="B31" s="101" t="s">
        <v>32</v>
      </c>
      <c r="C31" s="101"/>
      <c r="D31" s="202"/>
      <c r="E31" s="203"/>
      <c r="F31" s="47"/>
      <c r="G31" s="47"/>
    </row>
    <row r="32" spans="1:7" s="15" customFormat="1" ht="12.75">
      <c r="A32" s="106"/>
      <c r="B32" s="101" t="s">
        <v>24</v>
      </c>
      <c r="C32" s="101"/>
      <c r="D32" s="103" t="s">
        <v>23</v>
      </c>
      <c r="E32" s="203">
        <v>0</v>
      </c>
      <c r="F32" s="47"/>
      <c r="G32" s="47">
        <f>E32*F32</f>
        <v>0</v>
      </c>
    </row>
    <row r="33" spans="1:7" s="15" customFormat="1" ht="12.75">
      <c r="A33" s="106"/>
      <c r="B33" s="101"/>
      <c r="C33" s="101"/>
      <c r="D33" s="202"/>
      <c r="E33" s="203"/>
      <c r="F33" s="47"/>
      <c r="G33" s="47"/>
    </row>
    <row r="34" spans="1:7" s="15" customFormat="1" ht="25.5">
      <c r="A34" s="106">
        <f>A31+1</f>
        <v>14</v>
      </c>
      <c r="B34" s="101" t="s">
        <v>22</v>
      </c>
      <c r="C34" s="101"/>
      <c r="D34" s="202"/>
      <c r="E34" s="203"/>
      <c r="F34" s="47"/>
      <c r="G34" s="47"/>
    </row>
    <row r="35" spans="1:7" s="15" customFormat="1" ht="12.75">
      <c r="A35" s="106"/>
      <c r="B35" s="101" t="s">
        <v>24</v>
      </c>
      <c r="C35" s="101"/>
      <c r="D35" s="103" t="s">
        <v>23</v>
      </c>
      <c r="E35" s="203">
        <v>20</v>
      </c>
      <c r="F35" s="47"/>
      <c r="G35" s="47">
        <f>E35*F35</f>
        <v>0</v>
      </c>
    </row>
    <row r="36" spans="1:7" ht="12.75">
      <c r="A36" s="206"/>
      <c r="B36" s="207"/>
      <c r="C36" s="207"/>
      <c r="D36" s="208"/>
      <c r="E36" s="209"/>
      <c r="F36" s="53"/>
      <c r="G36" s="53"/>
    </row>
    <row r="37" spans="1:7" ht="15.75" thickBot="1">
      <c r="A37" s="142" t="s">
        <v>25</v>
      </c>
      <c r="B37" s="143"/>
      <c r="C37" s="143"/>
      <c r="D37" s="143"/>
      <c r="E37" s="210"/>
      <c r="F37" s="29"/>
      <c r="G37" s="30">
        <f>SUM(G6:G36)</f>
        <v>0</v>
      </c>
    </row>
  </sheetData>
  <sheetProtection password="CF63" sheet="1"/>
  <printOptions/>
  <pageMargins left="1.1023622047244095" right="0.7086614173228347" top="0.984251968503937" bottom="0.984251968503937" header="0.1968503937007874" footer="0.5118110236220472"/>
  <pageSetup horizontalDpi="600" verticalDpi="600" orientation="portrait" paperSize="9" r:id="rId1"/>
  <headerFooter alignWithMargins="0">
    <oddHeader>&amp;R&amp;"Projekt,Običajno"&amp;72p</oddHeader>
    <oddFooter>&amp;L&amp;9&amp;F&amp;C&amp;P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Primož</dc:creator>
  <cp:keywords/>
  <dc:description/>
  <cp:lastModifiedBy>Simon Simčič</cp:lastModifiedBy>
  <cp:lastPrinted>2010-06-23T06:44:14Z</cp:lastPrinted>
  <dcterms:created xsi:type="dcterms:W3CDTF">2001-03-20T11:17:26Z</dcterms:created>
  <dcterms:modified xsi:type="dcterms:W3CDTF">2011-05-17T06:51:33Z</dcterms:modified>
  <cp:category/>
  <cp:version/>
  <cp:contentType/>
  <cp:contentStatus/>
</cp:coreProperties>
</file>