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240" windowWidth="19320" windowHeight="14190" tabRatio="892" activeTab="5"/>
  </bookViews>
  <sheets>
    <sheet name="SPLOŠNO" sheetId="1" r:id="rId1"/>
    <sheet name="REKAPITULACIJA I.FAZA " sheetId="2" r:id="rId2"/>
    <sheet name="REKAPITULACIJA II.FAZA" sheetId="3" r:id="rId3"/>
    <sheet name="OGREVANJE I. FAZA" sheetId="4" r:id="rId4"/>
    <sheet name="OGREVANJE II. FAZA" sheetId="5" r:id="rId5"/>
    <sheet name="VODOVOD I.FAZA" sheetId="6" r:id="rId6"/>
    <sheet name="VODOVOD II.FAZA" sheetId="7" r:id="rId7"/>
    <sheet name="PREZRAČEVANJE I.FAZA" sheetId="8" r:id="rId8"/>
    <sheet name="PREZRAČEVANJE II.FAZA" sheetId="9" r:id="rId9"/>
    <sheet name="PLIN I. FAZA" sheetId="10" r:id="rId10"/>
    <sheet name="PROJEKT IZVEDENIH DEL I.FAZA" sheetId="11" r:id="rId11"/>
    <sheet name="PROJEKT IZVEDENIH DEL II.FAZA" sheetId="12" r:id="rId12"/>
    <sheet name="PROJEKTANTSKI NADZOR I.FAZA" sheetId="13" r:id="rId13"/>
    <sheet name="PROJEKTANTSKI NADZOR II.FAZA" sheetId="14" r:id="rId14"/>
    <sheet name="List1" sheetId="15" state="hidden" r:id="rId15"/>
  </sheets>
  <definedNames>
    <definedName name="_Toc118266906" localSheetId="5">'VODOVOD I.FAZA'!#REF!</definedName>
    <definedName name="_Toc118266906" localSheetId="6">'VODOVOD II.FAZA'!#REF!</definedName>
    <definedName name="_Toc275410349" localSheetId="3">'OGREVANJE I. FAZA'!$B$1</definedName>
    <definedName name="_Toc275410349" localSheetId="4">'OGREVANJE II. FAZA'!$B$1</definedName>
    <definedName name="_Toc288064503" localSheetId="5">'VODOVOD I.FAZA'!$B$1</definedName>
    <definedName name="_Toc288064503" localSheetId="6">'VODOVOD II.FAZA'!$B$1</definedName>
    <definedName name="_Toc289939629">#REF!</definedName>
    <definedName name="_Toc36444360" localSheetId="5">'VODOVOD I.FAZA'!#REF!</definedName>
    <definedName name="_Toc36444360" localSheetId="6">'VODOVOD II.FAZA'!#REF!</definedName>
    <definedName name="_Toc378407465" localSheetId="3">'OGREVANJE I. FAZA'!#REF!</definedName>
    <definedName name="_Toc378407465" localSheetId="4">'OGREVANJE II. FAZA'!#REF!</definedName>
    <definedName name="_Toc38077199" localSheetId="3">'OGREVANJE I. FAZA'!#REF!</definedName>
    <definedName name="_Toc38077199" localSheetId="4">'OGREVANJE II. FAZA'!#REF!</definedName>
    <definedName name="_Toc80001668" localSheetId="9">'PLIN I. FAZA'!$B$5</definedName>
    <definedName name="_Toc80001668" localSheetId="7">'PREZRAČEVANJE I.FAZA'!$B$5</definedName>
    <definedName name="_Toc80001668" localSheetId="8">'PREZRAČEVANJE II.FAZA'!$B$5</definedName>
    <definedName name="_Toc80001668" localSheetId="10">'PROJEKT IZVEDENIH DEL I.FAZA'!#REF!</definedName>
    <definedName name="_Toc80001668" localSheetId="11">'PROJEKT IZVEDENIH DEL II.FAZA'!#REF!</definedName>
    <definedName name="_Toc80001668" localSheetId="12">'PROJEKTANTSKI NADZOR I.FAZA'!#REF!</definedName>
    <definedName name="_Toc80001668" localSheetId="13">'PROJEKTANTSKI NADZOR II.FAZA'!#REF!</definedName>
    <definedName name="_Toc97625447" localSheetId="5">'VODOVOD I.FAZA'!#REF!</definedName>
    <definedName name="_Toc97625447" localSheetId="6">'VODOVOD II.FAZA'!#REF!</definedName>
    <definedName name="OLE_LINK1" localSheetId="3">'OGREVANJE I. FAZA'!#REF!</definedName>
    <definedName name="OLE_LINK1" localSheetId="4">'OGREVANJE II. FAZA'!#REF!</definedName>
    <definedName name="OLE_LINK1" localSheetId="9">'PLIN I. FAZA'!#REF!</definedName>
    <definedName name="OLE_LINK1" localSheetId="7">'PREZRAČEVANJE I.FAZA'!#REF!</definedName>
    <definedName name="OLE_LINK1" localSheetId="8">'PREZRAČEVANJE II.FAZA'!#REF!</definedName>
    <definedName name="OLE_LINK1" localSheetId="10">'PROJEKT IZVEDENIH DEL I.FAZA'!#REF!</definedName>
    <definedName name="OLE_LINK1" localSheetId="11">'PROJEKT IZVEDENIH DEL II.FAZA'!#REF!</definedName>
    <definedName name="OLE_LINK1" localSheetId="12">'PROJEKTANTSKI NADZOR I.FAZA'!#REF!</definedName>
    <definedName name="OLE_LINK1" localSheetId="13">'PROJEKTANTSKI NADZOR II.FAZA'!#REF!</definedName>
    <definedName name="OLE_LINK1" localSheetId="0">'SPLOŠNO'!#REF!</definedName>
    <definedName name="OLE_LINK1" localSheetId="5">'VODOVOD I.FAZA'!#REF!</definedName>
    <definedName name="OLE_LINK1" localSheetId="6">'VODOVOD II.FAZA'!#REF!</definedName>
    <definedName name="OLE_LINK2" localSheetId="5">'VODOVOD I.FAZA'!#REF!</definedName>
    <definedName name="OLE_LINK2" localSheetId="6">'VODOVOD II.FAZA'!#REF!</definedName>
    <definedName name="OLE_LINK3" localSheetId="3">'OGREVANJE I. FAZA'!#REF!</definedName>
    <definedName name="OLE_LINK3" localSheetId="4">'OGREVANJE II. FAZA'!#REF!</definedName>
    <definedName name="OLE_LINK3" localSheetId="9">'PLIN I. FAZA'!#REF!</definedName>
    <definedName name="OLE_LINK3" localSheetId="7">'PREZRAČEVANJE I.FAZA'!#REF!</definedName>
    <definedName name="OLE_LINK3" localSheetId="8">'PREZRAČEVANJE II.FAZA'!#REF!</definedName>
    <definedName name="OLE_LINK3" localSheetId="10">'PROJEKT IZVEDENIH DEL I.FAZA'!#REF!</definedName>
    <definedName name="OLE_LINK3" localSheetId="11">'PROJEKT IZVEDENIH DEL II.FAZA'!#REF!</definedName>
    <definedName name="OLE_LINK3" localSheetId="12">'PROJEKTANTSKI NADZOR I.FAZA'!#REF!</definedName>
    <definedName name="OLE_LINK3" localSheetId="13">'PROJEKTANTSKI NADZOR II.FAZA'!#REF!</definedName>
    <definedName name="OLE_LINK3" localSheetId="0">'SPLOŠNO'!#REF!</definedName>
    <definedName name="OLE_LINK3" localSheetId="5">'VODOVOD I.FAZA'!#REF!</definedName>
    <definedName name="OLE_LINK3" localSheetId="6">'VODOVOD II.FAZA'!#REF!</definedName>
    <definedName name="_xlnm.Print_Area" localSheetId="3">'OGREVANJE I. FAZA'!$A$1:$F$715</definedName>
    <definedName name="_xlnm.Print_Area" localSheetId="4">'OGREVANJE II. FAZA'!$A$1:$F$530</definedName>
    <definedName name="_xlnm.Print_Area" localSheetId="9">'PLIN I. FAZA'!$A$1:$F$143</definedName>
    <definedName name="_xlnm.Print_Area" localSheetId="7">'PREZRAČEVANJE I.FAZA'!$A$1:$F$410</definedName>
    <definedName name="_xlnm.Print_Area" localSheetId="8">'PREZRAČEVANJE II.FAZA'!$A$1:$F$390</definedName>
    <definedName name="_xlnm.Print_Area" localSheetId="10">'PROJEKT IZVEDENIH DEL I.FAZA'!$A$1:$F$14</definedName>
    <definedName name="_xlnm.Print_Area" localSheetId="11">'PROJEKT IZVEDENIH DEL II.FAZA'!$A$1:$F$14</definedName>
    <definedName name="_xlnm.Print_Area" localSheetId="12">'PROJEKTANTSKI NADZOR I.FAZA'!$A$1:$F$16</definedName>
    <definedName name="_xlnm.Print_Area" localSheetId="13">'PROJEKTANTSKI NADZOR II.FAZA'!$A$1:$F$16</definedName>
    <definedName name="_xlnm.Print_Area" localSheetId="1">'REKAPITULACIJA I.FAZA '!$A$1:$D$34</definedName>
    <definedName name="_xlnm.Print_Area" localSheetId="2">'REKAPITULACIJA II.FAZA'!$A$1:$D$32</definedName>
    <definedName name="_xlnm.Print_Area" localSheetId="0">'SPLOŠNO'!$A$1:$B$44</definedName>
    <definedName name="_xlnm.Print_Area" localSheetId="5">'VODOVOD I.FAZA'!$A$1:$F$373</definedName>
    <definedName name="_xlnm.Print_Area" localSheetId="6">'VODOVOD II.FAZA'!$A$1:$F$190</definedName>
    <definedName name="_xlnm.Print_Titles" localSheetId="3">'OGREVANJE I. FAZA'!$1:$4</definedName>
    <definedName name="_xlnm.Print_Titles" localSheetId="4">'OGREVANJE II. FAZA'!$1:$4</definedName>
    <definedName name="_xlnm.Print_Titles" localSheetId="9">'PLIN I. FAZA'!$1:$4</definedName>
    <definedName name="_xlnm.Print_Titles" localSheetId="7">'PREZRAČEVANJE I.FAZA'!$1:$4</definedName>
    <definedName name="_xlnm.Print_Titles" localSheetId="8">'PREZRAČEVANJE II.FAZA'!$1:$4</definedName>
    <definedName name="_xlnm.Print_Titles" localSheetId="10">'PROJEKT IZVEDENIH DEL I.FAZA'!$1:$6</definedName>
    <definedName name="_xlnm.Print_Titles" localSheetId="11">'PROJEKT IZVEDENIH DEL II.FAZA'!$1:$6</definedName>
    <definedName name="_xlnm.Print_Titles" localSheetId="12">'PROJEKTANTSKI NADZOR I.FAZA'!$1:$6</definedName>
    <definedName name="_xlnm.Print_Titles" localSheetId="13">'PROJEKTANTSKI NADZOR II.FAZA'!$1:$6</definedName>
    <definedName name="_xlnm.Print_Titles" localSheetId="0">'SPLOŠNO'!$1:$3</definedName>
    <definedName name="_xlnm.Print_Titles" localSheetId="5">'VODOVOD I.FAZA'!$1:$4</definedName>
    <definedName name="_xlnm.Print_Titles" localSheetId="6">'VODOVOD II.FAZA'!$1:$4</definedName>
  </definedNames>
  <calcPr fullCalcOnLoad="1"/>
</workbook>
</file>

<file path=xl/sharedStrings.xml><?xml version="1.0" encoding="utf-8"?>
<sst xmlns="http://schemas.openxmlformats.org/spreadsheetml/2006/main" count="3005" uniqueCount="1250">
  <si>
    <t>OPOMBA:</t>
  </si>
  <si>
    <t>kpl</t>
  </si>
  <si>
    <t>kpl.</t>
  </si>
  <si>
    <t>m</t>
  </si>
  <si>
    <t>kos</t>
  </si>
  <si>
    <t>DN 15</t>
  </si>
  <si>
    <t>REKAPITULACIJA STROJNIH INSTALACIJ</t>
  </si>
  <si>
    <t>SKUPAJ:</t>
  </si>
  <si>
    <t>Pri izdelavi ponudbe na podlagi predmetnega popisa je potrebno v ceni posamezne enote ali sistema navedenega v popisu upoštevati:</t>
  </si>
  <si>
    <t>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</si>
  <si>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Zaščito vgrajenega materiala na objektu proti poškodbam nastalim zaradi izvajanja gradbenih ali ostalih del po vgradnji materiala.</t>
  </si>
  <si>
    <t>Pripravo dokumentacije o ustrezni montaži elementov ali naprav z zapisniki o kontroli električnih in cevnih povezav posamezne naprave ali zagonu naprav s strani za to pooblaščene organizacije ali proizvajalca, če je to potrebno.</t>
  </si>
  <si>
    <t>Pregled vseh elementov aktivne in pasivne požarne zaščite s strani pooblaščene organizacije, pridobivanje izjav o ustreznosti izvedenih del in montaže. Vsi elementi sistemov aktivne ali pasivne požarne zaščite morajo biti ustrezno označeni in dokumentirani.</t>
  </si>
  <si>
    <t>Zagon in kontrola posameznega sistema v celoti ter izdelava zapisnika o funkcionalnosti sistema.</t>
  </si>
  <si>
    <t>Vris sprememb, nastalih med gradnjo v PZI načrt ter predaja teh izdelovalcu PID načrta.</t>
  </si>
  <si>
    <t>Izdelava funkcionalnih shem posameznih sistemov v okvirju, nameščena na steno v strojnici, skupaj z navodili za uporabo posameznega sistema.</t>
  </si>
  <si>
    <t>Izdelava dokazila o zanesljivosti objekta skladno z veljavnim pravilnikom.</t>
  </si>
  <si>
    <t>a)</t>
  </si>
  <si>
    <t>b)</t>
  </si>
  <si>
    <t>c)</t>
  </si>
  <si>
    <t>d)</t>
  </si>
  <si>
    <t>e)</t>
  </si>
  <si>
    <t>f)</t>
  </si>
  <si>
    <t>g)</t>
  </si>
  <si>
    <t>h)</t>
  </si>
  <si>
    <t>j)</t>
  </si>
  <si>
    <t>k)</t>
  </si>
  <si>
    <t>l)</t>
  </si>
  <si>
    <t>o)</t>
  </si>
  <si>
    <t>p)</t>
  </si>
  <si>
    <t>Opis postavke</t>
  </si>
  <si>
    <t>e.m.</t>
  </si>
  <si>
    <t>€/enoto</t>
  </si>
  <si>
    <t>€ skupaj</t>
  </si>
  <si>
    <t>kol</t>
  </si>
  <si>
    <t>r)</t>
  </si>
  <si>
    <t>s)</t>
  </si>
  <si>
    <t>t)</t>
  </si>
  <si>
    <t>u)</t>
  </si>
  <si>
    <t>- komplet elementov za pritrditev na steno in v tla,</t>
  </si>
  <si>
    <t>PREZRAČEVANJE</t>
  </si>
  <si>
    <t>Projektirana rešitev:</t>
  </si>
  <si>
    <t>ali adekvatno.</t>
  </si>
  <si>
    <t>ur</t>
  </si>
  <si>
    <t>projektna rešitev:</t>
  </si>
  <si>
    <t>I.</t>
  </si>
  <si>
    <t>II.</t>
  </si>
  <si>
    <t>DN 20</t>
  </si>
  <si>
    <t>U = 230 V / 50 Hz</t>
  </si>
  <si>
    <t>Samostoječi vgradni splakovalnik za stranišče konzolne izvedbe z zadnjim iztokom, za suho gradnjo skupaj s</t>
  </si>
  <si>
    <t>- podometnim vgrajenim izplakovalnim kotličkom V = 9 l z aktiviranjem od spredaj,</t>
  </si>
  <si>
    <t>- odtočnim kolenom,</t>
  </si>
  <si>
    <t>- komplet elementov za priključitev splakovalnika na vodovodno omrežje komplet za montažo WC školjke,</t>
  </si>
  <si>
    <t>- WC priključno garnituro,</t>
  </si>
  <si>
    <t>- setom za zvočno izolacijo,</t>
  </si>
  <si>
    <t>(posluževanje od spredaj)</t>
  </si>
  <si>
    <t>dimenzije 450 x1185 mm</t>
  </si>
  <si>
    <t>SPLOŠNO (OPOZORILA IN OPOMBE)</t>
  </si>
  <si>
    <t>IV.</t>
  </si>
  <si>
    <t>Projektna rešitev:</t>
  </si>
  <si>
    <t>III.</t>
  </si>
  <si>
    <t>debeline 19 mm</t>
  </si>
  <si>
    <t>Označevanje cevovodov ter kanalov z označbo medija in smeri toka.</t>
  </si>
  <si>
    <t>CENTRALNO OGREVANJE</t>
  </si>
  <si>
    <t>debeline 9 mm</t>
  </si>
  <si>
    <t>Stranišče iz sanitarne keramike, sestoječe se iz WC školjke z zadnjim iztokom, konzolne izvedbe, skupaj z masivno sedežno desko s pokrovom, kompletno z montažnim in tesnilnim materialom</t>
  </si>
  <si>
    <t>20 x 2,25</t>
  </si>
  <si>
    <t>25 x 2,5</t>
  </si>
  <si>
    <t>Vrtanje lukenj, izdelava različnih utorov in druga gradbena dela za nemoteno izvedbo instalacije vodovoda</t>
  </si>
  <si>
    <t>ali adekvatno</t>
  </si>
  <si>
    <t>- merilniki pretoka na dovodu vsake zanke,</t>
  </si>
  <si>
    <t>- avtomatskima odzračevalnima lončkoma,</t>
  </si>
  <si>
    <t>- polnilno izpustnima pipicama,</t>
  </si>
  <si>
    <t>DT si tip PROFIX PEX-A</t>
  </si>
  <si>
    <t>m2</t>
  </si>
  <si>
    <t>DT si tip PROFIX</t>
  </si>
  <si>
    <t>WAVIN tip K1 Pexal</t>
  </si>
  <si>
    <t>Izolacija je izbrana po naslednjih parametrih:</t>
  </si>
  <si>
    <t>- µ = 10.000</t>
  </si>
  <si>
    <t>Demontaža in ponovna montaža grelnih teles</t>
  </si>
  <si>
    <t>Napajanje zunanjih enot je zajeto v načrtu električnih instalacij.</t>
  </si>
  <si>
    <t>Zunanja kompresorsko kondenzatorska enota split sistema, kompaktne izvedbe, s hermetičnim kompresorjem ter zračno hlajenim kondenzatorjem. Naprava je kompletne izvedbe z vsemi internimi cevnimi priključki za medij ter električno napeljavo, varnostno ter funkcijsko avtomatiko.</t>
  </si>
  <si>
    <t>Hladivo R 410A.</t>
  </si>
  <si>
    <t>Qh=4,2 kW</t>
  </si>
  <si>
    <t>Qg=5,4 kW</t>
  </si>
  <si>
    <t>Notranja enota split sistema stenske izvedbe z večstopenjskim ventilatorjem, motoriziranimi lamelami za usmeritev zračnega toka, zračnim filtrom, daljinskim regulatorjem s termostatom ter displejem za odčitavanje, nastavljanje ter regulacijo temperature.</t>
  </si>
  <si>
    <t>Tlačna PVC cev za lepljenje za odvod kondenzata, skupaj z vsemi fazonskimi kosi, vključno ves pritrdilni in montažni material</t>
  </si>
  <si>
    <t>PVC d32</t>
  </si>
  <si>
    <t>Vgradni sifon za klimatske naprave prirejen za montažo v steno, skupaj z vsem montažnim in pritrdilnim materialom.</t>
  </si>
  <si>
    <t>-velikost priključka Φ32</t>
  </si>
  <si>
    <t>- dimenzija: 100x100mm</t>
  </si>
  <si>
    <t>HLAJENJE S SPLIT SISTEMI</t>
  </si>
  <si>
    <t>( + 5 % za razrez)</t>
  </si>
  <si>
    <t>32 x 3,0</t>
  </si>
  <si>
    <t>ali odgovarjajoče</t>
  </si>
  <si>
    <t>ARMACELL tip ARMAFLEX XG</t>
  </si>
  <si>
    <t>H = 80 Pa</t>
  </si>
  <si>
    <t xml:space="preserve">Priprava podrobnih navodil za obratovanje in vzdrževanje elementov in sistemov v objektu. Uvajanje upravljavca sistemov investitorja, poučevanja, šolanja ter pomoč v prvem letu obratovanja. </t>
  </si>
  <si>
    <t>V.</t>
  </si>
  <si>
    <t>Energetski razred: A</t>
  </si>
  <si>
    <t>Ne= 85 W</t>
  </si>
  <si>
    <t>U=230 V / 50 Hz</t>
  </si>
  <si>
    <t>Ne= 40 W</t>
  </si>
  <si>
    <t>DN 25</t>
  </si>
  <si>
    <t>DN 25, PN10</t>
  </si>
  <si>
    <t>DN 20, PN 6</t>
  </si>
  <si>
    <t xml:space="preserve">DN 25, PN10 </t>
  </si>
  <si>
    <t>debeline 25 mm</t>
  </si>
  <si>
    <t>Regulacijski ventil z navojnima priključkoma, z nastavitvijo pretoka za uravnovešenje, prednastavitev, merilnimi priključki, zaporno funkcijo, izpustom, skupaj s tesnilnim in vijačnim materialom</t>
  </si>
  <si>
    <t>Krogelna zaporna pipa z navojnima priključkoma, s podaljšano ročko za posluževanje, skupaj s tesnilnim in vijačnim materialom</t>
  </si>
  <si>
    <t>Krogelna pipa za praznjenje z navojnima priključkoma, z zaporno kapo, tesnilom in verižico, vijačnim spojem za gibko cev, skupaj s tesnilnim in vijačnim materialom</t>
  </si>
  <si>
    <t>Protipovratni ventil z navojnimi priključki, skupaj s tesnilnim in vijačnim materialom.</t>
  </si>
  <si>
    <t>PP odtočna cev skupaj z gumi tesnili in vsemi ostalimi fazonskimi kosi</t>
  </si>
  <si>
    <t>Črna jeklena šivna (varjena) cev izdelana po EN 10255 ter DIN 2440, iz materiala St33-2, atestirana po EN 10204, skupaj s fitingi (T kosi, kolena, spojke, redukcije…), fazonskimi kosi, varilnim in obešalnim materialom ter dvakratnim popleskom z antikorozijsko barvo po predhodnem čiščenju ter odstranitvi korozije</t>
  </si>
  <si>
    <t xml:space="preserve">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 </t>
  </si>
  <si>
    <t xml:space="preserve">Pripravo dokumentacije skladno s »Pravilnikom o gradbenih proizvodih«, ki jo izvajalec pred montažo preda nadzornemu organu (atesti, izjave o skladnosti, CE certifikati, tehnična soglasja…) </t>
  </si>
  <si>
    <t xml:space="preserve">Izpiranje in čiščenje vseh cevnih instalacij. </t>
  </si>
  <si>
    <t>Tlačne, tesnostne in ostale potrebne preizkuse sistemov z zapisniki o izvedbah preizkusov, podpisanimi s strani nadzornega organa. V kolikor je za posamezno instalacijo potrebno pridobiti ustrezno dokumentacijo drugega podjetja (plin, vodovod), je potrebno upoštevati stroške nadzora s strani tega podjetja, naročilo preskusov in pridobitev dokumentacije o ustreznosti in uspešno opravljenih preizkusih.</t>
  </si>
  <si>
    <t xml:space="preserve">Preskus hidrantnega omrežja ki je sestavljen iz pregleda dokumentacije in preizkusa hidrantnega omrežja ter pridobitev pisnega poročila o ustreznosti hidrantnega omrežja. </t>
  </si>
  <si>
    <t xml:space="preserve">Dezinfekcijo sistemov pitne vode ter izpiranje, jemanje vzorcev, pregled ustreznosti vode in pridobitev izvida o ustreznosti. V primeru da izvidi niso ustrezni je izvajalec dolžan ponoviti postopke dezinfekcije in po potrebi izvesti dela za odpravo problema. </t>
  </si>
  <si>
    <t xml:space="preserve">Ureguliranje vseh cevnih razvodov z nastavitvijo regulacijskih elementov na posameznem končnem elementu in v sistemu, izvedbo meritev pretokov ter pridobitev zapisnika o uravnovešenju cevnih sistemov. </t>
  </si>
  <si>
    <t xml:space="preserve">Meritve in nastavitve količin zraka na posameznem končnem elementu s strani pooblaščenega podjetja ter pridobitev zapisnika o opravljenih meritvah in količinah. Če meritve niso ustrezne, je izvajalec dolžan izvesti potrebne nastavitve, dokler meritve ne izkazujejo ustreznih količin. </t>
  </si>
  <si>
    <t>Meritve mikroklime za letno in zimsko obratovanje ter izdaja potrdila o izpolnjevanju projektnih zahtev s strani pooblaščene organizacije.</t>
  </si>
  <si>
    <t>I. FAZA</t>
  </si>
  <si>
    <t>CENTRALNO OGREVANJE IN HLAJENJE</t>
  </si>
  <si>
    <t>Jeklen talni litoželezni kotel iz evtektične sive litine z visoko odpornostjo na temperaturne obremenitve in korozijo za priključitev oljnega gorilnika v velikimi kotlovskimi vrati z možnostjo odpiranja levo ali desno, z visoko kvalitetno toplotno zaščito ter oplaščenjem iz Al pločevine skupaj s:</t>
  </si>
  <si>
    <t>- cirkulacijskim setom z obtočno črpalko zapornimi armaturami ter priključnimi prirobnicami za zagotavljanje minimalnega pretoka</t>
  </si>
  <si>
    <t>- kotlovsko avtomatiko M3 ter dodatnim dodatnim modulom VM za regulacijo delovanja v odvisnosti od zunanje temperature, vodenje delovanja kotla in kotlovske črpalke za zagotavljanje minimalnega pretoka, vodenje štirih reguliranih krogov ogrevanja z mešalnim ventilom ter obtočno črpalko, vodenje enega direktnega kroga z obtočno črpalko ter dveh priprav STV, skupaj z dodatnimi opcijskimi karticami, potopnimi temperaturnimi tipali, bojerskimi potopnimi temperaturnimi tipali, kotlovskimi tipali, zunanjim temperaturnim tipalom, varnostnimi termostati za STV in talno ogrevanje ter ožičenjem naprav ter BUS povezavo s podrejenima avtomatikama</t>
  </si>
  <si>
    <t>-eco NOx gorilnikom za energent EL kurilno olje z oljno hitro zaporno kombinacijo s filtrom, varnostnim ventilom, fleksibilnimi povezovalnimi cevkami ter ožičenjem</t>
  </si>
  <si>
    <t>Kotel se dobavi skupaj z:</t>
  </si>
  <si>
    <t>- nosilno ploščo kotla, antivibracijsko podlogo kotla, protiprirobnicami, manšeto za priključitev dimnika, polnilno praznilnim setom, priborom za čiščenje, vijačnim in tesnilnim materialom</t>
  </si>
  <si>
    <t>- zagonom sistema ter poučevanjem osebja, navodili za uporabo v slovenskem jeziku ter poučevanjem upravljavca.</t>
  </si>
  <si>
    <t>DE DIETRICH tip GT337 + G303-5S</t>
  </si>
  <si>
    <t>Točno lokacijo betonskega podstavka določi dobavitelj kotlov, izvedba podstavka se zajame v sklopu gradbenih del!</t>
  </si>
  <si>
    <t>Dimniški priključek iz nerjaveče pločevine AISI 316, notranje dimenzije ϕ180 mm, toplotno izoliran z kameno volno debeline 5cm v Al pločevini, s čistilno odprtino, fazonskimi kosi ter izvrtino za sondo, dolžine cca. 2m</t>
  </si>
  <si>
    <t>SCHIEDEL tip PRIMA PLUS ϕ180 mm</t>
  </si>
  <si>
    <t>Pregled dimovodne napeljave s strani pooblaščene organizacije in pridobitev soglasja</t>
  </si>
  <si>
    <t xml:space="preserve">Nevtralizacijska posoda za zbiranje kondenzata iz kondenzacijskih kotlov ter dimovodne napeljave, </t>
  </si>
  <si>
    <t>skupaj z črpalko in priključki</t>
  </si>
  <si>
    <t>DE DIETRICH</t>
  </si>
  <si>
    <t>Razdelilnik - zbiralnik okroglega preseka dimenzije DN125, komplet z montažnim materialom ter sledečimi priključki:</t>
  </si>
  <si>
    <t>- DN 65 1 x prirobnični (dovod / povratek)</t>
  </si>
  <si>
    <t>- DN 65 1 x navojni</t>
  </si>
  <si>
    <t>- DN 50 1 x navojni</t>
  </si>
  <si>
    <t>- DN 80 1 x prirobnični - stranski</t>
  </si>
  <si>
    <t>SIMON tip DN125</t>
  </si>
  <si>
    <t>- DN 80 1x prirobnični (dovod / povratek)</t>
  </si>
  <si>
    <t>- DN 50 1x navojni</t>
  </si>
  <si>
    <t>- DN 32 1x navojni</t>
  </si>
  <si>
    <t>- DN 25 1x navojni</t>
  </si>
  <si>
    <t>Kompaktna naprava vzdrževanje konstantnega tlaka v sistemu ogrevne vode, s polnjenjem sistema iz omrežja sanitarne vode, elektromagnetnim ter zapornim ventilom, dobavljena skupaj z avtomatiko, montažnim in tesnilnim materialom ter ožičenjem</t>
  </si>
  <si>
    <t>REFLEX tip MAGCONTROL</t>
  </si>
  <si>
    <t>Ploščni prenosnik toplote sestavljive izvedbe, dobavljen skupaj s podstavkom, prirobnicami in protiprirobnicami, izolacijo, tesnilnim in vijačnim materialom</t>
  </si>
  <si>
    <t>primar: 60/55°C (ogrevna voda (30% etilen glikol))</t>
  </si>
  <si>
    <t>Δp=13 kPa</t>
  </si>
  <si>
    <t>(PN6)</t>
  </si>
  <si>
    <t>sekundar: 55/50 °C (ogrevna voda)</t>
  </si>
  <si>
    <t>Δp=10 kPa</t>
  </si>
  <si>
    <t xml:space="preserve">ALFA LAVAL tip M6/48 plošč (Q=75,0 kW) </t>
  </si>
  <si>
    <t>Ploščni prenosnik toplote lotane izvedbe navojnimi priključki, dobavljen skupaj s priključnimi holandci, izolacijo, tesnilnim in vijačnim materialom</t>
  </si>
  <si>
    <t>primar: 55/40° C (ogrevna voda)</t>
  </si>
  <si>
    <t>Δp=8 kPa;</t>
  </si>
  <si>
    <t>sekundar: 50/35°C (ogrevna voda (30% etilen glikol))</t>
  </si>
  <si>
    <t>Δp=12 kPa;</t>
  </si>
  <si>
    <t>ALFA LAVAL tip CB 52/50L (Q=71,0 kW)</t>
  </si>
  <si>
    <t>Zaprta membranska raztezna posoda, komplet s priključnim kosom z zapornim ventilom s kapo proti nepooblaščenemu posluževanju in izpustno pipico ter montažnim materialom</t>
  </si>
  <si>
    <t xml:space="preserve">REFLEX tip N33/1,5/6,0 </t>
  </si>
  <si>
    <t xml:space="preserve">REFLEX tip N300/1,5/6,0 </t>
  </si>
  <si>
    <t>H=78 kPa</t>
  </si>
  <si>
    <t>Ne= 190 W</t>
  </si>
  <si>
    <t xml:space="preserve">WILO tip STRATOS 25/1-10 EM </t>
  </si>
  <si>
    <t>H=35 kPa</t>
  </si>
  <si>
    <t xml:space="preserve">WILO tip STRATOS 30/1-6 EM </t>
  </si>
  <si>
    <t>Energetsko učinkovita obtočna črpalka z zvezno regulacijo vrtljajev, s prirobničnimi priključki ter protiprirobnicami, izolacijo, skupaj s tesnilnim in vijačnim materialom</t>
  </si>
  <si>
    <t xml:space="preserve">WILO tip STRATOS 40/1-4 EM </t>
  </si>
  <si>
    <t>H=38 kPa</t>
  </si>
  <si>
    <t xml:space="preserve">WILO tip STRATOS 40/1-8 EM </t>
  </si>
  <si>
    <t>H=74 kPa</t>
  </si>
  <si>
    <t xml:space="preserve">WILO tip STRATOS 40/1-12 EM </t>
  </si>
  <si>
    <t>H=50 kPa</t>
  </si>
  <si>
    <t xml:space="preserve">WILO tip STRATOS 50/1-8 EM </t>
  </si>
  <si>
    <t>Tripotni regulacijski ventil z navojnimi priključki s priključnimi holandci, skupaj s tesnilnim materialom ter elektromotornim pogonom s tritočkovnim regulacijskim signalom</t>
  </si>
  <si>
    <t>DN 15, PN6</t>
  </si>
  <si>
    <t xml:space="preserve">DANFOSS tip VRG3 15/2,5 + AMV435/230V </t>
  </si>
  <si>
    <t xml:space="preserve">DANFOSS tip VRG3 15/4,0 + AMV435/230V </t>
  </si>
  <si>
    <t>DN 25, PN6</t>
  </si>
  <si>
    <t xml:space="preserve">DANFOSS tip VRG3 25/10,0 + AMV435/230V </t>
  </si>
  <si>
    <t>Medprirobnična zaporna loputa (ON-OFF) z EPDM tesnili, skupaj s protiprirobnicami in vijačnim materialom ter elektromotornim pogonom z zveznim signalom za priključitev na CNS.</t>
  </si>
  <si>
    <t>DN 65, PN 6</t>
  </si>
  <si>
    <t>BELIMO tip D665N + ARF230-S-5 (NC)</t>
  </si>
  <si>
    <t>BELIMO tip D665N + ARF230-S-5-O (NO)</t>
  </si>
  <si>
    <t>DN 25, PN 6</t>
  </si>
  <si>
    <t>DN 32, PN 6</t>
  </si>
  <si>
    <t>DN 40, PN 6</t>
  </si>
  <si>
    <t>DN 50, PN 6</t>
  </si>
  <si>
    <t>DANFOSS tip MSV-BD</t>
  </si>
  <si>
    <t>Regulacijski ventil s prirobničnima priključkoma, z nastavitvijo pretoka za uravnovešenje, prednastavitev, merilnimi priključki, zaporno funkcijo, izpustom, skupaj s protiprirobnicama, tesnilnim in vijačnim materialom</t>
  </si>
  <si>
    <t>DN 80, PN 6</t>
  </si>
  <si>
    <t>DANFOSS tip MSV-2F</t>
  </si>
  <si>
    <t>Membranski varnostni ventil z navojnimi priključki, skupaj s tesnilnim in vijačnim materialom</t>
  </si>
  <si>
    <t>LŽ medprirobnična zaporna loputa, skupaj z EPDM tesnili, ročico za posluževanje, protiprirobnicama ter tesnilnim in vijačnim materialom</t>
  </si>
  <si>
    <t>DN 65; PN 6</t>
  </si>
  <si>
    <t>DN 80; PN 6</t>
  </si>
  <si>
    <t>DN 15, PN 6</t>
  </si>
  <si>
    <t>Protipovratni ventil s prirobničnima priključkoma, protiprirobnicama, tesnilnim in vijačnim materialom</t>
  </si>
  <si>
    <t>Lovilec nesnage s navojnimi priključki, z drobno zankastim sitom (velikost zank 0,4 mm), skupaj s tesnilnim in vijačnim materialom.</t>
  </si>
  <si>
    <t>Lovilec nesnage s prirobničnima priključkoma, z drobno zankastim sitom (velikost zank 0,4 mm) ter magnetnim vložkom, skupaj s protiprirobnicama, tesnilnim in vijačnim materialom.</t>
  </si>
  <si>
    <t>V = 1 l</t>
  </si>
  <si>
    <t>V = 2 l</t>
  </si>
  <si>
    <t>Dobava in montaža odtočnega lijaka dimenzije</t>
  </si>
  <si>
    <t>1400 x 80 mm.</t>
  </si>
  <si>
    <t>Črna jeklena brezšivna cev izdelana po EN 10216-2 ter DIN 2448, iz materiala St35.8, atestirana po EN 10204, skupaj s fitingi (T kosi, kolena, spojke, redukcije…), fazonskimi kosi, varilnim in obešalnim materialom ter dvakratnim popleskom z antikorozijsko barvo po predhodnem čiščenju ter odstranitvi korozije</t>
  </si>
  <si>
    <t>Toplotna izolacija razvoda ogrevne vode vodene vidno s cevno izolacijo oziroma izolacijskimi ploščami iz kamene volne z nizko toplotno prevodnostjo (λR=0,035 W/mK po EN 8497), skupaj s kovinskimi objemkami in obdelavo fazonskih kosov ter armatur</t>
  </si>
  <si>
    <t>debeline 40 mm</t>
  </si>
  <si>
    <t>debeline 50 mm</t>
  </si>
  <si>
    <t>debeline 80 mm</t>
  </si>
  <si>
    <t>ROCKWOOL tip 850</t>
  </si>
  <si>
    <t>Zaščitni ovoj izoliranih cevi izdelan iz Al pločevine in spet s kniping vijaki</t>
  </si>
  <si>
    <t>Podporni in obešalni material razvoda ogrevne vode iz predfabriciranih jeklenih pocinkanih profilov, vijačnega in pritrdilnega materiala, cevnih objemk, podpor, …</t>
  </si>
  <si>
    <t>HILTI</t>
  </si>
  <si>
    <t>Drobni inštalacijski material za izvedbo sistema ogrevanja (fitingi, prehodni kosi, pritrdilni material, dodatna odzračevanja, praznilne pipice...)</t>
  </si>
  <si>
    <t>Vgradnja potopnih tuljk za vstavitev temperaturnih tipal, skupaj z vijačnim in tesnilnim materialom</t>
  </si>
  <si>
    <t>Polnjenje sistema ogrevanja z mehčano vodo preko nevtralnega kationskega izmenjevalca, odzračevanje, tlačni in tesnostni preizkus omrežja, zagon sistema, regulacija naprav, meritve stopnje trdote ter pH vrednosti ogrevne vode, dodajanje korekcijske tekočine z ročno dozirno napravo, ponovne meritve ustreznosti ter poučevanje osebja, da se zagotovi ustrezna pH vrednost vode</t>
  </si>
  <si>
    <t>Izdelava požarno odpornih prebojev na prehodih cevi skozi meje požarnih celic in sektorjev po SIST EN 1366-3 skupaj z označbo prebojev ter izdelavo tehnične dokumentacije z dokumentiranjem vseh prebojev</t>
  </si>
  <si>
    <t>Izdelava različnih utorov, lukenj, odprtin in ostala gradbena dela v zvezi z instalacijo ogrevanja</t>
  </si>
  <si>
    <t>CISTERNA ZA EL KURILNO OLJE</t>
  </si>
  <si>
    <t>Kombinirani izkop jarka za cevovod v terenu III. kategorije, globine do 2,0 m.</t>
  </si>
  <si>
    <t>a) strojni izkop … 90%</t>
  </si>
  <si>
    <t>m3</t>
  </si>
  <si>
    <t>b) ročni izkop … 10%</t>
  </si>
  <si>
    <t>Planiranje dna jarka z natančnostjo +/- 3 cm.</t>
  </si>
  <si>
    <t>Odvoz odvečnega izkopanega materiala, z vsemi manipulacijami na stalno deponijo, vključno s pristojbino.</t>
  </si>
  <si>
    <t>Izdelava posteljice in ročni obsip cevi z dopeljanim peskom zrnatosti od 0-6 mm 10 mm (po detajlu iz projekta), ter ročno nabijanje v slojih do potrebne zbitosti.</t>
  </si>
  <si>
    <t>Zasip jarka z obstoječim materialom, s komprimiranjem po slojih do predpisane zbitosti. Zasipanje jarka je dovoljeno po predhodnem soglasju nadzornika investitorja.</t>
  </si>
  <si>
    <t>Dobava in polaganje opozorilnega PVC traku.</t>
  </si>
  <si>
    <t>Dvoplaščna baterijska cisterna za lahko kurilno olje, izdelana iz črne jeklene pločevine, volumna 10 m3. Cisterna ima sledeče priključke:</t>
  </si>
  <si>
    <t>- polnjenje</t>
  </si>
  <si>
    <t>- merilec</t>
  </si>
  <si>
    <t>- merilno palico</t>
  </si>
  <si>
    <t>- odvzem olja</t>
  </si>
  <si>
    <t>- praznjenje</t>
  </si>
  <si>
    <t>- odzračevanje</t>
  </si>
  <si>
    <t>- sistem za odstranjevanje usedline</t>
  </si>
  <si>
    <t>-rezervoar za kontrolo nivoja</t>
  </si>
  <si>
    <t>medplaščne tekočine</t>
  </si>
  <si>
    <t>– sistem za varovanje proti prepolnitvi</t>
  </si>
  <si>
    <t xml:space="preserve">Prostor med plaščema mora biti napolnjen z medplaščno tekočino, cisterna je znotraj antikorozijsko zaščitena z barvo odporno proti olju, zunaj pa 2 x minizirana in izolirana, komplet z vsem montažnim in tesnilnim materialom. </t>
  </si>
  <si>
    <t>Cisterna mora biti narejena v skladu z veljavnimi predpisi.</t>
  </si>
  <si>
    <t>V=10.000 l</t>
  </si>
  <si>
    <t>REZERVOAR 1/10/1600/A/D/PODZ</t>
  </si>
  <si>
    <t xml:space="preserve">Naprava za tlačni nadzor dvoplaščnih rezervoarjev z vzdrževanjem nadtlaka v medplaščnem prostoru rezervoarja. Naprava v primeru puščanja sistem le-to zazna in poizkuša nadomestiti uhajajočo količino suhega zraka. Istočasno se alarm javlja akustično in optično. </t>
  </si>
  <si>
    <t>Naprava se dobavi skupaj s centralno krmilno enoto, zvočnim in svetlobnim signalizatorjem, cevnimi povezavami, ožičenjem ter ostalim materialom za priključitev naprave na rezervoar EL-KO</t>
  </si>
  <si>
    <t>FIPIS tip NT330</t>
  </si>
  <si>
    <t>Pribor za dovod kurilnega olja sestoječ se iz:</t>
  </si>
  <si>
    <t>- horizontalni hitrozaporni ventil s filtrom</t>
  </si>
  <si>
    <t>kom.</t>
  </si>
  <si>
    <t>- horizontalni hitrozap. vent.</t>
  </si>
  <si>
    <t>- bakrena cev s fitingi, varilnim materialom</t>
  </si>
  <si>
    <t>- zaščitna cev PE80 d110 mm</t>
  </si>
  <si>
    <t xml:space="preserve">- merilna palica s plavačem </t>
  </si>
  <si>
    <t>kom</t>
  </si>
  <si>
    <t>- dvojni skozni priključek</t>
  </si>
  <si>
    <t>- sesalni ventil (s kroglico)</t>
  </si>
  <si>
    <t>- polnilna kapa</t>
  </si>
  <si>
    <t>- avtomatski odzrač. ventil</t>
  </si>
  <si>
    <t>- črpalni sklop</t>
  </si>
  <si>
    <t>kompletno z vsem tesnilnim in montažnim materialom</t>
  </si>
  <si>
    <t>Pocinkan valjanec za ozemljitev oljne cisterne skupaj z montažnim ter pritrdilnim materialom.</t>
  </si>
  <si>
    <t>Fe-Zn 25 x 4 mm</t>
  </si>
  <si>
    <t>Tesnilna prekrivna prirobnica iz nerjaveče pločevine za izvedbo prehodov cevovodov v objekt za vgradnjo na zunanjo stran stene, s tesnjenjem pred pritiskom vode in prepuščanjem plinov z dvema vodilnima cevema s premerom ø160 mm, skupaj z gumijastim tesnilom, vijačnim ter montažnim materialom</t>
  </si>
  <si>
    <t xml:space="preserve">HAUFF TECHNIK tip HRD 2 x ø 200 mm </t>
  </si>
  <si>
    <t>Tesnilni vložek za cev s tesnjenjem pred pritiskom vode in prepuščanjem plinov za vgradnjo v vodilno cev, z ohlapno prirobnico izdelano iz nerjavečega jekla vgrajeno na gumijasto tesnilo debeline 60 mm za vstavitev cevi premera 50 mm, skupaj z vijačnim ter montažnim materialom</t>
  </si>
  <si>
    <t>HAUFF TECHNIK tip P-PIPEø160 za cevi ø0-160</t>
  </si>
  <si>
    <t>Drobni inštalacijski material za izvedbo inštalacije kurilnega olja (polnilne pipice, reducirke, fitingi…)</t>
  </si>
  <si>
    <t>Vrtanje lukenj, izdelava različnih utorov in druga gradbena dela za nemoteno izvedbo instalacije</t>
  </si>
  <si>
    <t xml:space="preserve"> KOTLOVNICA</t>
  </si>
  <si>
    <t>zaščiten s temeljno barvo, izoliran s kameno volno 6 cm v Al pločevini, z navojnim priključkom f15 za polnilno pipico ter potopno tuljko s termometrom, skupaj s konzolami za postavitev ter pritrdilnim in vijačnim materialom</t>
  </si>
  <si>
    <t>Odzračevalni lonček, skupaj s povezovalno cevko f10 dolžine cca 10 m, krogelnim ventilom DN 10 ter tesnilnim in pritrdilnim materialom</t>
  </si>
  <si>
    <t>Manometer v okroglem ohišju f80 mm z merilnim območjem do 6 bar z varilnim kolčakom, navojnim priključkom DN 15, manometrsko navojno pipico DN 15, komplet z montažnim in z montažnim in tesnilnim materialom</t>
  </si>
  <si>
    <t>Termometer v okroglem ohišju f80, z navojnim priključkom R 1/2", komplet z montažnim in tesnilnim materialom</t>
  </si>
  <si>
    <t>- z merilnim območjem od +0 do +120 °C</t>
  </si>
  <si>
    <t>f 17,2 x 2,35 mm (DN10)</t>
  </si>
  <si>
    <t>f 21,3 x 2,65 mm (DN15)</t>
  </si>
  <si>
    <t>f 26,9 x 2,65 mm (DN20)</t>
  </si>
  <si>
    <t>f 33,7 x 3,25 mm (DN25)</t>
  </si>
  <si>
    <t>f 42,4 x 3,25 mm (DN32)</t>
  </si>
  <si>
    <t>f 48,3 x 3,25 mm (DN40)</t>
  </si>
  <si>
    <t>f 60,3 x 3,65 mm (DN50)</t>
  </si>
  <si>
    <t>f 76,1 x 2,90 mm (DN65)</t>
  </si>
  <si>
    <t>f 88,9 x 3,20 mm (DN80)</t>
  </si>
  <si>
    <t>dolžina oboda cevi do 0,5m (f 15 -f 100)</t>
  </si>
  <si>
    <t>11K/900-800</t>
  </si>
  <si>
    <t>21/600-600</t>
  </si>
  <si>
    <t>21/600-800</t>
  </si>
  <si>
    <t>22/600-1000</t>
  </si>
  <si>
    <t>22/600-1200</t>
  </si>
  <si>
    <t>22/600-1400</t>
  </si>
  <si>
    <t>22/900-500</t>
  </si>
  <si>
    <t>33/600-1000</t>
  </si>
  <si>
    <t>33/900-600</t>
  </si>
  <si>
    <t>RADEL tip R6</t>
  </si>
  <si>
    <t xml:space="preserve">Termostatska glava z vgrajenim tipalom z možnostjo blokiranja in omejevanja temperature, s protizmrzovalno zaščito, za vgradnjo v javnih prostorih, primerna za montažo na termostatski ventil </t>
  </si>
  <si>
    <t>DANFOSS tip RA 2920</t>
  </si>
  <si>
    <t>Električni radiator, skupaj z elektronskim termostatom, kablom za priključitev, vključno ves montažni material</t>
  </si>
  <si>
    <t>Q = 400 W</t>
  </si>
  <si>
    <t>Ne = 0,4 kW</t>
  </si>
  <si>
    <t>U=230V</t>
  </si>
  <si>
    <t>dim=400(v), 431(d), 83(š) mm</t>
  </si>
  <si>
    <t>BEHA tip P4</t>
  </si>
  <si>
    <t xml:space="preserve">Sobni termostat za regulacijo talnega ogrevanja, skupaj s povezavami na termo pogone v omaricah talnega ogrevanja, možnostjo nastavitve želene temperature v prostoru med 6 in 30 °C, skupaj s ožičenjem ter vsem montažnim materialom </t>
  </si>
  <si>
    <t>DANFOSS tip FH-WT 230</t>
  </si>
  <si>
    <t>Elektro termični pogon s priključnim kosom za ventile RA2000, ON-OFF delovanjem, povprečno priključno močjo 2W (230V AC), priključnim kablom, električno zaščito IP41, za delovanje s temperaturo okolice 0-60°C, z varovalko proti nepooblaščenem snemanju, skupaj z montažnim materialom</t>
  </si>
  <si>
    <t xml:space="preserve">U = 230 V / 50 Hz </t>
  </si>
  <si>
    <t>Opomba: Pri vezavi sobnega termostata na več pogonov je potrebno upoštevati vezavo preko relejev, ki so zajeti v elektro projektu</t>
  </si>
  <si>
    <t>DANFOSS tip TWA-A/NC 230</t>
  </si>
  <si>
    <t>Razdelilec talnega ogrevanja z ločenim dovodom in povratkom z vgrajenimi naslednjimi elementi:</t>
  </si>
  <si>
    <t>- zapornimi ventili za prigraditev termo pogonov</t>
  </si>
  <si>
    <t xml:space="preserve">   na povratku vsake zanke,</t>
  </si>
  <si>
    <t>- ročnimi zapornimi elementi za prigraditev</t>
  </si>
  <si>
    <t xml:space="preserve">   na termo pogone</t>
  </si>
  <si>
    <t>- regulacijskim ventilom na dovodu</t>
  </si>
  <si>
    <t>- zapornim krogelnim ventilom na povratku</t>
  </si>
  <si>
    <t>- manometrom na dovodu in povratku,</t>
  </si>
  <si>
    <t>- termometrom na dovodu in povratku,</t>
  </si>
  <si>
    <t>pritrdilno konzolo, skupaj s tesnilnim in montažnim ter elektro materialom</t>
  </si>
  <si>
    <t>- 6 zank / DN25 / dolžina 510 mm / tip omarice 7</t>
  </si>
  <si>
    <t>- 7 zank / DN25 / dolžina 560 mm / tip omarice 7</t>
  </si>
  <si>
    <t>- 9 zank / DN25 / dolžina 710 mm / tip omarice 8</t>
  </si>
  <si>
    <t>DT si tip CONFORT</t>
  </si>
  <si>
    <t>Sestavljiva podometna razdelilna omarica za talno ogrevanje, antikorozijsko zaščitena in plastificirana v belo barvo RAL 9010, skupaj z vratci ter montažnim materialom</t>
  </si>
  <si>
    <t>- tip 7 (725 x 710 x 110 mm)</t>
  </si>
  <si>
    <t>- tip 8 (885 x 710 x 110 mm)</t>
  </si>
  <si>
    <t>DT si tip FLAT</t>
  </si>
  <si>
    <t>Cevi iz zamreženega polietilena (VPE-a DD , PEX-a DD) visoke gostote 16x2,0 mm, z atestom o difuzijski tesnosti (DIN 4729), vključno s toplotno zaščito po potrebi</t>
  </si>
  <si>
    <t>Profilirane trde izolacijske plošče za izvedbo talnega ogrevanja sestavljene iz oblikovane plastificirane zgornje plasti skupne debeline 0,65mm in oblikovanih izolacijskih plošč HTP 30 kg/m3, dobavljeno s polietilensko parozaporno folijo ter montažni materialom</t>
  </si>
  <si>
    <t>debelina izolacijskih plošč 65 mm</t>
  </si>
  <si>
    <t>Dodatna izolacija ter gradbene mreže Q 139 ter Q169 so predvidene v gradbeno obrtniških delih</t>
  </si>
  <si>
    <t>DN 20 z izpustno pipico</t>
  </si>
  <si>
    <t>DN 32</t>
  </si>
  <si>
    <t>DN 50</t>
  </si>
  <si>
    <t>DN 65</t>
  </si>
  <si>
    <t>Avtomatski odzračevalnik mikro zračnih mehurčkov z navojnima priključkoma ter krogelno pipico DN15, skupaj s tesnilnim in montažnim materialom</t>
  </si>
  <si>
    <t>DN15, PN6</t>
  </si>
  <si>
    <t>ZEPARO tip ZUT 15</t>
  </si>
  <si>
    <t>Difuzijsko tesna večplastna cev (sestavljena iz: PE-RT - vezni sloj - vzdolžno prekrivno varjen aluminij - vezni sloj - PE-RT) za kletne razvode, dvižne vode in priključne razvode pri vodovodu. Požarna klasifikacija E v skladu z DIN 13501-1. Oba konca cevi opremljena z zaključno kapo (za higienično tesnjenje v skladu z DIN 806), skupaj s fazonskimi kosi ter držali (kolena, T-kosi, navojni priključki, prehodni kosi...)</t>
  </si>
  <si>
    <t>Obstojnost na temperaturo:</t>
  </si>
  <si>
    <t>Maksimalne trajne obratovalne temperature so med 0°C in 70°C pri maksimalnem trajnem obratovalnem tlaku 10 barov. Kratkotrajna temperatura, pri kateri bo prišlo do poškodb je 95°C (maksimalno 100 ur v obratovalni življenjski dobi).</t>
  </si>
  <si>
    <t>16 x 2,00 mm (DN 10)</t>
  </si>
  <si>
    <t>20 x 2,25 mm (DN 15)</t>
  </si>
  <si>
    <t>25 x 2,50 mm (DN 20)</t>
  </si>
  <si>
    <t>debeline 9 mm za cevi:</t>
  </si>
  <si>
    <t>16 x 2,0 mm (DN 10)</t>
  </si>
  <si>
    <t>25 x 2,5 mm (DN 20)</t>
  </si>
  <si>
    <t>Toplotna izolacija razvoda hladne vode s cevno izolacijo iz sintetičnega kavčuka z zaprto celično strukturo za razvode v spuščenem stropu, nadometno in pod stropom kleti, skupaj z lepilom ter obdelavo fazonskih kosov ter armatur</t>
  </si>
  <si>
    <t>- λ 0ºC= 0,033</t>
  </si>
  <si>
    <t>debeline 18 mm</t>
  </si>
  <si>
    <t>debeline 19,5 mm</t>
  </si>
  <si>
    <t>debeline 20,5 mm</t>
  </si>
  <si>
    <t>Armacell tip Armaflex AF-4</t>
  </si>
  <si>
    <t>debeline 39 mm</t>
  </si>
  <si>
    <t>debeline 40,5 mm</t>
  </si>
  <si>
    <t>debeline 41,5 mm</t>
  </si>
  <si>
    <t>Armacell tip Armaflex AF-6</t>
  </si>
  <si>
    <t>Toplotna izolacija razvoda hladne vode s cevno izolacijo v ploščah iz sintetičnega kavčuka z zaprto celično strukturo za razvode v spuščenem stropu, nadometno in pod stropom kleti, skupaj z lepilom ter obdelavo fazonskih kosov ter armatur</t>
  </si>
  <si>
    <t>debeline 32 mm</t>
  </si>
  <si>
    <t>41,5mm</t>
  </si>
  <si>
    <t>Cevni nosilci razvoda hladne vode za zaščito pred toplotnim mostom z nosilnim delom iz PUR/PIR vgrajeni v zaprtocelični izolacijski material skupaj z dvema zunanjima alu oblogama.</t>
  </si>
  <si>
    <t>za cevne razvode od DN50 do DN125</t>
  </si>
  <si>
    <t>(glede na število obešal)</t>
  </si>
  <si>
    <t>Armacell tip Armafix AF-6</t>
  </si>
  <si>
    <t>Toplotna izolacija razvoda ogrevne vode vodene vidno izven ovoja stavbe (na podstrehi) s cevno izolacijo oziroma izolacijskimi ploščami iz kamene volne z nizko toplotno prevodnostjo (λR=0,035 W/mK po EN 8497), skupaj z obdelavo fazonskih kosov ter armatur</t>
  </si>
  <si>
    <t>debeline 70 mm</t>
  </si>
  <si>
    <t>Zaščita toplotne izolacije na ceveh in fazonskih kosih na podstrehi objekta proti mehanskim poškodbam z Al pločevino in spet s kniping vijaki</t>
  </si>
  <si>
    <t>Polnjenje sistema s tovarniško pripravljeno mešanico protizmrzovalnega sredstva</t>
  </si>
  <si>
    <t>etilen gilkol (30%) / voda (70%)</t>
  </si>
  <si>
    <t>l</t>
  </si>
  <si>
    <t>f 88,9 x 3,2 mm (DN80)</t>
  </si>
  <si>
    <t>Toplotna izolacija razvoda ogrevne vode s cevno izolacijo iz sintetičnega kavčuka z zaprto celično strukturo, izpolnjuje pogoje za preprečevanje toplotnih izgub, korozije, rosenja in kondenzacije, prenosa hrupa na gradbeno konstrukcijo, elastična in odporna od -50°C do +105 °C, z visoko odpornostjo proti prehodu vodne pare (η&gt;7.000) skladno z EN 12086 in EN 13469 in nizko toplotno prevodnostjo (λd(0°C)=0,035 W/mK) skladno z EN 8497, skupaj z lepilom ter obdelavo fazonskih kosov ter armatur</t>
  </si>
  <si>
    <t>f 60,3 x 3,65 mm (DN50) - za hlajenje</t>
  </si>
  <si>
    <t>za cevni razvod f 88,9 x 3,2 mm (DN80), ki je že izoliran z</t>
  </si>
  <si>
    <t>RAZVOD OGREVNE IN HLADILNE VODE DO KLIMATA N3</t>
  </si>
  <si>
    <t>H= 15 kPa</t>
  </si>
  <si>
    <t>Ne= 20 W</t>
  </si>
  <si>
    <t xml:space="preserve">WILO tip STRATOS PICO 25/1-4 EM </t>
  </si>
  <si>
    <t>Kombiniran avtomatski omejevalnik pretoka z regulacijskim ventilom ter merilnimi priključki. Regulator diferenčnega tlaka vzdržuje konstanten tlak preko regulacijskega ventila neodvisno od spremenljivih pogojev v napeljavi. Zaradi same konstrukcijske izvedbe je pretok avtomatsko omejen na želeno vrednost in ventil ima avtoriteto 100%.</t>
  </si>
  <si>
    <t>Kombiniran avtomatski omejevalnik pretoka se dobavi skupaj s tesnilnim materialom ter elektromotornim pogonom z zveznim signalom.</t>
  </si>
  <si>
    <t>DN 32; PN 16</t>
  </si>
  <si>
    <t>DANFOSS tip AB-QM 32 + AME120/24V</t>
  </si>
  <si>
    <t>Tripotni regulacijski ventil z navojnimi priključki s priključnima holandcema, skupaj s tesnilnim in vijačnim materialom ter elektromotornim pogonom z zveznim regulacijskim signalom.</t>
  </si>
  <si>
    <t xml:space="preserve">DANFOSS tip VRG3 32/16,0 + AME 435/24V </t>
  </si>
  <si>
    <t>Regulacijski ventil za nastavitev pretoka za uravnovešenje, prednastavitev, meritve, zapiranje in izpust, z navojnima priključkoma, ter tesnilnim in vijačnim materialom,</t>
  </si>
  <si>
    <t>MS krogelna zaporna pipa z ročko za posluževanje, navojnima priključkoma ter tesnilnim materialom</t>
  </si>
  <si>
    <t>MS čistilni kos z magnetnim vložkom, z navojnima priključkoma ter tesnilnim materialom</t>
  </si>
  <si>
    <t>500 x 80 mm.</t>
  </si>
  <si>
    <t>Izdelava različnih utorov, lukenj, odprtin in ostala gradbena dela v zvezi z instalacijo ogrevne in hladilne vode</t>
  </si>
  <si>
    <t>Napravo dobaviti skupaj s konzolo za montažo na streho, izdelano iz jeklenih profilov, zaščitenih s temeljno barvo ter dvakratnim opleskom zaščitne barve.</t>
  </si>
  <si>
    <t>Naprava mora biti primerna za hlajenje do zunanje temperature -15°C.</t>
  </si>
  <si>
    <t>Qh=4,6 kW</t>
  </si>
  <si>
    <t>Qg=5,0 kW</t>
  </si>
  <si>
    <t>Ne=1,63 kW</t>
  </si>
  <si>
    <t xml:space="preserve">U= 230 V / 50 Hz </t>
  </si>
  <si>
    <t>MITSUBISHI ELECTRIC tip PUHZ-RP50VHA4</t>
  </si>
  <si>
    <t>(POWER INVERTER)</t>
  </si>
  <si>
    <t>Naprava naj se dobavi skupaj s cevnimi in električnimi povezavami med zunanjo in notranjo enoto, zagonom, navodili za uporabo, vakuumiranjem, polnjenjem s freonom ter daljinskim upravljalnikom.</t>
  </si>
  <si>
    <t xml:space="preserve">Qg=5,0 kW </t>
  </si>
  <si>
    <t>MITSUBISHI ELECTRIC tip PKA-RP50FAL</t>
  </si>
  <si>
    <t>Predizolirana bakrena cev, za povezavo med notranjo in zunanjo enoto split sistema, s cevno izolacijo skupaj z lepilom ter obdelavo fazonskih kosov, s parozapornim materialom iz sintetičnega kavčuka z zaprto celično strukturo, ki je težko gorljiva in samougasljiva, ki ne kaplja in širi ognja – vrste B2 (po DIN 4102, 1. del (05.98)), s toplotno prevodnostjo λ &lt; 0,035 W/mK pri 0 °C (po DIN EN 12667), primerna za temperaturno območje –-50 do + 105 °C, s koeficientom upornosti proti difuziji vodne pare μ &gt; 5000</t>
  </si>
  <si>
    <t>projektirana rešitev:</t>
  </si>
  <si>
    <t>ARMACELL tip TURBOLIT DUOSPLIT</t>
  </si>
  <si>
    <t>6,35/12,7</t>
  </si>
  <si>
    <t>HL tip 138 ali adekvatno</t>
  </si>
  <si>
    <t>Tlačni preizkus cevne instalacije z dušikom za posamezen mono ali multi split sistem</t>
  </si>
  <si>
    <t xml:space="preserve">Izdelava različnih utorov, odprtin in ostala gradbena dela za izvedbo instalacije hlajenja </t>
  </si>
  <si>
    <t>II. FAZA</t>
  </si>
  <si>
    <t>TOPLOTNA ČRPALKA ZRAK-VODA</t>
  </si>
  <si>
    <t>Zračno hlajen reverzibilen hladilen agragat, kompaktne izvedbe za zunanjo postavitev. Sestavljen iz naslednjih komponent:</t>
  </si>
  <si>
    <t>- Kompresorji: hermetični scroll kompresorji s termično zaščito pred preobremenitvijo, montirani na protivibracijskih nogicah ter tovarniško polnjeni z oljem. Oljni grelnik se vključi takoj po izklopu kompresorja, zaradi preprečitve redčenja olja s hladivom.</t>
  </si>
  <si>
    <t>- Konstrukcija: Ohišje je izdelano iz aluminijastih profilov ter profilov iz pocinkane pločevine.</t>
  </si>
  <si>
    <t>- Paneli: Zunanje površine naprave so izdelane iz barvane aluminijaste in pocinkane pločevine. Stranski pokrovi so demontažni in omogočajo dostop do vseh vitalni elementov naprave. Pokrovi so zvočno izolirani.</t>
  </si>
  <si>
    <t>- Notranji izmenjevalec: direktni ekspanzijski toplotni lotani izmenjevalec, izdelan iz nerjavnih (AISI 316) lamel z veliko površino za prenos toplote; toplotno protikondenzacijsko izoliran. Standardno opremljen z varnostnim diferencialnim tlačnim stikalom na vodni strani in protizmrzovalno zaščito.</t>
  </si>
  <si>
    <t>- Zunanji izmenjevalec (kondenzator): prenosnik je izdelan iz aluminijastih lamel, katere so z ekspanzijo bakrenih cevi pritrjene na cevi. Prenosnik je naddimenzioniran in omogoča podhlajevanje hladiva s čimer se zagotavlja ustrezna količina hladiva ekspanzijskemu ventilu.</t>
  </si>
  <si>
    <t>- Ventilatorji: Spiralni ventilatorji s tlačno litimi aluminijastimi lopaticami, rotorji motorjev s termično zaščito so direktno vezani na trifazno napetost. Zaščita IP54. Vstavljeni so v aerodinamično oblikovano ohišje in zaščiteni s protekcijsko zaščitno mrežo.</t>
  </si>
  <si>
    <t>- Hladilni krog vsebuje:</t>
  </si>
  <si>
    <t>- zamenljivo kislinsko odporno sušilno patrono,</t>
  </si>
  <si>
    <t>- protizmrzovalni sistem na dnu zunanjega izmenjevalca,</t>
  </si>
  <si>
    <t>- indikator vlage in hladiva,</t>
  </si>
  <si>
    <t>- stikalo visokega tlaka,</t>
  </si>
  <si>
    <t>- stikalo nizkega tlaka,</t>
  </si>
  <si>
    <t>- sprejemnik tekoče faze,</t>
  </si>
  <si>
    <t>- varnostni ventil visokega tlaka,</t>
  </si>
  <si>
    <t>- termostatski ekspanzijski ventil z regulatorjem,</t>
  </si>
  <si>
    <t>- 4-potni (reverzibilni) ventil,</t>
  </si>
  <si>
    <t>- nepovratni ventil,</t>
  </si>
  <si>
    <t>- tlačna stikala,</t>
  </si>
  <si>
    <t>Električni panel:</t>
  </si>
  <si>
    <t>Močnostni del enote vsebuje:</t>
  </si>
  <si>
    <t>- glavno izolirano stikalo,</t>
  </si>
  <si>
    <t>- izoliran transformator za dodatno napajanje,</t>
  </si>
  <si>
    <t>- varovalke kompresorjev in rele proti termični preobremenitvi,</t>
  </si>
  <si>
    <t>- varovalke ventilatorjev,</t>
  </si>
  <si>
    <t>- kontaktorji za kontrolo delovanja kompresorjev,</t>
  </si>
  <si>
    <t>- kontaktorji za kontrolo črpalke,</t>
  </si>
  <si>
    <t>- varovanje centrifugalne črpalke,</t>
  </si>
  <si>
    <t>- kontrola ventilatorjev (rezanje faz).</t>
  </si>
  <si>
    <t>Kontrolni del enote vsebuje:</t>
  </si>
  <si>
    <t>- kompenzacija "set pointa" glede na temp. okolice,</t>
  </si>
  <si>
    <t>- proporcionalna in integralno krmiljenje temperature vode,</t>
  </si>
  <si>
    <t>- protizmrzovalna zaščita,</t>
  </si>
  <si>
    <t>- timer kompresorjev / LED signal delovanja,</t>
  </si>
  <si>
    <t>- samodiagnostični sistem s takojšnjim izpisom napake,</t>
  </si>
  <si>
    <t>- funkcijski in upravljalni gumbi,</t>
  </si>
  <si>
    <t>- zaslon za prikazovanje števila obratovalnih ur kompresorjev,</t>
  </si>
  <si>
    <t>- možnost daljinskega vklopa (ON/OFF) – proste sponke,</t>
  </si>
  <si>
    <t>- rele za daljinsko signaliziranje napake,</t>
  </si>
  <si>
    <t>- vhod za nastavitev obratovalnih pogojev (signal 0-10V ali 4-20m za omejitev maksimalne absorbirane električne moči),</t>
  </si>
  <si>
    <t>- funkcija opozorila približevanja visokemu tlaku v hladilnem sistemu,</t>
  </si>
  <si>
    <t>- funkcija opozorila približevanja nizkim zunanjim temperaturam (proti zmrzovanju),</t>
  </si>
  <si>
    <t>- prikaz nastavljenih vrednosti, alarmov, parametrov delovanja,…</t>
  </si>
  <si>
    <t>- tipka za resetiranje in vklop/izklop enote,</t>
  </si>
  <si>
    <t>- krmiljenje črpalke.</t>
  </si>
  <si>
    <t>- posluževalni daljinski tablo</t>
  </si>
  <si>
    <t>Hidravlični sklop vsebuje:</t>
  </si>
  <si>
    <t>- varnostni ventil,</t>
  </si>
  <si>
    <t>- čistilni kos,</t>
  </si>
  <si>
    <t>-črpalni sklop (centrifugalna črpalka) dp=183 kPa</t>
  </si>
  <si>
    <t>- protizmrzovalno zaščito na črpalki,</t>
  </si>
  <si>
    <t>- odzračevalni ventil,</t>
  </si>
  <si>
    <t>Dodatna oprema:</t>
  </si>
  <si>
    <t>- Eco Breeze (zvezna regulacija vrtljajev na kondenzatorjih)</t>
  </si>
  <si>
    <t>- vzmetne protivibracijske nogice</t>
  </si>
  <si>
    <t>- manometri za visok in nizek tlak</t>
  </si>
  <si>
    <t>- komunikacijski modul LONWORKS</t>
  </si>
  <si>
    <t>-fazni monitor</t>
  </si>
  <si>
    <t>Karakteristike:</t>
  </si>
  <si>
    <t>- El. priključna moč (400V/3ph./50Hz): 27,3 kW</t>
  </si>
  <si>
    <t>- EER (upoštevana tudi el.energija za ventilatorje, obtočne črpalke,….) ≥ 3,18</t>
  </si>
  <si>
    <t>- El. priključna moč (napetost 400/3/50Hz): 26,7kW</t>
  </si>
  <si>
    <t>- COP (upoštevana tudi el.energija za ventilatorje, obtočne črpalke in pa upoštevani odtaljevalni cikli….) ≥ 3,47</t>
  </si>
  <si>
    <t>- št. hermetičnih scroll kompresorjev: 2</t>
  </si>
  <si>
    <t>- št. hladilnih krogov: 2</t>
  </si>
  <si>
    <t>- št. stopenj regulacije: 2</t>
  </si>
  <si>
    <t>- hladilni medij: R407C</t>
  </si>
  <si>
    <t>- tiha akustična konfiguracija: zvočni tlak merjeno na 1m po EUROVENTU 8/1 (ISO9614) ≤ 66 dB(A)</t>
  </si>
  <si>
    <t>- masa v obratovanju: 834 kg</t>
  </si>
  <si>
    <t>-enota ne sme presegati dimenzij (DxŠxV): 2932x1100x1417mm</t>
  </si>
  <si>
    <t>- Certifikat EUROVENT</t>
  </si>
  <si>
    <t>- ENERGIJSKI RAZRED A (hlajenje in ogrevanje)</t>
  </si>
  <si>
    <t>- PED certifikat o tlačnem preskusu</t>
  </si>
  <si>
    <t>Opomba:toplotna črpalka pripravlja ogrevno vodo 60°C pri zunanji temperaturi -10°C, delovanje do zunanje temperature -18°C =&gt; priprava 55°C ogrevne vode.</t>
  </si>
  <si>
    <t>Dobavljeno z vsem tesnilnim in montažnim materialom, zagonom, navodili v slovenskem jeziku, ter poučevanje osebja</t>
  </si>
  <si>
    <t>CLIVET tip ELFOEnergy Medium</t>
  </si>
  <si>
    <t>WBAN-S-302-400TN-1PUS</t>
  </si>
  <si>
    <t>Jeklena konstrukcija za namestitev naprave iz profiliranega jekla zaščitenim s premazom temeljne barve ter dvojnim opleskom zaščitne barve</t>
  </si>
  <si>
    <t>Akumulator hladne vode pokončne izvedbe, komplet z montažnim materialom ter 2 x s prirobničnimi priključki DN80, tesnilnim in vijačnim materialom (dovod in povratek), avtomatskim odzračevanjem in izpustno polnilno pipico, termometroma, zaščiten s temeljno barvo, izoliran z izolacijo iz sintetičnega kavčuka in zaprto celično strukturo Armacell AF Armaflex, debeline 80 mm in zaščito pred mehanskimi poškodbami izolacije z Al pločevino.</t>
  </si>
  <si>
    <t>V= 500 l</t>
  </si>
  <si>
    <t>m = 700 kg</t>
  </si>
  <si>
    <t>SIMON tip AKU HL 500</t>
  </si>
  <si>
    <t>Zaprta membranska raztezna posoda, komplet s priključnim kosom z zapornim ventilom s kapo proti nepooblaščenemu posluževanju in izpustno pipico ter montažnim materialom. Posodo se izolira z izolacijo iz sintetičnega kavčuka z zaprto celično strukturo Armacell tip ARMAFLEX AF debeline 80 mm in zaščiti pred mehanskimi poškodbami izolacije z Al pločevino.</t>
  </si>
  <si>
    <t xml:space="preserve">REFLEX tip N150/2,5/6,0 </t>
  </si>
  <si>
    <t>Prirobnični gumijasti kompenzator skupaj s protiprirobnicama ter vijačnim in z montažnim in tesnilnim materialom</t>
  </si>
  <si>
    <t>DN 50; PN 6</t>
  </si>
  <si>
    <t>600 x 80 mm.</t>
  </si>
  <si>
    <t>ARMACELL tip ARMAFLEX AF</t>
  </si>
  <si>
    <t>debeline 38 mm</t>
  </si>
  <si>
    <t>Cevni nosilci razvoda hladilne vode za zaščito pred toplotnim mostom z nosilnim delom iz PUR/PIR vgrajeni v zaprtocelični izolacijski material skupaj z zunanjimi Al oblogami</t>
  </si>
  <si>
    <t>ARMACELL tip ARMAFIX AF</t>
  </si>
  <si>
    <t>- z merilnim območjem od +0 do +60 °C</t>
  </si>
  <si>
    <t>11K/600-400</t>
  </si>
  <si>
    <t>21/600-1000</t>
  </si>
  <si>
    <t>21/600-1200</t>
  </si>
  <si>
    <t>21/600-1400</t>
  </si>
  <si>
    <t>22/400-600</t>
  </si>
  <si>
    <t>22/600-800</t>
  </si>
  <si>
    <t>22/900-900</t>
  </si>
  <si>
    <t>33/600-1200</t>
  </si>
  <si>
    <t>22/400-1600</t>
  </si>
  <si>
    <t>- 2 zanki / DN20 / dolžina 320 mm / tip omarice 4</t>
  </si>
  <si>
    <t>- 5 zank / DN20 / dolžina 450 mm / tip omarice 5</t>
  </si>
  <si>
    <t>- 12 zank / DN25 / dolžina 810 mm / tip omarice 10</t>
  </si>
  <si>
    <t>- tip 4 (435 x 710 x 110 mm)</t>
  </si>
  <si>
    <t>- tip 5 (575 x 710 x 110 mm)</t>
  </si>
  <si>
    <t>- tip 10 (1025 x 710 x 110 mm)</t>
  </si>
  <si>
    <t>DN 25 z izpustno pipico</t>
  </si>
  <si>
    <t>DN 32 z izpustno pipico</t>
  </si>
  <si>
    <t>32 x 3,0 mm (DN 25)</t>
  </si>
  <si>
    <t>40 x 4,0 mm (DN 32)</t>
  </si>
  <si>
    <t>debeline 21 mm</t>
  </si>
  <si>
    <t>RAZVOD OGREVNE IN HLADILNE VODE DO KLIMATA N2</t>
  </si>
  <si>
    <t xml:space="preserve">REFLEX tip N 18/1,5/3,0 </t>
  </si>
  <si>
    <t>H=90 kPa</t>
  </si>
  <si>
    <t xml:space="preserve">WILO tip STRATOS 50/1-12 EM </t>
  </si>
  <si>
    <t>H= 10 kPa</t>
  </si>
  <si>
    <t xml:space="preserve">WILO tip STRATOS 30/1-4 EM </t>
  </si>
  <si>
    <t>DN 50; PN 16</t>
  </si>
  <si>
    <t>DANFOSS tip AB-QM 50 + 15QM/11/24V</t>
  </si>
  <si>
    <t>DN 40; PN 16</t>
  </si>
  <si>
    <t xml:space="preserve">DANFOSS tip VRG3 40/25,0 + AME 435/24V </t>
  </si>
  <si>
    <t>Avtomatski odzračevalnik mikro zračnih mehurčkov z navojnim priključkom, skupaj s tesnilnim in montažnim materialom</t>
  </si>
  <si>
    <t>ZEPARO tip ZUTS 15</t>
  </si>
  <si>
    <t>Ne=1,46 kW</t>
  </si>
  <si>
    <t>MITSUBISHI ELECTRIC tip MUZ-GE42VA</t>
  </si>
  <si>
    <t>(POWER INVERTER) ali adekvatno</t>
  </si>
  <si>
    <t xml:space="preserve">Qg=5,4 kW </t>
  </si>
  <si>
    <t>MITSUBISHI ELECTRIC tip MSZ-GE42VA</t>
  </si>
  <si>
    <t>6,35/9,52</t>
  </si>
  <si>
    <t>VODOVODNA INŠTALACIJA, VERTIKALNA KANALIZACIJA</t>
  </si>
  <si>
    <t>(Dolomite Clodia ali adekvatno)</t>
  </si>
  <si>
    <t>Stranišče otroške velikosti iz sanitarne keramike, sestoječe se iz WC školjke z zadnjim iztokom, konzolne izvedbe, skupaj z masivno sedežno desko s pokrovom, kompletno z montažnim in tesnilnim materialom</t>
  </si>
  <si>
    <t>(Keramag ali adekvatno)</t>
  </si>
  <si>
    <t>- dvodelno varčno tipko,</t>
  </si>
  <si>
    <t>(Sanit Eisenberg tip 995 N ali adekvatno)</t>
  </si>
  <si>
    <t>Polokrogli pisoar kompletno s:</t>
  </si>
  <si>
    <t>- podometnim ventilom</t>
  </si>
  <si>
    <t>- pokromanim odtočnim sifonom</t>
  </si>
  <si>
    <t xml:space="preserve">- podometno senzorsko armaturo sestavljeno iz podometne doze z elektromagmetnim ventilom (napajanje 24V), čelne plošče, transformatorjem z usmernikom ter varovalko 0,16 A vključno ves tesnilni in pritrdilni material </t>
  </si>
  <si>
    <t>(Dolomite Rolle ali adekvatno)</t>
  </si>
  <si>
    <t>Kompleten umivalnik velikosti 450x350mm, skupaj s stenskima pritrdilnima vijakoma, zidno iztočno pipo z nastavkom za gumi cev, odtočno garnituro s čepom na poteg in pokromanim odtočnim sifonom, kompletno z montažnim in tesnilnim materialom</t>
  </si>
  <si>
    <t>(Dolomite Novella Mini ali adekvatno)</t>
  </si>
  <si>
    <t>Kompleten umivalnik velikosti 450 x 350 mm skupaj s stenskima pritrdilnima vijakoma, enoročno stoječo mešalno baterijo, kotnima regulirnima ventiloma DN15, odtočnim ventilom s čepom na poteg in pokromanim odtočnim sifonom, kompletno z montažnim in tesnilnim materialom</t>
  </si>
  <si>
    <t>Kompleten umivalnik velikosti 500x380 mm skupaj s polnogo, s stenskima pritrdilnima vijakoma, enoročno stoječo mešalno baterijo, kotnima regulirnima ventiloma DN15, odtočnim ventilom s čepom na poteg in pokromanim odtočnim sifonom, kompletno z montažnim in tesnilnim materialom</t>
  </si>
  <si>
    <t>Kompleten vgradni umivalnik (previjalna miza) s stenskima pritrdilnima vijakoma, enoročno stoječo mešalno baterijo, kotnima regulirnima ventiloma DN15, odtočnim ventilom s čepom na poteg in pokromanim odtočnim sifonom, kompletno z montažnim in tesnilnim materialom</t>
  </si>
  <si>
    <t>Priključitev umivalnika skupaj s stenskima pritrdilnima vijakoma, enoročno stoječo mešalno baterijo (dobava in montaža), odtočnim ventilom s čepom na poteg in pokromanim odtočnim sifonom, kompletno z montažnim in tesnilnim materialom</t>
  </si>
  <si>
    <t>(po tehnologiji kuhinje)</t>
  </si>
  <si>
    <t>Priključitev pomivalnega korita iz nerjaveče pločevine, komplet s stoječo kuhinjsko mešalno baterijo z dolgim iztokom (dobava in montaža), skupaj s kotnima ventiloma DN 15, odtočnim ventilom s čepom na verižici, odtočnim sifonom, vključno ves tesnilni in pritrdilni material</t>
  </si>
  <si>
    <t>Kopalna kad narejena iz solidsurface materiala na akrilni osnovi (kerrock) z nedrsečo podlogo. Kopalno kad je potrebno izdelati po načrtu arhitekta, barva po izboru investitorja oz. arhitekta. Velikost 100x60x40 cm (notranje mere) s kadno mešalno baterijo z ročno prho na konzoli, odtočnim ventilom, kadnim sifonom, kompletno z montažnim in tesnilnim materialom</t>
  </si>
  <si>
    <t>Priključitev pomivalnega korita iz nerjaveče pločevine, komplet z stensko kuhinjsko mešalno baterijo z dolgim iztokom (dobava in montaža), skupaj z dvema podometnima ventiloma DN 15, odtočnim ventilom s čepom na verižici, odtočnim sifonom, vključno ves tesnilni in pritrdilni material</t>
  </si>
  <si>
    <t>(po tehnologiji)</t>
  </si>
  <si>
    <t>Pršna kad komplet s pršno mešalno baterijo z ročno prho na konzoli, tuš kabino s polmat zasteklitvijo, odtočnim ventilom skupaj s pritrdilnim in montažnim materialom</t>
  </si>
  <si>
    <t>(Kolpa San Mambo 90 / Orion TKK 90 ali adekvatno)</t>
  </si>
  <si>
    <t>velikosti 900x900 mm</t>
  </si>
  <si>
    <t>Trokadero - izlivnik iz sanitarne keramike komplet z:</t>
  </si>
  <si>
    <t>- izpiralnim ventilom DN 20,</t>
  </si>
  <si>
    <t>- zidno mešalno baterijo z dolgim premičnim iztokom,</t>
  </si>
  <si>
    <t>- podometnimi ventili,</t>
  </si>
  <si>
    <t>- pokromano dvižno mrežo,</t>
  </si>
  <si>
    <t xml:space="preserve">  vključno s tesnilnim in pritrdilnim materialom</t>
  </si>
  <si>
    <t>(Dolomite Brenta ali adekvatno)</t>
  </si>
  <si>
    <t>Priključitev trokadera - izlivnika iz sanitarne keramike komplet z:</t>
  </si>
  <si>
    <t>- izpiralnim ventilom DN 20 (dobava in montaža),</t>
  </si>
  <si>
    <t>- zidno mešalno baterijo z dolgim premičnim iztokom (dobava in montaža),</t>
  </si>
  <si>
    <t>Samostoječi vgradni element za trokadero za suho gradnjo za vgradno globino 80 – 140 mm in nastavljivo konzolo skupaj s</t>
  </si>
  <si>
    <t>- komplet elementi za pritrditev na steno,</t>
  </si>
  <si>
    <t>- nastavljivimi kovinskimi priključki za vodovodno omrežje,</t>
  </si>
  <si>
    <t>- elementi za montažo in priključitev trokadera,</t>
  </si>
  <si>
    <t>(Sanit Eisenberg ali adekvatno)</t>
  </si>
  <si>
    <t>Hidrantna omarica za EURO hidrant z vratci po EN 671-1 in DIN 14461-1, rdeče barve z vidno oznako “H”, skupaj s 30 m cevi na kolutu, hidrantnim ventilom DN 50, ročnikom DN25, vidno oznako H, vključno ves pritrdilni in montažni material</t>
  </si>
  <si>
    <t>dimenzije 740 x 840 x 250 mm</t>
  </si>
  <si>
    <t>GALLUS ali adekvatno</t>
  </si>
  <si>
    <t>Dobava in montaža gasilnega aparata nameščen skladno z zahtevami zasnove požarne varnosti, komplet z nastavkom za pritrditev na zid in pritrdilnim materialom ter certifikatom z vpisanim letom veljavnosti</t>
  </si>
  <si>
    <t>- na prah ABC 6 kg (6EG)</t>
  </si>
  <si>
    <t>Drobni inventar za sanitarije, nosilec za papirnate brisače varen proti lomu (15x), koš za smeti 30 l (15x) milnik z dozatorjem (23x), nosilec za WC papir na dva zavitka varen proti lomu (8x), WC metlica (8x), obešalnik na vratih (8x), ogledalo (15x), držalo za milo v tuš kabini (1x), komplet z držali in vijaki</t>
  </si>
  <si>
    <t>(točen tip določi arhitekt oziroma investitor)</t>
  </si>
  <si>
    <t>Priključitev opreme, skupaj s tesnilnim materialom in pritrdilnim materialom</t>
  </si>
  <si>
    <t>- kuhinjska oprema</t>
  </si>
  <si>
    <t>Zidna iztočna pipa s holandcem za gumi cev, vključno ves tesnilni material</t>
  </si>
  <si>
    <t>Medeninasti podometni ventil, komplet s pokromano rozeto in kapo</t>
  </si>
  <si>
    <t>MS navojna krogelna pipa z izpustom, skupaj z ročko za posluževanje, skupaj s tesnilnim materialom</t>
  </si>
  <si>
    <t>DN 15 z izpustom</t>
  </si>
  <si>
    <t>(Seppelfricke SEPP-Kommunal KFR+SEPP-Servo-plus ali adekvatno)</t>
  </si>
  <si>
    <t>DN 15 PN 16</t>
  </si>
  <si>
    <t>DN 20 PN 16</t>
  </si>
  <si>
    <t xml:space="preserve">Podometna omarica za odzračne ventile za toplo in hladno vodo za namestitev na dvižni vod po DIN 1988 skupaj z odzračnimi ventili tipa E skupaj z odtokom </t>
  </si>
  <si>
    <t>(Seppelfricke SEPP-Safe-S ali adekvatno)</t>
  </si>
  <si>
    <t>- omarica 340 x 190 x 80 mm ventil 2 x DN 15</t>
  </si>
  <si>
    <t>- omarica 340 x 190 x 80 mm ventil 2 x DN 20</t>
  </si>
  <si>
    <t>Večfunkcijski termostatski ventil za zagotovitev takojšnje dobave tople sanitarne vode na cirkulacijskih vertikalah, z navojnim priključkom PN10, adapterjem za elektrotermični pogon, adapterjem za kabelsko tipalo. Nastavitveno območje temperature znaša 40 do 60°C.</t>
  </si>
  <si>
    <t>DANFOSS MTCV verzija B ali adekvatno</t>
  </si>
  <si>
    <t>Večfunkcijski termostatski ventil za zagotovitev takojšnje dobave tople sanitarne vode na cirkulacijskih vertikalah, z navojnim priključkom PN10, adapterjem za elektrotermični pogon TWA – A, elektrotermični pogon TWA –A/NC, kabelskim tipalom, adapterjem za kabelsko tipalo. Nastavitveno območje temperature znaša 40 do 60°C.</t>
  </si>
  <si>
    <t>DANFOSS MTCV verzija C</t>
  </si>
  <si>
    <t>Regulator za programsko vodeno termično dezinfekcijo vode in zapis temperatur za vodenje 16 krogov termične dezinfekcije skupaj s potopnim tipalom in tuljko za potopno tipalo.</t>
  </si>
  <si>
    <t>- temperaturni senzor Pt1000 s temperaturnim območjem–20 ... +120 °C</t>
  </si>
  <si>
    <t>- natančnost ± 0.5 K</t>
  </si>
  <si>
    <t>- vhod prosti kontakt (5 V, 1 mA)</t>
  </si>
  <si>
    <t>- število dvižnih vodov 16</t>
  </si>
  <si>
    <t>- izhodni signal do pogonov 24 V AC max. 1 A</t>
  </si>
  <si>
    <t>- izhodni signal alarm 24 V AC max. 1 A</t>
  </si>
  <si>
    <t>- napajanje 24 V AC</t>
  </si>
  <si>
    <t>- moč 6 VA</t>
  </si>
  <si>
    <t xml:space="preserve"> - teža 0.9 kg</t>
  </si>
  <si>
    <t>DANFOSS tip CCR 2</t>
  </si>
  <si>
    <t xml:space="preserve">kpl </t>
  </si>
  <si>
    <t>Pocinkana navojna cev po SIST EN 10220 skupaj z vsemi fitingi, tesnilnim in pritrdilnim materialom ter dodatkom na odrez</t>
  </si>
  <si>
    <t>Cev iz nerjavečega materiala 1.4401 po DVGW W 534 (press sistem) skupaj z vsemi fitingi, tesnilnim, in pritrdilnim materialom ter dodatkom na odrez</t>
  </si>
  <si>
    <t>VIEGA Sanpress Inox ali adekvatno</t>
  </si>
  <si>
    <t>Difuzijsko tesna večplastna cev (sestavljena iz: PE-RT - vezni sloj - vzdolžno prekrivno varjen aluminij - vezni sloj - PE-RT) za kletne razvode, dvižne vode in priključne razvode pri vodovodu. Požarna klasifikacija E v skladu z DIN 13501-1. Oba konca cevi opremljena z zaključno kapo (za higienično tesnjenje v skladu z DIN 806), skupaj s fazonskimi kosi ter držali (kolena, T-kosi, navojni priključki, prehodni kosi, držala za kotne in podometne ventile, zidne mešalne baterije..)</t>
  </si>
  <si>
    <t>Kompozitne cevi v palicah mehansko stabilizirane z aluminijasto plastjo po DIN 8077/78 za izvedbo vodovodne inštalacije hladne mehke vode skupaj z obešalnim in pritrdilnim materialom</t>
  </si>
  <si>
    <t>Fusiotherm Stabi ali adekvatno</t>
  </si>
  <si>
    <t>SDR</t>
  </si>
  <si>
    <t>7,4; PN 20</t>
  </si>
  <si>
    <t>Krogelna pipa z ročko za posluževanje iz kompozitnega materiala po DIN 8077/78</t>
  </si>
  <si>
    <t>Fusiotherm ali adekvatno</t>
  </si>
  <si>
    <t>- koeficient toplotne prevodnosti λ10ºC  ≤ 0,038 W/mK (EN 8497). Armacell Tubolit S debeline 9 mm ali adekvatno</t>
  </si>
  <si>
    <t>- koeficient odpora difuzije vodne pare μ ≥ 7.000 (EN 12086, EN 13469) za cevi 25 – 40 mm in plošče 32 – 40 mm - koeficient odpora difuzije vodne pare μ ≥ 10.000 (EN 12086, EN 13469) za cevi 6 – 19 mm in plošče 6 – 25 mm</t>
  </si>
  <si>
    <t>Armacell Armaflex XG ali adekvatno</t>
  </si>
  <si>
    <t>debelina 13 mm</t>
  </si>
  <si>
    <t>debelina 19 mm</t>
  </si>
  <si>
    <t>debelina 25 mm</t>
  </si>
  <si>
    <t>debelina 32 mm</t>
  </si>
  <si>
    <t>Vgradni sifon za pralni ali pomivalni stroj DN40/50 z integriranim priključkom za vodo (rozete, dotok/odtok R1/2" notranji navoj) in iztočno pipo R1/2" z varovalom povratnega toka in odzračevalnikom, skrajšljivim ohišjem, montažno ploščo s priključnim kolenom za stroj 3/4" HL19.C in nerjavečo jekleno krovno ploščo 100x180mm, najmanjša vgradna globina: 75 mm.</t>
  </si>
  <si>
    <t>HL 406</t>
  </si>
  <si>
    <t>Horizontalni talni sifon DN50 s tesnilno prirobnico, sifonskim vložkom, stranskim dotokom DN40, odtokom DN 50 s krogličnim zglobom, skrajšljivim okvirnim nastavkom in nerjavečo jekleno rešetko. Vgradna zaščita je zajeta z dobavo ACO Easyflow ali adekvatno</t>
  </si>
  <si>
    <t>150x150mm</t>
  </si>
  <si>
    <t>Higienski industrijski požiralniki iz nerjavečega jekla standardne izvedbe z vertikalnim iztokom skupaj s tacami za vzidavo, nastavljivimi nogicami, smradno zaporo, vključno ves montažni in tesnilni material</t>
  </si>
  <si>
    <t>Kot na primer:</t>
  </si>
  <si>
    <t>ACO tip EG 300 x 300 mm z iztokom Ø 70</t>
  </si>
  <si>
    <t>ACO tip EG 800 x 400 mm z iztokom Ø 100</t>
  </si>
  <si>
    <t>ACO tip EG 1600 x 300 mm z iztokom Ø 100</t>
  </si>
  <si>
    <t>Odtočne cevi dolžine 3 m po ISO 6594 oziroma DIN 19522 (nodularna litina), skupaj s fazonskimi kosi, z vijačnimi tesnilnimi spojkami za izvedbo kanalizacije pod stropom ali v jašku, obešali, vključno ves montažni material</t>
  </si>
  <si>
    <t>Saint - Gobain SML – Ductil ali adekvatno</t>
  </si>
  <si>
    <t>Vzidna omarica iz RF pločevine skupaj s tacami za vzidavo, vratci, popleskana s temeljno in zaščitno barvo</t>
  </si>
  <si>
    <t>300 x 300 x 150 mm</t>
  </si>
  <si>
    <t>Tesnilni vložek za več cevi, dvojno zapiranje, tesnjenje pred pritiskom vode, ki ne prepušča plinov za vgradnjo v steno</t>
  </si>
  <si>
    <t>s fiksnimi in ohlapno prirobnico izdelani iz jekla po DIN 18195. Lahko se uporablja za vodo pod pritiskom. Prirobnica je pritrjena z vijaki z navojem.</t>
  </si>
  <si>
    <t>Hauff technik ali adekvatno</t>
  </si>
  <si>
    <t>HRD ø150 za cevi d 0 – 112mm/</t>
  </si>
  <si>
    <t>P-PIPE ø150 za cevi ø110-112 mm</t>
  </si>
  <si>
    <t>Požarna manšeta za požarno zaščito prehodov gorljivih termoplastičnih cevi skozi steno ali strop. Požarno zaščitna manšeta ima v svojem ohišju intumescenčni material, ki v primeru požara ekspandira in zapre prehod cevi. V primeru prehoda cevi skozi steno mora biti manšeta nameščena na obeh straneh stene, v primeru prehoda skozi strop pa samo na spodnji strani. Uporabljajo se pri prebojih skozi masivne gradbene elemente in lahke montažne.</t>
  </si>
  <si>
    <t>Obseg dobave</t>
  </si>
  <si>
    <t>- klinast sidrni čep</t>
  </si>
  <si>
    <t>- zvočna izolacija ohišja</t>
  </si>
  <si>
    <t>- označevalna plošča</t>
  </si>
  <si>
    <t>- lepilni trak</t>
  </si>
  <si>
    <t>Odpornost proti ognju S 90, R 90, EI 90</t>
  </si>
  <si>
    <t xml:space="preserve">PRIPRAVA TOPLE SANITARNE VODE </t>
  </si>
  <si>
    <t>Bojler za centralno pripravo tople sanitarne vode iz nerjavečega materiala 1.4401 s toplovodnim grelcem, skupaj z izolacijo 100 mm ter oplaščenjem , skupaj s potopnim temperaturnim tipalom,varnostnim termostatom, termometrom, električnim grelcem s termostatom, varnostnim termostatom ter kontaktorsko omarico, dobavljeno skupaj z vsem montažnim materialom</t>
  </si>
  <si>
    <t>SIMON d.o.o. RF 500 ali adekvatno</t>
  </si>
  <si>
    <t>V = 500 l</t>
  </si>
  <si>
    <t>Ne = 6,0 kW</t>
  </si>
  <si>
    <t xml:space="preserve">U = 400 V / 3ph. / 50 Hz </t>
  </si>
  <si>
    <t>SIMON d.o.o. RF 1500 ali adekvatno</t>
  </si>
  <si>
    <t>V = 1500 l</t>
  </si>
  <si>
    <t>Ne = 9,0 kW</t>
  </si>
  <si>
    <t>Ekspanzijska posoda za sanitarno vodo po DIN 4807 T5, za preizkusni tlak 10 bar obratovalni tlak 8 bar, skupaj T-kosom ter flow-jet ventilom, vključno ves tesnilni in montažni material</t>
  </si>
  <si>
    <t>Reflex DT5 ali adekvatno</t>
  </si>
  <si>
    <t>Vcel = 60 l</t>
  </si>
  <si>
    <t>Vcel = 100 l</t>
  </si>
  <si>
    <t>Cevni sistemski ločevalnik z izpustom po DIN 1988 (SIST EN 1717), priključki za merjenje tlaka na dovodu, iztoku in vmesnem prostoru, z navojnima priključkoma ter tesnilnim in podpornim materialom</t>
  </si>
  <si>
    <t>GRÜNBECK tip DK – 2 ali adekvatno</t>
  </si>
  <si>
    <t>Dozirna naprava za ročno dodajanje korekcijske tekočine skupaj s krogelnimi pipami, izpustno pipico, dozirno tekočino (priprava vode vročevodnega sistema, ki vsebuje sestavne dele iz jekla) z montažnim in tesnilnim materialom</t>
  </si>
  <si>
    <t>GRÜNBECK tip GENO H5 ali adekvatno</t>
  </si>
  <si>
    <t>GRÜNBECK tip ZF 65 ali adekvatno</t>
  </si>
  <si>
    <t>GRÜNBECK tip EXADOS ES 12 DN 32</t>
  </si>
  <si>
    <t xml:space="preserve">U=230 V / 50 Hz </t>
  </si>
  <si>
    <t>GRÜNBECK tip EXADOS ES 6 DN 25</t>
  </si>
  <si>
    <t>GRÜNBECK tip MXA ali adekvatno</t>
  </si>
  <si>
    <t>DN50, PN10</t>
  </si>
  <si>
    <t>Visoko učinkovita cirkulacijska črpalka za sanitarno vodo z navojnima priključkoma energijski razred A, skupaj s tesnilnim in vijačnim materialom</t>
  </si>
  <si>
    <t>Wilo Stratos Eco – Z 25/1-5 EM ali adekvatno</t>
  </si>
  <si>
    <t>Ne= 59 W</t>
  </si>
  <si>
    <t>Poševnosedežni ventil za hidravlično uravnovešanje z navojnim priključkom PN 20 namenjen za delovno temperaturo od –20°C do 120°C. Ventil ima proporcionalno karakteristiko dušenja, merne priključke za instrument za nastavljanje pretoka, ročno nastavitveno kolo z numerično skalo, funkcijo zapornega elementa, (s priključkom za izpust vode oz. signalni vod). Postavka vključuje nastavitev pretoka s pomočjo merilnega instrumenta in izdelavo zapisnika o doseženih pretokih,</t>
  </si>
  <si>
    <t>TA tip STAD ali adekvatno</t>
  </si>
  <si>
    <t>Elektronski mešalni ventil z navojnimi priključki, elektromotornim pogonom, elektro regulacijsko omarico za krmiljenje pravilnega delovanja, temperaturnimi tipali s potopnimi tuljkami, skupaj s tesnilnim in vijačnim materialom</t>
  </si>
  <si>
    <t>CALEFFI tip 6000 LEGIOMIX ali adekvatno</t>
  </si>
  <si>
    <t>DN 20, PN 10</t>
  </si>
  <si>
    <t>Vzmetni varnostni ventil z navojnima priključkoma, skupaj s tesnilnim materialom</t>
  </si>
  <si>
    <t>MS navojna krogelna pipa z ročko za posluževanje, skupaj s tesnilnim materialom</t>
  </si>
  <si>
    <t>DN 25 z izpustom</t>
  </si>
  <si>
    <t>MS krogelna pipa za praznjenje z navojnima priključkoma, z zaporno kapo, tesnilom in verižico, vijačnim spojem za gibko cev, skupaj s tesnilnim in vijačnim materialom</t>
  </si>
  <si>
    <t>MS protipovratni ventil z navojnimi priključki, skupaj s tesnilnim in vijačnim materialom.</t>
  </si>
  <si>
    <t>Vodomer z impulznim izhodom, opremljen z impulznim izhodom na vodomeru impulz 1/100, skupaj s tesnilnim in vijačnim materialom</t>
  </si>
  <si>
    <t>HYDROMETER tip M-NR 101 ali adekvatno</t>
  </si>
  <si>
    <t>Stranišče za invalide iz sanitarne keramike, sestoječe se iz WC školjke z zadnjim iztokom, konzolne izvedbe, skupaj z masivno sedežno desko, držali za invalide, kompletno z montažnim in tesnilnim materialom</t>
  </si>
  <si>
    <t>(Dolomite Atlantis ali adekvatno)</t>
  </si>
  <si>
    <t>- senzorsko armaturo za splakovanje (napajanje 24V), transformatorjem z usmernikom ter varovalko, za podometno montažo, skupaj s povezavo ter montažnim materialom - WC priključno garnituro,</t>
  </si>
  <si>
    <t>Kompleten umivalnik za invalide bele barve skupaj s stenskima pritrdilnima vijakoma, s senzorsko armaturo sestavljeno iz transformatorja, kasete z elektromagnetnim ventilom, filtrom skupaj z vsemi elektro povezavami, dvema kotnima ventiloma DN 15, fleksibilno odtočno cevjo s podometnim odtočnim sifonom, kompletno z montažnim in tesnilnim materialom</t>
  </si>
  <si>
    <t>(Dolomite Atlantis ali enakovredni)</t>
  </si>
  <si>
    <t xml:space="preserve">velikosti 670 x 600 mm </t>
  </si>
  <si>
    <t>(Kolpa San Bossanova 90 / Orion TKP 90 ali adekvatno)</t>
  </si>
  <si>
    <t>(VS senzor ali adekvatno)</t>
  </si>
  <si>
    <t>Električni tlačni bojler za pripravo sanitarne tople vode skupaj z varnostno nepovratnim ventilom, varnostnim termostatom, veznimi cevkami, vključno ves tesnilni in montažni material.</t>
  </si>
  <si>
    <t>Bojler mora ustrezati normativom DIN 1988 ter SIST EN 60335-2-21</t>
  </si>
  <si>
    <t>V=50 l</t>
  </si>
  <si>
    <t>Drobni inventar za sanitarije, nosilec za papirnate brisače varen proti lomu (22x), koš za smeti 30 l (22x) milnik z dozatorjem (24x), nosilec za WC papir na dva zavitka varen proti lomu (13x), WC metlica (13x), obešalnik na vratih (13x), ogledalo (22x), ogledalo – invalidi (2x), držalo za milo v tuš kabini (9x), komplet z držali in vijaki</t>
  </si>
  <si>
    <t>Talni sifon sestavljen iz korita iz nerjaveče pločevine skupaj z nosilci, višino vgradnje 120mm, sifonskim vložkom z zaporo povratnega toka ter snemljivim lovilcem trdih delcev, odtokom DN50, nerjavečo rešetko. Vgradna zaščita je zajeta z dobavo</t>
  </si>
  <si>
    <t>(ACO Shower Channel Comfort Line kvadratne luknje ali adekvatno)</t>
  </si>
  <si>
    <t>1000x80mm</t>
  </si>
  <si>
    <t>I.FAZA</t>
  </si>
  <si>
    <t>Dovodna klimatska naprava, zunanje, modulne izvedbe, brez strehe, skupaj s podstavkom ter urejenim odvodom kondenzata.</t>
  </si>
  <si>
    <t>posluževanje: desno</t>
  </si>
  <si>
    <t>Sestava:</t>
  </si>
  <si>
    <t>- filtrska enota s kasetnim filtrom (EU4), s čelnim priključkom ter žaluzijo z motornim pogonom (on/off z vzmetjo), dobavljena z rezervnim filtrom in diferenčnim manometrom (0-500 Pa),</t>
  </si>
  <si>
    <t>- glikolna hladilna enota z zunanjimi priključki ter eliminatorjem vodnih kapljic,</t>
  </si>
  <si>
    <t>- prazna enota za uravnovešen natok zraka na ventilator,</t>
  </si>
  <si>
    <t>- ventilatorska enota s prostotekočim ventilatorjem, servisnim stikalom ter kontrolnim oknom z lučjo,</t>
  </si>
  <si>
    <t>- dušilna enota (min 30 dB pri 250 Hz)</t>
  </si>
  <si>
    <t>- filtrska enota z vrečastim filtrom (EU7), dobavljena z rezervnim filtrom in diferenčnim manometrom (0-500 Pa), s čelnim priključkom,</t>
  </si>
  <si>
    <t>Dobaviti skupaj z:</t>
  </si>
  <si>
    <t>- gumijastimi amortizerji</t>
  </si>
  <si>
    <t>- jadrovinastimi priključki</t>
  </si>
  <si>
    <t>Ventilator na dovodu:</t>
  </si>
  <si>
    <t>Elektromotor ventilatorja dobaviti skupaj s PTC termičnim varovalom, krmiljenim preko tlačnih tipal v dovodnem kanalu.</t>
  </si>
  <si>
    <t>Podatki za dimenzioniranje hladilnika:</t>
  </si>
  <si>
    <t>Predvidena toplotna moč hladilne enote:</t>
  </si>
  <si>
    <t>28,08 kW</t>
  </si>
  <si>
    <t>Napravo dobaviti brez cevnih in električnih povezav ter elektrokrmilne omare z vsemi kontaktorji za vklop ventilatorjev, pomožnimi releji in avtomatiko za krmiljenje klimata (zajeto v postavki sistema kuhinjske nape). Upoštevati še:</t>
  </si>
  <si>
    <t>- maks. zvočna moč na dovodni strani klimata na izstopu je 48 dB pri 250 Hz</t>
  </si>
  <si>
    <t>- maks. zvočna moč ohišja klimata je 54 dB pri 250 Hz</t>
  </si>
  <si>
    <t>Hidria IMP Klima, d.d.o. tip:</t>
  </si>
  <si>
    <t>KZNL d50 9/9</t>
  </si>
  <si>
    <t>Visoko učinkovita varčna kuhinjska napa Media s sistemom vračanja energije odpadnega zraka, ki vključuje:</t>
  </si>
  <si>
    <t>- več ploščnih menjalnikov toplote za vračanje energije odpadnega zraka z izkoristkom preko 60% majhnih dimenzij, da jih je možno prati v običajnem pomivalnem stroju za kuhinje,</t>
  </si>
  <si>
    <t>- učinkovit sistem odvoda odpadnega zraka z namestitvijo labirintnih filtrov tik nad izvorom kuhanja ali pečenja</t>
  </si>
  <si>
    <t>- visoko učinkovit tristopenjski sistem filtriranja odpadnega zraka, ki vključuje (certificirani) labirintni predfilter, certificirani mrežasti glavni filter in ploščni menjalnik toplote, ki ima poleg funkcije vračanja toplotne energije tudi funkcijo zadnje</t>
  </si>
  <si>
    <t>- by-pass z regulacijo preko motornega pogona</t>
  </si>
  <si>
    <t>- svetilke nad lepljenim kaljenim steklom na inox pločevino, kar omogoča enostavno čiščenje spodnje površine nape vključno s steklom</t>
  </si>
  <si>
    <t>- vpihovalne reže za sveži zrak po celotnem zgornjem obodu nape tako, zaradi česar je majhna možnost prepiha kljub visokim pretokom svežega zraka in zaradi česar se poveča tudi sesalni učinek nape</t>
  </si>
  <si>
    <t>- vpihovalne reže za sveži zrak po celotnem spodnjem obodu nape za minimalen vpih svežega zraka nazaj direktno v napo za povečanje sesalnega učinka nape</t>
  </si>
  <si>
    <t>- vodni grelnik,</t>
  </si>
  <si>
    <t>- dva dodatna kanalska priključka za vpihovanje svežega zraka v drug prostor.</t>
  </si>
  <si>
    <t>Odvod svežega zraka iz nape v sosednje prostore:</t>
  </si>
  <si>
    <t>Predvidena toplotna moč grelnika: 20,0 kW</t>
  </si>
  <si>
    <t>Dolžina kuhinjske nape: 3000 mm</t>
  </si>
  <si>
    <t>Širina kuhinjske nape: 2000 mm</t>
  </si>
  <si>
    <t>ProVent, d.o.o. tip:</t>
  </si>
  <si>
    <t>Media RT-D 3000×2000 sredinska izvedba</t>
  </si>
  <si>
    <t>Odvodna kuhinjska napa klasične izvedbe izdelana iz inox pločevine, vključno s filtri, lučmi ter montažnim in pritrdilnim matarialom,</t>
  </si>
  <si>
    <t>1100×1100</t>
  </si>
  <si>
    <t>1400×1200</t>
  </si>
  <si>
    <t>Klasik</t>
  </si>
  <si>
    <t>Regulacijski sistem Proreg z naslednjimi osnovnimi funkcijami:</t>
  </si>
  <si>
    <t>- izbira med tremi hitrostmi na krmilnem panelu,</t>
  </si>
  <si>
    <t>- vklop/izklop svetilk,</t>
  </si>
  <si>
    <t>- informacije o splošni napaki, zamašenosti filtra v napi in zamašenosti filtra pred ventilatorjem,</t>
  </si>
  <si>
    <t>- delovanje nape kot prezračevalna in ogrevalna naprava kuhinje po tedenski uri</t>
  </si>
  <si>
    <t>- frekvenčna regulacija dovodnega ventilatorja,</t>
  </si>
  <si>
    <t>- frekvenčna regulacija odvodnega ventilatorja,</t>
  </si>
  <si>
    <t>- regulacija dodatnega ventilatorja za dovod svežega zraka iz nape v sosednje prostore,</t>
  </si>
  <si>
    <t>- regulacija dveh žaluzij za nape nad konvektomatom ter pomivalnim strojem,</t>
  </si>
  <si>
    <t>- regulacija žaluzije pred odvodnim ventilatorjem,</t>
  </si>
  <si>
    <t>Na krmiljenje signalizirati odprtosti požarnih loput, ki pripadajo kanalskemu razvodu klimatskega sistema. Iz požarne centrale je potrebno voditi digitalni signal na breznapetostni kontakt elektrokrmilne omare, ki v primeru požara izključi delovanje klimatske naprave.</t>
  </si>
  <si>
    <t>Pri nastavitvi vklopa klimatske naprave se postavi pogoj, da se lahko ventilatorji vključijo šele po pridobitvi signalov odprtosti z vseh požarnih loput kanalskega razvoda, ki pripada posamezni klimatski napravi. V ponudbi zajeti kompletno s temperaturnimi tipali, termostati, frekvenčnimi regulatorji dovodnega in odvodnega ventilatorja ter elektromotornimi pogoni, pogoni žaluzij, presostati, varnostnimi moduli. V ponudbi zajeti tudi zagon ter šolanje upravljavca naprave za upravljanje in vzdrževanje.</t>
  </si>
  <si>
    <t>Proreg EM</t>
  </si>
  <si>
    <t>Ventilator v izoliranem ohišju tipa TAC z zvezno regulacijo pretoka za dovod svežega zraka iz nape v sosednje prostore.</t>
  </si>
  <si>
    <t>Dobaviti skupaj z zapiralno žaluzijo s hitrim elektromotornim pogonom (2,5 s), priključnim in montažnim materialom, jadrovinastimi priključki ter ožičenjem do elektrokrmilne omare.</t>
  </si>
  <si>
    <t>U = 230 V/50 Hz</t>
  </si>
  <si>
    <t>Cubus 9 + MRL-355/LMQ-24A</t>
  </si>
  <si>
    <t>Strešni ventilator za odvod zraka, z elektromotorjem, nameščenim izven toka zraka, lovilno posodo za maščobo, podstavkom, pritrdilnim in montažnim materialom, jadrovinastim priključkom, servisnim stikalom ter ožičenjem do elektrokrmilne omare klimata N3. Maksimalna temperatura transportiranega zraka je 100°C.</t>
  </si>
  <si>
    <t>U = 400 V/50 Hz</t>
  </si>
  <si>
    <t>Systemair, d.o.o. tip:</t>
  </si>
  <si>
    <t>DVNI 560D4-IE2</t>
  </si>
  <si>
    <t>Radialni ventilator v lastnem ohišju za prezračevanje kopalnic in sanitarij, s setom za podometno montažo v steno, protipovratno loputo, termičnim varovalom proti preobremenitvi, modulom za zakasnitev izklopa, modulom s senzorjem za vlago, filtrskim vložkom, skupaj s pritrdilnim in montažnim materialom</t>
  </si>
  <si>
    <t>V = 70 m3/h</t>
  </si>
  <si>
    <t>Ne = 30 W</t>
  </si>
  <si>
    <t>zaščita: IP-X5</t>
  </si>
  <si>
    <t>MELTEM tip:</t>
  </si>
  <si>
    <t>Vario U/V-100-N</t>
  </si>
  <si>
    <t>Kanalski ventilator za odvod zraka iz pralanice, skupaj s pritrdilnim in montažnim materialom, z ožičenjem ter servisnim in termostatskim stikalom;</t>
  </si>
  <si>
    <t>Systemair tip:</t>
  </si>
  <si>
    <t>K 150 M</t>
  </si>
  <si>
    <t>ali enakovredni.</t>
  </si>
  <si>
    <t>Stenski aksialni ventilator za odvod zraka iz kotlovnice, skupaj s pritrdilnim in montažnim materialom, z ožičenjem ter servisnim in termostatskim stikalom. Skupaj z nadtlačno žaluzijo;</t>
  </si>
  <si>
    <t>AW 315E4 + VK30</t>
  </si>
  <si>
    <t>Strešni radialni ventilator z dušilno oblogo za odvod zraka, skupaj s pritrdilnim in montažnim materialom, podstavkom, jadrovinastim priključkom, dušilnikom zvoka (min 8 dB pri 250 Hz), protipovratno loputo, petstopenjskim krmilnim stikalom ter servisnim stikalom. Impeler je izdelan iz poliamida PA6 25GV, podnožje iz galvaniziranega jekla ter ohišje iz aluminijaste pločevine. V ponudbi zajeti ožičenje ter komunikacijsko povezavo na elektrokrmilno omaro klimata N3</t>
  </si>
  <si>
    <t>DVSI 225EV</t>
  </si>
  <si>
    <t>Medprostorski dušilnik zvoka, sestavljen iz zunanjega plašča iz pocinkane pločevine, polnila iz mineralne volne, zaščitenega proti odnašanju s celulozno folijo, ter notranjega plašča iz perforirane pocinkane pločevine;</t>
  </si>
  <si>
    <t>- notranji premer: d = 125 mm</t>
  </si>
  <si>
    <t>- zunanji premer: D = 225 mm</t>
  </si>
  <si>
    <t>- dolžina: L = 600 mm</t>
  </si>
  <si>
    <t>Hidria IMP Klima, d.o.o. tip:</t>
  </si>
  <si>
    <t>MDZ-50</t>
  </si>
  <si>
    <t>Regulacijska žaluzija za regulacijo pretoka in tlaka v prezračevalnih kanalih. Žaluzija je izdelana vlečenih aluminijastih profilov. Lamele so uležajene v puše iz umetne mase. Pogon je enostranski iz zobnikov iz umetne mase. Med lamelami je nameščen tesnilni material iz gume. Opremljena z hitrim elektromotornim pogonom 2,5 s / 24 V s tritočkovno regulacijo za nastavljanje pretoka zraka skozi kanal, skupaj s priključnim in montažnim materialom, preklopnim stikalom iz nizkega na visok pretok zraka. Za realizacijo samodejnega odziva odvodnega sistema na odprtost vrat konvektomata/pomivalnega stroja mora dobavitelj zagotoviti senzor odprtosti vrat s prostimi brezpotencialnimi sponkami za odčitavanje lege vrat. Skupaj z ožičenjem ter montažnim materialom.</t>
  </si>
  <si>
    <t>300 × 210</t>
  </si>
  <si>
    <t>500 × 410</t>
  </si>
  <si>
    <t>RŽ-7/LMQ-24A</t>
  </si>
  <si>
    <t>Požarni ventil za preprečevanje širjenja požara med požarnimi sektorji in celicami, skupaj s termičnim sprožilom, zapornim mehanizmom ter pritrdilnim in montažnim materialom. Požarna odpornost ventila znaša 90 minut.</t>
  </si>
  <si>
    <t>velikost 160</t>
  </si>
  <si>
    <t>PPV-K90</t>
  </si>
  <si>
    <t>Pocinkana mreža, skupaj s protiokvirjem ter pritrdilnim in montažnim materialom;</t>
  </si>
  <si>
    <t>ø125</t>
  </si>
  <si>
    <t>ø160</t>
  </si>
  <si>
    <t>250 × 100</t>
  </si>
  <si>
    <t>300 × 200</t>
  </si>
  <si>
    <t>Kvadratni vrtinčni anemostat za dovod zraka, skupaj s komoro dimenzij 490x490x290, priključkom ø200, elementom za regulacijo pretoka na komori, perforirano pločevino ter montažnim in pritrdilnim materialom, za montažo v spuščen strop.</t>
  </si>
  <si>
    <t>OD-5/K1/Z/S/M/595x595 vel.500</t>
  </si>
  <si>
    <t>Kvadratni vrtinčni anemostat za odvod zraka, skupaj s komoro dimenzij 490x490x290, priključkom ø200, elementom za regulacijo pretoka na komori ter montažnim in pritrdilnim materialom, za montažo v spuščen strop.</t>
  </si>
  <si>
    <t>OD-5/K1/A/S/M/595x595 vel.500</t>
  </si>
  <si>
    <t>Kvadratni vrtinčni anemostat za dovod zraka, skupaj s komoro dimenzij 390x390x290, priključkom ø200, elementom za regulacijo pretoka na komori, perforirano pločevino ter montažnim in pritrdilnim materialom, za montažo v spuščen strop.</t>
  </si>
  <si>
    <t>OD-5/K1/Z/S/M/595x595 vel.400</t>
  </si>
  <si>
    <t>Kvadratni vrtinčni anemostat za odvod zraka, skupaj s komoro dimenzij 390x390x290, priključkom ø200, elementom za regulacijo pretoka na komori ter montažnim in pritrdilnim materialom, za montažo v spuščen strop.</t>
  </si>
  <si>
    <t>OD-5/K1/A/S/M/595x595 vel.400</t>
  </si>
  <si>
    <t>Kvadratni vrtinčni anemostat za dovod zraka, skupaj s komoro dimenzij 325x325x240, priključkom ø160, elementom za regulacijo pretoka na komori, perforirano pločevino ter montažnim in pritrdilnim materialom, za montažo v spuščen strop.</t>
  </si>
  <si>
    <t>OD-5/K1/Z/S/M/595x595 vel.300</t>
  </si>
  <si>
    <t>Kvadratni vrtinčni anemostat za odvod zraka, skupaj s komoro dimenzij 325x325x240, priključkom ø160, elementom za regulacijo pretoka na komori ter montažnim in pritrdilnim materialom, za montažo v spuščen strop.</t>
  </si>
  <si>
    <t>OD-5/K1/A/S/M/595x595 vel.300</t>
  </si>
  <si>
    <t>Kvadratni vrtinčni anemostat za dovod zraka, skupaj s komoro dimenzij 280x280x210, priključkom ø125, elementom za regulacijo pretoka na komori, perforirano pločevino ter montažnim in pritrdilnim materialom, za montažo v spuščen strop.</t>
  </si>
  <si>
    <t>OD-15/KK1/Z/S/M/595x595 vel.300</t>
  </si>
  <si>
    <t>Akustično in toplotno izolativna fleksibilna cev za povezavo med kanalskim razvodom in elementi za distribucijo zraka.</t>
  </si>
  <si>
    <t>Sestavljena iz:</t>
  </si>
  <si>
    <t>- perforirane notranje cevi iz aluminija, laminirane s poliestrom,</t>
  </si>
  <si>
    <t>- poliesterske zaščitne folije za zaščito pred difuzijo delcev steklene volne,</t>
  </si>
  <si>
    <t>- termična in akustična izolativna plast iz stekene volne,</t>
  </si>
  <si>
    <t>- zunanja zaščitna plast iz aluminija, ojačana s poliestrom.</t>
  </si>
  <si>
    <t>Fleksibilna cev je izdelana skladno s standardom EN 13180.</t>
  </si>
  <si>
    <t>V ponudbi zajeti cev povprečne dolžine 1,5m, skupaj z objemkami in ostalim montažnim materialom</t>
  </si>
  <si>
    <t>SONODEC TIP 25</t>
  </si>
  <si>
    <t>Okrogla dušilna loputa, montirana pred fleksibilno cevjo, namenjena dodatni regulaciji pretoka zraka, skupaj s pritrdilnim materialom;</t>
  </si>
  <si>
    <t>ø200</t>
  </si>
  <si>
    <t>IMP Klima, d.o.o. tip:</t>
  </si>
  <si>
    <t>DL-1/R</t>
  </si>
  <si>
    <t>Pravokotna dušilna loputa, namenjena dodatni regulaciji pretoka zraka, skupaj s pritrdilnim materialom;</t>
  </si>
  <si>
    <t>150 × 150</t>
  </si>
  <si>
    <t>200 × 150</t>
  </si>
  <si>
    <t>250 × 150</t>
  </si>
  <si>
    <t>DL/R</t>
  </si>
  <si>
    <t>Jeklena prezračevalna rešetka za odvod zraka, skupaj z nastavnim delom za regulacijo količine zraka ter montažnim in pritrdilnim materialom;</t>
  </si>
  <si>
    <t>325 × 125</t>
  </si>
  <si>
    <t>425 × 125</t>
  </si>
  <si>
    <t>JR-3/2-F</t>
  </si>
  <si>
    <t>Krožnikasti prezračevalni ventil za odvod zraka iz sanitarij, strojnice in prostorov s povišano relativno vlažnostjo, skupaj z montažnim in pritrdilnim materialom;</t>
  </si>
  <si>
    <t>velikost 100</t>
  </si>
  <si>
    <t>velikost 125</t>
  </si>
  <si>
    <t>PV-1N</t>
  </si>
  <si>
    <t>Aluminijasta rešetka z okvirjem in protiokvirjem, prirejena za montažo v vrata, skupaj s pritrdilnim materialom;</t>
  </si>
  <si>
    <t>barva po izbiri arhitekta;</t>
  </si>
  <si>
    <t>425 × 225</t>
  </si>
  <si>
    <t>AR-4P</t>
  </si>
  <si>
    <t>Fiksna aluminijasta zračna rešetka, skupaj z zaščitno mrežo in montažnim materialom, prirejena za vgradnjo v steno, skupaj s protiokvirjem;</t>
  </si>
  <si>
    <t>300 × 300</t>
  </si>
  <si>
    <t>AZR-3/2</t>
  </si>
  <si>
    <t>Fiksna aluminijasta zračna rešetka, skupaj z zaščitno mrežo in montažnim materialom, prirejena za vgradnjo v vrata, skupaj s protiokvirjem;</t>
  </si>
  <si>
    <t>300 × 150</t>
  </si>
  <si>
    <t>AZR-3</t>
  </si>
  <si>
    <t>Fiksna jeklena zračna rešetka, skupaj z zaščitno mrežo in montažnim materialom, prirejena za vgradnjo v kanal, skupaj s protiokvirjem;</t>
  </si>
  <si>
    <t>800 × 500</t>
  </si>
  <si>
    <t>JZR-6</t>
  </si>
  <si>
    <t>Pravokotna požarna loputa za ločitev požarnih con v prezračevalnih in klimatskih sistemih, odporna na ogenj in hladen dim, požarne odpornosti EI 90-S po EN 13501-3, testirana po EN 1366-2, s certifikatom ZAG. Konstrukcijske značilnosti: požarna loputa vsebuje sredinsko vležajeno lamelo iz kalcijevega silikata, intumescentno požarno tesnilo in elektromotorni pogon. Ohišje iz pocinkane pločevine je toplotno ločeno z okvirjem iz kalcijevega silikata. Silikonski tesnilni profil med ohišjem in lamelo omogoča tudi tesnjenje za hladen dim. Vgradnja po navodilih proizvajalca v trdno in lahko steno minimalne debeline 100 mm ali trdno stropno ploščo minimalne debeline 150 mm. Če temperatura okolice preseže 72°C se sproži temperaturno varovalo Tf1. Če preseže temperatura notranjosti kanala 72°C se sproži temperatur Tf2. Pri sprožitvi temperaturnih varoval (enega ali drugega) se trajno in nepovratno prekine napajalna napetost. Motorni pogon ima dve mikrostikali za signalizacijo položaja lopute. Signalizacijo zaprtosti voditi posamezno za vsako loputo na požarno centralo, signalizacijo odprtosti pa na klimatsko napravo, ki ji pripada kanalski razvod, kjer je požarna loputa vgrajena. Položaj lamele lopute se lahko odčita na mehanskem prikazovalniku.</t>
  </si>
  <si>
    <t>150×150; L=400</t>
  </si>
  <si>
    <t>200×300; L=400</t>
  </si>
  <si>
    <t>400×550; L=400</t>
  </si>
  <si>
    <t>450×350; L=400</t>
  </si>
  <si>
    <t>450×500; L=400</t>
  </si>
  <si>
    <t>450×650; L=400</t>
  </si>
  <si>
    <t>500×300; L=400</t>
  </si>
  <si>
    <t>PL-19-EI90-S/E15</t>
  </si>
  <si>
    <t>Dobava in montaža kanala s požarno odpornostjo EIS 60, delno uporabljen kot samonosni kanal, deloma kot protipožarna obloga pločevinastih prezračevalnih kanalov. Material iz plošč iz kalcijevega silikata, negorljive A1 po SIST EN 13501-1, (npr.Promatect LS) enoslojno, debeline 35 mm, spoji ojačeni s trakovi (npr.Promatectom H) debeline 10 mm ali ustreznimi prirobnicami in zlepljeni z lepilom (npr.Promat Kleber K 84), ter privijačeni s hitro vgradnimi vijaki 6.0 x 80 mm ali speti s kovinskimi sponkami 80/12,2/2,03. Obešanje po navodilih proizvajalca oz. po podatkih iz certifikata. Izvedba je lahko štiri, tro ali dvostranska, glede na zahteve načrta.</t>
  </si>
  <si>
    <t>Predložiti je potrebno ustrezno potrdilo o požarni odpornosti kanala in izjavo o upoštevanju navodil proizvajalca ki morajo biti v skladu s certifikatom (npr. Delovni list Promat št. 477). Kanale je po izvedbi potrebno ustrezno označiti.</t>
  </si>
  <si>
    <t>Izdelava požarno odpornih prebojev na prehodih kanalov skozi meje požarnih celic in sektorjev po SIST EN 1366-3 skupaj z označbo prebojev ter izdelavo tehnične dokumentacije z dokumentiranjem vseh prebojev.</t>
  </si>
  <si>
    <t>obseg preboja:</t>
  </si>
  <si>
    <t>- do 1000 mm</t>
  </si>
  <si>
    <t>- do 2000 mm</t>
  </si>
  <si>
    <t>Zračni kanali pravokotnega in okroglega preseka, izdelani iz pocinkane pločevine po standardih SIST EN 1505 ter SIST EN 1506, spojeni s prirobničnimi spoji, kompletno z loputami, fazonskimi in oblikovnimi kosi, pritrdilnim in montažnim materialom ter dodatkom na odrez za nazivne velikosti daljše stranice. Standardno so vsi kanali in fazonski kosi izdelani z pritrjenim prirobničnim profilom na vsakem koncu kanala oziroma fazonskega kosa. Podporne razdalje kanalov in pripadajočih delov ne smejo nikoli preseči 2400mm pri katerikoli dimenziji kanala. Prav tako ne sme biti pri montaži izveden več kot en kanalski spoj med dvema podporama. Podpora mora biti oddaljena od prirobničnega spoja maksimalno 500 mm. Sistem izdelave kanalov mora ustrezati tesnostnem razredu C in tlačnemu razredu 2 po standardu SIST EN 1507:2006.</t>
  </si>
  <si>
    <t>V kanalski razvod morajo biti nameščene revizijske odprtine z zrakotesnimi pokrovi (Upoštevati standard SIST ENV 12097 (03.97)).</t>
  </si>
  <si>
    <t>V ponudbi zajeti tudi obešala za vodoravno, poševno in navpično pritrditev kanalov na gradbeno ali drugo vrsto konstrukcije. Izvedba predfabriciranih obešal je iz pocinkanega jekla in obsega objemke s podlogo iz sintetične gume, navojne palice s temeljno ploščo ali temeljnim profilom, kovinske vložke, vijake z maticami, drsne in fiksne podpore. Vsa obešala se izvede po smernicah za montažo in preprečevanje prenosa hrupa na gradbeno konstrukcijo.</t>
  </si>
  <si>
    <t>kg</t>
  </si>
  <si>
    <t>Toplotna izolacija kanalov vtočnega zraka do vpihovalnih elementov s parozapornim materialom iz sintetičnega kavčuka z zaprto celično strukturo, ki je težko gorljiva in samougasljiva, ki ne kaplja in širi ognja – vrste B1 (po DIN 4102, 1. del (05.98)), s toplotno prevodnostjo λ &lt; 0,033 W/mK pri 0 °C (po DIN EN 12667), primerna za temperaturno območje –-50 do + 85 °C, s koeficientom upornosti proti difuziji vodne pare μ &gt; 10000;</t>
  </si>
  <si>
    <t>Armacell AF Armaflex</t>
  </si>
  <si>
    <t>Toplotna izolacija kanalov vtočnega zraka vodenih po podstrešju objekta s parozapornim materialom iz sintetičnega kavčuka z zaprto celično strukturo debeline 13mm, ki je težko gorljiva in samougasljiva, ki ne kaplja in širi ognja – vrste B1 (po DIN 4102, 1. del (05.98)), s toplotno prevodnostjo λ &lt; 0,033 W/mK pri 0 °C (po DIN EN 12667), primerna za temperaturno območje –-50 do + 85 °C, s koeficientom upornosti proti difuziji vodne pare μ &gt; 10000; obdano s toplotno izolacijo iz kamene volne debeline 50 mm ter zaščiteno z Al pločevino;</t>
  </si>
  <si>
    <t>Toplotna izolacija kanalov odtočnega zraka, vodenih po podstrešju objekta s toplotno izolacijo iz kamene volne debeline 50 mm ter zaščiteno z Al pločevino;</t>
  </si>
  <si>
    <t xml:space="preserve">Tervol </t>
  </si>
  <si>
    <t>Toplotna izolacija zajemnih kanalov od klimatske naprave do kuhinje ter izpušnih kanalov vodenih od kuhinje nad streho objekta s parozapornim materialom iz sintetičnega kavčuka z zaprto celično strukturo, ki je težko gorljiva in samougasljiva, ki ne kaplja in širi ognja – vrste B1 (po DIN 4102, 1. del (05.98)), s toplotno prevodnostjo λ &lt; 0,033 W/mK pri 0 °C (po DIN EN 12667), primerna za temperaturno območje –-50 do + 85 °C, s koeficientom upornosti proti difuziji vodne pare μ &gt; 10000;</t>
  </si>
  <si>
    <t>Izolacija vseh kanalov, ki niso izolirani pri prehodu skozi gradbeno konstrukcijo zaradi preprečevanja prenosa hrupa in vibracij s ploščami iz sintetičnega kavčuka. Učinek zvočne izolativnosti 30 dB(A)  po DIN EN ISO 3822, težko gorljiva in samougasljiva, ki ne kaplja in širi ognja – vrste B1 (po DIN 4102, 1. del (05.98)), s toplotno prevodnostjo λ &lt; 0,033 W/mK pri 0 °C (po DIN EN 12667), primerna za temperaturno območje -50 do + 85 °C;</t>
  </si>
  <si>
    <t xml:space="preserve">Meritve mikroklime za letno in zimsko obratovanje ter izdaja potrdila o izpolnjevanju projektnih zahtev s strani pooblaščene organizacije. </t>
  </si>
  <si>
    <t>II.FAZA</t>
  </si>
  <si>
    <t>Dovodno odvodna klimatska naprava</t>
  </si>
  <si>
    <t>N2-Šola in vrtec,</t>
  </si>
  <si>
    <t>zunanje dvonadstropne modulne izvedbe, brez strehe, s podstavkom ter urejenim odvodom kondenzata.</t>
  </si>
  <si>
    <t>posluževanje: levo</t>
  </si>
  <si>
    <t>Sestava na dovodu:</t>
  </si>
  <si>
    <t>- filtrska enota z vrečastim filtrom (EU5) s čelnim priključkom ter žaluzijo z motornim pogonom (on/off z vzmetjo), dobavljena z rezervnim filtrom in diferenčnim manometrom (0-500 Pa),</t>
  </si>
  <si>
    <t>- enota z glikolnim rekuperatorjem – grelni del (glej postavko glikolna rekuperacija),</t>
  </si>
  <si>
    <t>- prazna enota z vrati,</t>
  </si>
  <si>
    <t>- enota z rotacijskim regeneratorjem z izkoristkom min. 68%,</t>
  </si>
  <si>
    <t>- glikolna grelna enota z notranjimi priključki,</t>
  </si>
  <si>
    <t>- enota s protizmrzovalno zaščito,</t>
  </si>
  <si>
    <t>- ventilatorska enota s prostotekočim ventilatorjem, frekvenčnim regulatorjem, servisnim stikalom ter kontrolnim oknom z lučjo,</t>
  </si>
  <si>
    <t>- dušilna enota (min 33 dB pri 250 Hz)</t>
  </si>
  <si>
    <t>Sestava na odvodu:</t>
  </si>
  <si>
    <t>- filtrska enota s kasetnim filtrom (EU4), s čelnim priključkom, dobavljena z rezervnim filtrom in diferenčnim manometrom (0-500 Pa),</t>
  </si>
  <si>
    <t>- enota z rotacijskim regeneratorjem,</t>
  </si>
  <si>
    <t>- tlačna enota s čelnim priključkom ter žaluzijo z motornim pogonom (on/off z vzmetjo),</t>
  </si>
  <si>
    <t>m= 2930 kg</t>
  </si>
  <si>
    <t>Ventilator na odvodu:</t>
  </si>
  <si>
    <t>Elektromotorja ventilatorjev dobaviti skupaj s PTC termičnima varovaloma ter frekvenčnima regulatorjema, krmiljenima preko tlačnih tipal v dovodnem in odvodnem kanalu.</t>
  </si>
  <si>
    <t>Podatki za dimenzioniranje grelnika</t>
  </si>
  <si>
    <t>Predvidena toplotna moč grelnika: 51,03 kW</t>
  </si>
  <si>
    <t>56,24 kW</t>
  </si>
  <si>
    <t>Napravo dobaviti skupaj s cevnimi in električnimi povezavami ter kompletno elektrokrmilno omaro z vsemi kontaktorji za vklop ventilatorjev, pomožnimi releji in avtomatiko za krmiljenje klimata ter z modulom za daljinsko krmiljenje in upravljanje naprave.</t>
  </si>
  <si>
    <t>- maks. zvočna moč na dovodni strani klimata na izstopu je 55 dB pri 250 Hz</t>
  </si>
  <si>
    <t>- maks. zvočna moč na odvodni strani klimata na vstopu je 48 dB pri 250 Hz</t>
  </si>
  <si>
    <t>- maks. zvočna moč ohišja klimata je 55 dB pri 250 Hz</t>
  </si>
  <si>
    <t>- regulacijo ogrevanja zraka na konstantno temperaturo vpiha 22°C,</t>
  </si>
  <si>
    <t>Na krmiljenje klimata signalizirati odprtosti požarnih loput, ki pripadajo kanalskemu razvodu naprave. Iz požarne centrale je potrebno voditi digitalni signal na breznapetostni kontakt elektrokrmilne omare, ki v primeru požara izključi delovanje klimatske naprave.</t>
  </si>
  <si>
    <t>Pri nastavitvi vklopa klimatske naprave se postavi pogoj, da se lahko ventilatorji vključijo šele po pridobitvi signalov odprtosti z vseh požarnih loput kanalskega razvoda, ki pripada posamezni klimatski napravi. V ponudbi zajeti kompletno s temperaturnimi tipali, termostati  ter elektromotornimi pogoni, pogoni žaluzij, presostati, varnostnimi moduli. V ponudbi zajeti tudi zagon ter šolanje upravljavca naprave za upravljanje in vzdrževanje.</t>
  </si>
  <si>
    <t>KZND d50 velikosti 18/9</t>
  </si>
  <si>
    <t>Glikolna rekuperacija med klimatsko napravo N2 in odvodom zraka iz pripadajočih sanitarnih prostorov. Zunanje izvedbe brez strehe.</t>
  </si>
  <si>
    <t>- enota z glikolnim rekuperatorjem – grelni del (nameščena znotraj klimatske naprave N2 – glej postavko klimatske naprave N2),</t>
  </si>
  <si>
    <t>Sestava na odvodu (locirana ločeno, pred odvodnim ventilatorjem sanitarij):</t>
  </si>
  <si>
    <t>- filtrska enota s kasetnim filtrom (EU3) s čelnim priključkom, dobavljena z rezervnim filtrom in diferenčnim manometrom (0-500 Pa),</t>
  </si>
  <si>
    <t>- enota z glikolnim rekuperatorjem – hladilni del, s čelnim priključkom,</t>
  </si>
  <si>
    <t>KZND d50 velikosti 18/9 – dovodni del</t>
  </si>
  <si>
    <t>KZND d50 velikosti 9/6 – odvodni del</t>
  </si>
  <si>
    <t>Strešni radialni ventilator z dušilno oblogo za odvod zraka, skupaj s pritrdilnim in montažnim materialom, podstavkom, jadrovinastim priključkom, dušilnikom zvoka (min 8 dB pri 250 Hz), protipovratno loputo, petstopenjskim krmilnim stikalom ter servisnim stikalom. Impeler je izdelan iz poliamida PA6 25GV, podnožje iz galvaniziranega jekla ter ohišje iz aluminijaste pločevine. V ponudbi zajeti ožičenje ter komunikacijsko povezavo na elektrokrmilno omaro klimata N2</t>
  </si>
  <si>
    <t>DVSI 500DV</t>
  </si>
  <si>
    <t>ø150</t>
  </si>
  <si>
    <t>INOX priključek za napo, skupaj s pritrdilnim in montažnim materialom, skupaj s fazonskimi kosi;</t>
  </si>
  <si>
    <t>Elektronski regulator pretoka zraka okroglega preseka s konstantnim pretokom, zrakotesne izvedbe, tovarniško umerjen, skupaj z motornim pogonom regulacijske lopute, senzorjem hitrosti, pretvornikom signala in lastnim krmilnikom s prikazovalnikom ter potrebnim pritrdilnim in montažnim materialom, z analognim vhodom (0-10V). Delovanje kot master/slave skupaj z regulatorjem pretoka v odvodnem kanalu.</t>
  </si>
  <si>
    <t>Skupaj s stenskim regulatojem.</t>
  </si>
  <si>
    <t>Skupaj z ožičenjem.</t>
  </si>
  <si>
    <t>SimpLY ERP-1/ø250/HS25/177-500/M/W1+CR24</t>
  </si>
  <si>
    <t>SimpLY ERP-1/ø250/HS25/177-500/S/W1</t>
  </si>
  <si>
    <t>Elektronski regulator pretoka zraka pravokotnega preseka s konstantnim pretokom, zrakotesne izvedbe, tovarniško umerjen, skupaj z motornim pogonom regulacijske lopute, senzorjem hitrosti, pretvornikom signala in lastnim krmilnikom s prikazovalnikom ter potrebnim pritrdilnim in montažnim materialom, z analognim vhodom (0-10V). Delovanje kot master/slave skupaj z regulatorjem pretoka v odvodnem kanalu.</t>
  </si>
  <si>
    <t>SimpLY ERP-2N/250x150/HS25/135-500/M/W1+CR24</t>
  </si>
  <si>
    <t>SimpLY ERP-2N/250x150/HS25/135-500/S/W1</t>
  </si>
  <si>
    <t>Kvadratni vrtinčni anemostat za dovod zraka, skupaj s komoro dimenzij 590x590x325, priključkom ø250, elementom za regulacijo pretoka na komori, perforirano pločevino ter montažnim in pritrdilnim materialom, za montažo v spuščen strop.</t>
  </si>
  <si>
    <t>OD-9/KK1/Z/S/M vel.600</t>
  </si>
  <si>
    <t>Kvadratni vrtinčni anemostat za odvod zraka, skupaj s komoro dimenzij 590x590x325, priključkom ø250, elementom za regulacijo pretoka na komori ter montažnim in pritrdilnim materialom, za montažo v spuščen strop.</t>
  </si>
  <si>
    <t>OD-5/K1/Z/S/M vel.600</t>
  </si>
  <si>
    <t>Kvadratni vrtinčni anemostat za odvod zraka, skupaj s komoro dimenzij 280x280x210, priključkom ø125, elementom za regulacijo pretoka na komori ter montažnim in pritrdilnim materialom, za montažo v spuščen strop.</t>
  </si>
  <si>
    <t>OD-15/KK1/A/S/M/595x595 vel.300</t>
  </si>
  <si>
    <t>OD-15/KK1/Z/S/M vel.300</t>
  </si>
  <si>
    <t>ø250</t>
  </si>
  <si>
    <t>Aluminijasta prezračevalna rešetka za odvod zraka, skupaj z montažnim in pritrdilnim materialom;</t>
  </si>
  <si>
    <t>825 × 325</t>
  </si>
  <si>
    <t>AR-5/2</t>
  </si>
  <si>
    <t>Aluminijasta prezračevalna rešetka za odvod zraka, skupaj z montažnim in pritrdilnim materialom ter nastavnim kosom;</t>
  </si>
  <si>
    <t>225 × 225</t>
  </si>
  <si>
    <t>325 × 225</t>
  </si>
  <si>
    <t>AR-5/2-F</t>
  </si>
  <si>
    <t>Jeklena prezračevalna rešetka za dovod zraka, skupaj z nastavnim delom za regulacijo količine zraka ter montažnim in pritrdilnim materialom;</t>
  </si>
  <si>
    <t>JR-7/2-F</t>
  </si>
  <si>
    <t>PV-1</t>
  </si>
  <si>
    <t>1200 × 700</t>
  </si>
  <si>
    <t>1400 × 700</t>
  </si>
  <si>
    <t>200×150; L=400</t>
  </si>
  <si>
    <t>200×200; L=400</t>
  </si>
  <si>
    <t>250×200; L=400</t>
  </si>
  <si>
    <t>300×150; L=400</t>
  </si>
  <si>
    <t>350×150; L=400</t>
  </si>
  <si>
    <t>350×250; L=400</t>
  </si>
  <si>
    <t>400×350; L=400</t>
  </si>
  <si>
    <t>550×350; L=400</t>
  </si>
  <si>
    <t>600×250; L=400</t>
  </si>
  <si>
    <t>800×350; L=400</t>
  </si>
  <si>
    <t>850×350; L=400</t>
  </si>
  <si>
    <t>- do 3000 mm</t>
  </si>
  <si>
    <t>PLINSKA INŠTALACIJA</t>
  </si>
  <si>
    <t>ZUNANJI PLINOVOD</t>
  </si>
  <si>
    <t>GRADBENA DELA</t>
  </si>
  <si>
    <t>Zakoličba osi plinovoda z zavarovanjem osi, oznako horizontalnih in vertikalnih lomov, oznako vozlišč, odcepov in zakoličba mesta prevezave na obstoječi plinovod ter vris v kataster in izdelava geodetskega posnetka</t>
  </si>
  <si>
    <t>Priprava gradbišča, odstranitev eventualnih ovir in ureditev delovnega platoja ter vzpostavitev prvotnega stanja po končanih delih</t>
  </si>
  <si>
    <t>Zavarovanje gradbišča s predpisano prometno signalizacijo kot so letve, opozorilne vrvice, znaki, svetlobna telesa, objava v javnih glasilih</t>
  </si>
  <si>
    <t>Zakoličba obstoječih komunalnih vodov ter stroški nadzora predstavnikov prizadetih komunalnih organizacij v času gradnje</t>
  </si>
  <si>
    <t>Strojni izkop jarka v suhem terenu širine do 2 m, globine do 2 m, s pravilnim odsekavanjem vertikal oz. Poševnih stranic in odmetom materiala 1,0 m od roba jarka</t>
  </si>
  <si>
    <t>(90% celotnega izkopa)</t>
  </si>
  <si>
    <t>vse v terenu III. kategorije</t>
  </si>
  <si>
    <t>Ročni izkop jarka v suhem terenu širine do 2 m, globine do 2 m, s pravilnim odsekavanjem vertikal oz. Poševnih stranic in odmetom materiala 1,0 m od roba jarka</t>
  </si>
  <si>
    <t>(10% celotnega izkopa)</t>
  </si>
  <si>
    <t>Razpiranje izkopanega jarka na mestih, kjer nastopa možnost zasipanja</t>
  </si>
  <si>
    <t>(predvidoma 2% od skupne dolžine trase)</t>
  </si>
  <si>
    <t>Planiranje dna jarka v ravnini ali vzdolžnih naklonih pri normalnih pogojih v vseh kategorijah</t>
  </si>
  <si>
    <t>Dobava peščene posteljice iz 2x sejanega peska kompletno s prevozom in premetavanjem v jarek, podbijanjem cevi in planiranjem</t>
  </si>
  <si>
    <t>Zasip jarka s preostalim deponiranim materialom kraj jarka s premetom in komprimiranjem v sloju po 20 cm</t>
  </si>
  <si>
    <t>strojno 90%</t>
  </si>
  <si>
    <t>ročno 10%</t>
  </si>
  <si>
    <t>Odvoz preostalega izkopanega materiala deponiranega kraj jarka z nakladanjem in razkladanjem ter odvozom do 2 km</t>
  </si>
  <si>
    <t>Planiranje in čiščenje terena vzdolž trase po zasutju cevovoda v širini 2,5m</t>
  </si>
  <si>
    <t>ZUNANJI RAZVOD</t>
  </si>
  <si>
    <t>Vkopan rezervoar za TNP (nakup)</t>
  </si>
  <si>
    <t>-  manometer</t>
  </si>
  <si>
    <t>- termometer</t>
  </si>
  <si>
    <t>-  polnjenje tekoče faze 1 1/4”</t>
  </si>
  <si>
    <t>-  polnjenje plinske faze 1 1/4”</t>
  </si>
  <si>
    <t>-  praznjenje tekoče faze 1 1/4”</t>
  </si>
  <si>
    <t>-  praznjenje plinske faze 1 1/4”</t>
  </si>
  <si>
    <t>- kazalec nivoja</t>
  </si>
  <si>
    <t>- varnostni ventil</t>
  </si>
  <si>
    <t>- plinski filter</t>
  </si>
  <si>
    <t>– manometer</t>
  </si>
  <si>
    <t>- krogelna pipa</t>
  </si>
  <si>
    <t>Regulacijski sklop za tekoči naftni plin za priključitev enega plinskega kontejnerja, sestavljen iz sklopa regulacijskih, zapornih ter merilnih elementov</t>
  </si>
  <si>
    <t>-regulator tlaka 1. stopnje za tekoči naftni plin, skupaj z:</t>
  </si>
  <si>
    <t>- varnostnim zapornim ventilom</t>
  </si>
  <si>
    <t>– varnostnim izpustnim ventilom</t>
  </si>
  <si>
    <t>– čistilnim elementom</t>
  </si>
  <si>
    <t>ter tesnilnim in montažnim materialom</t>
  </si>
  <si>
    <t>pv= 8-10 bar</t>
  </si>
  <si>
    <t>pi= 0.7 bar</t>
  </si>
  <si>
    <t>m= 12 kg/h</t>
  </si>
  <si>
    <t>- regulator tlaka 2. stopnje za tekoči naftni plin, skupaj z:</t>
  </si>
  <si>
    <t>pv= 0.7 bar</t>
  </si>
  <si>
    <t>pi= 100 mbar</t>
  </si>
  <si>
    <t>Postavitev ter vkop ter priključitev enega plinskega kontejnerja s pripadajočimi gradbenimi ter strojniškimi deli</t>
  </si>
  <si>
    <t>Plinska omarica iz RF pločevine za glavno plinsko požarno pipo, skupaj z montažnim in pritrdilnim materialom</t>
  </si>
  <si>
    <t>(glej detajl)</t>
  </si>
  <si>
    <t>dimenzije 500 x350 x 250</t>
  </si>
  <si>
    <t>Krogelna pipa – glavna plinska zaporna pipa z navojnima priključkoma ter vgrajenim izolirnim kosom, tlačne stopnje NP 16, standardne dolžine, atestirana za zemeljski plin, z ročko za posluževanje, skupaj s tesnilnim materialom.</t>
  </si>
  <si>
    <t>Plinski zaporni elektromagnetni ventil z navojnimi priključki, normalno zaprt, 230 V, skupaj s tesnilnim in vijačnim materialom ter ožičenjem</t>
  </si>
  <si>
    <t>DUNGS tip MVD 210/5 DN25</t>
  </si>
  <si>
    <t>Detektor pretoka zraka v odvodnem kanalu iz kuhinje (230V) za varovanje plinske instalacije, vezan na elektromagnetni ventil</t>
  </si>
  <si>
    <t>Cev PE SDR 11 po SIST EN 1555, skupaj z dodatkom za razrez</t>
  </si>
  <si>
    <t>PE 100 d 63 x 5,8</t>
  </si>
  <si>
    <t>Fazonski kosi za PE cevi</t>
  </si>
  <si>
    <t>- PE elektovarilna obojka</t>
  </si>
  <si>
    <t>(SDR 11)</t>
  </si>
  <si>
    <t>PE 63</t>
  </si>
  <si>
    <t>Prehodni kos PE / jeklo</t>
  </si>
  <si>
    <t>PE 63/DN 50</t>
  </si>
  <si>
    <t>Jeklena brezšivna srednje težka cev po SIST EN 10255 iz materiala po SIST EN 10216-1 skupaj z loki, prehodnimi kosi, reducirnimi kosi, T-kosi, montažo in varilnim tesnilnim materialom in pritrdilnim in obešalnim materilom ustrezno zaščitena proti vlagi</t>
  </si>
  <si>
    <t>Protikorozijska in mehanska zaščita po SIST EN 12068</t>
  </si>
  <si>
    <t>plinovoda in elementov plinovoda sestoječa iz</t>
  </si>
  <si>
    <t>- odstranjevanja nečistoč in rje</t>
  </si>
  <si>
    <t>- premaza  Vogelsang Evotol-Voranstrich-S 1</t>
  </si>
  <si>
    <t>- ovijanje cevi s polietilenskimi trakovi Vogelsang Evotol-Voranstrich tipa C</t>
  </si>
  <si>
    <t>s 100 %  prekrivanjem</t>
  </si>
  <si>
    <t>- pregled izolacije z detektorjem z</t>
  </si>
  <si>
    <t xml:space="preserve">  napetostjo 20 kV</t>
  </si>
  <si>
    <t>PVC trak za označevanje plinovoda</t>
  </si>
  <si>
    <t>rumene barve z napisom “POZOR PLIN”.</t>
  </si>
  <si>
    <t xml:space="preserve">NOTRANJA PLINSKA INŠTALACIJA </t>
  </si>
  <si>
    <t>Mehovni plinomer skupaj s pritrdilnim in podpornim materialom po skici, skupaj s  protiprirobnicama ter vijačnim in tesnilnim materialom</t>
  </si>
  <si>
    <t>G 4 DN 20</t>
  </si>
  <si>
    <t>Konzola za pritrditev mehovnega plinomera, izdelana iz vročecinkanih jeklenih profilov, skupaj z montažnim materialom</t>
  </si>
  <si>
    <t>G 4</t>
  </si>
  <si>
    <t>Navojna krogelna pipa, tlačne stopnje PN 16, standardne dolžine, atestirana za zemeljski plin, z ročko za posluževanje, vključno ves tesnilni in pritrdilni materialom.</t>
  </si>
  <si>
    <t>Zaporni element s termičnim varovalom, tlačne stopnje NP 16, standardne dolžine, atestiran za zemeljski plin, z ročko za posluževanje, skupaj s tesnilnim materialom.</t>
  </si>
  <si>
    <t>Cev iz nerjavečega materiala 1.4401 za plinsko inštalacijo po DVGW G 600 za dimenzije od DN 15 do DN 100, po SIST EN 10088 – nerjavna jekla ter DVGW GW 541. (press sistem) skupaj z vsemi fitingi in tesnilnim materialom VIEGA Sanpress Inox G ali adekvatno</t>
  </si>
  <si>
    <t>Prehodni kos za prehod plinske cevi skozi steno izdelan po detajlu za cev</t>
  </si>
  <si>
    <t>DN 25 (DN 40)</t>
  </si>
  <si>
    <t>Cevne konzole in obešala, izdelana iz jeklenih profilov in cevnih objemk, skupaj z montažo na zid, popleskane po predhodnem čiščenju in pleskanju s temeljno barvo.</t>
  </si>
  <si>
    <t>Priključitev plinskih trošil</t>
  </si>
  <si>
    <t>Vrtanje lukenj, izdelava različnih utorov in druga gradbena dela za nemoteno izvedbo inštalacije plina</t>
  </si>
  <si>
    <t>PROJEKT IZVEDENIH DEL</t>
  </si>
  <si>
    <t>Projekt izvedenih del za inštalacijo ogrevanja in hlajenja</t>
  </si>
  <si>
    <t>Projekt izvedenih del za inštalacijo vodovoda in kanalizacije</t>
  </si>
  <si>
    <t>Projekt izvedenih del za inštalacijo prezračevanja</t>
  </si>
  <si>
    <t>Projekt izvedenih del za plinsko inštalacijo</t>
  </si>
  <si>
    <t>PROJEKTANTSKI NADZOR</t>
  </si>
  <si>
    <t>Projektantski nadzor pri izvedbi del za inštalacijo ogrevanja in hlajenja</t>
  </si>
  <si>
    <t>Projektantski nadzor pri izvedbi del za inštalacijo vodovoda in kanalizacije</t>
  </si>
  <si>
    <t>Projektantski nadzor pri izvedbi del za inštalacijo prezračevanja</t>
  </si>
  <si>
    <t>Projektantski nadzor pri izvedbi del za plinsko inštalacijo</t>
  </si>
  <si>
    <t>Nadzor s strani distributerja plina</t>
  </si>
  <si>
    <t>VI.</t>
  </si>
  <si>
    <r>
      <t xml:space="preserve"> - kompletom za varovanje kotla po EN 12828 s temperaturnim regulatorjem TR, varnostnim termostatom STB, varnostnim omejevalnikom minimalnega tlaka, termometrom, potopno tuljko za termometer, vzmetnim varnostnim ventilom DN32/50 (p</t>
    </r>
    <r>
      <rPr>
        <vertAlign val="subscript"/>
        <sz val="10"/>
        <color indexed="8"/>
        <rFont val="Arial"/>
        <family val="2"/>
      </rPr>
      <t>izp</t>
    </r>
    <r>
      <rPr>
        <sz val="10"/>
        <color indexed="8"/>
        <rFont val="Arial"/>
        <family val="2"/>
      </rPr>
      <t>=3,0 bar), manometrom, varovalom pomanjkanja vode WMS</t>
    </r>
  </si>
  <si>
    <r>
      <t>T</t>
    </r>
    <r>
      <rPr>
        <vertAlign val="subscript"/>
        <sz val="10"/>
        <color indexed="8"/>
        <rFont val="Arial"/>
        <family val="2"/>
      </rPr>
      <t>max</t>
    </r>
    <r>
      <rPr>
        <sz val="10"/>
        <color indexed="8"/>
        <rFont val="Arial"/>
        <family val="2"/>
      </rPr>
      <t xml:space="preserve"> = 110°C</t>
    </r>
  </si>
  <si>
    <r>
      <t>p</t>
    </r>
    <r>
      <rPr>
        <vertAlign val="subscript"/>
        <sz val="10"/>
        <color indexed="8"/>
        <rFont val="Arial"/>
        <family val="2"/>
      </rPr>
      <t>max</t>
    </r>
    <r>
      <rPr>
        <sz val="10"/>
        <color indexed="8"/>
        <rFont val="Arial"/>
        <family val="2"/>
      </rPr>
      <t xml:space="preserve"> = 6,0 bar</t>
    </r>
  </si>
  <si>
    <r>
      <t>Q</t>
    </r>
    <r>
      <rPr>
        <vertAlign val="subscript"/>
        <sz val="10"/>
        <color indexed="8"/>
        <rFont val="Arial"/>
        <family val="2"/>
      </rPr>
      <t>nom</t>
    </r>
    <r>
      <rPr>
        <sz val="10"/>
        <color indexed="8"/>
        <rFont val="Arial"/>
        <family val="2"/>
      </rPr>
      <t xml:space="preserve"> = 180,0 kW</t>
    </r>
  </si>
  <si>
    <r>
      <t>k</t>
    </r>
    <r>
      <rPr>
        <vertAlign val="subscript"/>
        <sz val="10"/>
        <color indexed="8"/>
        <rFont val="Arial"/>
        <family val="2"/>
      </rPr>
      <t>vs</t>
    </r>
    <r>
      <rPr>
        <sz val="10"/>
        <color indexed="8"/>
        <rFont val="Arial"/>
        <family val="2"/>
      </rPr>
      <t xml:space="preserve"> = 1,4 m</t>
    </r>
    <r>
      <rPr>
        <vertAlign val="superscript"/>
        <sz val="10"/>
        <color indexed="8"/>
        <rFont val="Arial"/>
        <family val="2"/>
      </rPr>
      <t>3</t>
    </r>
    <r>
      <rPr>
        <sz val="10"/>
        <color indexed="8"/>
        <rFont val="Arial"/>
        <family val="2"/>
      </rPr>
      <t>/h</t>
    </r>
  </si>
  <si>
    <r>
      <t>N</t>
    </r>
    <r>
      <rPr>
        <vertAlign val="subscript"/>
        <sz val="10"/>
        <color indexed="8"/>
        <rFont val="Arial"/>
        <family val="2"/>
      </rPr>
      <t>e</t>
    </r>
    <r>
      <rPr>
        <sz val="10"/>
        <color indexed="8"/>
        <rFont val="Arial"/>
        <family val="2"/>
      </rPr>
      <t xml:space="preserve"> = 10 W</t>
    </r>
  </si>
  <si>
    <r>
      <t>V= 16,48 m</t>
    </r>
    <r>
      <rPr>
        <vertAlign val="superscript"/>
        <sz val="10"/>
        <color indexed="8"/>
        <rFont val="Arial"/>
        <family val="2"/>
      </rPr>
      <t>3</t>
    </r>
    <r>
      <rPr>
        <sz val="10"/>
        <color indexed="8"/>
        <rFont val="Arial"/>
        <family val="2"/>
      </rPr>
      <t>/h</t>
    </r>
  </si>
  <si>
    <r>
      <t>V= 15,64 m</t>
    </r>
    <r>
      <rPr>
        <vertAlign val="superscript"/>
        <sz val="10"/>
        <color indexed="8"/>
        <rFont val="Arial"/>
        <family val="2"/>
      </rPr>
      <t>3</t>
    </r>
    <r>
      <rPr>
        <sz val="10"/>
        <color indexed="8"/>
        <rFont val="Arial"/>
        <family val="2"/>
      </rPr>
      <t>/h</t>
    </r>
  </si>
  <si>
    <r>
      <t>V=4,13 m</t>
    </r>
    <r>
      <rPr>
        <vertAlign val="superscript"/>
        <sz val="10"/>
        <color indexed="8"/>
        <rFont val="Arial"/>
        <family val="2"/>
      </rPr>
      <t>3</t>
    </r>
    <r>
      <rPr>
        <sz val="10"/>
        <color indexed="8"/>
        <rFont val="Arial"/>
        <family val="2"/>
      </rPr>
      <t>/h</t>
    </r>
  </si>
  <si>
    <r>
      <t>V=4,33 m</t>
    </r>
    <r>
      <rPr>
        <vertAlign val="superscript"/>
        <sz val="10"/>
        <color indexed="8"/>
        <rFont val="Arial"/>
        <family val="2"/>
      </rPr>
      <t>3</t>
    </r>
    <r>
      <rPr>
        <sz val="10"/>
        <color indexed="8"/>
        <rFont val="Arial"/>
        <family val="2"/>
      </rPr>
      <t>/h</t>
    </r>
  </si>
  <si>
    <r>
      <t>V</t>
    </r>
    <r>
      <rPr>
        <vertAlign val="subscript"/>
        <sz val="10"/>
        <color indexed="8"/>
        <rFont val="Arial"/>
        <family val="2"/>
      </rPr>
      <t>cel</t>
    </r>
    <r>
      <rPr>
        <sz val="10"/>
        <color indexed="8"/>
        <rFont val="Arial"/>
        <family val="2"/>
      </rPr>
      <t xml:space="preserve"> = 33 l</t>
    </r>
  </si>
  <si>
    <r>
      <t>V</t>
    </r>
    <r>
      <rPr>
        <vertAlign val="subscript"/>
        <sz val="10"/>
        <color indexed="8"/>
        <rFont val="Arial"/>
        <family val="2"/>
      </rPr>
      <t>cel</t>
    </r>
    <r>
      <rPr>
        <sz val="10"/>
        <color indexed="8"/>
        <rFont val="Arial"/>
        <family val="2"/>
      </rPr>
      <t xml:space="preserve"> = 300 l</t>
    </r>
  </si>
  <si>
    <r>
      <t xml:space="preserve">Energetsko </t>
    </r>
    <r>
      <rPr>
        <sz val="10"/>
        <color indexed="8"/>
        <rFont val="Arial"/>
        <family val="2"/>
      </rPr>
      <t>učinkovita obtočna črpalka z zvezno regulacijo vrtljajev, z navojnimi priključki s priključnimi holandci, izolacijo, skupaj s tesnilnim in vijačnim materialom</t>
    </r>
  </si>
  <si>
    <r>
      <t>V=0,90 m</t>
    </r>
    <r>
      <rPr>
        <vertAlign val="superscript"/>
        <sz val="10"/>
        <color indexed="8"/>
        <rFont val="Arial"/>
        <family val="2"/>
      </rPr>
      <t>3</t>
    </r>
    <r>
      <rPr>
        <sz val="10"/>
        <color indexed="8"/>
        <rFont val="Arial"/>
        <family val="2"/>
      </rPr>
      <t>/h</t>
    </r>
  </si>
  <si>
    <r>
      <t>V=1,43 m</t>
    </r>
    <r>
      <rPr>
        <vertAlign val="superscript"/>
        <sz val="10"/>
        <color indexed="8"/>
        <rFont val="Arial"/>
        <family val="2"/>
      </rPr>
      <t>3</t>
    </r>
    <r>
      <rPr>
        <sz val="10"/>
        <color indexed="8"/>
        <rFont val="Arial"/>
        <family val="2"/>
      </rPr>
      <t>/h</t>
    </r>
  </si>
  <si>
    <r>
      <t>V=2,50 m</t>
    </r>
    <r>
      <rPr>
        <vertAlign val="superscript"/>
        <sz val="10"/>
        <color indexed="8"/>
        <rFont val="Arial"/>
        <family val="2"/>
      </rPr>
      <t>3</t>
    </r>
    <r>
      <rPr>
        <sz val="10"/>
        <color indexed="8"/>
        <rFont val="Arial"/>
        <family val="2"/>
      </rPr>
      <t>/h</t>
    </r>
  </si>
  <si>
    <r>
      <t>V=3,80 m</t>
    </r>
    <r>
      <rPr>
        <vertAlign val="superscript"/>
        <sz val="10"/>
        <color indexed="8"/>
        <rFont val="Arial"/>
        <family val="2"/>
      </rPr>
      <t>3</t>
    </r>
    <r>
      <rPr>
        <sz val="10"/>
        <color indexed="8"/>
        <rFont val="Arial"/>
        <family val="2"/>
      </rPr>
      <t>/h</t>
    </r>
  </si>
  <si>
    <r>
      <t>N</t>
    </r>
    <r>
      <rPr>
        <vertAlign val="subscript"/>
        <sz val="10"/>
        <color indexed="8"/>
        <rFont val="Arial"/>
        <family val="2"/>
      </rPr>
      <t>e</t>
    </r>
    <r>
      <rPr>
        <sz val="10"/>
        <color indexed="8"/>
        <rFont val="Arial"/>
        <family val="2"/>
      </rPr>
      <t>= 130 W</t>
    </r>
  </si>
  <si>
    <r>
      <t>N</t>
    </r>
    <r>
      <rPr>
        <vertAlign val="subscript"/>
        <sz val="10"/>
        <color indexed="8"/>
        <rFont val="Arial"/>
        <family val="2"/>
      </rPr>
      <t>e</t>
    </r>
    <r>
      <rPr>
        <sz val="10"/>
        <color indexed="8"/>
        <rFont val="Arial"/>
        <family val="2"/>
      </rPr>
      <t>= 310 W</t>
    </r>
  </si>
  <si>
    <r>
      <t>V=4,34 m</t>
    </r>
    <r>
      <rPr>
        <vertAlign val="superscript"/>
        <sz val="10"/>
        <color indexed="8"/>
        <rFont val="Arial"/>
        <family val="2"/>
      </rPr>
      <t>3</t>
    </r>
    <r>
      <rPr>
        <sz val="10"/>
        <color indexed="8"/>
        <rFont val="Arial"/>
        <family val="2"/>
      </rPr>
      <t>/h</t>
    </r>
  </si>
  <si>
    <r>
      <t>N</t>
    </r>
    <r>
      <rPr>
        <vertAlign val="subscript"/>
        <sz val="10"/>
        <color indexed="8"/>
        <rFont val="Arial"/>
        <family val="2"/>
      </rPr>
      <t>e</t>
    </r>
    <r>
      <rPr>
        <sz val="10"/>
        <color indexed="8"/>
        <rFont val="Arial"/>
        <family val="2"/>
      </rPr>
      <t>= 470 W</t>
    </r>
  </si>
  <si>
    <r>
      <t>V=8,00 m</t>
    </r>
    <r>
      <rPr>
        <vertAlign val="superscript"/>
        <sz val="10"/>
        <color indexed="8"/>
        <rFont val="Arial"/>
        <family val="2"/>
      </rPr>
      <t>3</t>
    </r>
    <r>
      <rPr>
        <sz val="10"/>
        <color indexed="8"/>
        <rFont val="Arial"/>
        <family val="2"/>
      </rPr>
      <t>/h</t>
    </r>
  </si>
  <si>
    <r>
      <t>N</t>
    </r>
    <r>
      <rPr>
        <vertAlign val="subscript"/>
        <sz val="10"/>
        <color indexed="8"/>
        <rFont val="Arial"/>
        <family val="2"/>
      </rPr>
      <t>e</t>
    </r>
    <r>
      <rPr>
        <sz val="10"/>
        <color indexed="8"/>
        <rFont val="Arial"/>
        <family val="2"/>
      </rPr>
      <t>= 430 W</t>
    </r>
  </si>
  <si>
    <r>
      <t>k</t>
    </r>
    <r>
      <rPr>
        <vertAlign val="subscript"/>
        <sz val="10"/>
        <color indexed="8"/>
        <rFont val="Arial"/>
        <family val="2"/>
      </rPr>
      <t>vs</t>
    </r>
    <r>
      <rPr>
        <sz val="10"/>
        <color indexed="8"/>
        <rFont val="Arial"/>
        <family val="2"/>
      </rPr>
      <t>= 2,5 m</t>
    </r>
    <r>
      <rPr>
        <vertAlign val="superscript"/>
        <sz val="10"/>
        <color indexed="8"/>
        <rFont val="Arial"/>
        <family val="2"/>
      </rPr>
      <t>3</t>
    </r>
    <r>
      <rPr>
        <sz val="10"/>
        <color indexed="8"/>
        <rFont val="Arial"/>
        <family val="2"/>
      </rPr>
      <t>/h;</t>
    </r>
  </si>
  <si>
    <r>
      <t>k</t>
    </r>
    <r>
      <rPr>
        <vertAlign val="subscript"/>
        <sz val="10"/>
        <color indexed="8"/>
        <rFont val="Arial"/>
        <family val="2"/>
      </rPr>
      <t>vs</t>
    </r>
    <r>
      <rPr>
        <sz val="10"/>
        <color indexed="8"/>
        <rFont val="Arial"/>
        <family val="2"/>
      </rPr>
      <t>= 4,0 m</t>
    </r>
    <r>
      <rPr>
        <vertAlign val="superscript"/>
        <sz val="10"/>
        <color indexed="8"/>
        <rFont val="Arial"/>
        <family val="2"/>
      </rPr>
      <t>3</t>
    </r>
    <r>
      <rPr>
        <sz val="10"/>
        <color indexed="8"/>
        <rFont val="Arial"/>
        <family val="2"/>
      </rPr>
      <t>/h;</t>
    </r>
  </si>
  <si>
    <r>
      <t>k</t>
    </r>
    <r>
      <rPr>
        <vertAlign val="subscript"/>
        <sz val="10"/>
        <color indexed="8"/>
        <rFont val="Arial"/>
        <family val="2"/>
      </rPr>
      <t>vs</t>
    </r>
    <r>
      <rPr>
        <sz val="10"/>
        <color indexed="8"/>
        <rFont val="Arial"/>
        <family val="2"/>
      </rPr>
      <t>= 10,0 m</t>
    </r>
    <r>
      <rPr>
        <vertAlign val="superscript"/>
        <sz val="10"/>
        <color indexed="8"/>
        <rFont val="Arial"/>
        <family val="2"/>
      </rPr>
      <t>3</t>
    </r>
    <r>
      <rPr>
        <sz val="10"/>
        <color indexed="8"/>
        <rFont val="Arial"/>
        <family val="2"/>
      </rPr>
      <t>/h;</t>
    </r>
  </si>
  <si>
    <r>
      <t>k</t>
    </r>
    <r>
      <rPr>
        <vertAlign val="subscript"/>
        <sz val="10"/>
        <color indexed="8"/>
        <rFont val="Arial"/>
        <family val="2"/>
      </rPr>
      <t>vs</t>
    </r>
    <r>
      <rPr>
        <sz val="10"/>
        <color indexed="8"/>
        <rFont val="Arial"/>
        <family val="2"/>
      </rPr>
      <t>=180,0 m</t>
    </r>
    <r>
      <rPr>
        <vertAlign val="superscript"/>
        <sz val="10"/>
        <color indexed="8"/>
        <rFont val="Arial"/>
        <family val="2"/>
      </rPr>
      <t>3</t>
    </r>
    <r>
      <rPr>
        <sz val="10"/>
        <color indexed="8"/>
        <rFont val="Arial"/>
        <family val="2"/>
      </rPr>
      <t>/h</t>
    </r>
  </si>
  <si>
    <r>
      <t>DN 20/32 (p</t>
    </r>
    <r>
      <rPr>
        <vertAlign val="subscript"/>
        <sz val="10"/>
        <color indexed="8"/>
        <rFont val="Arial"/>
        <family val="2"/>
      </rPr>
      <t>i</t>
    </r>
    <r>
      <rPr>
        <sz val="10"/>
        <color indexed="8"/>
        <rFont val="Arial"/>
        <family val="2"/>
      </rPr>
      <t>=3,0 bar)</t>
    </r>
  </si>
  <si>
    <r>
      <t>DN 32/50 (p</t>
    </r>
    <r>
      <rPr>
        <vertAlign val="subscript"/>
        <sz val="10"/>
        <color indexed="8"/>
        <rFont val="Arial"/>
        <family val="2"/>
      </rPr>
      <t>i</t>
    </r>
    <r>
      <rPr>
        <sz val="10"/>
        <color indexed="8"/>
        <rFont val="Arial"/>
        <family val="2"/>
      </rPr>
      <t>=4,0 bar)</t>
    </r>
  </si>
  <si>
    <r>
      <t>m</t>
    </r>
    <r>
      <rPr>
        <vertAlign val="superscript"/>
        <sz val="10"/>
        <color indexed="8"/>
        <rFont val="Arial"/>
        <family val="2"/>
      </rPr>
      <t>2</t>
    </r>
  </si>
  <si>
    <r>
      <t xml:space="preserve">Jeklen panelni radiator s spodnjimi sredinskimi priključki, vgrajenim termostatskim ventilom, </t>
    </r>
    <r>
      <rPr>
        <b/>
        <sz val="10"/>
        <color indexed="8"/>
        <rFont val="Arial"/>
        <family val="2"/>
      </rPr>
      <t>spodnjim kotnim</t>
    </r>
    <r>
      <rPr>
        <sz val="10"/>
        <color indexed="8"/>
        <rFont val="Arial"/>
        <family val="2"/>
      </rPr>
      <t xml:space="preserve"> priključnim kosom za dvocevni sistem z regulacijo pretoka (po DIN 18380), s priključki za večplastne cevi, izdelan za delovni tlak PN6 in temperaturo do 110°C skupaj s pokrovom, radiatorskimi čepi, reducirkami, odzračnikom, konzolami za montažo na steno, konzolo za montažo priključnega kosa, tesnilnim in pritrdilnim materialom</t>
    </r>
  </si>
  <si>
    <r>
      <t>- hladilna moč (režim 7/12°C, T</t>
    </r>
    <r>
      <rPr>
        <vertAlign val="subscript"/>
        <sz val="9"/>
        <color indexed="8"/>
        <rFont val="Arial"/>
        <family val="2"/>
      </rPr>
      <t>zun</t>
    </r>
    <r>
      <rPr>
        <sz val="9"/>
        <color indexed="8"/>
        <rFont val="Arial"/>
        <family val="2"/>
      </rPr>
      <t>= 35°C): 93,2 kW</t>
    </r>
  </si>
  <si>
    <r>
      <t>- grelna moč (režim 40/45°C, T</t>
    </r>
    <r>
      <rPr>
        <vertAlign val="subscript"/>
        <sz val="9"/>
        <color indexed="8"/>
        <rFont val="Arial"/>
        <family val="2"/>
      </rPr>
      <t>zun</t>
    </r>
    <r>
      <rPr>
        <sz val="9"/>
        <color indexed="8"/>
        <rFont val="Arial"/>
        <family val="2"/>
      </rPr>
      <t>= 7°C): 99,6 kW</t>
    </r>
  </si>
  <si>
    <r>
      <t>V</t>
    </r>
    <r>
      <rPr>
        <vertAlign val="subscript"/>
        <sz val="9"/>
        <color indexed="8"/>
        <rFont val="Arial"/>
        <family val="2"/>
      </rPr>
      <t>cel</t>
    </r>
    <r>
      <rPr>
        <sz val="9"/>
        <color indexed="8"/>
        <rFont val="Arial"/>
        <family val="2"/>
      </rPr>
      <t xml:space="preserve"> = 150 l</t>
    </r>
  </si>
  <si>
    <r>
      <t>DN 20/32 (p</t>
    </r>
    <r>
      <rPr>
        <vertAlign val="subscript"/>
        <sz val="9"/>
        <color indexed="8"/>
        <rFont val="Arial"/>
        <family val="2"/>
      </rPr>
      <t>i</t>
    </r>
    <r>
      <rPr>
        <sz val="9"/>
        <color indexed="8"/>
        <rFont val="Arial"/>
        <family val="2"/>
      </rPr>
      <t>=4,0 bar)</t>
    </r>
  </si>
  <si>
    <r>
      <t>m</t>
    </r>
    <r>
      <rPr>
        <vertAlign val="superscript"/>
        <sz val="9"/>
        <color indexed="8"/>
        <rFont val="Arial"/>
        <family val="2"/>
      </rPr>
      <t>2</t>
    </r>
  </si>
  <si>
    <r>
      <t xml:space="preserve">Jeklen panelni radiator s spodnjimi sredinskimi priključki, vgrajenim termostatskim ventilom, </t>
    </r>
    <r>
      <rPr>
        <b/>
        <sz val="9"/>
        <color indexed="8"/>
        <rFont val="Arial"/>
        <family val="2"/>
      </rPr>
      <t>spodnjim kotnim</t>
    </r>
    <r>
      <rPr>
        <sz val="9"/>
        <color indexed="8"/>
        <rFont val="Arial"/>
        <family val="2"/>
      </rPr>
      <t xml:space="preserve"> priključnim kosom za dvocevni sistem z regulacijo pretoka (po DIN 18380), s priključki za večplastne cevi, izdelan za delovni tlak PN6 in temperaturo do 110°C skupaj s pokrovom, radiatorskimi čepi, reducirkami, odzračnikom, konzolami za montažo na steno, konzolo za montažo priključnega kosa, tesnilnim in pritrdilnim materialom</t>
    </r>
  </si>
  <si>
    <r>
      <t xml:space="preserve">Jeklen panelni radiator s spodnjimi sredinskimi priključki, vgrajenim termostatskim ventilom, </t>
    </r>
    <r>
      <rPr>
        <b/>
        <sz val="9"/>
        <color indexed="8"/>
        <rFont val="Arial"/>
        <family val="2"/>
      </rPr>
      <t>spodnjim ravnim</t>
    </r>
    <r>
      <rPr>
        <sz val="9"/>
        <color indexed="8"/>
        <rFont val="Arial"/>
        <family val="2"/>
      </rPr>
      <t xml:space="preserve"> priključnim kosom za dvocevni sistem z regulacijo pretoka (po DIN 18380), s priključki za večplastne cevi, izdelan za delovni tlak PN6 in temperaturo do 110°C skupaj s pokrovom, radiatorskimi čepi, reducirkami, odzračnikom, konzolami za montažo na steno, </t>
    </r>
    <r>
      <rPr>
        <b/>
        <sz val="9"/>
        <color indexed="8"/>
        <rFont val="Arial"/>
        <family val="2"/>
      </rPr>
      <t>nosilci za talno postavitev</t>
    </r>
    <r>
      <rPr>
        <sz val="9"/>
        <color indexed="8"/>
        <rFont val="Arial"/>
        <family val="2"/>
      </rPr>
      <t xml:space="preserve">, </t>
    </r>
    <r>
      <rPr>
        <b/>
        <sz val="9"/>
        <color indexed="8"/>
        <rFont val="Arial"/>
        <family val="2"/>
      </rPr>
      <t>protisevalno zaščito za montažo ob steklene površine</t>
    </r>
    <r>
      <rPr>
        <sz val="9"/>
        <color indexed="8"/>
        <rFont val="Arial"/>
        <family val="2"/>
      </rPr>
      <t>, tesnilnim in pritrdilnim materialom</t>
    </r>
  </si>
  <si>
    <r>
      <t>f</t>
    </r>
    <r>
      <rPr>
        <sz val="9"/>
        <color indexed="8"/>
        <rFont val="Arial"/>
        <family val="2"/>
      </rPr>
      <t xml:space="preserve"> 26,9 x 2,65 mm (DN20)</t>
    </r>
  </si>
  <si>
    <r>
      <t>f</t>
    </r>
    <r>
      <rPr>
        <sz val="9"/>
        <color indexed="8"/>
        <rFont val="Arial"/>
        <family val="2"/>
      </rPr>
      <t xml:space="preserve"> 33,7 x 3,25 mm (DN25)</t>
    </r>
  </si>
  <si>
    <r>
      <t>f</t>
    </r>
    <r>
      <rPr>
        <sz val="9"/>
        <color indexed="8"/>
        <rFont val="Arial"/>
        <family val="2"/>
      </rPr>
      <t xml:space="preserve"> 42,4 x 3,25 mm (DN32)</t>
    </r>
  </si>
  <si>
    <r>
      <t>f</t>
    </r>
    <r>
      <rPr>
        <sz val="9"/>
        <color indexed="8"/>
        <rFont val="Arial"/>
        <family val="2"/>
      </rPr>
      <t xml:space="preserve"> 48,3 x 3,25 mm (DN40)</t>
    </r>
  </si>
  <si>
    <r>
      <t>f</t>
    </r>
    <r>
      <rPr>
        <sz val="9"/>
        <color indexed="8"/>
        <rFont val="Arial"/>
        <family val="2"/>
      </rPr>
      <t xml:space="preserve"> 60,3 x 3,65 mm (DN50)</t>
    </r>
  </si>
  <si>
    <r>
      <t>f</t>
    </r>
    <r>
      <rPr>
        <sz val="9"/>
        <color indexed="8"/>
        <rFont val="Arial"/>
        <family val="2"/>
      </rPr>
      <t xml:space="preserve"> 76,1 x 2,90 mm (DN65)</t>
    </r>
  </si>
  <si>
    <r>
      <t>f</t>
    </r>
    <r>
      <rPr>
        <sz val="9"/>
        <color indexed="8"/>
        <rFont val="Arial"/>
        <family val="2"/>
      </rPr>
      <t xml:space="preserve"> 88,9 x 3,2 mm (DN80)</t>
    </r>
  </si>
  <si>
    <r>
      <t>Toplotna izolacija razvoda ogrevne vode s cevno izolacijo iz sintetičnega kavčuka z zaprto celično strukturo, izpolnjuje pogoje za preprečevanje toplotnih izgub, korozije, rosenja in kondenzacije, prenosa hrupa na gradbeno konstrukcijo, elastična in odporna od -50</t>
    </r>
    <r>
      <rPr>
        <sz val="9"/>
        <color indexed="8"/>
        <rFont val="Arial"/>
        <family val="2"/>
      </rPr>
      <t>°C do +105 °C, z visoko odpornostjo proti prehodu vodne pare (η&gt;7.000) skladno z EN 12086 in EN 13469 in nizko toplotno prevodnostjo (λd(0°C)=0,035 W/mK) skladno z EN 8497, skupaj z lepilom ter obdelavo fazonskih kosov ter armatur</t>
    </r>
  </si>
  <si>
    <r>
      <t>f</t>
    </r>
    <r>
      <rPr>
        <sz val="9"/>
        <color indexed="8"/>
        <rFont val="Arial"/>
        <family val="2"/>
      </rPr>
      <t xml:space="preserve"> 60,3 x 3,65 mm (DN50) - za hlajenje</t>
    </r>
  </si>
  <si>
    <r>
      <t>f</t>
    </r>
    <r>
      <rPr>
        <sz val="9"/>
        <color indexed="8"/>
        <rFont val="Arial"/>
        <family val="2"/>
      </rPr>
      <t xml:space="preserve"> 76,1 x 2,90 mm (DN65) - za ogrevanje in hlajenje</t>
    </r>
  </si>
  <si>
    <r>
      <t>f</t>
    </r>
    <r>
      <rPr>
        <sz val="9"/>
        <color indexed="8"/>
        <rFont val="Arial"/>
        <family val="2"/>
      </rPr>
      <t xml:space="preserve"> 88,9 x 3,2 mm (DN80) - za hlajenje</t>
    </r>
  </si>
  <si>
    <r>
      <t xml:space="preserve">za cevni razvod </t>
    </r>
    <r>
      <rPr>
        <sz val="9"/>
        <color indexed="8"/>
        <rFont val="Arial"/>
        <family val="2"/>
      </rPr>
      <t>f 88,9 x 3,2 mm (DN80), ki je že izoliran z</t>
    </r>
  </si>
  <si>
    <r>
      <t>dolžina oboda cevi do 0,5m (</t>
    </r>
    <r>
      <rPr>
        <sz val="9"/>
        <color indexed="8"/>
        <rFont val="Arial"/>
        <family val="2"/>
      </rPr>
      <t>f 15 -f 100)</t>
    </r>
  </si>
  <si>
    <r>
      <t>DN 15/25 (p</t>
    </r>
    <r>
      <rPr>
        <vertAlign val="subscript"/>
        <sz val="9"/>
        <color indexed="8"/>
        <rFont val="Arial"/>
        <family val="2"/>
      </rPr>
      <t>i</t>
    </r>
    <r>
      <rPr>
        <sz val="9"/>
        <color indexed="8"/>
        <rFont val="Arial"/>
        <family val="2"/>
      </rPr>
      <t>=3,0 bar)</t>
    </r>
  </si>
  <si>
    <r>
      <t xml:space="preserve">Zaprta membranska </t>
    </r>
    <r>
      <rPr>
        <sz val="9"/>
        <color indexed="8"/>
        <rFont val="Arial"/>
        <family val="2"/>
      </rPr>
      <t>raztezna posoda, komplet s priključnim kosom z zapornim ventilom s kapo proti nepooblaščenemu posluževanju in izpustno pipico ter montažnim materialom</t>
    </r>
  </si>
  <si>
    <r>
      <t>V</t>
    </r>
    <r>
      <rPr>
        <vertAlign val="subscript"/>
        <sz val="9"/>
        <color indexed="8"/>
        <rFont val="Arial"/>
        <family val="2"/>
      </rPr>
      <t>cel</t>
    </r>
    <r>
      <rPr>
        <sz val="9"/>
        <color indexed="8"/>
        <rFont val="Arial"/>
        <family val="2"/>
      </rPr>
      <t xml:space="preserve"> = 18 l</t>
    </r>
  </si>
  <si>
    <r>
      <t>V=6,30 m</t>
    </r>
    <r>
      <rPr>
        <vertAlign val="superscript"/>
        <sz val="9"/>
        <color indexed="8"/>
        <rFont val="Arial"/>
        <family val="2"/>
      </rPr>
      <t>3</t>
    </r>
    <r>
      <rPr>
        <sz val="9"/>
        <color indexed="8"/>
        <rFont val="Arial"/>
        <family val="2"/>
      </rPr>
      <t>/h</t>
    </r>
  </si>
  <si>
    <r>
      <t>N</t>
    </r>
    <r>
      <rPr>
        <vertAlign val="subscript"/>
        <sz val="9"/>
        <color indexed="8"/>
        <rFont val="Arial"/>
        <family val="2"/>
      </rPr>
      <t>e</t>
    </r>
    <r>
      <rPr>
        <sz val="9"/>
        <color indexed="8"/>
        <rFont val="Arial"/>
        <family val="2"/>
      </rPr>
      <t>= 590 W</t>
    </r>
  </si>
  <si>
    <r>
      <t xml:space="preserve">Energetsko </t>
    </r>
    <r>
      <rPr>
        <sz val="9"/>
        <color indexed="8"/>
        <rFont val="Arial"/>
        <family val="2"/>
      </rPr>
      <t>učinkovita obtočna črpalka z zvezno regulacijo vrtljajev, z navojnimi priključki s priključnimi holandci, izolacijo, skupaj s tesnilnim in vijačnim materialom</t>
    </r>
  </si>
  <si>
    <r>
      <t>V= 3,13 m</t>
    </r>
    <r>
      <rPr>
        <vertAlign val="superscript"/>
        <sz val="9"/>
        <color indexed="8"/>
        <rFont val="Arial"/>
        <family val="2"/>
      </rPr>
      <t>3</t>
    </r>
    <r>
      <rPr>
        <sz val="9"/>
        <color indexed="8"/>
        <rFont val="Arial"/>
        <family val="2"/>
      </rPr>
      <t>/h</t>
    </r>
  </si>
  <si>
    <r>
      <t>D</t>
    </r>
    <r>
      <rPr>
        <sz val="9"/>
        <color indexed="8"/>
        <rFont val="Arial"/>
        <family val="2"/>
      </rPr>
      <t>p</t>
    </r>
    <r>
      <rPr>
        <vertAlign val="subscript"/>
        <sz val="9"/>
        <color indexed="8"/>
        <rFont val="Arial"/>
        <family val="2"/>
      </rPr>
      <t>min</t>
    </r>
    <r>
      <rPr>
        <sz val="9"/>
        <color indexed="8"/>
        <rFont val="Arial"/>
        <family val="2"/>
      </rPr>
      <t>=30,0 kPa</t>
    </r>
  </si>
  <si>
    <r>
      <t>k</t>
    </r>
    <r>
      <rPr>
        <vertAlign val="subscript"/>
        <sz val="9"/>
        <color indexed="8"/>
        <rFont val="Arial"/>
        <family val="2"/>
      </rPr>
      <t>vs</t>
    </r>
    <r>
      <rPr>
        <sz val="9"/>
        <color indexed="8"/>
        <rFont val="Arial"/>
        <family val="2"/>
      </rPr>
      <t>=25,0 m</t>
    </r>
    <r>
      <rPr>
        <vertAlign val="superscript"/>
        <sz val="9"/>
        <color indexed="8"/>
        <rFont val="Arial"/>
        <family val="2"/>
      </rPr>
      <t>3</t>
    </r>
    <r>
      <rPr>
        <sz val="9"/>
        <color indexed="8"/>
        <rFont val="Arial"/>
        <family val="2"/>
      </rPr>
      <t>/h</t>
    </r>
  </si>
  <si>
    <r>
      <t xml:space="preserve">Manometer v okroglem ohišju </t>
    </r>
    <r>
      <rPr>
        <sz val="9"/>
        <color indexed="8"/>
        <rFont val="Arial"/>
        <family val="2"/>
      </rPr>
      <t>f80 mm z merilnim območjem do 6 bar z varilnim kolčakom, navojnim priključkom DN 15, manometrsko navojno pipico DN 15, komplet z montažnim in z montažnim in tesnilnim materialom</t>
    </r>
  </si>
  <si>
    <r>
      <t xml:space="preserve">Termometer v okroglem ohišju </t>
    </r>
    <r>
      <rPr>
        <sz val="9"/>
        <color indexed="8"/>
        <rFont val="Arial"/>
        <family val="2"/>
      </rPr>
      <t>f80, z navojnim priključkom R 1/2", komplet z montažnim in tesnilnim materialom</t>
    </r>
  </si>
  <si>
    <r>
      <t xml:space="preserve">- z merilnim območjem od -20 do +60 </t>
    </r>
    <r>
      <rPr>
        <sz val="9"/>
        <color indexed="8"/>
        <rFont val="Arial"/>
        <family val="2"/>
      </rPr>
      <t>°C</t>
    </r>
  </si>
  <si>
    <r>
      <t xml:space="preserve">- z merilnim območjem od +0 do +60 </t>
    </r>
    <r>
      <rPr>
        <sz val="9"/>
        <color indexed="8"/>
        <rFont val="Arial"/>
        <family val="2"/>
      </rPr>
      <t>°C</t>
    </r>
  </si>
  <si>
    <r>
      <t xml:space="preserve">- z merilnim območjem od +0 do +120 </t>
    </r>
    <r>
      <rPr>
        <sz val="9"/>
        <color indexed="8"/>
        <rFont val="Arial"/>
        <family val="2"/>
      </rPr>
      <t>°C</t>
    </r>
  </si>
  <si>
    <r>
      <t xml:space="preserve">Odzračevalni lonček, skupaj s povezovalno cevko </t>
    </r>
    <r>
      <rPr>
        <sz val="9"/>
        <color indexed="8"/>
        <rFont val="Arial"/>
        <family val="2"/>
      </rPr>
      <t>f10 dolžine cca 10 m, krogelnim ventilom DN 10 ter tesnilnim in pritrdilnim materialom</t>
    </r>
  </si>
  <si>
    <r>
      <t>- na CO</t>
    </r>
    <r>
      <rPr>
        <vertAlign val="subscript"/>
        <sz val="9"/>
        <color indexed="8"/>
        <rFont val="Arial"/>
        <family val="2"/>
      </rPr>
      <t>2</t>
    </r>
    <r>
      <rPr>
        <sz val="9"/>
        <color indexed="8"/>
        <rFont val="Arial"/>
        <family val="2"/>
      </rPr>
      <t xml:space="preserve"> 5 kg (3EG)</t>
    </r>
  </si>
  <si>
    <r>
      <t xml:space="preserve">MS zaporni protipovratni ventil z navojnimi priključki skupaj z izpustom po DIN 3502, EN 13959, W570, </t>
    </r>
    <r>
      <rPr>
        <sz val="9"/>
        <color indexed="8"/>
        <rFont val="Arial"/>
        <family val="2"/>
      </rPr>
      <t>DVGW W 541 s tesnilnim in vijačnim materialom.</t>
    </r>
  </si>
  <si>
    <r>
      <t xml:space="preserve">OPOMBA: obešala za vodoravno, poševno in navpično pritrjevanje cevi na gradbeno ali drugo vrsto konstrukcije sestavljene iz predfabriciranih obešal je iz pocinkanega železa in obsega objemke s podlogo iz sintetične gume odporne do 120 </t>
    </r>
    <r>
      <rPr>
        <sz val="9"/>
        <color indexed="8"/>
        <rFont val="Arial"/>
        <family val="2"/>
      </rPr>
      <t>°C – dušenje zvoka, navojne palice s temeljno ploščo ali temeljnim profilom, kovinskih vložkov, vijakov z maticami, drsne in fiksne podpore. Vsa obešala se izvede po smernicah za montažo in preprečevanje prenosa hrupa na gradbeno konstrukcijo!</t>
    </r>
  </si>
  <si>
    <r>
      <t>f</t>
    </r>
    <r>
      <rPr>
        <sz val="9"/>
        <color indexed="8"/>
        <rFont val="Arial"/>
        <family val="2"/>
      </rPr>
      <t xml:space="preserve"> 65</t>
    </r>
  </si>
  <si>
    <r>
      <t>f</t>
    </r>
    <r>
      <rPr>
        <sz val="9"/>
        <color indexed="8"/>
        <rFont val="Arial"/>
        <family val="2"/>
      </rPr>
      <t xml:space="preserve"> 18 x 1</t>
    </r>
  </si>
  <si>
    <r>
      <t>f</t>
    </r>
    <r>
      <rPr>
        <sz val="9"/>
        <color indexed="8"/>
        <rFont val="Arial"/>
        <family val="2"/>
      </rPr>
      <t xml:space="preserve"> 22 x 1,2</t>
    </r>
  </si>
  <si>
    <r>
      <t>f</t>
    </r>
    <r>
      <rPr>
        <sz val="9"/>
        <color indexed="8"/>
        <rFont val="Arial"/>
        <family val="2"/>
      </rPr>
      <t xml:space="preserve"> 28 x 1,2</t>
    </r>
  </si>
  <si>
    <r>
      <t>f</t>
    </r>
    <r>
      <rPr>
        <sz val="9"/>
        <color indexed="8"/>
        <rFont val="Arial"/>
        <family val="2"/>
      </rPr>
      <t xml:space="preserve"> 35 x 1,5</t>
    </r>
  </si>
  <si>
    <r>
      <t>f</t>
    </r>
    <r>
      <rPr>
        <sz val="9"/>
        <color indexed="8"/>
        <rFont val="Arial"/>
        <family val="2"/>
      </rPr>
      <t xml:space="preserve"> 42 x 1,5</t>
    </r>
  </si>
  <si>
    <r>
      <t>f</t>
    </r>
    <r>
      <rPr>
        <sz val="9"/>
        <color indexed="8"/>
        <rFont val="Arial"/>
        <family val="2"/>
      </rPr>
      <t xml:space="preserve"> 32 x 4,5</t>
    </r>
  </si>
  <si>
    <r>
      <t>Izolacija hladne vode s fleksibilnimi cevaki za cevi položene v tla in v zidu pod ometom. Elastična in odporna do +102</t>
    </r>
    <r>
      <rPr>
        <sz val="9"/>
        <color indexed="8"/>
        <rFont val="Arial"/>
        <family val="2"/>
      </rPr>
      <t>°C.</t>
    </r>
  </si>
  <si>
    <r>
      <t>Izolacija tople vode s fleksibilnimi cevaki za cevi položene vidno pod stropom ali v jašku. Elastična in odporna od -50</t>
    </r>
    <r>
      <rPr>
        <sz val="9"/>
        <color indexed="8"/>
        <rFont val="Arial"/>
        <family val="2"/>
      </rPr>
      <t>°C do +105 °C.</t>
    </r>
  </si>
  <si>
    <r>
      <t>- koeficient toplotne prevodnosti λ</t>
    </r>
    <r>
      <rPr>
        <vertAlign val="subscript"/>
        <sz val="9"/>
        <color indexed="8"/>
        <rFont val="Arial"/>
        <family val="2"/>
      </rPr>
      <t>0ºC</t>
    </r>
    <r>
      <rPr>
        <sz val="9"/>
        <color indexed="8"/>
        <rFont val="Arial"/>
        <family val="2"/>
      </rPr>
      <t xml:space="preserve">  ≤ 0,036 W/mK (EN 8497)</t>
    </r>
  </si>
  <si>
    <r>
      <t>f</t>
    </r>
    <r>
      <rPr>
        <sz val="9"/>
        <color indexed="8"/>
        <rFont val="Arial"/>
        <family val="2"/>
      </rPr>
      <t xml:space="preserve"> 32</t>
    </r>
  </si>
  <si>
    <r>
      <t>f</t>
    </r>
    <r>
      <rPr>
        <sz val="9"/>
        <color indexed="8"/>
        <rFont val="Arial"/>
        <family val="2"/>
      </rPr>
      <t xml:space="preserve"> 40</t>
    </r>
  </si>
  <si>
    <r>
      <t>f</t>
    </r>
    <r>
      <rPr>
        <sz val="9"/>
        <color indexed="8"/>
        <rFont val="Arial"/>
        <family val="2"/>
      </rPr>
      <t xml:space="preserve"> 50</t>
    </r>
  </si>
  <si>
    <r>
      <t>f</t>
    </r>
    <r>
      <rPr>
        <sz val="9"/>
        <color indexed="8"/>
        <rFont val="Arial"/>
        <family val="2"/>
      </rPr>
      <t xml:space="preserve"> 75</t>
    </r>
  </si>
  <si>
    <r>
      <t>f</t>
    </r>
    <r>
      <rPr>
        <sz val="9"/>
        <color indexed="8"/>
        <rFont val="Arial"/>
        <family val="2"/>
      </rPr>
      <t xml:space="preserve"> 110</t>
    </r>
  </si>
  <si>
    <r>
      <t>Izolacija oddušnih cevi na podstrehi z izolativnimi ploščami. Elastična in odporna od -50</t>
    </r>
    <r>
      <rPr>
        <sz val="9"/>
        <color indexed="8"/>
        <rFont val="Arial"/>
        <family val="2"/>
      </rPr>
      <t>°C do +105 °C.</t>
    </r>
  </si>
  <si>
    <r>
      <t>f</t>
    </r>
    <r>
      <rPr>
        <sz val="9"/>
        <color indexed="8"/>
        <rFont val="Arial"/>
        <family val="2"/>
      </rPr>
      <t xml:space="preserve"> 70</t>
    </r>
  </si>
  <si>
    <r>
      <t>f</t>
    </r>
    <r>
      <rPr>
        <sz val="9"/>
        <color indexed="8"/>
        <rFont val="Arial"/>
        <family val="2"/>
      </rPr>
      <t xml:space="preserve"> 100</t>
    </r>
  </si>
  <si>
    <r>
      <t>dolžina oboda cevi do 1,5m (</t>
    </r>
    <r>
      <rPr>
        <sz val="9"/>
        <color indexed="8"/>
        <rFont val="Arial"/>
        <family val="2"/>
      </rPr>
      <t>f 15 -f 100)</t>
    </r>
  </si>
  <si>
    <r>
      <t xml:space="preserve">A </t>
    </r>
    <r>
      <rPr>
        <vertAlign val="subscript"/>
        <sz val="9"/>
        <color indexed="8"/>
        <rFont val="Arial"/>
        <family val="2"/>
      </rPr>
      <t xml:space="preserve">izmenjevalec </t>
    </r>
    <r>
      <rPr>
        <sz val="9"/>
        <color indexed="8"/>
        <rFont val="Arial"/>
        <family val="2"/>
      </rPr>
      <t xml:space="preserve"> = 2 x 1,8 m</t>
    </r>
    <r>
      <rPr>
        <vertAlign val="superscript"/>
        <sz val="9"/>
        <color indexed="8"/>
        <rFont val="Arial"/>
        <family val="2"/>
      </rPr>
      <t>2</t>
    </r>
  </si>
  <si>
    <r>
      <t xml:space="preserve">A </t>
    </r>
    <r>
      <rPr>
        <vertAlign val="subscript"/>
        <sz val="9"/>
        <color indexed="8"/>
        <rFont val="Arial"/>
        <family val="2"/>
      </rPr>
      <t xml:space="preserve">izmenjevalec </t>
    </r>
    <r>
      <rPr>
        <sz val="9"/>
        <color indexed="8"/>
        <rFont val="Arial"/>
        <family val="2"/>
      </rPr>
      <t xml:space="preserve"> = 2 x 3,6 m</t>
    </r>
    <r>
      <rPr>
        <vertAlign val="superscript"/>
        <sz val="9"/>
        <color indexed="8"/>
        <rFont val="Arial"/>
        <family val="2"/>
      </rPr>
      <t>2</t>
    </r>
  </si>
  <si>
    <r>
      <t>Q</t>
    </r>
    <r>
      <rPr>
        <vertAlign val="subscript"/>
        <sz val="9"/>
        <color indexed="8"/>
        <rFont val="Arial"/>
        <family val="2"/>
      </rPr>
      <t>n</t>
    </r>
    <r>
      <rPr>
        <sz val="9"/>
        <color indexed="8"/>
        <rFont val="Arial"/>
        <family val="2"/>
      </rPr>
      <t xml:space="preserve"> = 5,2 m</t>
    </r>
    <r>
      <rPr>
        <vertAlign val="superscript"/>
        <sz val="9"/>
        <color indexed="8"/>
        <rFont val="Arial"/>
        <family val="2"/>
      </rPr>
      <t>3</t>
    </r>
    <r>
      <rPr>
        <sz val="9"/>
        <color indexed="8"/>
        <rFont val="Arial"/>
        <family val="2"/>
      </rPr>
      <t>/h</t>
    </r>
  </si>
  <si>
    <r>
      <t>Enojna avtomatska naprava za mehčanje vode po DIN 1988 z nazivnim priključnim premer 1", nazivno kapaciteto 65</t>
    </r>
    <r>
      <rPr>
        <sz val="9"/>
        <color indexed="8"/>
        <rFont val="Arial"/>
        <family val="2"/>
      </rPr>
      <t>°dH x m³, volumenski tok 2,0 m</t>
    </r>
    <r>
      <rPr>
        <vertAlign val="superscript"/>
        <sz val="9"/>
        <color indexed="8"/>
        <rFont val="Arial"/>
        <family val="2"/>
      </rPr>
      <t>3</t>
    </r>
    <r>
      <rPr>
        <sz val="9"/>
        <color indexed="8"/>
        <rFont val="Arial"/>
        <family val="2"/>
      </rPr>
      <t>/h pri Dp = 0,6 bara pri mehčanju vode na &lt; 0,1 °dH. Ščiti cevovod in priključene naprave pred motnjami, ki jih povzroča izločanje zemljoalkalijskih karbonatov iz vode. Mehčalna naprava je volumetrično krmiljena mehčalna naprava z ionskim rezervoarjem. Krmilna enota nadzira delovanje s pomočjo impulzov vodnega merilnika, ki je nameščen v cevi z že omehčano vodo. Za količinsko krmiljenje mehčalne naprave moramo vnesti podatka o vhodni in izhodni trdoti vode. Na podlagi vnesenih parametrov lahko krmilna elektronska enota izračuna količino omehčane vode med dvema regeneracijama. S tremi tipkami in LCD prikazovalnikom lahko nadzorujemo in programiramo vse stopnje delovanja ter ročno prožimo regeneracijo. Z napravo dobaviti tabletirano sol za prvo polnjenje ter merilni pribor za merjenje pomembnih parametrov vode vročevodnega sistema centralnega ogrevanja (koncentracija molibdena (Mo6+), celotna trdota vode, pH. Naprava je dobavljena z vsem vijačnim in tesnilnim ter montažnim materialom</t>
    </r>
  </si>
  <si>
    <r>
      <t>Qn = 2,0 m</t>
    </r>
    <r>
      <rPr>
        <vertAlign val="superscript"/>
        <sz val="9"/>
        <color indexed="8"/>
        <rFont val="Arial"/>
        <family val="2"/>
      </rPr>
      <t>3</t>
    </r>
    <r>
      <rPr>
        <sz val="9"/>
        <color indexed="8"/>
        <rFont val="Arial"/>
        <family val="2"/>
      </rPr>
      <t>/h</t>
    </r>
  </si>
  <si>
    <r>
      <t>N</t>
    </r>
    <r>
      <rPr>
        <vertAlign val="subscript"/>
        <sz val="9"/>
        <color indexed="8"/>
        <rFont val="Arial"/>
        <family val="2"/>
      </rPr>
      <t>e</t>
    </r>
    <r>
      <rPr>
        <sz val="9"/>
        <color indexed="8"/>
        <rFont val="Arial"/>
        <family val="2"/>
      </rPr>
      <t xml:space="preserve"> = 20 W</t>
    </r>
  </si>
  <si>
    <r>
      <t>Elektronska sesalno tlačna dozirna črpalka po DIN 1988, skupaj z merilnikom pretoka za krmiljenje membranske črpalke z nazivnim priključnim premerom 1 ¼" s pretokom 10 m</t>
    </r>
    <r>
      <rPr>
        <vertAlign val="superscript"/>
        <sz val="9"/>
        <color indexed="8"/>
        <rFont val="Arial"/>
        <family val="2"/>
      </rPr>
      <t>3</t>
    </r>
    <r>
      <rPr>
        <sz val="9"/>
        <color indexed="8"/>
        <rFont val="Arial"/>
        <family val="2"/>
      </rPr>
      <t>/h pri Dp = 0,8 bara,.dozirnim ventilom, sesalno garnituro z nivojskim stikalom, dozirno posodo V = 60 l z mineralno razstopino Exados zeleni (20 l kanister), stikalno omarico z brezpotencialnim kontaktom za javljanje izpraznjenosti in napake za EXADOS črpalke skupaj s tesnilnim in montažnim materialom ter električnim napajanjem</t>
    </r>
  </si>
  <si>
    <r>
      <t>Qn = 0,03 – 10,0 m</t>
    </r>
    <r>
      <rPr>
        <vertAlign val="superscript"/>
        <sz val="9"/>
        <color indexed="8"/>
        <rFont val="Arial"/>
        <family val="2"/>
      </rPr>
      <t>3</t>
    </r>
    <r>
      <rPr>
        <sz val="9"/>
        <color indexed="8"/>
        <rFont val="Arial"/>
        <family val="2"/>
      </rPr>
      <t>/h</t>
    </r>
  </si>
  <si>
    <r>
      <t>Elektronska sesalno tlačna dozirna črpalka po DIN 1988, skupaj z merilnikom pretoka za krmiljenje membranske črpalke z nazivnim priključnim premerom 1" s pretokom 10 m</t>
    </r>
    <r>
      <rPr>
        <vertAlign val="superscript"/>
        <sz val="9"/>
        <color indexed="8"/>
        <rFont val="Arial"/>
        <family val="2"/>
      </rPr>
      <t>3</t>
    </r>
    <r>
      <rPr>
        <sz val="9"/>
        <color indexed="8"/>
        <rFont val="Arial"/>
        <family val="2"/>
      </rPr>
      <t>/h pri Dp = 0,8 bara,.dozirnim ventilom, sesalno garnituro z nivojskim stikalom, dozirno posodo V = 60 l z mineralno razstopino Exados zeleni (20 l kanister), stikalno omarico z brezpotencialnim kontaktom za javljanje izpraznjenosti in napake za EXADOS črpalke skupaj s tesnilnim in montažnim materialom ter električnim napajanjem</t>
    </r>
  </si>
  <si>
    <r>
      <t>Qn = 0,03 – 6,0 m</t>
    </r>
    <r>
      <rPr>
        <vertAlign val="superscript"/>
        <sz val="9"/>
        <color indexed="8"/>
        <rFont val="Arial"/>
        <family val="2"/>
      </rPr>
      <t>3</t>
    </r>
    <r>
      <rPr>
        <sz val="9"/>
        <color indexed="8"/>
        <rFont val="Arial"/>
        <family val="2"/>
      </rPr>
      <t>/h</t>
    </r>
  </si>
  <si>
    <r>
      <t>Avtomatski filter s povratnim pranjem z navojnimi priključki po standardu DIN1988, manometroma pred in za filtrnim vložkom v sklopu filtra, filtrnim vložkom 100</t>
    </r>
    <r>
      <rPr>
        <sz val="9"/>
        <color indexed="8"/>
        <rFont val="Arial"/>
        <family val="2"/>
      </rPr>
      <t>mm, avtomatskim vklopom povratnega pranja, skupaj z elektro regulacijsko omarico, vijačnim in tesnilnim ter montažnim materialom</t>
    </r>
  </si>
  <si>
    <r>
      <t>Q</t>
    </r>
    <r>
      <rPr>
        <vertAlign val="subscript"/>
        <sz val="9"/>
        <color indexed="8"/>
        <rFont val="Arial"/>
        <family val="2"/>
      </rPr>
      <t>n</t>
    </r>
    <r>
      <rPr>
        <sz val="9"/>
        <color indexed="8"/>
        <rFont val="Arial"/>
        <family val="2"/>
      </rPr>
      <t xml:space="preserve"> = 27,00 m</t>
    </r>
    <r>
      <rPr>
        <vertAlign val="superscript"/>
        <sz val="9"/>
        <color indexed="8"/>
        <rFont val="Arial"/>
        <family val="2"/>
      </rPr>
      <t>3</t>
    </r>
    <r>
      <rPr>
        <sz val="9"/>
        <color indexed="8"/>
        <rFont val="Arial"/>
        <family val="2"/>
      </rPr>
      <t>/h</t>
    </r>
  </si>
  <si>
    <r>
      <t>T</t>
    </r>
    <r>
      <rPr>
        <vertAlign val="subscript"/>
        <sz val="9"/>
        <color indexed="8"/>
        <rFont val="Arial"/>
        <family val="2"/>
      </rPr>
      <t>mix</t>
    </r>
    <r>
      <rPr>
        <sz val="9"/>
        <color indexed="8"/>
        <rFont val="Arial"/>
        <family val="2"/>
      </rPr>
      <t xml:space="preserve"> = 35°C</t>
    </r>
  </si>
  <si>
    <r>
      <t>T</t>
    </r>
    <r>
      <rPr>
        <vertAlign val="subscript"/>
        <sz val="9"/>
        <color indexed="8"/>
        <rFont val="Arial"/>
        <family val="2"/>
      </rPr>
      <t>max</t>
    </r>
    <r>
      <rPr>
        <sz val="9"/>
        <color indexed="8"/>
        <rFont val="Arial"/>
        <family val="2"/>
      </rPr>
      <t xml:space="preserve"> = 100°C</t>
    </r>
  </si>
  <si>
    <r>
      <t>k</t>
    </r>
    <r>
      <rPr>
        <vertAlign val="subscript"/>
        <sz val="9"/>
        <color indexed="8"/>
        <rFont val="Arial"/>
        <family val="2"/>
      </rPr>
      <t>v</t>
    </r>
    <r>
      <rPr>
        <sz val="9"/>
        <color indexed="8"/>
        <rFont val="Arial"/>
        <family val="2"/>
      </rPr>
      <t xml:space="preserve"> = 8,4 m</t>
    </r>
    <r>
      <rPr>
        <vertAlign val="superscript"/>
        <sz val="9"/>
        <color indexed="8"/>
        <rFont val="Arial"/>
        <family val="2"/>
      </rPr>
      <t>3</t>
    </r>
    <r>
      <rPr>
        <sz val="9"/>
        <color indexed="8"/>
        <rFont val="Arial"/>
        <family val="2"/>
      </rPr>
      <t>/h</t>
    </r>
  </si>
  <si>
    <r>
      <t>N</t>
    </r>
    <r>
      <rPr>
        <vertAlign val="subscript"/>
        <sz val="9"/>
        <color indexed="8"/>
        <rFont val="Arial"/>
        <family val="2"/>
      </rPr>
      <t>e</t>
    </r>
    <r>
      <rPr>
        <sz val="9"/>
        <color indexed="8"/>
        <rFont val="Arial"/>
        <family val="2"/>
      </rPr>
      <t>= 20 W</t>
    </r>
  </si>
  <si>
    <r>
      <t>p</t>
    </r>
    <r>
      <rPr>
        <vertAlign val="subscript"/>
        <sz val="9"/>
        <color indexed="8"/>
        <rFont val="Arial"/>
        <family val="2"/>
      </rPr>
      <t>izp</t>
    </r>
    <r>
      <rPr>
        <sz val="9"/>
        <color indexed="8"/>
        <rFont val="Arial"/>
        <family val="2"/>
      </rPr>
      <t xml:space="preserve"> = 8 bar</t>
    </r>
  </si>
  <si>
    <r>
      <t>DN 20, Qn =2,5 m</t>
    </r>
    <r>
      <rPr>
        <vertAlign val="superscript"/>
        <sz val="9"/>
        <color indexed="8"/>
        <rFont val="Arial"/>
        <family val="2"/>
      </rPr>
      <t>3</t>
    </r>
    <r>
      <rPr>
        <sz val="9"/>
        <color indexed="8"/>
        <rFont val="Arial"/>
        <family val="2"/>
      </rPr>
      <t>/h, PN16</t>
    </r>
  </si>
  <si>
    <r>
      <t>DN 25, Qn =4 m</t>
    </r>
    <r>
      <rPr>
        <vertAlign val="superscript"/>
        <sz val="9"/>
        <color indexed="8"/>
        <rFont val="Arial"/>
        <family val="2"/>
      </rPr>
      <t>3</t>
    </r>
    <r>
      <rPr>
        <sz val="9"/>
        <color indexed="8"/>
        <rFont val="Arial"/>
        <family val="2"/>
      </rPr>
      <t>/h, PN16</t>
    </r>
  </si>
  <si>
    <r>
      <t xml:space="preserve">Manometer v okroglem ohišju </t>
    </r>
    <r>
      <rPr>
        <sz val="9"/>
        <color indexed="8"/>
        <rFont val="Arial"/>
        <family val="2"/>
      </rPr>
      <t>f80 mm z merilnim območjem do 10 bar z navojnim priključkom DN 15, manometrsko navojno pipico DN 15, komplet z montažnim in tesnilnim materialom</t>
    </r>
  </si>
  <si>
    <r>
      <t>Termometer v okroglem ohišju, z navojnim priključkom R 1/2" ter merilnim območjem do 40</t>
    </r>
    <r>
      <rPr>
        <sz val="9"/>
        <color indexed="8"/>
        <rFont val="Arial"/>
        <family val="2"/>
      </rPr>
      <t>°C komplet z montažnim in tesnilnim materialom</t>
    </r>
  </si>
  <si>
    <r>
      <t>Termometer v okroglem ohišju, z navojnim priključkom R 1/2" ter merilnim območjem do 120</t>
    </r>
    <r>
      <rPr>
        <sz val="9"/>
        <color indexed="8"/>
        <rFont val="Arial"/>
        <family val="2"/>
      </rPr>
      <t>°C komplet z montažnim in tesnilnim materialom</t>
    </r>
  </si>
  <si>
    <r>
      <t xml:space="preserve">Tuš za podometno montažo za hladno ali mešano vodo s senzorskim vklopom sestavljen iz podometne doze z elektromagnetnim ventilom nameščene na višini od 115 cm do 130 cm od tal z dovodom in odvodom vode DN 15 z zunanjim navojem, transformatorja z usmernikom ima dvopolni konektor za visoko in nizko napetost skupaj z 0,16A varovalko, ki varuje primarni del transformatorja, brezstopenjsko nastavljivim mešalcem z omejevalnikom za toplo in hladno vodo do 65 </t>
    </r>
    <r>
      <rPr>
        <sz val="9"/>
        <color indexed="8"/>
        <rFont val="Arial"/>
        <family val="2"/>
      </rPr>
      <t>°C, dotočnega priključka vključno s fiksno pršno glavo ter pritrdilnim in montažnim materialom</t>
    </r>
  </si>
  <si>
    <r>
      <t>V</t>
    </r>
    <r>
      <rPr>
        <vertAlign val="subscript"/>
        <sz val="9"/>
        <color indexed="8"/>
        <rFont val="Arial"/>
        <family val="2"/>
      </rPr>
      <t>ZUZ</t>
    </r>
    <r>
      <rPr>
        <sz val="9"/>
        <color indexed="8"/>
        <rFont val="Arial"/>
        <family val="2"/>
      </rPr>
      <t>= 4600 m</t>
    </r>
    <r>
      <rPr>
        <vertAlign val="superscript"/>
        <sz val="9"/>
        <color indexed="8"/>
        <rFont val="Arial"/>
        <family val="2"/>
      </rPr>
      <t>3</t>
    </r>
    <r>
      <rPr>
        <sz val="9"/>
        <color indexed="8"/>
        <rFont val="Arial"/>
        <family val="2"/>
      </rPr>
      <t>/h</t>
    </r>
  </si>
  <si>
    <r>
      <t>H</t>
    </r>
    <r>
      <rPr>
        <vertAlign val="subscript"/>
        <sz val="9"/>
        <color indexed="8"/>
        <rFont val="Arial"/>
        <family val="2"/>
      </rPr>
      <t>ex do</t>
    </r>
    <r>
      <rPr>
        <sz val="9"/>
        <color indexed="8"/>
        <rFont val="Arial"/>
        <family val="2"/>
      </rPr>
      <t>= 350 Pa</t>
    </r>
  </si>
  <si>
    <r>
      <t>N</t>
    </r>
    <r>
      <rPr>
        <vertAlign val="subscript"/>
        <sz val="9"/>
        <color indexed="8"/>
        <rFont val="Arial"/>
        <family val="2"/>
      </rPr>
      <t>e,do</t>
    </r>
    <r>
      <rPr>
        <sz val="9"/>
        <color indexed="8"/>
        <rFont val="Arial"/>
        <family val="2"/>
      </rPr>
      <t>= 2,20 kW</t>
    </r>
  </si>
  <si>
    <r>
      <t xml:space="preserve">Stanje zunanjega zraka: +33 </t>
    </r>
    <r>
      <rPr>
        <sz val="9"/>
        <color indexed="8"/>
        <rFont val="Arial"/>
        <family val="2"/>
      </rPr>
      <t>°C, j = 40%</t>
    </r>
  </si>
  <si>
    <r>
      <t xml:space="preserve">Stanje zraka pred hladilnikom: +33 </t>
    </r>
    <r>
      <rPr>
        <sz val="9"/>
        <color indexed="8"/>
        <rFont val="Arial"/>
        <family val="2"/>
      </rPr>
      <t>°C, j = 40%</t>
    </r>
  </si>
  <si>
    <r>
      <t xml:space="preserve">Hlajenje zraka na +18,0 </t>
    </r>
    <r>
      <rPr>
        <sz val="9"/>
        <color indexed="8"/>
        <rFont val="Arial"/>
        <family val="2"/>
      </rPr>
      <t>°C</t>
    </r>
  </si>
  <si>
    <r>
      <t>Temperaturni režim hladilnega medija – mešanice etilenglikola in vode (30%): 7/12</t>
    </r>
    <r>
      <rPr>
        <sz val="9"/>
        <color indexed="8"/>
        <rFont val="Arial"/>
        <family val="2"/>
      </rPr>
      <t>°C</t>
    </r>
  </si>
  <si>
    <r>
      <t>V</t>
    </r>
    <r>
      <rPr>
        <vertAlign val="subscript"/>
        <sz val="9"/>
        <color indexed="8"/>
        <rFont val="Arial"/>
        <family val="2"/>
      </rPr>
      <t>ZUZ</t>
    </r>
    <r>
      <rPr>
        <sz val="9"/>
        <color indexed="8"/>
        <rFont val="Arial"/>
        <family val="2"/>
      </rPr>
      <t xml:space="preserve"> = 4600 m</t>
    </r>
    <r>
      <rPr>
        <vertAlign val="superscript"/>
        <sz val="9"/>
        <color indexed="8"/>
        <rFont val="Arial"/>
        <family val="2"/>
      </rPr>
      <t>3</t>
    </r>
    <r>
      <rPr>
        <sz val="9"/>
        <color indexed="8"/>
        <rFont val="Arial"/>
        <family val="2"/>
      </rPr>
      <t>/h</t>
    </r>
  </si>
  <si>
    <r>
      <t>V</t>
    </r>
    <r>
      <rPr>
        <vertAlign val="subscript"/>
        <sz val="9"/>
        <color indexed="8"/>
        <rFont val="Arial"/>
        <family val="2"/>
      </rPr>
      <t>ZAZ</t>
    </r>
    <r>
      <rPr>
        <sz val="9"/>
        <color indexed="8"/>
        <rFont val="Arial"/>
        <family val="2"/>
      </rPr>
      <t xml:space="preserve"> = 4500 m</t>
    </r>
    <r>
      <rPr>
        <vertAlign val="superscript"/>
        <sz val="9"/>
        <color indexed="8"/>
        <rFont val="Arial"/>
        <family val="2"/>
      </rPr>
      <t>3</t>
    </r>
    <r>
      <rPr>
        <sz val="9"/>
        <color indexed="8"/>
        <rFont val="Arial"/>
        <family val="2"/>
      </rPr>
      <t>/h</t>
    </r>
  </si>
  <si>
    <r>
      <t>1950 m</t>
    </r>
    <r>
      <rPr>
        <vertAlign val="superscript"/>
        <sz val="9"/>
        <color indexed="8"/>
        <rFont val="Arial"/>
        <family val="2"/>
      </rPr>
      <t>3</t>
    </r>
    <r>
      <rPr>
        <sz val="9"/>
        <color indexed="8"/>
        <rFont val="Arial"/>
        <family val="2"/>
      </rPr>
      <t xml:space="preserve">/h  </t>
    </r>
  </si>
  <si>
    <r>
      <t>Temperaturni režim grelnega medija (voda): 50/35</t>
    </r>
    <r>
      <rPr>
        <sz val="9"/>
        <color indexed="8"/>
        <rFont val="Arial"/>
        <family val="2"/>
      </rPr>
      <t>°C</t>
    </r>
  </si>
  <si>
    <r>
      <t>V</t>
    </r>
    <r>
      <rPr>
        <vertAlign val="subscript"/>
        <sz val="9"/>
        <color indexed="8"/>
        <rFont val="Arial"/>
        <family val="2"/>
      </rPr>
      <t>do</t>
    </r>
    <r>
      <rPr>
        <sz val="9"/>
        <color indexed="8"/>
        <rFont val="Arial"/>
        <family val="2"/>
      </rPr>
      <t xml:space="preserve"> = 1950m</t>
    </r>
    <r>
      <rPr>
        <vertAlign val="superscript"/>
        <sz val="9"/>
        <color indexed="8"/>
        <rFont val="Arial"/>
        <family val="2"/>
      </rPr>
      <t>3</t>
    </r>
    <r>
      <rPr>
        <sz val="9"/>
        <color indexed="8"/>
        <rFont val="Arial"/>
        <family val="2"/>
      </rPr>
      <t>/h</t>
    </r>
  </si>
  <si>
    <r>
      <t>H</t>
    </r>
    <r>
      <rPr>
        <vertAlign val="subscript"/>
        <sz val="9"/>
        <color indexed="8"/>
        <rFont val="Arial"/>
        <family val="2"/>
      </rPr>
      <t>ex</t>
    </r>
    <r>
      <rPr>
        <sz val="9"/>
        <color indexed="8"/>
        <rFont val="Arial"/>
        <family val="2"/>
      </rPr>
      <t xml:space="preserve"> = 150 Pa</t>
    </r>
  </si>
  <si>
    <r>
      <t>N</t>
    </r>
    <r>
      <rPr>
        <vertAlign val="subscript"/>
        <sz val="9"/>
        <color indexed="8"/>
        <rFont val="Arial"/>
        <family val="2"/>
      </rPr>
      <t>e</t>
    </r>
    <r>
      <rPr>
        <sz val="9"/>
        <color indexed="8"/>
        <rFont val="Arial"/>
        <family val="2"/>
      </rPr>
      <t xml:space="preserve"> = 329 W</t>
    </r>
  </si>
  <si>
    <r>
      <t>V</t>
    </r>
    <r>
      <rPr>
        <vertAlign val="subscript"/>
        <sz val="9"/>
        <color indexed="8"/>
        <rFont val="Arial"/>
        <family val="2"/>
      </rPr>
      <t>od</t>
    </r>
    <r>
      <rPr>
        <sz val="9"/>
        <color indexed="8"/>
        <rFont val="Arial"/>
        <family val="2"/>
      </rPr>
      <t xml:space="preserve"> = 4850 m</t>
    </r>
    <r>
      <rPr>
        <vertAlign val="superscript"/>
        <sz val="9"/>
        <color indexed="8"/>
        <rFont val="Arial"/>
        <family val="2"/>
      </rPr>
      <t>3</t>
    </r>
    <r>
      <rPr>
        <sz val="9"/>
        <color indexed="8"/>
        <rFont val="Arial"/>
        <family val="2"/>
      </rPr>
      <t>/h</t>
    </r>
  </si>
  <si>
    <r>
      <t>H</t>
    </r>
    <r>
      <rPr>
        <vertAlign val="subscript"/>
        <sz val="9"/>
        <color indexed="8"/>
        <rFont val="Arial"/>
        <family val="2"/>
      </rPr>
      <t>ex</t>
    </r>
    <r>
      <rPr>
        <sz val="9"/>
        <color indexed="8"/>
        <rFont val="Arial"/>
        <family val="2"/>
      </rPr>
      <t xml:space="preserve"> = 500 Pa</t>
    </r>
  </si>
  <si>
    <r>
      <t>N</t>
    </r>
    <r>
      <rPr>
        <vertAlign val="subscript"/>
        <sz val="9"/>
        <color indexed="8"/>
        <rFont val="Arial"/>
        <family val="2"/>
      </rPr>
      <t>e</t>
    </r>
    <r>
      <rPr>
        <sz val="9"/>
        <color indexed="8"/>
        <rFont val="Arial"/>
        <family val="2"/>
      </rPr>
      <t xml:space="preserve"> = 2,2 kW</t>
    </r>
  </si>
  <si>
    <r>
      <t>V</t>
    </r>
    <r>
      <rPr>
        <vertAlign val="subscript"/>
        <sz val="9"/>
        <color indexed="8"/>
        <rFont val="Arial"/>
        <family val="2"/>
      </rPr>
      <t>od</t>
    </r>
    <r>
      <rPr>
        <sz val="9"/>
        <color indexed="8"/>
        <rFont val="Arial"/>
        <family val="2"/>
      </rPr>
      <t xml:space="preserve"> = 150m</t>
    </r>
    <r>
      <rPr>
        <vertAlign val="superscript"/>
        <sz val="9"/>
        <color indexed="8"/>
        <rFont val="Arial"/>
        <family val="2"/>
      </rPr>
      <t>3</t>
    </r>
    <r>
      <rPr>
        <sz val="9"/>
        <color indexed="8"/>
        <rFont val="Arial"/>
        <family val="2"/>
      </rPr>
      <t>/h</t>
    </r>
  </si>
  <si>
    <r>
      <t>H</t>
    </r>
    <r>
      <rPr>
        <vertAlign val="subscript"/>
        <sz val="9"/>
        <color indexed="8"/>
        <rFont val="Arial"/>
        <family val="2"/>
      </rPr>
      <t>ex</t>
    </r>
    <r>
      <rPr>
        <sz val="9"/>
        <color indexed="8"/>
        <rFont val="Arial"/>
        <family val="2"/>
      </rPr>
      <t xml:space="preserve"> = 70 Pa</t>
    </r>
  </si>
  <si>
    <r>
      <t>N</t>
    </r>
    <r>
      <rPr>
        <vertAlign val="subscript"/>
        <sz val="9"/>
        <color indexed="8"/>
        <rFont val="Arial"/>
        <family val="2"/>
      </rPr>
      <t>e</t>
    </r>
    <r>
      <rPr>
        <sz val="9"/>
        <color indexed="8"/>
        <rFont val="Arial"/>
        <family val="2"/>
      </rPr>
      <t xml:space="preserve"> = 61 W</t>
    </r>
  </si>
  <si>
    <r>
      <t>V</t>
    </r>
    <r>
      <rPr>
        <vertAlign val="subscript"/>
        <sz val="9"/>
        <color indexed="8"/>
        <rFont val="Arial"/>
        <family val="2"/>
      </rPr>
      <t>od</t>
    </r>
    <r>
      <rPr>
        <sz val="9"/>
        <color indexed="8"/>
        <rFont val="Arial"/>
        <family val="2"/>
      </rPr>
      <t xml:space="preserve"> = 1000m</t>
    </r>
    <r>
      <rPr>
        <vertAlign val="superscript"/>
        <sz val="9"/>
        <color indexed="8"/>
        <rFont val="Arial"/>
        <family val="2"/>
      </rPr>
      <t>3</t>
    </r>
    <r>
      <rPr>
        <sz val="9"/>
        <color indexed="8"/>
        <rFont val="Arial"/>
        <family val="2"/>
      </rPr>
      <t>/h</t>
    </r>
  </si>
  <si>
    <r>
      <t>H</t>
    </r>
    <r>
      <rPr>
        <vertAlign val="subscript"/>
        <sz val="9"/>
        <color indexed="8"/>
        <rFont val="Arial"/>
        <family val="2"/>
      </rPr>
      <t>ex</t>
    </r>
    <r>
      <rPr>
        <sz val="9"/>
        <color indexed="8"/>
        <rFont val="Arial"/>
        <family val="2"/>
      </rPr>
      <t xml:space="preserve"> = 50 Pa</t>
    </r>
  </si>
  <si>
    <r>
      <t>N</t>
    </r>
    <r>
      <rPr>
        <vertAlign val="subscript"/>
        <sz val="9"/>
        <color indexed="8"/>
        <rFont val="Arial"/>
        <family val="2"/>
      </rPr>
      <t>e</t>
    </r>
    <r>
      <rPr>
        <sz val="9"/>
        <color indexed="8"/>
        <rFont val="Arial"/>
        <family val="2"/>
      </rPr>
      <t xml:space="preserve"> = 160 W</t>
    </r>
  </si>
  <si>
    <r>
      <t>V</t>
    </r>
    <r>
      <rPr>
        <vertAlign val="subscript"/>
        <sz val="9"/>
        <color indexed="8"/>
        <rFont val="Arial"/>
        <family val="2"/>
      </rPr>
      <t>od</t>
    </r>
    <r>
      <rPr>
        <sz val="9"/>
        <color indexed="8"/>
        <rFont val="Arial"/>
        <family val="2"/>
      </rPr>
      <t xml:space="preserve"> = 190 m</t>
    </r>
    <r>
      <rPr>
        <vertAlign val="superscript"/>
        <sz val="9"/>
        <color indexed="8"/>
        <rFont val="Arial"/>
        <family val="2"/>
      </rPr>
      <t>3</t>
    </r>
    <r>
      <rPr>
        <sz val="9"/>
        <color indexed="8"/>
        <rFont val="Arial"/>
        <family val="2"/>
      </rPr>
      <t>/h</t>
    </r>
  </si>
  <si>
    <r>
      <t>H</t>
    </r>
    <r>
      <rPr>
        <vertAlign val="subscript"/>
        <sz val="9"/>
        <color indexed="8"/>
        <rFont val="Arial"/>
        <family val="2"/>
      </rPr>
      <t>ex</t>
    </r>
    <r>
      <rPr>
        <sz val="9"/>
        <color indexed="8"/>
        <rFont val="Arial"/>
        <family val="2"/>
      </rPr>
      <t xml:space="preserve"> = 90 Pa</t>
    </r>
  </si>
  <si>
    <r>
      <t>N</t>
    </r>
    <r>
      <rPr>
        <vertAlign val="subscript"/>
        <sz val="9"/>
        <color indexed="8"/>
        <rFont val="Arial"/>
        <family val="2"/>
      </rPr>
      <t xml:space="preserve">e </t>
    </r>
    <r>
      <rPr>
        <sz val="9"/>
        <color indexed="8"/>
        <rFont val="Arial"/>
        <family val="2"/>
      </rPr>
      <t>= 49 W</t>
    </r>
  </si>
  <si>
    <r>
      <t>A</t>
    </r>
    <r>
      <rPr>
        <vertAlign val="subscript"/>
        <sz val="9"/>
        <color indexed="8"/>
        <rFont val="Arial"/>
        <family val="2"/>
      </rPr>
      <t>ef,min</t>
    </r>
    <r>
      <rPr>
        <sz val="9"/>
        <color indexed="8"/>
        <rFont val="Arial"/>
        <family val="2"/>
      </rPr>
      <t xml:space="preserve"> = 80 %</t>
    </r>
  </si>
  <si>
    <r>
      <t xml:space="preserve">ø125 </t>
    </r>
    <r>
      <rPr>
        <sz val="9"/>
        <color indexed="8"/>
        <rFont val="Arial"/>
        <family val="2"/>
      </rPr>
      <t>(De=23 dB/m pri 250 Hz)</t>
    </r>
  </si>
  <si>
    <r>
      <t xml:space="preserve">ø160 </t>
    </r>
    <r>
      <rPr>
        <sz val="9"/>
        <color indexed="8"/>
        <rFont val="Arial"/>
        <family val="2"/>
      </rPr>
      <t>(De=22 dB/m pri 250 Hz)</t>
    </r>
  </si>
  <si>
    <r>
      <t xml:space="preserve">ø200 </t>
    </r>
    <r>
      <rPr>
        <sz val="9"/>
        <color indexed="8"/>
        <rFont val="Arial"/>
        <family val="2"/>
      </rPr>
      <t>(De=15 dB/m pri 250 Hz)</t>
    </r>
  </si>
  <si>
    <r>
      <t>Armacell AF Armaflex</t>
    </r>
    <r>
      <rPr>
        <sz val="9"/>
        <color indexed="8"/>
        <rFont val="Arial"/>
        <family val="2"/>
      </rPr>
      <t xml:space="preserve"> </t>
    </r>
    <r>
      <rPr>
        <b/>
        <sz val="9"/>
        <color indexed="8"/>
        <rFont val="Arial"/>
        <family val="2"/>
      </rPr>
      <t>+ Tervol</t>
    </r>
  </si>
  <si>
    <r>
      <t>V</t>
    </r>
    <r>
      <rPr>
        <vertAlign val="subscript"/>
        <sz val="9"/>
        <color indexed="8"/>
        <rFont val="Arial"/>
        <family val="2"/>
      </rPr>
      <t>ZUZ</t>
    </r>
    <r>
      <rPr>
        <sz val="9"/>
        <color indexed="8"/>
        <rFont val="Arial"/>
        <family val="2"/>
      </rPr>
      <t>= 13.070 m</t>
    </r>
    <r>
      <rPr>
        <vertAlign val="superscript"/>
        <sz val="9"/>
        <color indexed="8"/>
        <rFont val="Arial"/>
        <family val="2"/>
      </rPr>
      <t>3</t>
    </r>
    <r>
      <rPr>
        <sz val="9"/>
        <color indexed="8"/>
        <rFont val="Arial"/>
        <family val="2"/>
      </rPr>
      <t>/h</t>
    </r>
  </si>
  <si>
    <r>
      <t>V</t>
    </r>
    <r>
      <rPr>
        <vertAlign val="subscript"/>
        <sz val="9"/>
        <color indexed="8"/>
        <rFont val="Arial"/>
        <family val="2"/>
      </rPr>
      <t>ZAZ</t>
    </r>
    <r>
      <rPr>
        <sz val="9"/>
        <color indexed="8"/>
        <rFont val="Arial"/>
        <family val="2"/>
      </rPr>
      <t>= 10.760 m</t>
    </r>
    <r>
      <rPr>
        <vertAlign val="superscript"/>
        <sz val="9"/>
        <color indexed="8"/>
        <rFont val="Arial"/>
        <family val="2"/>
      </rPr>
      <t>3</t>
    </r>
    <r>
      <rPr>
        <sz val="9"/>
        <color indexed="8"/>
        <rFont val="Arial"/>
        <family val="2"/>
      </rPr>
      <t>/h</t>
    </r>
  </si>
  <si>
    <r>
      <t>H</t>
    </r>
    <r>
      <rPr>
        <vertAlign val="subscript"/>
        <sz val="9"/>
        <color indexed="8"/>
        <rFont val="Arial"/>
        <family val="2"/>
      </rPr>
      <t>ex do</t>
    </r>
    <r>
      <rPr>
        <sz val="9"/>
        <color indexed="8"/>
        <rFont val="Arial"/>
        <family val="2"/>
      </rPr>
      <t>= 380 Pa</t>
    </r>
  </si>
  <si>
    <r>
      <t>N</t>
    </r>
    <r>
      <rPr>
        <vertAlign val="subscript"/>
        <sz val="9"/>
        <color indexed="8"/>
        <rFont val="Arial"/>
        <family val="2"/>
      </rPr>
      <t>e,do</t>
    </r>
    <r>
      <rPr>
        <sz val="9"/>
        <color indexed="8"/>
        <rFont val="Arial"/>
        <family val="2"/>
      </rPr>
      <t>= 7,5 kW</t>
    </r>
  </si>
  <si>
    <r>
      <t>H</t>
    </r>
    <r>
      <rPr>
        <vertAlign val="subscript"/>
        <sz val="9"/>
        <color indexed="8"/>
        <rFont val="Arial"/>
        <family val="2"/>
      </rPr>
      <t>ex od</t>
    </r>
    <r>
      <rPr>
        <sz val="9"/>
        <color indexed="8"/>
        <rFont val="Arial"/>
        <family val="2"/>
      </rPr>
      <t>= 360 Pa</t>
    </r>
  </si>
  <si>
    <r>
      <t>N</t>
    </r>
    <r>
      <rPr>
        <vertAlign val="subscript"/>
        <sz val="9"/>
        <color indexed="8"/>
        <rFont val="Arial"/>
        <family val="2"/>
      </rPr>
      <t>e,od</t>
    </r>
    <r>
      <rPr>
        <sz val="9"/>
        <color indexed="8"/>
        <rFont val="Arial"/>
        <family val="2"/>
      </rPr>
      <t>= 4,0 kW</t>
    </r>
  </si>
  <si>
    <r>
      <t xml:space="preserve">Stanje zunanjega zraka: -13 </t>
    </r>
    <r>
      <rPr>
        <sz val="9"/>
        <color indexed="8"/>
        <rFont val="Arial"/>
        <family val="2"/>
      </rPr>
      <t>°C, j = 90%</t>
    </r>
  </si>
  <si>
    <r>
      <t xml:space="preserve">Stanje zraka pred grelnikom: +10,40 </t>
    </r>
    <r>
      <rPr>
        <sz val="9"/>
        <color indexed="8"/>
        <rFont val="Arial"/>
        <family val="2"/>
      </rPr>
      <t>°C, j = 26%</t>
    </r>
  </si>
  <si>
    <r>
      <t xml:space="preserve">Segrevanje na +22 </t>
    </r>
    <r>
      <rPr>
        <sz val="9"/>
        <color indexed="8"/>
        <rFont val="Arial"/>
        <family val="2"/>
      </rPr>
      <t>°C</t>
    </r>
  </si>
  <si>
    <r>
      <t>Temperaturni režim grelnega medija – mešanice etilenglikola in vode (30%): 50/35</t>
    </r>
    <r>
      <rPr>
        <sz val="9"/>
        <color indexed="8"/>
        <rFont val="Arial"/>
        <family val="2"/>
      </rPr>
      <t>°C</t>
    </r>
  </si>
  <si>
    <r>
      <t xml:space="preserve">Stanje zraka pred hladilnikom: +28,3 </t>
    </r>
    <r>
      <rPr>
        <sz val="9"/>
        <color indexed="8"/>
        <rFont val="Arial"/>
        <family val="2"/>
      </rPr>
      <t>°C, j = 52%</t>
    </r>
  </si>
  <si>
    <r>
      <t>- regulacijo hlajenja na želeno temperaturo vpiha z omejevanjem na 18</t>
    </r>
    <r>
      <rPr>
        <sz val="9"/>
        <color indexed="8"/>
        <rFont val="Arial"/>
        <family val="2"/>
      </rPr>
      <t>°C</t>
    </r>
  </si>
  <si>
    <r>
      <t>V</t>
    </r>
    <r>
      <rPr>
        <vertAlign val="subscript"/>
        <sz val="9"/>
        <color indexed="8"/>
        <rFont val="Arial"/>
        <family val="2"/>
      </rPr>
      <t>od</t>
    </r>
    <r>
      <rPr>
        <sz val="9"/>
        <color indexed="8"/>
        <rFont val="Arial"/>
        <family val="2"/>
      </rPr>
      <t xml:space="preserve"> = 2330 m</t>
    </r>
    <r>
      <rPr>
        <vertAlign val="superscript"/>
        <sz val="9"/>
        <color indexed="8"/>
        <rFont val="Arial"/>
        <family val="2"/>
      </rPr>
      <t>3</t>
    </r>
    <r>
      <rPr>
        <sz val="9"/>
        <color indexed="8"/>
        <rFont val="Arial"/>
        <family val="2"/>
      </rPr>
      <t>/h</t>
    </r>
  </si>
  <si>
    <r>
      <t>H</t>
    </r>
    <r>
      <rPr>
        <vertAlign val="subscript"/>
        <sz val="9"/>
        <color indexed="8"/>
        <rFont val="Arial"/>
        <family val="2"/>
      </rPr>
      <t>ex</t>
    </r>
    <r>
      <rPr>
        <sz val="9"/>
        <color indexed="8"/>
        <rFont val="Arial"/>
        <family val="2"/>
      </rPr>
      <t xml:space="preserve"> = 320 Pa</t>
    </r>
  </si>
  <si>
    <r>
      <t>N</t>
    </r>
    <r>
      <rPr>
        <vertAlign val="subscript"/>
        <sz val="9"/>
        <color indexed="8"/>
        <rFont val="Arial"/>
        <family val="2"/>
      </rPr>
      <t xml:space="preserve">e </t>
    </r>
    <r>
      <rPr>
        <sz val="9"/>
        <color indexed="8"/>
        <rFont val="Arial"/>
        <family val="2"/>
      </rPr>
      <t>= 1185 W</t>
    </r>
  </si>
  <si>
    <r>
      <t>velikost ø250/177-500 m</t>
    </r>
    <r>
      <rPr>
        <vertAlign val="superscript"/>
        <sz val="9"/>
        <color indexed="8"/>
        <rFont val="Arial"/>
        <family val="2"/>
      </rPr>
      <t>3</t>
    </r>
    <r>
      <rPr>
        <sz val="9"/>
        <color indexed="8"/>
        <rFont val="Arial"/>
        <family val="2"/>
      </rPr>
      <t>/h</t>
    </r>
  </si>
  <si>
    <r>
      <t>velikost 250x150/135-500 m</t>
    </r>
    <r>
      <rPr>
        <vertAlign val="superscript"/>
        <sz val="9"/>
        <color indexed="8"/>
        <rFont val="Arial"/>
        <family val="2"/>
      </rPr>
      <t>3</t>
    </r>
    <r>
      <rPr>
        <sz val="9"/>
        <color indexed="8"/>
        <rFont val="Arial"/>
        <family val="2"/>
      </rPr>
      <t>/h</t>
    </r>
  </si>
  <si>
    <r>
      <t xml:space="preserve">ø250 </t>
    </r>
    <r>
      <rPr>
        <sz val="9"/>
        <color indexed="8"/>
        <rFont val="Arial"/>
        <family val="2"/>
      </rPr>
      <t>(De=14 dB/m pri 250 Hz)</t>
    </r>
  </si>
  <si>
    <r>
      <t>m</t>
    </r>
    <r>
      <rPr>
        <vertAlign val="superscript"/>
        <sz val="9"/>
        <color indexed="8"/>
        <rFont val="Arial"/>
        <family val="2"/>
      </rPr>
      <t>3</t>
    </r>
  </si>
  <si>
    <r>
      <t>V= 2,8 m</t>
    </r>
    <r>
      <rPr>
        <vertAlign val="superscript"/>
        <sz val="9"/>
        <color indexed="8"/>
        <rFont val="Arial"/>
        <family val="2"/>
      </rPr>
      <t>3</t>
    </r>
    <r>
      <rPr>
        <sz val="9"/>
        <color indexed="8"/>
        <rFont val="Arial"/>
        <family val="2"/>
      </rPr>
      <t xml:space="preserve"> skupaj z armaturami:</t>
    </r>
  </si>
  <si>
    <r>
      <t>f</t>
    </r>
    <r>
      <rPr>
        <sz val="9"/>
        <color indexed="8"/>
        <rFont val="Arial"/>
        <family val="2"/>
      </rPr>
      <t>33,7 x 3,25</t>
    </r>
  </si>
  <si>
    <r>
      <t>f</t>
    </r>
    <r>
      <rPr>
        <sz val="9"/>
        <color indexed="8"/>
        <rFont val="Arial"/>
        <family val="2"/>
      </rPr>
      <t xml:space="preserve"> 22 x 1,2 mm</t>
    </r>
  </si>
  <si>
    <r>
      <t>f</t>
    </r>
    <r>
      <rPr>
        <sz val="9"/>
        <color indexed="8"/>
        <rFont val="Arial"/>
        <family val="2"/>
      </rPr>
      <t xml:space="preserve"> 28 x 1,2 mm</t>
    </r>
  </si>
  <si>
    <r>
      <t>V= 1,20 m</t>
    </r>
    <r>
      <rPr>
        <vertAlign val="superscript"/>
        <sz val="10"/>
        <color indexed="8"/>
        <rFont val="Arial"/>
        <family val="2"/>
      </rPr>
      <t>3</t>
    </r>
    <r>
      <rPr>
        <sz val="10"/>
        <color indexed="8"/>
        <rFont val="Arial"/>
        <family val="2"/>
      </rPr>
      <t>/h</t>
    </r>
  </si>
  <si>
    <r>
      <t>D</t>
    </r>
    <r>
      <rPr>
        <sz val="10"/>
        <color indexed="8"/>
        <rFont val="Arial"/>
        <family val="2"/>
      </rPr>
      <t>p</t>
    </r>
    <r>
      <rPr>
        <vertAlign val="subscript"/>
        <sz val="10"/>
        <color indexed="8"/>
        <rFont val="Arial"/>
        <family val="2"/>
      </rPr>
      <t>min</t>
    </r>
    <r>
      <rPr>
        <sz val="10"/>
        <color indexed="8"/>
        <rFont val="Arial"/>
        <family val="2"/>
      </rPr>
      <t>=20,0 kPa</t>
    </r>
  </si>
  <si>
    <r>
      <t>k</t>
    </r>
    <r>
      <rPr>
        <vertAlign val="subscript"/>
        <sz val="10"/>
        <color indexed="8"/>
        <rFont val="Arial"/>
        <family val="2"/>
      </rPr>
      <t>vs</t>
    </r>
    <r>
      <rPr>
        <sz val="10"/>
        <color indexed="8"/>
        <rFont val="Arial"/>
        <family val="2"/>
      </rPr>
      <t>=16,0 m</t>
    </r>
    <r>
      <rPr>
        <vertAlign val="superscript"/>
        <sz val="10"/>
        <color indexed="8"/>
        <rFont val="Arial"/>
        <family val="2"/>
      </rPr>
      <t>3</t>
    </r>
    <r>
      <rPr>
        <sz val="10"/>
        <color indexed="8"/>
        <rFont val="Arial"/>
        <family val="2"/>
      </rPr>
      <t>/h</t>
    </r>
  </si>
  <si>
    <r>
      <t xml:space="preserve">Manometer v okroglem ohišju </t>
    </r>
    <r>
      <rPr>
        <sz val="10"/>
        <color indexed="8"/>
        <rFont val="Arial"/>
        <family val="2"/>
      </rPr>
      <t>f80 mm z merilnim območjem do 6 bar z varilnim kolčakom, navojnim priključkom DN 15, manometrsko navojno pipico DN 15, komplet z montažnim in z montažnim in tesnilnim materialom</t>
    </r>
  </si>
  <si>
    <r>
      <t xml:space="preserve">Termometer v okroglem ohišju </t>
    </r>
    <r>
      <rPr>
        <sz val="10"/>
        <color indexed="8"/>
        <rFont val="Arial"/>
        <family val="2"/>
      </rPr>
      <t>f80, z navojnim priključkom R 1/2", komplet z montažnim in tesnilnim materialom</t>
    </r>
  </si>
  <si>
    <r>
      <t xml:space="preserve">- z merilnim območjem od -20 do +60 </t>
    </r>
    <r>
      <rPr>
        <sz val="10"/>
        <color indexed="8"/>
        <rFont val="Arial"/>
        <family val="2"/>
      </rPr>
      <t>°C</t>
    </r>
  </si>
  <si>
    <r>
      <t xml:space="preserve">- z merilnim območjem od +0 do +120 </t>
    </r>
    <r>
      <rPr>
        <sz val="10"/>
        <color indexed="8"/>
        <rFont val="Arial"/>
        <family val="2"/>
      </rPr>
      <t>°C</t>
    </r>
  </si>
  <si>
    <r>
      <t xml:space="preserve">Odzračevalni lonček, skupaj s povezovalno cevko </t>
    </r>
    <r>
      <rPr>
        <sz val="10"/>
        <color indexed="8"/>
        <rFont val="Arial"/>
        <family val="2"/>
      </rPr>
      <t>f10 dolžine cca 10 m, krogelnim ventilom DN 10 ter tesnilnim in pritrdilnim materialom</t>
    </r>
  </si>
  <si>
    <t>m)</t>
  </si>
  <si>
    <t>Vsi dobavljeni materiali in naprave morajo biti opremljeni z a-testi oziroma ustreznimi certifikati. Za vse pozicije v popisu materiala se šteje dobava in montaža. V vseh postavkah, kjer je naveden proizvajalec oz. tip izdelka, velja določilo "ALI PODOBNO". Ponudnik lahko ponudi blago oz. izdelke z boljšimi performansami, ne sme pa ponuditi slabših.</t>
  </si>
  <si>
    <t>v)</t>
  </si>
  <si>
    <t>z)</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</si>
</sst>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
    <numFmt numFmtId="173" formatCode="#,##0.00\ &quot;€&quot;"/>
    <numFmt numFmtId="174" formatCode="&quot;True&quot;;&quot;True&quot;;&quot;False&quot;"/>
    <numFmt numFmtId="175" formatCode="&quot;On&quot;;&quot;On&quot;;&quot;Off&quot;"/>
    <numFmt numFmtId="176" formatCode="[$€-2]\ #,##0.00_);[Red]\([$€-2]\ #,##0.00\)"/>
    <numFmt numFmtId="177" formatCode="[$-424]d\.\ mmmm\ yyyy"/>
    <numFmt numFmtId="178" formatCode="&quot;Yes&quot;;&quot;Yes&quot;;&quot;No&quot;"/>
  </numFmts>
  <fonts count="58">
    <font>
      <sz val="11"/>
      <color theme="1"/>
      <name val="Calibri"/>
      <family val="2"/>
    </font>
    <font>
      <sz val="11"/>
      <color indexed="8"/>
      <name val="Calibri"/>
      <family val="2"/>
    </font>
    <font>
      <sz val="10"/>
      <name val="Arial"/>
      <family val="2"/>
    </font>
    <font>
      <b/>
      <sz val="10"/>
      <name val="Arial"/>
      <family val="2"/>
    </font>
    <font>
      <u val="single"/>
      <sz val="8.3"/>
      <color indexed="12"/>
      <name val="Arial"/>
      <family val="2"/>
    </font>
    <font>
      <u val="single"/>
      <sz val="8.3"/>
      <color indexed="36"/>
      <name val="Arial"/>
      <family val="2"/>
    </font>
    <font>
      <b/>
      <sz val="12"/>
      <name val="Arial"/>
      <family val="2"/>
    </font>
    <font>
      <sz val="10"/>
      <color indexed="8"/>
      <name val="Arial"/>
      <family val="2"/>
    </font>
    <font>
      <b/>
      <sz val="10"/>
      <color indexed="8"/>
      <name val="Arial"/>
      <family val="2"/>
    </font>
    <font>
      <sz val="8"/>
      <name val="Calibri"/>
      <family val="2"/>
    </font>
    <font>
      <vertAlign val="subscript"/>
      <sz val="10"/>
      <color indexed="8"/>
      <name val="Arial"/>
      <family val="2"/>
    </font>
    <font>
      <vertAlign val="superscript"/>
      <sz val="10"/>
      <color indexed="8"/>
      <name val="Arial"/>
      <family val="2"/>
    </font>
    <font>
      <b/>
      <sz val="9"/>
      <name val="Arial"/>
      <family val="2"/>
    </font>
    <font>
      <sz val="9"/>
      <name val="Arial"/>
      <family val="2"/>
    </font>
    <font>
      <sz val="9"/>
      <color indexed="8"/>
      <name val="Arial"/>
      <family val="2"/>
    </font>
    <font>
      <vertAlign val="subscript"/>
      <sz val="9"/>
      <color indexed="8"/>
      <name val="Arial"/>
      <family val="2"/>
    </font>
    <font>
      <vertAlign val="superscript"/>
      <sz val="9"/>
      <color indexed="8"/>
      <name val="Arial"/>
      <family val="2"/>
    </font>
    <font>
      <b/>
      <sz val="9"/>
      <color indexed="8"/>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indexed="8"/>
      <name val="Arial"/>
      <family val="2"/>
    </font>
    <font>
      <b/>
      <sz val="13"/>
      <color indexed="8"/>
      <name val="Arial"/>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theme="1"/>
      <name val="Arial"/>
      <family val="2"/>
    </font>
    <font>
      <b/>
      <sz val="10"/>
      <color theme="1"/>
      <name val="Arial"/>
      <family val="2"/>
    </font>
    <font>
      <sz val="10"/>
      <color theme="1"/>
      <name val="Arial"/>
      <family val="2"/>
    </font>
    <font>
      <b/>
      <sz val="13"/>
      <color theme="1"/>
      <name val="Arial"/>
      <family val="2"/>
    </font>
    <font>
      <b/>
      <sz val="9"/>
      <color theme="1"/>
      <name val="Arial"/>
      <family val="2"/>
    </font>
    <font>
      <sz val="9"/>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6"/>
        <bgColor indexed="64"/>
      </patternFill>
    </fill>
    <fill>
      <patternFill patternType="solid">
        <fgColor indexed="43"/>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right/>
      <top style="thin"/>
      <bottom/>
    </border>
    <border>
      <left>
        <color indexed="63"/>
      </left>
      <right>
        <color indexed="63"/>
      </right>
      <top style="double"/>
      <bottom>
        <color indexed="63"/>
      </bottom>
    </border>
    <border>
      <left style="hair"/>
      <right style="hair"/>
      <top style="hair"/>
      <bottom style="hair"/>
    </border>
    <border>
      <left>
        <color indexed="63"/>
      </left>
      <right>
        <color indexed="63"/>
      </right>
      <top>
        <color indexed="63"/>
      </top>
      <bottom style="hair"/>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4" fillId="0" borderId="0" applyNumberFormat="0" applyFill="0" applyBorder="0" applyAlignment="0" applyProtection="0"/>
    <xf numFmtId="0" fontId="38" fillId="20"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2" fillId="0" borderId="0">
      <alignment/>
      <protection/>
    </xf>
    <xf numFmtId="0" fontId="2" fillId="0" borderId="0">
      <alignment/>
      <protection/>
    </xf>
    <xf numFmtId="0" fontId="43" fillId="21" borderId="0" applyNumberFormat="0" applyBorder="0" applyAlignment="0" applyProtection="0"/>
    <xf numFmtId="0" fontId="5" fillId="0" borderId="0" applyNumberFormat="0" applyFill="0" applyBorder="0" applyAlignment="0" applyProtection="0"/>
    <xf numFmtId="9" fontId="1" fillId="0" borderId="0" applyFont="0" applyFill="0" applyBorder="0" applyAlignment="0" applyProtection="0"/>
    <xf numFmtId="0" fontId="1" fillId="22"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6" fillId="0" borderId="6" applyNumberFormat="0" applyFill="0" applyAlignment="0" applyProtection="0"/>
    <xf numFmtId="0" fontId="47" fillId="29" borderId="7" applyNumberFormat="0" applyAlignment="0" applyProtection="0"/>
    <xf numFmtId="0" fontId="48" fillId="20" borderId="8" applyNumberFormat="0" applyAlignment="0" applyProtection="0"/>
    <xf numFmtId="0" fontId="49" fillId="30"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31" borderId="8" applyNumberFormat="0" applyAlignment="0" applyProtection="0"/>
    <xf numFmtId="0" fontId="51" fillId="0" borderId="9" applyNumberFormat="0" applyFill="0" applyAlignment="0" applyProtection="0"/>
  </cellStyleXfs>
  <cellXfs count="141">
    <xf numFmtId="0" fontId="0" fillId="0" borderId="0" xfId="0" applyFont="1" applyAlignment="1">
      <alignment/>
    </xf>
    <xf numFmtId="0" fontId="3" fillId="0" borderId="0" xfId="42" applyFont="1" applyAlignment="1">
      <alignment horizontal="left" vertical="top"/>
      <protection/>
    </xf>
    <xf numFmtId="0" fontId="3" fillId="0" borderId="0" xfId="42" applyFont="1" applyAlignment="1">
      <alignment wrapText="1"/>
      <protection/>
    </xf>
    <xf numFmtId="0" fontId="3" fillId="0" borderId="0" xfId="42" applyFont="1" applyAlignment="1">
      <alignment/>
      <protection/>
    </xf>
    <xf numFmtId="173" fontId="3" fillId="0" borderId="0" xfId="42" applyNumberFormat="1" applyFont="1">
      <alignment/>
      <protection/>
    </xf>
    <xf numFmtId="0" fontId="2" fillId="0" borderId="0" xfId="42">
      <alignment/>
      <protection/>
    </xf>
    <xf numFmtId="0" fontId="3" fillId="0" borderId="0" xfId="42" applyFont="1" applyAlignment="1">
      <alignment horizontal="right" vertical="top"/>
      <protection/>
    </xf>
    <xf numFmtId="0" fontId="3" fillId="0" borderId="10" xfId="42" applyFont="1" applyBorder="1" applyAlignment="1">
      <alignment/>
      <protection/>
    </xf>
    <xf numFmtId="0" fontId="2" fillId="0" borderId="10" xfId="42" applyBorder="1" applyAlignment="1">
      <alignment horizontal="right"/>
      <protection/>
    </xf>
    <xf numFmtId="0" fontId="3" fillId="0" borderId="10" xfId="42" applyFont="1" applyBorder="1" applyAlignment="1">
      <alignment horizontal="left"/>
      <protection/>
    </xf>
    <xf numFmtId="173" fontId="3" fillId="0" borderId="10" xfId="42" applyNumberFormat="1" applyFont="1" applyBorder="1" applyAlignment="1">
      <alignment horizontal="right"/>
      <protection/>
    </xf>
    <xf numFmtId="0" fontId="2" fillId="0" borderId="0" xfId="42" applyAlignment="1">
      <alignment horizontal="right"/>
      <protection/>
    </xf>
    <xf numFmtId="0" fontId="2" fillId="0" borderId="0" xfId="42" applyAlignment="1">
      <alignment horizontal="right" vertical="top"/>
      <protection/>
    </xf>
    <xf numFmtId="0" fontId="2" fillId="0" borderId="11" xfId="42" applyBorder="1" applyAlignment="1">
      <alignment wrapText="1"/>
      <protection/>
    </xf>
    <xf numFmtId="0" fontId="2" fillId="0" borderId="11" xfId="42" applyBorder="1" applyAlignment="1">
      <alignment/>
      <protection/>
    </xf>
    <xf numFmtId="173" fontId="2" fillId="0" borderId="11" xfId="42" applyNumberFormat="1" applyBorder="1">
      <alignment/>
      <protection/>
    </xf>
    <xf numFmtId="0" fontId="2" fillId="0" borderId="0" xfId="42" applyAlignment="1">
      <alignment wrapText="1"/>
      <protection/>
    </xf>
    <xf numFmtId="0" fontId="2" fillId="0" borderId="0" xfId="42" applyAlignment="1">
      <alignment/>
      <protection/>
    </xf>
    <xf numFmtId="173" fontId="2" fillId="0" borderId="0" xfId="42" applyNumberFormat="1">
      <alignment/>
      <protection/>
    </xf>
    <xf numFmtId="0" fontId="2" fillId="0" borderId="0" xfId="42" applyBorder="1" applyAlignment="1">
      <alignment/>
      <protection/>
    </xf>
    <xf numFmtId="173" fontId="2" fillId="0" borderId="0" xfId="42" applyNumberFormat="1" applyBorder="1">
      <alignment/>
      <protection/>
    </xf>
    <xf numFmtId="0" fontId="2" fillId="0" borderId="0" xfId="42" applyFont="1" applyAlignment="1">
      <alignment horizontal="right" vertical="top"/>
      <protection/>
    </xf>
    <xf numFmtId="0" fontId="3" fillId="0" borderId="0" xfId="42" applyFont="1" applyBorder="1" applyAlignment="1">
      <alignment wrapText="1"/>
      <protection/>
    </xf>
    <xf numFmtId="0" fontId="3" fillId="0" borderId="0" xfId="42" applyFont="1" applyBorder="1" applyAlignment="1">
      <alignment/>
      <protection/>
    </xf>
    <xf numFmtId="0" fontId="2" fillId="0" borderId="12" xfId="42" applyBorder="1" applyAlignment="1">
      <alignment horizontal="right" vertical="top"/>
      <protection/>
    </xf>
    <xf numFmtId="0" fontId="6" fillId="0" borderId="12" xfId="42" applyFont="1" applyBorder="1" applyAlignment="1">
      <alignment horizontal="left"/>
      <protection/>
    </xf>
    <xf numFmtId="4" fontId="3" fillId="0" borderId="12" xfId="42" applyNumberFormat="1" applyFont="1" applyBorder="1">
      <alignment/>
      <protection/>
    </xf>
    <xf numFmtId="173" fontId="6" fillId="0" borderId="12" xfId="42" applyNumberFormat="1" applyFont="1" applyBorder="1">
      <alignment/>
      <protection/>
    </xf>
    <xf numFmtId="49" fontId="3" fillId="0" borderId="0" xfId="42" applyNumberFormat="1" applyFont="1" applyAlignment="1">
      <alignment horizontal="center" vertical="top"/>
      <protection/>
    </xf>
    <xf numFmtId="49" fontId="3" fillId="0" borderId="0" xfId="42" applyNumberFormat="1" applyFont="1" applyBorder="1" applyAlignment="1">
      <alignment horizontal="center" vertical="top" wrapText="1"/>
      <protection/>
    </xf>
    <xf numFmtId="173" fontId="3" fillId="0" borderId="0" xfId="42" applyNumberFormat="1" applyFont="1" applyBorder="1">
      <alignment/>
      <protection/>
    </xf>
    <xf numFmtId="0" fontId="2" fillId="0" borderId="0" xfId="42" applyFont="1" applyAlignment="1">
      <alignment wrapText="1"/>
      <protection/>
    </xf>
    <xf numFmtId="0" fontId="7" fillId="0" borderId="0" xfId="0" applyFont="1" applyAlignment="1">
      <alignment horizontal="left" vertical="top" wrapText="1"/>
    </xf>
    <xf numFmtId="0" fontId="7" fillId="0" borderId="0" xfId="0" applyFont="1" applyFill="1" applyAlignment="1">
      <alignment horizontal="right" vertical="top"/>
    </xf>
    <xf numFmtId="0" fontId="7" fillId="0" borderId="0" xfId="0" applyFont="1" applyFill="1" applyAlignment="1">
      <alignment/>
    </xf>
    <xf numFmtId="0" fontId="7" fillId="0" borderId="0" xfId="0" applyFont="1" applyFill="1" applyAlignment="1">
      <alignment horizontal="center"/>
    </xf>
    <xf numFmtId="172" fontId="2" fillId="0" borderId="0" xfId="41" applyNumberFormat="1" applyFont="1" applyFill="1" applyAlignment="1">
      <alignment horizontal="right" vertical="top"/>
      <protection/>
    </xf>
    <xf numFmtId="0" fontId="7" fillId="0" borderId="0" xfId="0" applyFont="1" applyFill="1" applyAlignment="1">
      <alignment vertical="top" wrapText="1"/>
    </xf>
    <xf numFmtId="0" fontId="7" fillId="0" borderId="0" xfId="0" applyFont="1" applyFill="1" applyBorder="1" applyAlignment="1">
      <alignment/>
    </xf>
    <xf numFmtId="172" fontId="2" fillId="0" borderId="0" xfId="41" applyNumberFormat="1" applyFont="1" applyAlignment="1">
      <alignment horizontal="right" vertical="top"/>
      <protection/>
    </xf>
    <xf numFmtId="173" fontId="2" fillId="32" borderId="13" xfId="41" applyNumberFormat="1" applyFont="1" applyFill="1" applyBorder="1" applyAlignment="1" applyProtection="1">
      <alignment horizontal="center"/>
      <protection locked="0"/>
    </xf>
    <xf numFmtId="173" fontId="2" fillId="0" borderId="0" xfId="41" applyNumberFormat="1" applyFont="1" applyBorder="1" applyAlignment="1" applyProtection="1">
      <alignment horizontal="center"/>
      <protection/>
    </xf>
    <xf numFmtId="173" fontId="3" fillId="0" borderId="0" xfId="41" applyNumberFormat="1" applyFont="1" applyFill="1" applyBorder="1">
      <alignment/>
      <protection/>
    </xf>
    <xf numFmtId="49" fontId="3" fillId="0" borderId="0" xfId="41" applyNumberFormat="1" applyFont="1" applyFill="1" applyBorder="1" applyAlignment="1">
      <alignment horizontal="right" vertical="top"/>
      <protection/>
    </xf>
    <xf numFmtId="0" fontId="3" fillId="0" borderId="0" xfId="41" applyFont="1" applyFill="1" applyBorder="1" applyAlignment="1">
      <alignment vertical="top" wrapText="1"/>
      <protection/>
    </xf>
    <xf numFmtId="0" fontId="2" fillId="0" borderId="0" xfId="41" applyFont="1" applyFill="1" applyBorder="1" applyProtection="1">
      <alignment/>
      <protection/>
    </xf>
    <xf numFmtId="0" fontId="2" fillId="0" borderId="0" xfId="41" applyFont="1" applyFill="1" applyProtection="1">
      <alignment/>
      <protection/>
    </xf>
    <xf numFmtId="0" fontId="3" fillId="0" borderId="0" xfId="41" applyFont="1" applyFill="1" applyBorder="1" applyAlignment="1" applyProtection="1">
      <alignment horizontal="right" vertical="top"/>
      <protection/>
    </xf>
    <xf numFmtId="0" fontId="3" fillId="0" borderId="0" xfId="41" applyFont="1" applyFill="1" applyBorder="1" applyAlignment="1" applyProtection="1">
      <alignment vertical="top" wrapText="1"/>
      <protection/>
    </xf>
    <xf numFmtId="0" fontId="3" fillId="0" borderId="0" xfId="41" applyFont="1" applyFill="1" applyAlignment="1" applyProtection="1">
      <alignment horizontal="right" vertical="top"/>
      <protection/>
    </xf>
    <xf numFmtId="0" fontId="2" fillId="0" borderId="0" xfId="41" applyFont="1" applyFill="1" applyAlignment="1" applyProtection="1">
      <alignment horizontal="right"/>
      <protection/>
    </xf>
    <xf numFmtId="0" fontId="7" fillId="0" borderId="0" xfId="0" applyFont="1" applyFill="1" applyAlignment="1">
      <alignment horizontal="right"/>
    </xf>
    <xf numFmtId="0" fontId="3" fillId="0" borderId="0" xfId="41" applyFont="1" applyFill="1" applyAlignment="1" applyProtection="1">
      <alignment horizontal="left" vertical="top" wrapText="1"/>
      <protection/>
    </xf>
    <xf numFmtId="0" fontId="7" fillId="0" borderId="0" xfId="0" applyFont="1" applyFill="1" applyAlignment="1">
      <alignment/>
    </xf>
    <xf numFmtId="172" fontId="2" fillId="0" borderId="0" xfId="41" applyNumberFormat="1" applyFont="1" applyFill="1" applyAlignment="1">
      <alignment vertical="top"/>
      <protection/>
    </xf>
    <xf numFmtId="0" fontId="7" fillId="0" borderId="0" xfId="0" applyFont="1" applyFill="1" applyBorder="1" applyAlignment="1">
      <alignment wrapText="1"/>
    </xf>
    <xf numFmtId="0" fontId="3" fillId="0" borderId="0" xfId="41" applyFont="1" applyFill="1" applyBorder="1" applyAlignment="1">
      <alignment horizontal="center"/>
      <protection/>
    </xf>
    <xf numFmtId="4" fontId="2" fillId="0" borderId="0" xfId="41" applyNumberFormat="1" applyFont="1" applyFill="1" applyBorder="1" applyAlignment="1">
      <alignment horizontal="center"/>
      <protection/>
    </xf>
    <xf numFmtId="0" fontId="3" fillId="0" borderId="0" xfId="41" applyFont="1" applyFill="1" applyBorder="1" applyAlignment="1" applyProtection="1">
      <alignment horizontal="center"/>
      <protection/>
    </xf>
    <xf numFmtId="173" fontId="3" fillId="0" borderId="0" xfId="41" applyNumberFormat="1" applyFont="1" applyFill="1" applyBorder="1" applyProtection="1">
      <alignment/>
      <protection/>
    </xf>
    <xf numFmtId="0" fontId="3" fillId="0" borderId="0" xfId="41" applyFont="1" applyFill="1" applyBorder="1" applyAlignment="1" applyProtection="1">
      <alignment horizontal="left" vertical="top" wrapText="1"/>
      <protection/>
    </xf>
    <xf numFmtId="0" fontId="3" fillId="0" borderId="14" xfId="41" applyFont="1" applyFill="1" applyBorder="1" applyAlignment="1" applyProtection="1">
      <alignment horizontal="center"/>
      <protection/>
    </xf>
    <xf numFmtId="173" fontId="3" fillId="0" borderId="14" xfId="41" applyNumberFormat="1" applyFont="1" applyFill="1" applyBorder="1" applyAlignment="1" applyProtection="1">
      <alignment horizontal="right"/>
      <protection/>
    </xf>
    <xf numFmtId="173" fontId="3" fillId="0" borderId="0" xfId="41" applyNumberFormat="1" applyFont="1" applyFill="1" applyBorder="1" applyAlignment="1" applyProtection="1">
      <alignment horizontal="right"/>
      <protection/>
    </xf>
    <xf numFmtId="173" fontId="3" fillId="0" borderId="0" xfId="41" applyNumberFormat="1" applyFont="1" applyFill="1" applyBorder="1" applyAlignment="1">
      <alignment horizontal="center"/>
      <protection/>
    </xf>
    <xf numFmtId="173" fontId="3" fillId="33" borderId="13" xfId="41" applyNumberFormat="1" applyFont="1" applyFill="1" applyBorder="1" applyAlignment="1">
      <alignment horizontal="center"/>
      <protection/>
    </xf>
    <xf numFmtId="173" fontId="3" fillId="0" borderId="0" xfId="41" applyNumberFormat="1" applyFont="1" applyFill="1" applyBorder="1" applyAlignment="1" applyProtection="1">
      <alignment horizontal="center"/>
      <protection/>
    </xf>
    <xf numFmtId="0" fontId="3" fillId="0" borderId="14" xfId="41" applyFont="1" applyFill="1" applyBorder="1" applyAlignment="1" applyProtection="1">
      <alignment horizontal="left" vertical="top" wrapText="1"/>
      <protection/>
    </xf>
    <xf numFmtId="173" fontId="3" fillId="0" borderId="14" xfId="41" applyNumberFormat="1" applyFont="1" applyFill="1" applyBorder="1" applyAlignment="1" applyProtection="1">
      <alignment horizontal="center"/>
      <protection/>
    </xf>
    <xf numFmtId="49" fontId="2" fillId="0" borderId="0" xfId="41" applyNumberFormat="1" applyFont="1" applyFill="1" applyBorder="1" applyAlignment="1">
      <alignment horizontal="right" vertical="top"/>
      <protection/>
    </xf>
    <xf numFmtId="0" fontId="2" fillId="0" borderId="0" xfId="41" applyFont="1" applyFill="1" applyBorder="1" applyAlignment="1" applyProtection="1">
      <alignment horizontal="right" vertical="top"/>
      <protection/>
    </xf>
    <xf numFmtId="0" fontId="2" fillId="0" borderId="0" xfId="41" applyFont="1" applyFill="1" applyAlignment="1" applyProtection="1">
      <alignment horizontal="right" vertical="top"/>
      <protection/>
    </xf>
    <xf numFmtId="0" fontId="7" fillId="0" borderId="0" xfId="0" applyFont="1" applyFill="1" applyAlignment="1">
      <alignment vertical="top"/>
    </xf>
    <xf numFmtId="0" fontId="52" fillId="0" borderId="0" xfId="0" applyFont="1" applyAlignment="1">
      <alignment/>
    </xf>
    <xf numFmtId="173" fontId="3" fillId="33" borderId="13" xfId="41" applyNumberFormat="1" applyFont="1" applyFill="1" applyBorder="1">
      <alignment/>
      <protection/>
    </xf>
    <xf numFmtId="0" fontId="53" fillId="0" borderId="0" xfId="0" applyFont="1" applyAlignment="1">
      <alignment horizontal="left" wrapText="1"/>
    </xf>
    <xf numFmtId="0" fontId="7" fillId="0" borderId="0" xfId="0" applyFont="1" applyAlignment="1">
      <alignment wrapText="1"/>
    </xf>
    <xf numFmtId="0" fontId="53" fillId="0" borderId="0" xfId="0" applyFont="1" applyAlignment="1">
      <alignment horizontal="justify" wrapText="1"/>
    </xf>
    <xf numFmtId="0" fontId="7" fillId="0" borderId="0" xfId="0" applyFont="1" applyAlignment="1">
      <alignment horizontal="justify" wrapText="1"/>
    </xf>
    <xf numFmtId="173" fontId="2" fillId="0" borderId="0" xfId="41" applyNumberFormat="1" applyFont="1" applyFill="1" applyBorder="1" applyProtection="1">
      <alignment/>
      <protection locked="0"/>
    </xf>
    <xf numFmtId="173" fontId="2" fillId="0" borderId="0" xfId="41" applyNumberFormat="1" applyFont="1" applyFill="1" applyBorder="1" applyProtection="1">
      <alignment/>
      <protection/>
    </xf>
    <xf numFmtId="0" fontId="54" fillId="0" borderId="0" xfId="0" applyFont="1" applyAlignment="1">
      <alignment wrapText="1"/>
    </xf>
    <xf numFmtId="0" fontId="54" fillId="0" borderId="0" xfId="0" applyFont="1" applyAlignment="1">
      <alignment/>
    </xf>
    <xf numFmtId="0" fontId="7" fillId="0" borderId="0" xfId="0" applyFont="1" applyFill="1" applyBorder="1" applyAlignment="1">
      <alignment vertical="top" wrapText="1"/>
    </xf>
    <xf numFmtId="0" fontId="55" fillId="0" borderId="0" xfId="0" applyFont="1" applyAlignment="1">
      <alignment/>
    </xf>
    <xf numFmtId="0" fontId="53" fillId="0" borderId="0" xfId="0" applyFont="1" applyAlignment="1">
      <alignment/>
    </xf>
    <xf numFmtId="0" fontId="7" fillId="0" borderId="0" xfId="0" applyFont="1" applyAlignment="1">
      <alignment horizontal="justify"/>
    </xf>
    <xf numFmtId="0" fontId="7" fillId="0" borderId="0" xfId="0" applyFont="1" applyFill="1" applyAlignment="1">
      <alignment horizontal="left" vertical="top" wrapText="1"/>
    </xf>
    <xf numFmtId="0" fontId="53" fillId="0" borderId="0" xfId="0" applyFont="1" applyAlignment="1">
      <alignment horizontal="justify"/>
    </xf>
    <xf numFmtId="49" fontId="12" fillId="0" borderId="0" xfId="41" applyNumberFormat="1" applyFont="1" applyFill="1" applyBorder="1" applyAlignment="1">
      <alignment horizontal="right" vertical="top"/>
      <protection/>
    </xf>
    <xf numFmtId="0" fontId="12" fillId="0" borderId="0" xfId="41" applyFont="1" applyFill="1" applyBorder="1" applyAlignment="1">
      <alignment vertical="top" wrapText="1"/>
      <protection/>
    </xf>
    <xf numFmtId="0" fontId="12" fillId="0" borderId="0" xfId="41" applyFont="1" applyFill="1" applyBorder="1" applyAlignment="1">
      <alignment horizontal="center"/>
      <protection/>
    </xf>
    <xf numFmtId="4" fontId="13" fillId="0" borderId="0" xfId="41" applyNumberFormat="1" applyFont="1" applyFill="1" applyBorder="1" applyAlignment="1">
      <alignment horizontal="center"/>
      <protection/>
    </xf>
    <xf numFmtId="173" fontId="12" fillId="0" borderId="0" xfId="41" applyNumberFormat="1" applyFont="1" applyFill="1" applyBorder="1">
      <alignment/>
      <protection/>
    </xf>
    <xf numFmtId="173" fontId="12" fillId="33" borderId="13" xfId="41" applyNumberFormat="1" applyFont="1" applyFill="1" applyBorder="1">
      <alignment/>
      <protection/>
    </xf>
    <xf numFmtId="0" fontId="13" fillId="0" borderId="0" xfId="41" applyFont="1" applyFill="1" applyBorder="1" applyProtection="1">
      <alignment/>
      <protection/>
    </xf>
    <xf numFmtId="0" fontId="13" fillId="0" borderId="0" xfId="41" applyFont="1" applyFill="1" applyProtection="1">
      <alignment/>
      <protection/>
    </xf>
    <xf numFmtId="0" fontId="12" fillId="0" borderId="0" xfId="41" applyFont="1" applyFill="1" applyBorder="1" applyAlignment="1" applyProtection="1">
      <alignment horizontal="right" vertical="top"/>
      <protection/>
    </xf>
    <xf numFmtId="0" fontId="12" fillId="0" borderId="0" xfId="41" applyFont="1" applyFill="1" applyBorder="1" applyAlignment="1" applyProtection="1">
      <alignment vertical="top" wrapText="1"/>
      <protection/>
    </xf>
    <xf numFmtId="0" fontId="12" fillId="0" borderId="0" xfId="41" applyFont="1" applyFill="1" applyBorder="1" applyAlignment="1" applyProtection="1">
      <alignment horizontal="center"/>
      <protection/>
    </xf>
    <xf numFmtId="173" fontId="12" fillId="0" borderId="0" xfId="41" applyNumberFormat="1" applyFont="1" applyFill="1" applyBorder="1" applyProtection="1">
      <alignment/>
      <protection/>
    </xf>
    <xf numFmtId="0" fontId="12" fillId="0" borderId="0" xfId="41" applyFont="1" applyFill="1" applyAlignment="1" applyProtection="1">
      <alignment horizontal="right" vertical="top"/>
      <protection/>
    </xf>
    <xf numFmtId="0" fontId="12" fillId="0" borderId="0" xfId="41" applyFont="1" applyFill="1" applyBorder="1" applyAlignment="1" applyProtection="1">
      <alignment horizontal="left" vertical="top" wrapText="1"/>
      <protection/>
    </xf>
    <xf numFmtId="0" fontId="12" fillId="0" borderId="14" xfId="41" applyFont="1" applyFill="1" applyBorder="1" applyAlignment="1" applyProtection="1">
      <alignment horizontal="center"/>
      <protection/>
    </xf>
    <xf numFmtId="173" fontId="12" fillId="0" borderId="14" xfId="41" applyNumberFormat="1" applyFont="1" applyFill="1" applyBorder="1" applyAlignment="1" applyProtection="1">
      <alignment horizontal="right"/>
      <protection/>
    </xf>
    <xf numFmtId="0" fontId="13" fillId="0" borderId="0" xfId="41" applyFont="1" applyFill="1" applyAlignment="1" applyProtection="1">
      <alignment horizontal="right"/>
      <protection/>
    </xf>
    <xf numFmtId="173" fontId="12" fillId="0" borderId="0" xfId="41" applyNumberFormat="1" applyFont="1" applyFill="1" applyBorder="1" applyAlignment="1" applyProtection="1">
      <alignment horizontal="right"/>
      <protection/>
    </xf>
    <xf numFmtId="0" fontId="14" fillId="0" borderId="0" xfId="0" applyFont="1" applyFill="1" applyAlignment="1">
      <alignment horizontal="right" vertical="top"/>
    </xf>
    <xf numFmtId="0" fontId="56" fillId="0" borderId="0" xfId="0" applyFont="1" applyAlignment="1">
      <alignment horizontal="left" wrapText="1"/>
    </xf>
    <xf numFmtId="0" fontId="14" fillId="0" borderId="0" xfId="0" applyFont="1" applyAlignment="1">
      <alignment wrapText="1"/>
    </xf>
    <xf numFmtId="0" fontId="14" fillId="0" borderId="0" xfId="0" applyFont="1" applyFill="1" applyBorder="1" applyAlignment="1">
      <alignment/>
    </xf>
    <xf numFmtId="0" fontId="14" fillId="0" borderId="0" xfId="0" applyFont="1" applyFill="1" applyAlignment="1">
      <alignment/>
    </xf>
    <xf numFmtId="0" fontId="56" fillId="0" borderId="0" xfId="0" applyFont="1" applyAlignment="1">
      <alignment horizontal="justify" wrapText="1"/>
    </xf>
    <xf numFmtId="0" fontId="14" fillId="0" borderId="0" xfId="0" applyFont="1" applyAlignment="1">
      <alignment horizontal="justify" wrapText="1"/>
    </xf>
    <xf numFmtId="173" fontId="13" fillId="0" borderId="0" xfId="41" applyNumberFormat="1" applyFont="1" applyFill="1" applyBorder="1" applyProtection="1">
      <alignment/>
      <protection locked="0"/>
    </xf>
    <xf numFmtId="173" fontId="13" fillId="0" borderId="0" xfId="41" applyNumberFormat="1" applyFont="1" applyFill="1" applyBorder="1" applyProtection="1">
      <alignment/>
      <protection/>
    </xf>
    <xf numFmtId="172" fontId="13" fillId="0" borderId="0" xfId="41" applyNumberFormat="1" applyFont="1" applyAlignment="1">
      <alignment horizontal="right" vertical="top"/>
      <protection/>
    </xf>
    <xf numFmtId="0" fontId="57" fillId="0" borderId="0" xfId="0" applyFont="1" applyAlignment="1">
      <alignment wrapText="1"/>
    </xf>
    <xf numFmtId="0" fontId="57" fillId="0" borderId="0" xfId="0" applyFont="1" applyAlignment="1">
      <alignment/>
    </xf>
    <xf numFmtId="173" fontId="13" fillId="32" borderId="13" xfId="41" applyNumberFormat="1" applyFont="1" applyFill="1" applyBorder="1" applyAlignment="1" applyProtection="1">
      <alignment horizontal="center"/>
      <protection locked="0"/>
    </xf>
    <xf numFmtId="173" fontId="13" fillId="0" borderId="0" xfId="41" applyNumberFormat="1" applyFont="1" applyBorder="1" applyAlignment="1" applyProtection="1">
      <alignment horizontal="center"/>
      <protection/>
    </xf>
    <xf numFmtId="172" fontId="13" fillId="0" borderId="0" xfId="41" applyNumberFormat="1" applyFont="1" applyFill="1" applyAlignment="1">
      <alignment horizontal="right" vertical="top"/>
      <protection/>
    </xf>
    <xf numFmtId="0" fontId="14" fillId="0" borderId="0" xfId="0" applyFont="1" applyFill="1" applyAlignment="1">
      <alignment horizontal="center"/>
    </xf>
    <xf numFmtId="3" fontId="57" fillId="0" borderId="0" xfId="0" applyNumberFormat="1" applyFont="1" applyAlignment="1">
      <alignment/>
    </xf>
    <xf numFmtId="0" fontId="56" fillId="0" borderId="0" xfId="0" applyFont="1" applyAlignment="1">
      <alignment wrapText="1"/>
    </xf>
    <xf numFmtId="0" fontId="14" fillId="0" borderId="0" xfId="0" applyFont="1" applyFill="1" applyBorder="1" applyAlignment="1">
      <alignment vertical="top" wrapText="1"/>
    </xf>
    <xf numFmtId="0" fontId="17" fillId="0" borderId="0" xfId="0" applyFont="1" applyAlignment="1">
      <alignment wrapText="1"/>
    </xf>
    <xf numFmtId="0" fontId="14" fillId="0" borderId="0" xfId="0" applyFont="1" applyFill="1" applyBorder="1" applyAlignment="1">
      <alignment horizontal="left" vertical="top" wrapText="1"/>
    </xf>
    <xf numFmtId="0" fontId="12" fillId="0" borderId="0" xfId="41" applyFont="1" applyFill="1" applyBorder="1" applyAlignment="1">
      <alignment horizontal="left" vertical="top" wrapText="1"/>
      <protection/>
    </xf>
    <xf numFmtId="173" fontId="12" fillId="0" borderId="0" xfId="41" applyNumberFormat="1" applyFont="1" applyFill="1" applyBorder="1" applyAlignment="1">
      <alignment horizontal="center"/>
      <protection/>
    </xf>
    <xf numFmtId="173" fontId="12" fillId="33" borderId="13" xfId="41" applyNumberFormat="1" applyFont="1" applyFill="1" applyBorder="1" applyAlignment="1">
      <alignment horizontal="center"/>
      <protection/>
    </xf>
    <xf numFmtId="173" fontId="12" fillId="0" borderId="0" xfId="41" applyNumberFormat="1" applyFont="1" applyFill="1" applyBorder="1" applyAlignment="1" applyProtection="1">
      <alignment horizontal="center"/>
      <protection/>
    </xf>
    <xf numFmtId="0" fontId="12" fillId="0" borderId="14" xfId="41" applyFont="1" applyFill="1" applyBorder="1" applyAlignment="1" applyProtection="1">
      <alignment horizontal="left" vertical="top" wrapText="1"/>
      <protection/>
    </xf>
    <xf numFmtId="173" fontId="12" fillId="0" borderId="14" xfId="41" applyNumberFormat="1" applyFont="1" applyFill="1" applyBorder="1" applyAlignment="1" applyProtection="1">
      <alignment horizontal="center"/>
      <protection/>
    </xf>
    <xf numFmtId="0" fontId="12" fillId="0" borderId="0" xfId="41" applyFont="1" applyFill="1" applyAlignment="1" applyProtection="1">
      <alignment horizontal="left" vertical="top" wrapText="1"/>
      <protection/>
    </xf>
    <xf numFmtId="0" fontId="14" fillId="0" borderId="0" xfId="0" applyFont="1" applyFill="1" applyBorder="1" applyAlignment="1">
      <alignment horizontal="right" vertical="top"/>
    </xf>
    <xf numFmtId="0" fontId="14" fillId="0" borderId="0" xfId="0" applyFont="1" applyFill="1" applyAlignment="1">
      <alignment vertical="top" wrapText="1"/>
    </xf>
    <xf numFmtId="0" fontId="14" fillId="0" borderId="0" xfId="0" applyFont="1" applyFill="1" applyBorder="1" applyAlignment="1">
      <alignment horizontal="center"/>
    </xf>
    <xf numFmtId="173" fontId="13" fillId="0" borderId="0" xfId="41" applyNumberFormat="1" applyFont="1" applyFill="1" applyBorder="1" applyAlignment="1" applyProtection="1">
      <alignment horizontal="center"/>
      <protection locked="0"/>
    </xf>
    <xf numFmtId="0" fontId="56" fillId="0" borderId="0" xfId="0" applyFont="1" applyAlignment="1">
      <alignment/>
    </xf>
    <xf numFmtId="0" fontId="8" fillId="0" borderId="0" xfId="0" applyFont="1" applyFill="1" applyAlignment="1">
      <alignment vertical="top" wrapText="1"/>
    </xf>
  </cellXfs>
  <cellStyles count="5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_LG PZI popis strojne instalacije popravljen popis" xfId="42"/>
    <cellStyle name="Nevtralno"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Valuta 2" xfId="61"/>
    <cellStyle name="Comma" xfId="62"/>
    <cellStyle name="Comma [0]" xfId="63"/>
    <cellStyle name="Vnos" xfId="64"/>
    <cellStyle name="Vsot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71"/>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B17" sqref="B17"/>
    </sheetView>
  </sheetViews>
  <sheetFormatPr defaultColWidth="9.00390625" defaultRowHeight="15"/>
  <cols>
    <col min="1" max="1" width="9.00390625" style="53" customWidth="1"/>
    <col min="2" max="2" width="68.421875" style="37" customWidth="1"/>
    <col min="3" max="4" width="9.00390625" style="34" customWidth="1"/>
    <col min="5" max="5" width="11.57421875" style="34" customWidth="1"/>
    <col min="6" max="16384" width="9.00390625" style="34" customWidth="1"/>
  </cols>
  <sheetData>
    <row r="1" spans="1:3" s="46" customFormat="1" ht="12.75">
      <c r="A1" s="69"/>
      <c r="B1" s="44" t="s">
        <v>57</v>
      </c>
      <c r="C1" s="45"/>
    </row>
    <row r="2" spans="1:3" s="46" customFormat="1" ht="12.75">
      <c r="A2" s="70"/>
      <c r="B2" s="48"/>
      <c r="C2" s="45"/>
    </row>
    <row r="3" spans="1:2" s="50" customFormat="1" ht="25.5">
      <c r="A3" s="71"/>
      <c r="B3" s="48" t="s">
        <v>8</v>
      </c>
    </row>
    <row r="4" spans="1:2" ht="12.75">
      <c r="A4" s="51"/>
      <c r="B4" s="52"/>
    </row>
    <row r="5" spans="1:2" ht="63.75">
      <c r="A5" s="33" t="s">
        <v>17</v>
      </c>
      <c r="B5" s="37" t="s">
        <v>114</v>
      </c>
    </row>
    <row r="6" spans="1:2" ht="12.75">
      <c r="A6" s="33"/>
      <c r="B6" s="87"/>
    </row>
    <row r="7" spans="1:2" ht="38.25">
      <c r="A7" s="33" t="s">
        <v>18</v>
      </c>
      <c r="B7" s="37" t="s">
        <v>115</v>
      </c>
    </row>
    <row r="8" ht="12.75">
      <c r="A8" s="33"/>
    </row>
    <row r="9" spans="1:2" ht="63.75">
      <c r="A9" s="33" t="s">
        <v>19</v>
      </c>
      <c r="B9" s="37" t="s">
        <v>9</v>
      </c>
    </row>
    <row r="10" ht="12.75">
      <c r="A10" s="33"/>
    </row>
    <row r="11" spans="1:2" ht="25.5">
      <c r="A11" s="33" t="s">
        <v>20</v>
      </c>
      <c r="B11" s="37" t="s">
        <v>10</v>
      </c>
    </row>
    <row r="12" ht="12.75">
      <c r="A12" s="33"/>
    </row>
    <row r="13" spans="1:2" ht="38.25">
      <c r="A13" s="33" t="s">
        <v>21</v>
      </c>
      <c r="B13" s="37" t="s">
        <v>11</v>
      </c>
    </row>
    <row r="14" ht="12.75">
      <c r="A14" s="33"/>
    </row>
    <row r="15" spans="1:2" ht="51">
      <c r="A15" s="33" t="s">
        <v>22</v>
      </c>
      <c r="B15" s="37" t="s">
        <v>12</v>
      </c>
    </row>
    <row r="16" ht="12.75">
      <c r="A16" s="33"/>
    </row>
    <row r="17" spans="1:2" ht="12.75">
      <c r="A17" s="33" t="s">
        <v>23</v>
      </c>
      <c r="B17" s="37" t="s">
        <v>116</v>
      </c>
    </row>
    <row r="18" ht="12.75">
      <c r="A18" s="33"/>
    </row>
    <row r="19" spans="1:2" ht="76.5">
      <c r="A19" s="33" t="s">
        <v>24</v>
      </c>
      <c r="B19" s="37" t="s">
        <v>117</v>
      </c>
    </row>
    <row r="20" ht="12.75">
      <c r="A20" s="33"/>
    </row>
    <row r="21" spans="1:2" ht="38.25">
      <c r="A21" s="33" t="s">
        <v>25</v>
      </c>
      <c r="B21" s="37" t="s">
        <v>118</v>
      </c>
    </row>
    <row r="22" ht="12.75">
      <c r="A22" s="33"/>
    </row>
    <row r="23" spans="1:2" ht="51">
      <c r="A23" s="33" t="s">
        <v>26</v>
      </c>
      <c r="B23" s="37" t="s">
        <v>119</v>
      </c>
    </row>
    <row r="24" ht="12.75">
      <c r="A24" s="33"/>
    </row>
    <row r="25" spans="1:2" ht="38.25">
      <c r="A25" s="33" t="s">
        <v>27</v>
      </c>
      <c r="B25" s="37" t="s">
        <v>120</v>
      </c>
    </row>
    <row r="26" ht="12.75">
      <c r="A26" s="33"/>
    </row>
    <row r="27" spans="1:2" ht="76.5">
      <c r="A27" s="33" t="s">
        <v>1246</v>
      </c>
      <c r="B27" s="140" t="s">
        <v>1247</v>
      </c>
    </row>
    <row r="28" ht="12.75">
      <c r="A28" s="33"/>
    </row>
    <row r="29" spans="1:2" ht="25.5">
      <c r="A29" s="33" t="s">
        <v>28</v>
      </c>
      <c r="B29" s="37" t="s">
        <v>13</v>
      </c>
    </row>
    <row r="30" ht="12.75">
      <c r="A30" s="33"/>
    </row>
    <row r="31" spans="1:2" ht="51">
      <c r="A31" s="33" t="s">
        <v>29</v>
      </c>
      <c r="B31" s="37" t="s">
        <v>121</v>
      </c>
    </row>
    <row r="32" ht="12.75">
      <c r="A32" s="33"/>
    </row>
    <row r="33" spans="1:2" ht="25.5">
      <c r="A33" s="33" t="s">
        <v>35</v>
      </c>
      <c r="B33" s="37" t="s">
        <v>122</v>
      </c>
    </row>
    <row r="34" ht="12.75">
      <c r="A34" s="33"/>
    </row>
    <row r="35" spans="1:2" ht="25.5">
      <c r="A35" s="33" t="s">
        <v>36</v>
      </c>
      <c r="B35" s="37" t="s">
        <v>14</v>
      </c>
    </row>
    <row r="36" ht="12.75">
      <c r="A36" s="33"/>
    </row>
    <row r="37" spans="1:2" ht="12.75">
      <c r="A37" s="33" t="s">
        <v>37</v>
      </c>
      <c r="B37" s="37" t="s">
        <v>62</v>
      </c>
    </row>
    <row r="38" ht="12.75">
      <c r="A38" s="33"/>
    </row>
    <row r="39" spans="1:2" ht="25.5">
      <c r="A39" s="33" t="s">
        <v>38</v>
      </c>
      <c r="B39" s="37" t="s">
        <v>15</v>
      </c>
    </row>
    <row r="40" ht="12.75">
      <c r="A40" s="33"/>
    </row>
    <row r="41" spans="1:2" ht="12.75">
      <c r="A41" s="33" t="s">
        <v>1248</v>
      </c>
      <c r="B41" s="37" t="s">
        <v>16</v>
      </c>
    </row>
    <row r="42" ht="12.75">
      <c r="A42" s="33"/>
    </row>
    <row r="43" spans="1:2" ht="38.25">
      <c r="A43" s="33" t="s">
        <v>1249</v>
      </c>
      <c r="B43" s="37" t="s">
        <v>97</v>
      </c>
    </row>
    <row r="44" ht="12.75">
      <c r="B44" s="76"/>
    </row>
    <row r="45" spans="1:2" ht="12.75">
      <c r="A45" s="54"/>
      <c r="B45" s="76"/>
    </row>
    <row r="46" ht="12.75">
      <c r="B46" s="88"/>
    </row>
    <row r="47" ht="12.75">
      <c r="B47" s="76"/>
    </row>
    <row r="48" ht="12.75">
      <c r="B48" s="76"/>
    </row>
    <row r="49" ht="12.75">
      <c r="B49" s="76"/>
    </row>
    <row r="50" ht="12.75">
      <c r="B50" s="76"/>
    </row>
    <row r="51" ht="12.75">
      <c r="B51" s="76"/>
    </row>
    <row r="52" ht="12.75">
      <c r="B52" s="76"/>
    </row>
    <row r="53" ht="12.75">
      <c r="B53" s="76"/>
    </row>
    <row r="54" ht="12.75">
      <c r="B54" s="76"/>
    </row>
    <row r="55" ht="12.75">
      <c r="B55" s="76"/>
    </row>
    <row r="56" ht="12.75">
      <c r="B56" s="76"/>
    </row>
    <row r="57" ht="12.75">
      <c r="B57" s="76"/>
    </row>
    <row r="58" ht="12.75">
      <c r="B58" s="76"/>
    </row>
    <row r="59" ht="12.75">
      <c r="B59" s="76"/>
    </row>
    <row r="60" spans="1:2" ht="12.75">
      <c r="A60" s="54"/>
      <c r="B60" s="76"/>
    </row>
    <row r="61" ht="12.75">
      <c r="B61" s="76"/>
    </row>
    <row r="62" ht="12.75">
      <c r="B62" s="76"/>
    </row>
    <row r="63" ht="12.75">
      <c r="B63" s="76"/>
    </row>
    <row r="64" ht="12.75">
      <c r="B64" s="76"/>
    </row>
    <row r="65" ht="12.75">
      <c r="B65" s="76"/>
    </row>
    <row r="66" spans="1:2" ht="12.75">
      <c r="A66" s="54"/>
      <c r="B66" s="76"/>
    </row>
    <row r="67" ht="12.75">
      <c r="B67" s="76"/>
    </row>
    <row r="68" ht="12.75">
      <c r="B68" s="76"/>
    </row>
    <row r="69" ht="12.75">
      <c r="B69" s="76"/>
    </row>
    <row r="70" ht="12.75">
      <c r="B70" s="76"/>
    </row>
    <row r="71" ht="12.75">
      <c r="B71" s="76"/>
    </row>
    <row r="72" ht="12.75">
      <c r="B72" s="76"/>
    </row>
    <row r="73" ht="12.75">
      <c r="B73" s="76"/>
    </row>
    <row r="74" spans="1:2" ht="12.75">
      <c r="A74" s="54"/>
      <c r="B74" s="76"/>
    </row>
    <row r="75" ht="12.75">
      <c r="B75" s="76"/>
    </row>
    <row r="76" ht="12.75">
      <c r="B76" s="76"/>
    </row>
    <row r="77" ht="12.75">
      <c r="B77" s="76"/>
    </row>
    <row r="78" ht="12.75">
      <c r="B78" s="76"/>
    </row>
    <row r="79" spans="1:2" ht="12.75">
      <c r="A79" s="54"/>
      <c r="B79" s="76"/>
    </row>
    <row r="80" ht="12.75">
      <c r="B80" s="76"/>
    </row>
    <row r="81" ht="12.75">
      <c r="B81" s="76"/>
    </row>
    <row r="82" ht="12.75">
      <c r="B82" s="76"/>
    </row>
    <row r="83" spans="1:2" ht="12.75">
      <c r="A83" s="54"/>
      <c r="B83" s="76"/>
    </row>
    <row r="84" ht="12.75">
      <c r="B84" s="76"/>
    </row>
    <row r="85" spans="1:2" ht="12.75">
      <c r="A85" s="54"/>
      <c r="B85" s="76"/>
    </row>
    <row r="86" ht="12.75">
      <c r="B86" s="76"/>
    </row>
    <row r="87" ht="12.75">
      <c r="B87" s="76"/>
    </row>
    <row r="88" ht="12.75">
      <c r="B88" s="76"/>
    </row>
    <row r="89" ht="12.75">
      <c r="B89" s="76"/>
    </row>
    <row r="90" ht="12.75">
      <c r="B90" s="76"/>
    </row>
    <row r="91" ht="12.75">
      <c r="B91" s="76"/>
    </row>
    <row r="92" ht="12.75">
      <c r="B92" s="76"/>
    </row>
    <row r="93" ht="12.75">
      <c r="B93" s="76"/>
    </row>
    <row r="94" ht="12.75">
      <c r="B94" s="76"/>
    </row>
    <row r="95" spans="1:2" ht="12.75">
      <c r="A95" s="54"/>
      <c r="B95" s="76"/>
    </row>
    <row r="96" ht="12.75">
      <c r="B96" s="76"/>
    </row>
    <row r="97" ht="12.75">
      <c r="B97" s="76"/>
    </row>
    <row r="98" spans="1:2" ht="12.75">
      <c r="A98" s="54"/>
      <c r="B98" s="76"/>
    </row>
    <row r="99" ht="12.75">
      <c r="B99" s="76"/>
    </row>
    <row r="100" ht="12.75">
      <c r="B100" s="76"/>
    </row>
    <row r="101" ht="12.75">
      <c r="B101" s="76"/>
    </row>
    <row r="102" ht="12.75">
      <c r="B102" s="76"/>
    </row>
    <row r="103" ht="12.75">
      <c r="B103" s="76"/>
    </row>
    <row r="104" ht="12.75">
      <c r="B104" s="76"/>
    </row>
    <row r="105" ht="12.75">
      <c r="B105" s="76"/>
    </row>
    <row r="106" ht="12.75">
      <c r="B106" s="76"/>
    </row>
    <row r="107" spans="1:2" ht="12.75">
      <c r="A107" s="54"/>
      <c r="B107" s="76"/>
    </row>
    <row r="108" ht="12.75">
      <c r="B108" s="76"/>
    </row>
    <row r="109" ht="12.75">
      <c r="B109" s="76"/>
    </row>
    <row r="110" ht="12.75">
      <c r="B110" s="76"/>
    </row>
    <row r="111" ht="12.75">
      <c r="B111" s="76"/>
    </row>
    <row r="112" ht="12.75">
      <c r="B112" s="76"/>
    </row>
    <row r="113" spans="1:2" ht="12.75">
      <c r="A113" s="54"/>
      <c r="B113" s="76"/>
    </row>
    <row r="114" ht="12.75">
      <c r="B114" s="76"/>
    </row>
    <row r="115" spans="1:2" ht="12.75">
      <c r="A115" s="54"/>
      <c r="B115" s="76"/>
    </row>
    <row r="116" ht="12.75">
      <c r="B116" s="76"/>
    </row>
    <row r="117" ht="12.75">
      <c r="B117" s="76"/>
    </row>
    <row r="118" ht="12.75">
      <c r="B118" s="76"/>
    </row>
    <row r="119" ht="12.75">
      <c r="B119" s="76"/>
    </row>
    <row r="120" ht="12.75">
      <c r="B120" s="76"/>
    </row>
    <row r="121" ht="12.75">
      <c r="B121" s="76"/>
    </row>
    <row r="122" ht="12.75">
      <c r="B122" s="76"/>
    </row>
    <row r="123" ht="12.75">
      <c r="B123" s="76"/>
    </row>
    <row r="124" ht="12.75">
      <c r="B124" s="76"/>
    </row>
    <row r="125" ht="12.75">
      <c r="B125" s="76"/>
    </row>
    <row r="126" ht="12.75">
      <c r="B126" s="76"/>
    </row>
    <row r="127" ht="12.75">
      <c r="B127" s="76"/>
    </row>
    <row r="128" ht="12.75">
      <c r="B128" s="76"/>
    </row>
    <row r="129" ht="12.75">
      <c r="B129" s="76"/>
    </row>
    <row r="130" ht="12.75">
      <c r="B130" s="76"/>
    </row>
    <row r="131" ht="12.75">
      <c r="B131" s="76"/>
    </row>
    <row r="132" ht="12.75">
      <c r="B132" s="76"/>
    </row>
    <row r="133" ht="12.75">
      <c r="B133" s="76"/>
    </row>
    <row r="134" ht="12.75">
      <c r="B134" s="76"/>
    </row>
    <row r="135" ht="12.75">
      <c r="B135" s="76"/>
    </row>
    <row r="136" ht="12.75">
      <c r="B136" s="76"/>
    </row>
    <row r="137" ht="12.75">
      <c r="B137" s="76"/>
    </row>
    <row r="138" ht="12.75">
      <c r="B138" s="76"/>
    </row>
    <row r="139" spans="1:2" ht="12.75">
      <c r="A139" s="54"/>
      <c r="B139" s="76"/>
    </row>
    <row r="140" ht="12.75">
      <c r="B140" s="76"/>
    </row>
    <row r="141" ht="12.75">
      <c r="B141" s="76"/>
    </row>
    <row r="142" ht="12.75">
      <c r="B142" s="76"/>
    </row>
    <row r="143" ht="12.75">
      <c r="B143" s="76"/>
    </row>
    <row r="144" ht="12.75">
      <c r="B144" s="76"/>
    </row>
    <row r="145" ht="12.75">
      <c r="B145" s="76"/>
    </row>
    <row r="146" ht="12.75">
      <c r="B146" s="76"/>
    </row>
    <row r="147" ht="12.75">
      <c r="B147" s="76"/>
    </row>
    <row r="148" ht="12.75">
      <c r="B148" s="76"/>
    </row>
    <row r="149" ht="12.75">
      <c r="B149" s="76"/>
    </row>
    <row r="150" ht="12.75">
      <c r="B150" s="76"/>
    </row>
    <row r="151" ht="12.75">
      <c r="B151" s="76"/>
    </row>
    <row r="152" ht="12.75">
      <c r="B152" s="76"/>
    </row>
    <row r="153" spans="1:2" ht="12.75">
      <c r="A153" s="54"/>
      <c r="B153" s="76"/>
    </row>
    <row r="154" ht="12.75">
      <c r="B154" s="76"/>
    </row>
    <row r="155" ht="12.75">
      <c r="B155" s="76"/>
    </row>
    <row r="156" ht="12.75">
      <c r="B156" s="76"/>
    </row>
    <row r="157" ht="12.75">
      <c r="B157" s="76"/>
    </row>
    <row r="158" ht="12.75">
      <c r="B158" s="76"/>
    </row>
    <row r="159" ht="12.75">
      <c r="B159" s="76"/>
    </row>
    <row r="160" ht="12.75">
      <c r="B160" s="76"/>
    </row>
    <row r="161" ht="12.75">
      <c r="B161" s="76"/>
    </row>
    <row r="162" ht="12.75">
      <c r="B162" s="76"/>
    </row>
    <row r="163" ht="12.75">
      <c r="B163" s="76"/>
    </row>
    <row r="164" ht="12.75">
      <c r="B164" s="76"/>
    </row>
    <row r="165" ht="12.75">
      <c r="B165" s="76"/>
    </row>
    <row r="166" ht="12.75">
      <c r="B166" s="76"/>
    </row>
    <row r="167" ht="12.75">
      <c r="B167" s="76"/>
    </row>
    <row r="168" ht="12.75">
      <c r="B168" s="76"/>
    </row>
    <row r="169" ht="12.75">
      <c r="B169" s="76"/>
    </row>
    <row r="170" ht="12.75">
      <c r="B170" s="76"/>
    </row>
    <row r="171" ht="12.75">
      <c r="B171" s="76"/>
    </row>
    <row r="172" ht="12.75">
      <c r="B172" s="76"/>
    </row>
    <row r="173" spans="1:2" ht="12.75">
      <c r="A173" s="54"/>
      <c r="B173" s="76"/>
    </row>
    <row r="174" ht="12.75">
      <c r="B174" s="76"/>
    </row>
    <row r="175" ht="12.75">
      <c r="B175" s="76"/>
    </row>
    <row r="176" ht="12.75">
      <c r="B176" s="76"/>
    </row>
    <row r="177" ht="12.75">
      <c r="B177" s="76"/>
    </row>
    <row r="178" ht="12.75">
      <c r="B178" s="76"/>
    </row>
    <row r="179" ht="12.75">
      <c r="B179" s="76"/>
    </row>
    <row r="180" ht="12.75">
      <c r="B180" s="76"/>
    </row>
    <row r="181" ht="12.75">
      <c r="B181" s="76"/>
    </row>
    <row r="182" ht="12.75">
      <c r="B182" s="76"/>
    </row>
    <row r="183" ht="12.75">
      <c r="B183" s="76"/>
    </row>
    <row r="184" ht="12.75">
      <c r="B184" s="76"/>
    </row>
    <row r="185" ht="12.75">
      <c r="B185" s="76"/>
    </row>
    <row r="186" ht="12.75">
      <c r="B186" s="76"/>
    </row>
    <row r="187" ht="12.75">
      <c r="B187" s="76"/>
    </row>
    <row r="188" ht="12.75">
      <c r="B188" s="76"/>
    </row>
    <row r="189" spans="1:2" ht="12.75">
      <c r="A189" s="54"/>
      <c r="B189" s="76"/>
    </row>
    <row r="190" ht="12.75">
      <c r="B190" s="76"/>
    </row>
    <row r="191" ht="12.75">
      <c r="B191" s="76"/>
    </row>
    <row r="192" ht="12.75">
      <c r="B192" s="76"/>
    </row>
    <row r="193" ht="12.75">
      <c r="B193" s="76"/>
    </row>
    <row r="194" ht="12.75">
      <c r="B194" s="76"/>
    </row>
    <row r="195" ht="12.75">
      <c r="B195" s="76"/>
    </row>
    <row r="196" ht="12.75">
      <c r="B196" s="76"/>
    </row>
    <row r="197" ht="12.75">
      <c r="B197" s="76"/>
    </row>
    <row r="198" ht="12.75">
      <c r="B198" s="76"/>
    </row>
    <row r="199" ht="12.75">
      <c r="B199" s="76"/>
    </row>
    <row r="200" ht="12.75">
      <c r="B200" s="76"/>
    </row>
    <row r="201" ht="12.75">
      <c r="B201" s="76"/>
    </row>
    <row r="202" ht="12.75">
      <c r="B202" s="76"/>
    </row>
    <row r="203" ht="12.75">
      <c r="B203" s="76"/>
    </row>
    <row r="204" ht="12.75">
      <c r="B204" s="76"/>
    </row>
    <row r="205" ht="12.75">
      <c r="B205" s="76"/>
    </row>
    <row r="206" ht="12.75">
      <c r="B206" s="76"/>
    </row>
    <row r="207" ht="12.75">
      <c r="B207" s="76"/>
    </row>
    <row r="208" ht="12.75">
      <c r="B208" s="76"/>
    </row>
    <row r="209" ht="12.75">
      <c r="B209" s="76"/>
    </row>
    <row r="210" ht="12.75">
      <c r="B210" s="76"/>
    </row>
    <row r="211" ht="12.75">
      <c r="B211" s="76"/>
    </row>
    <row r="212" ht="12.75">
      <c r="B212" s="76"/>
    </row>
    <row r="213" ht="12.75">
      <c r="B213" s="76"/>
    </row>
    <row r="214" ht="12.75">
      <c r="B214" s="76"/>
    </row>
    <row r="215" ht="12.75">
      <c r="B215" s="76"/>
    </row>
    <row r="216" ht="12.75">
      <c r="B216" s="76"/>
    </row>
    <row r="217" ht="12.75">
      <c r="B217" s="76"/>
    </row>
    <row r="218" ht="12.75">
      <c r="B218" s="76"/>
    </row>
    <row r="219" ht="12.75">
      <c r="B219" s="76"/>
    </row>
    <row r="220" ht="12.75">
      <c r="B220" s="76"/>
    </row>
    <row r="221" ht="12.75">
      <c r="B221" s="76"/>
    </row>
    <row r="222" ht="12.75">
      <c r="B222" s="76"/>
    </row>
    <row r="223" ht="12.75">
      <c r="B223" s="76"/>
    </row>
    <row r="224" spans="1:2" ht="12.75">
      <c r="A224" s="54"/>
      <c r="B224" s="76"/>
    </row>
    <row r="225" ht="12.75">
      <c r="B225" s="76"/>
    </row>
    <row r="226" ht="12.75">
      <c r="B226" s="76"/>
    </row>
    <row r="227" ht="12.75">
      <c r="B227" s="76"/>
    </row>
    <row r="228" ht="12.75">
      <c r="B228" s="76"/>
    </row>
    <row r="229" ht="12.75">
      <c r="B229" s="76"/>
    </row>
    <row r="230" ht="12.75">
      <c r="B230" s="76"/>
    </row>
    <row r="231" ht="12.75">
      <c r="B231" s="76"/>
    </row>
    <row r="232" ht="12.75">
      <c r="B232" s="76"/>
    </row>
    <row r="233" ht="12.75">
      <c r="B233" s="76"/>
    </row>
    <row r="234" ht="12.75">
      <c r="B234" s="76"/>
    </row>
    <row r="235" ht="12.75">
      <c r="B235" s="76"/>
    </row>
    <row r="236" ht="12.75">
      <c r="B236" s="76"/>
    </row>
    <row r="237" ht="12.75">
      <c r="B237" s="76"/>
    </row>
    <row r="238" ht="12.75">
      <c r="B238" s="76"/>
    </row>
    <row r="239" spans="1:2" ht="12.75">
      <c r="A239" s="54"/>
      <c r="B239" s="76"/>
    </row>
    <row r="240" ht="12.75">
      <c r="B240" s="76"/>
    </row>
    <row r="241" spans="1:2" ht="12.75">
      <c r="A241" s="54"/>
      <c r="B241" s="76"/>
    </row>
    <row r="242" ht="12.75">
      <c r="B242" s="76"/>
    </row>
    <row r="243" ht="12.75">
      <c r="B243" s="76"/>
    </row>
    <row r="244" ht="12.75">
      <c r="B244" s="76"/>
    </row>
    <row r="245" ht="12.75">
      <c r="B245" s="76"/>
    </row>
    <row r="246" ht="12.75">
      <c r="B246" s="76"/>
    </row>
    <row r="247" spans="1:2" ht="12.75">
      <c r="A247" s="54"/>
      <c r="B247" s="76"/>
    </row>
    <row r="248" ht="12.75">
      <c r="B248" s="76"/>
    </row>
    <row r="249" ht="12.75">
      <c r="B249" s="76"/>
    </row>
    <row r="250" spans="1:2" ht="12.75">
      <c r="A250" s="54"/>
      <c r="B250" s="76"/>
    </row>
    <row r="251" ht="12.75">
      <c r="B251" s="76"/>
    </row>
    <row r="252" ht="12.75">
      <c r="B252" s="86"/>
    </row>
    <row r="253" ht="12.75">
      <c r="B253" s="76"/>
    </row>
    <row r="254" ht="12.75">
      <c r="B254" s="76"/>
    </row>
    <row r="255" ht="12.75">
      <c r="B255" s="76"/>
    </row>
    <row r="256" spans="1:2" ht="12.75">
      <c r="A256" s="72"/>
      <c r="B256" s="55"/>
    </row>
    <row r="258" spans="1:2" ht="12.75">
      <c r="A258" s="54"/>
      <c r="B258" s="76"/>
    </row>
    <row r="259" ht="12.75">
      <c r="B259" s="76"/>
    </row>
    <row r="260" ht="12.75">
      <c r="B260" s="76"/>
    </row>
    <row r="261" ht="12.75">
      <c r="B261" s="76"/>
    </row>
    <row r="262" ht="12.75">
      <c r="B262" s="76"/>
    </row>
    <row r="263" ht="12.75">
      <c r="B263" s="76"/>
    </row>
    <row r="264" ht="12.75">
      <c r="B264" s="76"/>
    </row>
    <row r="265" ht="12.75">
      <c r="B265" s="76"/>
    </row>
    <row r="266" ht="12.75">
      <c r="B266" s="76"/>
    </row>
    <row r="267" ht="12.75">
      <c r="B267" s="76"/>
    </row>
    <row r="268" ht="12.75">
      <c r="B268" s="76"/>
    </row>
    <row r="269" ht="12.75">
      <c r="B269" s="76"/>
    </row>
    <row r="270" ht="12.75">
      <c r="B270" s="76"/>
    </row>
    <row r="271" spans="1:2" ht="12.75">
      <c r="A271" s="54"/>
      <c r="B271" s="76"/>
    </row>
    <row r="272" ht="12.75">
      <c r="B272" s="76"/>
    </row>
    <row r="273" ht="12.75">
      <c r="B273" s="76"/>
    </row>
    <row r="274" ht="12.75">
      <c r="B274" s="76"/>
    </row>
    <row r="275" ht="12.75">
      <c r="B275" s="76"/>
    </row>
    <row r="276" ht="12.75">
      <c r="B276" s="76"/>
    </row>
    <row r="277" ht="12.75">
      <c r="B277" s="76"/>
    </row>
    <row r="278" ht="12.75">
      <c r="B278" s="76"/>
    </row>
    <row r="279" ht="12.75">
      <c r="B279" s="76"/>
    </row>
    <row r="280" ht="12.75">
      <c r="B280" s="76"/>
    </row>
    <row r="281" ht="12.75">
      <c r="B281" s="76"/>
    </row>
    <row r="282" ht="12.75">
      <c r="B282" s="76"/>
    </row>
    <row r="283" ht="12.75">
      <c r="B283" s="76"/>
    </row>
    <row r="284" spans="1:2" ht="12.75">
      <c r="A284" s="54"/>
      <c r="B284" s="76"/>
    </row>
    <row r="285" ht="12.75">
      <c r="B285" s="76"/>
    </row>
    <row r="286" ht="12.75">
      <c r="B286" s="76"/>
    </row>
    <row r="287" ht="12.75">
      <c r="B287" s="76"/>
    </row>
    <row r="288" ht="12.75">
      <c r="B288" s="76"/>
    </row>
    <row r="289" ht="12.75">
      <c r="B289" s="76"/>
    </row>
    <row r="290" ht="12.75">
      <c r="B290" s="76"/>
    </row>
    <row r="291" ht="12.75">
      <c r="B291" s="76"/>
    </row>
    <row r="292" ht="12.75">
      <c r="B292" s="76"/>
    </row>
    <row r="293" spans="1:2" ht="12.75">
      <c r="A293" s="54"/>
      <c r="B293" s="76"/>
    </row>
    <row r="294" ht="12.75">
      <c r="B294" s="76"/>
    </row>
    <row r="295" ht="12.75">
      <c r="B295" s="76"/>
    </row>
    <row r="296" ht="12.75">
      <c r="B296" s="76"/>
    </row>
    <row r="297" ht="12.75">
      <c r="B297" s="76"/>
    </row>
    <row r="298" ht="12.75">
      <c r="B298" s="76"/>
    </row>
    <row r="299" ht="12.75">
      <c r="B299" s="76"/>
    </row>
    <row r="300" ht="12.75">
      <c r="B300" s="76"/>
    </row>
    <row r="301" ht="12.75">
      <c r="B301" s="76"/>
    </row>
    <row r="302" ht="12.75">
      <c r="B302" s="76"/>
    </row>
    <row r="303" ht="12.75">
      <c r="B303" s="76"/>
    </row>
    <row r="304" ht="12.75">
      <c r="B304" s="76"/>
    </row>
    <row r="305" spans="1:2" ht="12.75">
      <c r="A305" s="54"/>
      <c r="B305" s="76"/>
    </row>
    <row r="306" ht="12.75">
      <c r="B306" s="76"/>
    </row>
    <row r="307" ht="12.75">
      <c r="B307" s="76"/>
    </row>
    <row r="308" ht="12.75">
      <c r="B308" s="76"/>
    </row>
    <row r="309" ht="12.75">
      <c r="B309" s="76"/>
    </row>
    <row r="310" ht="12.75">
      <c r="B310" s="76"/>
    </row>
    <row r="311" ht="12.75">
      <c r="B311" s="76"/>
    </row>
    <row r="312" ht="12.75">
      <c r="B312" s="76"/>
    </row>
    <row r="313" ht="12.75">
      <c r="B313" s="76"/>
    </row>
    <row r="314" spans="1:2" ht="12.75">
      <c r="A314" s="54"/>
      <c r="B314" s="76"/>
    </row>
    <row r="315" ht="12.75">
      <c r="B315" s="76"/>
    </row>
    <row r="316" ht="12.75">
      <c r="B316" s="76"/>
    </row>
    <row r="317" ht="12.75">
      <c r="B317" s="76"/>
    </row>
    <row r="318" ht="12.75">
      <c r="B318" s="76"/>
    </row>
    <row r="319" ht="12.75">
      <c r="B319" s="76"/>
    </row>
    <row r="320" spans="1:2" ht="12.75">
      <c r="A320" s="54"/>
      <c r="B320" s="76"/>
    </row>
    <row r="321" ht="12.75">
      <c r="B321" s="76"/>
    </row>
    <row r="322" ht="12.75">
      <c r="B322" s="76"/>
    </row>
    <row r="323" spans="1:2" ht="12.75">
      <c r="A323" s="54"/>
      <c r="B323" s="76"/>
    </row>
    <row r="324" ht="12.75">
      <c r="B324" s="76"/>
    </row>
    <row r="325" ht="12.75">
      <c r="B325" s="76"/>
    </row>
    <row r="326" ht="12.75">
      <c r="B326" s="76"/>
    </row>
    <row r="327" ht="12.75">
      <c r="B327" s="76"/>
    </row>
    <row r="328" ht="12.75">
      <c r="B328" s="76"/>
    </row>
    <row r="329" spans="1:2" ht="12.75">
      <c r="A329" s="54"/>
      <c r="B329" s="76"/>
    </row>
    <row r="330" ht="12.75">
      <c r="B330" s="76"/>
    </row>
    <row r="331" spans="1:2" ht="12.75">
      <c r="A331" s="54"/>
      <c r="B331" s="76"/>
    </row>
    <row r="332" ht="12.75">
      <c r="B332" s="76"/>
    </row>
    <row r="333" ht="12.75">
      <c r="B333" s="76"/>
    </row>
    <row r="334" ht="12.75">
      <c r="B334" s="76"/>
    </row>
    <row r="335" spans="1:2" ht="12.75">
      <c r="A335" s="54"/>
      <c r="B335" s="76"/>
    </row>
    <row r="336" ht="12.75">
      <c r="B336" s="76"/>
    </row>
    <row r="337" spans="1:2" ht="12.75">
      <c r="A337" s="72"/>
      <c r="B337" s="76"/>
    </row>
    <row r="338" ht="12.75">
      <c r="B338" s="76"/>
    </row>
    <row r="339" spans="1:2" ht="12.75">
      <c r="A339" s="54"/>
      <c r="B339" s="76"/>
    </row>
    <row r="340" ht="12.75">
      <c r="B340" s="76"/>
    </row>
    <row r="341" ht="12.75">
      <c r="B341" s="76"/>
    </row>
    <row r="342" ht="12.75">
      <c r="B342" s="76"/>
    </row>
    <row r="343" ht="12.75">
      <c r="B343" s="76"/>
    </row>
    <row r="344" spans="1:2" ht="12.75">
      <c r="A344" s="54"/>
      <c r="B344" s="76"/>
    </row>
    <row r="345" spans="1:2" ht="12.75">
      <c r="A345" s="54"/>
      <c r="B345" s="76"/>
    </row>
    <row r="346" ht="12.75">
      <c r="B346" s="76"/>
    </row>
    <row r="347" ht="12.75">
      <c r="B347" s="76"/>
    </row>
    <row r="348" spans="1:2" s="38" customFormat="1" ht="12.75">
      <c r="A348" s="53"/>
      <c r="B348" s="76"/>
    </row>
    <row r="349" ht="12.75">
      <c r="B349" s="76"/>
    </row>
    <row r="350" ht="12.75">
      <c r="B350" s="76"/>
    </row>
    <row r="351" ht="12.75">
      <c r="B351" s="76"/>
    </row>
    <row r="352" spans="1:2" ht="12.75">
      <c r="A352" s="54"/>
      <c r="B352" s="76"/>
    </row>
    <row r="353" ht="12.75">
      <c r="B353" s="76"/>
    </row>
    <row r="354" spans="1:2" ht="12.75">
      <c r="A354" s="54"/>
      <c r="B354" s="76"/>
    </row>
    <row r="355" spans="1:2" ht="12.75">
      <c r="A355" s="54"/>
      <c r="B355" s="76"/>
    </row>
    <row r="356" ht="12.75">
      <c r="B356" s="76"/>
    </row>
    <row r="357" ht="12.75">
      <c r="B357" s="76"/>
    </row>
    <row r="358" ht="12.75">
      <c r="B358" s="76"/>
    </row>
    <row r="359" spans="1:2" ht="12.75">
      <c r="A359" s="54"/>
      <c r="B359" s="76"/>
    </row>
    <row r="360" ht="12.75">
      <c r="B360" s="76"/>
    </row>
    <row r="361" ht="12.75">
      <c r="B361" s="76"/>
    </row>
    <row r="362" ht="12.75">
      <c r="B362" s="76"/>
    </row>
    <row r="363" ht="12.75">
      <c r="B363" s="76"/>
    </row>
    <row r="364" spans="1:2" ht="12.75">
      <c r="A364" s="54"/>
      <c r="B364" s="76"/>
    </row>
    <row r="365" ht="12.75">
      <c r="B365" s="76"/>
    </row>
    <row r="366" ht="12.75">
      <c r="B366" s="76"/>
    </row>
    <row r="367" spans="1:2" ht="12.75">
      <c r="A367" s="54"/>
      <c r="B367" s="76"/>
    </row>
    <row r="368" ht="12.75">
      <c r="B368" s="76"/>
    </row>
    <row r="369" ht="12.75">
      <c r="B369" s="76"/>
    </row>
    <row r="370" spans="1:2" ht="12.75">
      <c r="A370" s="54"/>
      <c r="B370" s="76"/>
    </row>
    <row r="371" ht="12.75">
      <c r="B371" s="76"/>
    </row>
  </sheetData>
  <sheetProtection/>
  <printOptions/>
  <pageMargins left="0.7480314960629921" right="0.7480314960629921" top="0.4330708661417323" bottom="0.4330708661417323" header="0" footer="0"/>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G142"/>
  <sheetViews>
    <sheetView view="pageBreakPreview" zoomScaleNormal="85" zoomScaleSheetLayoutView="100" zoomScalePageLayoutView="0" workbookViewId="0" topLeftCell="A1">
      <pane ySplit="3" topLeftCell="A40" activePane="bottomLeft" state="frozen"/>
      <selection pane="topLeft" activeCell="A1" sqref="A1"/>
      <selection pane="bottomLeft" activeCell="B11" sqref="B11"/>
    </sheetView>
  </sheetViews>
  <sheetFormatPr defaultColWidth="9.00390625" defaultRowHeight="15"/>
  <cols>
    <col min="1" max="1" width="9.00390625" style="107" customWidth="1"/>
    <col min="2" max="2" width="48.00390625" style="136" customWidth="1"/>
    <col min="3" max="3" width="9.00390625" style="122" customWidth="1"/>
    <col min="4" max="4" width="7.57421875" style="122" bestFit="1" customWidth="1"/>
    <col min="5" max="6" width="13.140625" style="122" customWidth="1"/>
    <col min="7" max="16384" width="9.00390625" style="111" customWidth="1"/>
  </cols>
  <sheetData>
    <row r="1" spans="1:7" s="96" customFormat="1" ht="16.5" customHeight="1">
      <c r="A1" s="89" t="s">
        <v>58</v>
      </c>
      <c r="B1" s="128" t="s">
        <v>975</v>
      </c>
      <c r="C1" s="91"/>
      <c r="D1" s="92"/>
      <c r="E1" s="129"/>
      <c r="F1" s="130">
        <f>SUBTOTAL(9,F4:F143)</f>
        <v>0</v>
      </c>
      <c r="G1" s="95"/>
    </row>
    <row r="2" spans="1:7" s="96" customFormat="1" ht="12">
      <c r="A2" s="97"/>
      <c r="B2" s="98"/>
      <c r="C2" s="99"/>
      <c r="D2" s="99"/>
      <c r="E2" s="131"/>
      <c r="F2" s="131"/>
      <c r="G2" s="95"/>
    </row>
    <row r="3" spans="1:6" s="105" customFormat="1" ht="12">
      <c r="A3" s="101"/>
      <c r="B3" s="132" t="s">
        <v>30</v>
      </c>
      <c r="C3" s="103" t="s">
        <v>31</v>
      </c>
      <c r="D3" s="103" t="s">
        <v>34</v>
      </c>
      <c r="E3" s="133" t="s">
        <v>32</v>
      </c>
      <c r="F3" s="133" t="s">
        <v>33</v>
      </c>
    </row>
    <row r="4" spans="1:6" s="105" customFormat="1" ht="12">
      <c r="A4" s="101"/>
      <c r="B4" s="134"/>
      <c r="C4" s="99"/>
      <c r="D4" s="99"/>
      <c r="E4" s="131"/>
      <c r="F4" s="131"/>
    </row>
    <row r="5" spans="1:6" s="105" customFormat="1" ht="12">
      <c r="A5" s="101"/>
      <c r="B5" s="126" t="s">
        <v>716</v>
      </c>
      <c r="C5" s="99"/>
      <c r="D5" s="99"/>
      <c r="E5" s="131"/>
      <c r="F5" s="131"/>
    </row>
    <row r="6" spans="1:6" s="105" customFormat="1" ht="12">
      <c r="A6" s="101"/>
      <c r="B6" s="126"/>
      <c r="C6" s="99"/>
      <c r="D6" s="99"/>
      <c r="E6" s="131"/>
      <c r="F6" s="131"/>
    </row>
    <row r="7" spans="1:6" s="105" customFormat="1" ht="12">
      <c r="A7" s="101"/>
      <c r="B7" s="112" t="s">
        <v>976</v>
      </c>
      <c r="C7" s="99"/>
      <c r="D7" s="99"/>
      <c r="E7" s="131"/>
      <c r="F7" s="131"/>
    </row>
    <row r="8" spans="1:6" s="105" customFormat="1" ht="12">
      <c r="A8" s="101"/>
      <c r="B8" s="117"/>
      <c r="C8" s="99"/>
      <c r="D8" s="99"/>
      <c r="E8" s="131"/>
      <c r="F8" s="131"/>
    </row>
    <row r="9" spans="1:6" s="105" customFormat="1" ht="12">
      <c r="A9" s="101"/>
      <c r="B9" s="112" t="s">
        <v>977</v>
      </c>
      <c r="C9" s="99"/>
      <c r="D9" s="99"/>
      <c r="E9" s="131"/>
      <c r="F9" s="131"/>
    </row>
    <row r="10" spans="1:6" s="110" customFormat="1" ht="12">
      <c r="A10" s="135"/>
      <c r="B10" s="136"/>
      <c r="C10" s="137"/>
      <c r="D10" s="137"/>
      <c r="E10" s="138"/>
      <c r="F10" s="137"/>
    </row>
    <row r="11" spans="1:6" ht="48">
      <c r="A11" s="116">
        <v>1</v>
      </c>
      <c r="B11" s="117" t="s">
        <v>978</v>
      </c>
      <c r="C11" s="118" t="s">
        <v>3</v>
      </c>
      <c r="D11" s="118">
        <v>67</v>
      </c>
      <c r="E11" s="119">
        <v>0</v>
      </c>
      <c r="F11" s="120">
        <f>+E11*D11</f>
        <v>0</v>
      </c>
    </row>
    <row r="12" spans="2:4" ht="12">
      <c r="B12" s="117"/>
      <c r="C12" s="118"/>
      <c r="D12" s="118"/>
    </row>
    <row r="13" spans="1:6" ht="36">
      <c r="A13" s="116">
        <f>MAX($A$11:A12)+1</f>
        <v>2</v>
      </c>
      <c r="B13" s="117" t="s">
        <v>979</v>
      </c>
      <c r="C13" s="118" t="s">
        <v>3</v>
      </c>
      <c r="D13" s="118">
        <v>67</v>
      </c>
      <c r="E13" s="119">
        <v>0</v>
      </c>
      <c r="F13" s="120">
        <f>+E13*D13</f>
        <v>0</v>
      </c>
    </row>
    <row r="14" spans="2:4" ht="12">
      <c r="B14" s="117"/>
      <c r="C14" s="118"/>
      <c r="D14" s="118"/>
    </row>
    <row r="15" spans="1:6" ht="36">
      <c r="A15" s="116">
        <f>MAX($A$11:A14)+1</f>
        <v>3</v>
      </c>
      <c r="B15" s="117" t="s">
        <v>980</v>
      </c>
      <c r="C15" s="118" t="s">
        <v>3</v>
      </c>
      <c r="D15" s="118">
        <v>67</v>
      </c>
      <c r="E15" s="119">
        <v>0</v>
      </c>
      <c r="F15" s="120">
        <f>+E15*D15</f>
        <v>0</v>
      </c>
    </row>
    <row r="16" spans="2:4" ht="12">
      <c r="B16" s="117"/>
      <c r="C16" s="118"/>
      <c r="D16" s="118"/>
    </row>
    <row r="17" spans="1:6" ht="36">
      <c r="A17" s="116">
        <f>MAX($A$11:A16)+1</f>
        <v>4</v>
      </c>
      <c r="B17" s="117" t="s">
        <v>981</v>
      </c>
      <c r="C17" s="118" t="s">
        <v>43</v>
      </c>
      <c r="D17" s="118">
        <v>2</v>
      </c>
      <c r="E17" s="119">
        <v>0</v>
      </c>
      <c r="F17" s="120">
        <f>+E17*D17</f>
        <v>0</v>
      </c>
    </row>
    <row r="18" spans="2:4" ht="12">
      <c r="B18" s="117"/>
      <c r="C18" s="118"/>
      <c r="D18" s="118"/>
    </row>
    <row r="19" spans="1:4" ht="36">
      <c r="A19" s="116">
        <f>MAX($A$11:A18)+1</f>
        <v>5</v>
      </c>
      <c r="B19" s="117" t="s">
        <v>982</v>
      </c>
      <c r="C19" s="118"/>
      <c r="D19" s="118"/>
    </row>
    <row r="20" spans="2:4" ht="12">
      <c r="B20" s="117" t="s">
        <v>983</v>
      </c>
      <c r="C20" s="118"/>
      <c r="D20" s="118"/>
    </row>
    <row r="21" spans="2:6" ht="13.5">
      <c r="B21" s="117" t="s">
        <v>984</v>
      </c>
      <c r="C21" s="118" t="s">
        <v>1233</v>
      </c>
      <c r="D21" s="118">
        <v>69</v>
      </c>
      <c r="E21" s="119">
        <v>0</v>
      </c>
      <c r="F21" s="120">
        <f>+E21*D21</f>
        <v>0</v>
      </c>
    </row>
    <row r="22" spans="2:4" ht="12">
      <c r="B22" s="117"/>
      <c r="C22" s="118"/>
      <c r="D22" s="118"/>
    </row>
    <row r="23" spans="1:4" ht="36">
      <c r="A23" s="116">
        <f>MAX($A$11:A22)+1</f>
        <v>6</v>
      </c>
      <c r="B23" s="117" t="s">
        <v>985</v>
      </c>
      <c r="C23" s="118"/>
      <c r="D23" s="118"/>
    </row>
    <row r="24" spans="2:4" ht="12">
      <c r="B24" s="117" t="s">
        <v>986</v>
      </c>
      <c r="C24" s="118"/>
      <c r="D24" s="118"/>
    </row>
    <row r="25" spans="2:6" ht="13.5">
      <c r="B25" s="117" t="s">
        <v>984</v>
      </c>
      <c r="C25" s="118" t="s">
        <v>1233</v>
      </c>
      <c r="D25" s="118">
        <v>8</v>
      </c>
      <c r="E25" s="119">
        <v>0</v>
      </c>
      <c r="F25" s="120">
        <f>+E25*D25</f>
        <v>0</v>
      </c>
    </row>
    <row r="26" spans="2:4" ht="12">
      <c r="B26" s="117"/>
      <c r="C26" s="118"/>
      <c r="D26" s="118"/>
    </row>
    <row r="27" spans="1:4" ht="24">
      <c r="A27" s="116">
        <f>MAX($A$11:A26)+1</f>
        <v>7</v>
      </c>
      <c r="B27" s="117" t="s">
        <v>987</v>
      </c>
      <c r="C27" s="118"/>
      <c r="D27" s="118"/>
    </row>
    <row r="28" spans="2:6" ht="13.5">
      <c r="B28" s="117" t="s">
        <v>988</v>
      </c>
      <c r="C28" s="118" t="s">
        <v>1108</v>
      </c>
      <c r="D28" s="118">
        <v>2</v>
      </c>
      <c r="E28" s="119">
        <v>0</v>
      </c>
      <c r="F28" s="120">
        <f>+E28*D28</f>
        <v>0</v>
      </c>
    </row>
    <row r="29" spans="2:4" ht="12">
      <c r="B29" s="117"/>
      <c r="C29" s="118"/>
      <c r="D29" s="118"/>
    </row>
    <row r="30" spans="1:6" ht="24">
      <c r="A30" s="116">
        <f>MAX($A$11:A29)+1</f>
        <v>8</v>
      </c>
      <c r="B30" s="117" t="s">
        <v>989</v>
      </c>
      <c r="C30" s="118" t="s">
        <v>1108</v>
      </c>
      <c r="D30" s="118">
        <v>41</v>
      </c>
      <c r="E30" s="119">
        <v>0</v>
      </c>
      <c r="F30" s="120">
        <f>+E30*D30</f>
        <v>0</v>
      </c>
    </row>
    <row r="31" spans="2:4" ht="12">
      <c r="B31" s="117"/>
      <c r="C31" s="118"/>
      <c r="D31" s="118"/>
    </row>
    <row r="32" spans="1:6" ht="36">
      <c r="A32" s="116">
        <f>MAX($A$11:A31)+1</f>
        <v>9</v>
      </c>
      <c r="B32" s="117" t="s">
        <v>990</v>
      </c>
      <c r="C32" s="118" t="s">
        <v>1233</v>
      </c>
      <c r="D32" s="118">
        <v>23</v>
      </c>
      <c r="E32" s="119">
        <v>0</v>
      </c>
      <c r="F32" s="120">
        <f>+E32*D32</f>
        <v>0</v>
      </c>
    </row>
    <row r="33" spans="2:4" ht="12">
      <c r="B33" s="117"/>
      <c r="C33" s="118"/>
      <c r="D33" s="118"/>
    </row>
    <row r="34" spans="1:4" ht="24">
      <c r="A34" s="116">
        <f>MAX($A$11:A33)+1</f>
        <v>10</v>
      </c>
      <c r="B34" s="117" t="s">
        <v>991</v>
      </c>
      <c r="C34" s="118"/>
      <c r="D34" s="118"/>
    </row>
    <row r="35" spans="2:6" ht="13.5">
      <c r="B35" s="117" t="s">
        <v>992</v>
      </c>
      <c r="C35" s="118" t="s">
        <v>1233</v>
      </c>
      <c r="D35" s="118">
        <v>49</v>
      </c>
      <c r="E35" s="119">
        <v>0</v>
      </c>
      <c r="F35" s="120">
        <f>+E35*D35</f>
        <v>0</v>
      </c>
    </row>
    <row r="36" spans="2:6" ht="13.5">
      <c r="B36" s="117" t="s">
        <v>993</v>
      </c>
      <c r="C36" s="118" t="s">
        <v>1233</v>
      </c>
      <c r="D36" s="118">
        <v>5</v>
      </c>
      <c r="E36" s="119">
        <v>0</v>
      </c>
      <c r="F36" s="120">
        <f>+E36*D36</f>
        <v>0</v>
      </c>
    </row>
    <row r="37" spans="2:4" ht="12">
      <c r="B37" s="117"/>
      <c r="C37" s="118"/>
      <c r="D37" s="118"/>
    </row>
    <row r="38" spans="1:6" ht="36">
      <c r="A38" s="116">
        <f>MAX($A$11:A37)+1</f>
        <v>11</v>
      </c>
      <c r="B38" s="117" t="s">
        <v>994</v>
      </c>
      <c r="C38" s="118" t="s">
        <v>1233</v>
      </c>
      <c r="D38" s="118">
        <v>30</v>
      </c>
      <c r="E38" s="119">
        <v>0</v>
      </c>
      <c r="F38" s="120">
        <f>+E38*D38</f>
        <v>0</v>
      </c>
    </row>
    <row r="39" spans="2:4" ht="12">
      <c r="B39" s="117"/>
      <c r="C39" s="118"/>
      <c r="D39" s="118"/>
    </row>
    <row r="40" spans="1:6" ht="24">
      <c r="A40" s="116">
        <f>MAX($A$11:A39)+1</f>
        <v>12</v>
      </c>
      <c r="B40" s="117" t="s">
        <v>995</v>
      </c>
      <c r="C40" s="118" t="s">
        <v>1108</v>
      </c>
      <c r="D40" s="118">
        <v>168</v>
      </c>
      <c r="E40" s="119">
        <v>0</v>
      </c>
      <c r="F40" s="120">
        <f>+E40*D40</f>
        <v>0</v>
      </c>
    </row>
    <row r="42" ht="12">
      <c r="B42" s="124" t="s">
        <v>996</v>
      </c>
    </row>
    <row r="44" spans="1:4" ht="12">
      <c r="A44" s="116">
        <v>1</v>
      </c>
      <c r="B44" s="117" t="s">
        <v>997</v>
      </c>
      <c r="C44" s="118"/>
      <c r="D44" s="118"/>
    </row>
    <row r="45" spans="2:4" ht="13.5">
      <c r="B45" s="117" t="s">
        <v>1234</v>
      </c>
      <c r="C45" s="118"/>
      <c r="D45" s="118"/>
    </row>
    <row r="46" spans="2:4" ht="12">
      <c r="B46" s="117" t="s">
        <v>998</v>
      </c>
      <c r="C46" s="118"/>
      <c r="D46" s="118"/>
    </row>
    <row r="47" spans="2:4" ht="12">
      <c r="B47" s="117" t="s">
        <v>999</v>
      </c>
      <c r="C47" s="118"/>
      <c r="D47" s="118"/>
    </row>
    <row r="48" spans="2:4" ht="12">
      <c r="B48" s="117" t="s">
        <v>1000</v>
      </c>
      <c r="C48" s="118"/>
      <c r="D48" s="118"/>
    </row>
    <row r="49" spans="2:4" ht="12">
      <c r="B49" s="117" t="s">
        <v>1001</v>
      </c>
      <c r="C49" s="118"/>
      <c r="D49" s="118"/>
    </row>
    <row r="50" spans="2:4" ht="12">
      <c r="B50" s="117" t="s">
        <v>1002</v>
      </c>
      <c r="C50" s="118"/>
      <c r="D50" s="118"/>
    </row>
    <row r="51" spans="2:4" ht="12">
      <c r="B51" s="117" t="s">
        <v>1003</v>
      </c>
      <c r="C51" s="118"/>
      <c r="D51" s="118"/>
    </row>
    <row r="52" spans="2:4" ht="12">
      <c r="B52" s="117" t="s">
        <v>1004</v>
      </c>
      <c r="C52" s="118"/>
      <c r="D52" s="118"/>
    </row>
    <row r="53" spans="2:4" ht="12">
      <c r="B53" s="117" t="s">
        <v>1005</v>
      </c>
      <c r="C53" s="118"/>
      <c r="D53" s="118"/>
    </row>
    <row r="54" spans="2:4" ht="12">
      <c r="B54" s="117" t="s">
        <v>1006</v>
      </c>
      <c r="C54" s="118"/>
      <c r="D54" s="118"/>
    </row>
    <row r="55" spans="2:4" ht="12">
      <c r="B55" s="117" t="s">
        <v>1007</v>
      </c>
      <c r="C55" s="118"/>
      <c r="D55" s="118"/>
    </row>
    <row r="56" spans="2:6" ht="12">
      <c r="B56" s="117" t="s">
        <v>1008</v>
      </c>
      <c r="C56" s="118" t="s">
        <v>2</v>
      </c>
      <c r="D56" s="118">
        <v>1</v>
      </c>
      <c r="E56" s="119">
        <v>0</v>
      </c>
      <c r="F56" s="120">
        <f>+E56*D56</f>
        <v>0</v>
      </c>
    </row>
    <row r="57" spans="2:4" ht="12">
      <c r="B57" s="117"/>
      <c r="C57" s="118"/>
      <c r="D57" s="118"/>
    </row>
    <row r="58" spans="1:4" ht="36">
      <c r="A58" s="116">
        <f>MAX($A$44:A57)+1</f>
        <v>2</v>
      </c>
      <c r="B58" s="117" t="s">
        <v>1009</v>
      </c>
      <c r="C58" s="118"/>
      <c r="D58" s="118"/>
    </row>
    <row r="59" spans="2:4" ht="12">
      <c r="B59" s="117" t="s">
        <v>1010</v>
      </c>
      <c r="C59" s="118"/>
      <c r="D59" s="118"/>
    </row>
    <row r="60" spans="2:4" ht="12">
      <c r="B60" s="117" t="s">
        <v>1011</v>
      </c>
      <c r="C60" s="118"/>
      <c r="D60" s="118"/>
    </row>
    <row r="61" spans="2:4" ht="12">
      <c r="B61" s="117" t="s">
        <v>1012</v>
      </c>
      <c r="C61" s="118"/>
      <c r="D61" s="118"/>
    </row>
    <row r="62" spans="2:4" ht="12">
      <c r="B62" s="117" t="s">
        <v>1013</v>
      </c>
      <c r="C62" s="118"/>
      <c r="D62" s="118"/>
    </row>
    <row r="63" spans="2:4" ht="12">
      <c r="B63" s="117" t="s">
        <v>1014</v>
      </c>
      <c r="C63" s="118"/>
      <c r="D63" s="118"/>
    </row>
    <row r="64" spans="2:4" ht="12">
      <c r="B64" s="117" t="s">
        <v>1015</v>
      </c>
      <c r="C64" s="118"/>
      <c r="D64" s="118"/>
    </row>
    <row r="65" spans="2:4" ht="12">
      <c r="B65" s="117" t="s">
        <v>1016</v>
      </c>
      <c r="C65" s="118"/>
      <c r="D65" s="118"/>
    </row>
    <row r="66" spans="2:4" ht="12">
      <c r="B66" s="117" t="s">
        <v>1017</v>
      </c>
      <c r="C66" s="118"/>
      <c r="D66" s="118"/>
    </row>
    <row r="67" spans="2:4" ht="12">
      <c r="B67" s="117" t="s">
        <v>1018</v>
      </c>
      <c r="C67" s="118"/>
      <c r="D67" s="118"/>
    </row>
    <row r="68" spans="2:4" ht="12">
      <c r="B68" s="117" t="s">
        <v>1011</v>
      </c>
      <c r="C68" s="118"/>
      <c r="D68" s="118"/>
    </row>
    <row r="69" spans="2:4" ht="12">
      <c r="B69" s="117" t="s">
        <v>1012</v>
      </c>
      <c r="C69" s="118"/>
      <c r="D69" s="118"/>
    </row>
    <row r="70" spans="2:4" ht="12">
      <c r="B70" s="117" t="s">
        <v>1013</v>
      </c>
      <c r="C70" s="118"/>
      <c r="D70" s="118"/>
    </row>
    <row r="71" spans="2:4" ht="12">
      <c r="B71" s="117" t="s">
        <v>1014</v>
      </c>
      <c r="C71" s="118"/>
      <c r="D71" s="118"/>
    </row>
    <row r="72" spans="2:4" ht="12">
      <c r="B72" s="117" t="s">
        <v>1019</v>
      </c>
      <c r="C72" s="118"/>
      <c r="D72" s="118"/>
    </row>
    <row r="73" spans="2:4" ht="12">
      <c r="B73" s="117" t="s">
        <v>1020</v>
      </c>
      <c r="C73" s="118"/>
      <c r="D73" s="118"/>
    </row>
    <row r="74" spans="2:6" ht="12">
      <c r="B74" s="117" t="s">
        <v>1017</v>
      </c>
      <c r="C74" s="118" t="s">
        <v>1</v>
      </c>
      <c r="D74" s="118">
        <v>1</v>
      </c>
      <c r="E74" s="119">
        <v>0</v>
      </c>
      <c r="F74" s="120">
        <f>+E74*D74</f>
        <v>0</v>
      </c>
    </row>
    <row r="75" spans="2:4" ht="12">
      <c r="B75" s="117"/>
      <c r="C75" s="118"/>
      <c r="D75" s="118"/>
    </row>
    <row r="76" spans="1:6" ht="36">
      <c r="A76" s="116">
        <f>MAX($A$44:A75)+1</f>
        <v>3</v>
      </c>
      <c r="B76" s="117" t="s">
        <v>1021</v>
      </c>
      <c r="C76" s="118" t="s">
        <v>1</v>
      </c>
      <c r="D76" s="118">
        <v>1</v>
      </c>
      <c r="E76" s="119">
        <v>0</v>
      </c>
      <c r="F76" s="120">
        <f>+E76*D76</f>
        <v>0</v>
      </c>
    </row>
    <row r="77" spans="2:4" ht="12">
      <c r="B77" s="117"/>
      <c r="C77" s="118"/>
      <c r="D77" s="118"/>
    </row>
    <row r="78" spans="1:4" ht="24">
      <c r="A78" s="116">
        <f>MAX($A$44:A77)+1</f>
        <v>4</v>
      </c>
      <c r="B78" s="117" t="s">
        <v>1022</v>
      </c>
      <c r="C78" s="118"/>
      <c r="D78" s="118"/>
    </row>
    <row r="79" spans="2:4" ht="12">
      <c r="B79" s="117" t="s">
        <v>1023</v>
      </c>
      <c r="C79" s="118"/>
      <c r="D79" s="118"/>
    </row>
    <row r="80" spans="2:6" ht="12">
      <c r="B80" s="117" t="s">
        <v>1024</v>
      </c>
      <c r="C80" s="118" t="s">
        <v>4</v>
      </c>
      <c r="D80" s="118">
        <v>1</v>
      </c>
      <c r="E80" s="119">
        <v>0</v>
      </c>
      <c r="F80" s="120">
        <f>+E80*D80</f>
        <v>0</v>
      </c>
    </row>
    <row r="81" spans="2:4" ht="12">
      <c r="B81" s="117"/>
      <c r="C81" s="118"/>
      <c r="D81" s="118"/>
    </row>
    <row r="82" spans="1:4" ht="48">
      <c r="A82" s="116">
        <f>MAX($A$44:A81)+1</f>
        <v>5</v>
      </c>
      <c r="B82" s="117" t="s">
        <v>1025</v>
      </c>
      <c r="C82" s="118"/>
      <c r="D82" s="118"/>
    </row>
    <row r="83" spans="2:6" ht="12">
      <c r="B83" s="117" t="s">
        <v>103</v>
      </c>
      <c r="C83" s="118" t="s">
        <v>4</v>
      </c>
      <c r="D83" s="118">
        <v>1</v>
      </c>
      <c r="E83" s="119">
        <v>0</v>
      </c>
      <c r="F83" s="120">
        <f>+E83*D83</f>
        <v>0</v>
      </c>
    </row>
    <row r="84" spans="2:4" ht="12">
      <c r="B84" s="117"/>
      <c r="C84" s="118"/>
      <c r="D84" s="118"/>
    </row>
    <row r="85" spans="1:4" ht="36">
      <c r="A85" s="116">
        <f>MAX($A$44:A84)+1</f>
        <v>6</v>
      </c>
      <c r="B85" s="117" t="s">
        <v>1026</v>
      </c>
      <c r="C85" s="118"/>
      <c r="D85" s="118"/>
    </row>
    <row r="86" spans="2:4" ht="12">
      <c r="B86" s="117" t="s">
        <v>44</v>
      </c>
      <c r="C86" s="118"/>
      <c r="D86" s="118"/>
    </row>
    <row r="87" spans="2:6" ht="12">
      <c r="B87" s="117" t="s">
        <v>1027</v>
      </c>
      <c r="C87" s="118" t="s">
        <v>4</v>
      </c>
      <c r="D87" s="118">
        <v>1</v>
      </c>
      <c r="E87" s="119">
        <v>0</v>
      </c>
      <c r="F87" s="120">
        <f>+E87*D87</f>
        <v>0</v>
      </c>
    </row>
    <row r="88" spans="2:4" ht="12">
      <c r="B88" s="117"/>
      <c r="C88" s="118"/>
      <c r="D88" s="118"/>
    </row>
    <row r="89" spans="1:6" ht="36">
      <c r="A89" s="116">
        <f>MAX($A$44:A88)+1</f>
        <v>7</v>
      </c>
      <c r="B89" s="117" t="s">
        <v>1028</v>
      </c>
      <c r="C89" s="118" t="s">
        <v>4</v>
      </c>
      <c r="D89" s="118">
        <v>1</v>
      </c>
      <c r="E89" s="119">
        <v>0</v>
      </c>
      <c r="F89" s="120">
        <f>+E89*D89</f>
        <v>0</v>
      </c>
    </row>
    <row r="90" spans="2:4" ht="12">
      <c r="B90" s="117"/>
      <c r="C90" s="118"/>
      <c r="D90" s="118"/>
    </row>
    <row r="91" spans="1:4" ht="24">
      <c r="A91" s="116">
        <f>MAX($A$44:A90)+1</f>
        <v>8</v>
      </c>
      <c r="B91" s="117" t="s">
        <v>1029</v>
      </c>
      <c r="C91" s="118"/>
      <c r="D91" s="118"/>
    </row>
    <row r="92" spans="2:6" ht="12">
      <c r="B92" s="117" t="s">
        <v>1030</v>
      </c>
      <c r="C92" s="118" t="s">
        <v>3</v>
      </c>
      <c r="D92" s="118">
        <v>70</v>
      </c>
      <c r="E92" s="119">
        <v>0</v>
      </c>
      <c r="F92" s="120">
        <f>+E92*D92</f>
        <v>0</v>
      </c>
    </row>
    <row r="93" spans="2:4" ht="12">
      <c r="B93" s="117"/>
      <c r="C93" s="118"/>
      <c r="D93" s="118"/>
    </row>
    <row r="94" spans="1:4" ht="12">
      <c r="A94" s="116">
        <f>MAX($A$44:A93)+1</f>
        <v>9</v>
      </c>
      <c r="B94" s="117" t="s">
        <v>1031</v>
      </c>
      <c r="C94" s="118"/>
      <c r="D94" s="118"/>
    </row>
    <row r="95" spans="2:4" ht="12">
      <c r="B95" s="117" t="s">
        <v>1032</v>
      </c>
      <c r="C95" s="118"/>
      <c r="D95" s="118"/>
    </row>
    <row r="96" spans="2:4" ht="12">
      <c r="B96" s="117" t="s">
        <v>1033</v>
      </c>
      <c r="C96" s="118"/>
      <c r="D96" s="118"/>
    </row>
    <row r="97" spans="2:6" ht="12">
      <c r="B97" s="117" t="s">
        <v>1034</v>
      </c>
      <c r="C97" s="118" t="s">
        <v>4</v>
      </c>
      <c r="D97" s="118">
        <v>2</v>
      </c>
      <c r="E97" s="119">
        <v>0</v>
      </c>
      <c r="F97" s="120">
        <f>+E97*D97</f>
        <v>0</v>
      </c>
    </row>
    <row r="98" spans="2:4" ht="12">
      <c r="B98" s="117"/>
      <c r="C98" s="118"/>
      <c r="D98" s="118"/>
    </row>
    <row r="99" spans="1:4" ht="12">
      <c r="A99" s="116">
        <f>MAX($A$44:A98)+1</f>
        <v>10</v>
      </c>
      <c r="B99" s="117" t="s">
        <v>1035</v>
      </c>
      <c r="C99" s="118"/>
      <c r="D99" s="118"/>
    </row>
    <row r="100" spans="2:6" ht="12">
      <c r="B100" s="117" t="s">
        <v>1036</v>
      </c>
      <c r="C100" s="118" t="s">
        <v>4</v>
      </c>
      <c r="D100" s="118">
        <v>2</v>
      </c>
      <c r="E100" s="119">
        <v>0</v>
      </c>
      <c r="F100" s="120">
        <f>+E100*D100</f>
        <v>0</v>
      </c>
    </row>
    <row r="101" spans="2:4" ht="12">
      <c r="B101" s="117"/>
      <c r="C101" s="118"/>
      <c r="D101" s="118"/>
    </row>
    <row r="102" spans="1:4" ht="60">
      <c r="A102" s="116">
        <f>MAX($A$44:A101)+1</f>
        <v>11</v>
      </c>
      <c r="B102" s="117" t="s">
        <v>1037</v>
      </c>
      <c r="C102" s="118"/>
      <c r="D102" s="118"/>
    </row>
    <row r="103" spans="2:6" ht="12">
      <c r="B103" s="117" t="s">
        <v>1235</v>
      </c>
      <c r="C103" s="118" t="s">
        <v>3</v>
      </c>
      <c r="D103" s="118">
        <v>3</v>
      </c>
      <c r="E103" s="119">
        <v>0</v>
      </c>
      <c r="F103" s="120">
        <f>+E103*D103</f>
        <v>0</v>
      </c>
    </row>
    <row r="104" spans="2:4" ht="12">
      <c r="B104" s="117"/>
      <c r="C104" s="118"/>
      <c r="D104" s="118"/>
    </row>
    <row r="105" spans="1:4" ht="12">
      <c r="A105" s="116">
        <f>MAX($A$44:A104)+1</f>
        <v>12</v>
      </c>
      <c r="B105" s="117" t="s">
        <v>1038</v>
      </c>
      <c r="C105" s="118"/>
      <c r="D105" s="118"/>
    </row>
    <row r="106" spans="2:4" ht="12">
      <c r="B106" s="117" t="s">
        <v>1039</v>
      </c>
      <c r="C106" s="118"/>
      <c r="D106" s="118"/>
    </row>
    <row r="107" spans="2:4" ht="12">
      <c r="B107" s="117" t="s">
        <v>1040</v>
      </c>
      <c r="C107" s="118"/>
      <c r="D107" s="118"/>
    </row>
    <row r="108" spans="2:4" ht="12">
      <c r="B108" s="117" t="s">
        <v>1041</v>
      </c>
      <c r="C108" s="118"/>
      <c r="D108" s="118"/>
    </row>
    <row r="109" spans="2:4" ht="24">
      <c r="B109" s="117" t="s">
        <v>1042</v>
      </c>
      <c r="C109" s="118"/>
      <c r="D109" s="118"/>
    </row>
    <row r="110" spans="2:4" ht="12">
      <c r="B110" s="117" t="s">
        <v>1043</v>
      </c>
      <c r="C110" s="118"/>
      <c r="D110" s="118"/>
    </row>
    <row r="111" spans="2:4" ht="12">
      <c r="B111" s="117" t="s">
        <v>1044</v>
      </c>
      <c r="C111" s="118"/>
      <c r="D111" s="118"/>
    </row>
    <row r="112" spans="2:6" ht="13.5">
      <c r="B112" s="117" t="s">
        <v>1045</v>
      </c>
      <c r="C112" s="118" t="s">
        <v>1108</v>
      </c>
      <c r="D112" s="118">
        <v>1</v>
      </c>
      <c r="E112" s="119">
        <v>0</v>
      </c>
      <c r="F112" s="120">
        <f>+E112*D112</f>
        <v>0</v>
      </c>
    </row>
    <row r="113" spans="2:4" ht="12">
      <c r="B113" s="117"/>
      <c r="C113" s="118"/>
      <c r="D113" s="118"/>
    </row>
    <row r="114" spans="1:4" ht="12">
      <c r="A114" s="116">
        <f>MAX($A$44:A113)+1</f>
        <v>13</v>
      </c>
      <c r="B114" s="117" t="s">
        <v>1046</v>
      </c>
      <c r="C114" s="118"/>
      <c r="D114" s="118"/>
    </row>
    <row r="115" spans="2:6" ht="12">
      <c r="B115" s="117" t="s">
        <v>1047</v>
      </c>
      <c r="C115" s="118" t="s">
        <v>3</v>
      </c>
      <c r="D115" s="118">
        <v>70</v>
      </c>
      <c r="E115" s="119">
        <v>0</v>
      </c>
      <c r="F115" s="120">
        <f>+E115*D115</f>
        <v>0</v>
      </c>
    </row>
    <row r="117" ht="12">
      <c r="B117" s="124" t="s">
        <v>1048</v>
      </c>
    </row>
    <row r="119" spans="1:4" ht="36">
      <c r="A119" s="116">
        <v>1</v>
      </c>
      <c r="B119" s="117" t="s">
        <v>1049</v>
      </c>
      <c r="C119" s="118"/>
      <c r="D119" s="118"/>
    </row>
    <row r="120" spans="2:6" ht="12">
      <c r="B120" s="117" t="s">
        <v>1050</v>
      </c>
      <c r="C120" s="118" t="s">
        <v>4</v>
      </c>
      <c r="D120" s="118">
        <v>1</v>
      </c>
      <c r="E120" s="119">
        <v>0</v>
      </c>
      <c r="F120" s="120">
        <f>+E120*D120</f>
        <v>0</v>
      </c>
    </row>
    <row r="121" spans="2:4" ht="12">
      <c r="B121" s="117"/>
      <c r="C121" s="118"/>
      <c r="D121" s="118"/>
    </row>
    <row r="122" spans="1:4" ht="36">
      <c r="A122" s="116">
        <f>MAX($A$119:A121)+1</f>
        <v>2</v>
      </c>
      <c r="B122" s="117" t="s">
        <v>1051</v>
      </c>
      <c r="C122" s="118"/>
      <c r="D122" s="118"/>
    </row>
    <row r="123" spans="2:6" ht="12">
      <c r="B123" s="117" t="s">
        <v>1052</v>
      </c>
      <c r="C123" s="118" t="s">
        <v>4</v>
      </c>
      <c r="D123" s="118">
        <v>1</v>
      </c>
      <c r="E123" s="119">
        <v>0</v>
      </c>
      <c r="F123" s="120">
        <f>+E123*D123</f>
        <v>0</v>
      </c>
    </row>
    <row r="124" spans="2:4" ht="12">
      <c r="B124" s="117"/>
      <c r="C124" s="118"/>
      <c r="D124" s="118"/>
    </row>
    <row r="125" spans="1:4" ht="36">
      <c r="A125" s="116">
        <f>MAX($A$119:A124)+1</f>
        <v>3</v>
      </c>
      <c r="B125" s="117" t="s">
        <v>1053</v>
      </c>
      <c r="C125" s="118"/>
      <c r="D125" s="118"/>
    </row>
    <row r="126" spans="2:6" ht="12">
      <c r="B126" s="117" t="s">
        <v>47</v>
      </c>
      <c r="C126" s="118" t="s">
        <v>4</v>
      </c>
      <c r="D126" s="118">
        <v>1</v>
      </c>
      <c r="E126" s="119">
        <v>0</v>
      </c>
      <c r="F126" s="120">
        <f>+E126*D126</f>
        <v>0</v>
      </c>
    </row>
    <row r="127" spans="2:4" ht="12">
      <c r="B127" s="117"/>
      <c r="C127" s="118"/>
      <c r="D127" s="118"/>
    </row>
    <row r="128" spans="1:4" ht="36">
      <c r="A128" s="116">
        <f>MAX($A$119:A127)+1</f>
        <v>4</v>
      </c>
      <c r="B128" s="117" t="s">
        <v>1054</v>
      </c>
      <c r="C128" s="118"/>
      <c r="D128" s="118"/>
    </row>
    <row r="129" spans="2:6" ht="12">
      <c r="B129" s="117" t="s">
        <v>5</v>
      </c>
      <c r="C129" s="118" t="s">
        <v>4</v>
      </c>
      <c r="D129" s="118">
        <v>6</v>
      </c>
      <c r="E129" s="119">
        <v>0</v>
      </c>
      <c r="F129" s="120">
        <f>+E129*D129</f>
        <v>0</v>
      </c>
    </row>
    <row r="130" spans="2:4" ht="12">
      <c r="B130" s="117"/>
      <c r="C130" s="118"/>
      <c r="D130" s="118"/>
    </row>
    <row r="131" spans="1:4" ht="60">
      <c r="A131" s="116">
        <f>MAX($A$119:A130)+1</f>
        <v>5</v>
      </c>
      <c r="B131" s="117" t="s">
        <v>1055</v>
      </c>
      <c r="C131" s="118"/>
      <c r="D131" s="118"/>
    </row>
    <row r="132" spans="2:6" ht="12">
      <c r="B132" s="117" t="s">
        <v>1236</v>
      </c>
      <c r="C132" s="118" t="s">
        <v>3</v>
      </c>
      <c r="D132" s="118">
        <v>12</v>
      </c>
      <c r="E132" s="119">
        <v>0</v>
      </c>
      <c r="F132" s="120">
        <f>+E132*D132</f>
        <v>0</v>
      </c>
    </row>
    <row r="133" spans="2:6" ht="12">
      <c r="B133" s="117" t="s">
        <v>1237</v>
      </c>
      <c r="C133" s="118" t="s">
        <v>3</v>
      </c>
      <c r="D133" s="118">
        <v>24</v>
      </c>
      <c r="E133" s="119">
        <v>0</v>
      </c>
      <c r="F133" s="120">
        <f>+E133*D133</f>
        <v>0</v>
      </c>
    </row>
    <row r="134" spans="2:4" ht="12">
      <c r="B134" s="117"/>
      <c r="C134" s="118"/>
      <c r="D134" s="118"/>
    </row>
    <row r="135" spans="1:4" ht="24">
      <c r="A135" s="116">
        <f>MAX($A$119:A134)+1</f>
        <v>6</v>
      </c>
      <c r="B135" s="117" t="s">
        <v>1056</v>
      </c>
      <c r="C135" s="118"/>
      <c r="D135" s="118"/>
    </row>
    <row r="136" spans="2:6" ht="12">
      <c r="B136" s="117" t="s">
        <v>1057</v>
      </c>
      <c r="C136" s="118" t="s">
        <v>4</v>
      </c>
      <c r="D136" s="118">
        <v>3</v>
      </c>
      <c r="E136" s="119">
        <v>0</v>
      </c>
      <c r="F136" s="120">
        <f>+E136*D136</f>
        <v>0</v>
      </c>
    </row>
    <row r="137" spans="2:4" ht="12">
      <c r="B137" s="117"/>
      <c r="C137" s="118"/>
      <c r="D137" s="118"/>
    </row>
    <row r="138" spans="1:6" ht="36">
      <c r="A138" s="116">
        <f>MAX($A$119:A137)+1</f>
        <v>7</v>
      </c>
      <c r="B138" s="117" t="s">
        <v>1058</v>
      </c>
      <c r="C138" s="118" t="s">
        <v>883</v>
      </c>
      <c r="D138" s="118">
        <v>12</v>
      </c>
      <c r="E138" s="119">
        <v>0</v>
      </c>
      <c r="F138" s="120">
        <f>+E138*D138</f>
        <v>0</v>
      </c>
    </row>
    <row r="139" spans="2:4" ht="12">
      <c r="B139" s="117"/>
      <c r="C139" s="118"/>
      <c r="D139" s="118"/>
    </row>
    <row r="140" spans="1:6" ht="12">
      <c r="A140" s="116">
        <f>MAX($A$119:A139)+1</f>
        <v>8</v>
      </c>
      <c r="B140" s="117" t="s">
        <v>1059</v>
      </c>
      <c r="C140" s="118" t="s">
        <v>4</v>
      </c>
      <c r="D140" s="118">
        <v>6</v>
      </c>
      <c r="E140" s="119">
        <v>0</v>
      </c>
      <c r="F140" s="120">
        <f>+E140*D140</f>
        <v>0</v>
      </c>
    </row>
    <row r="141" spans="2:4" ht="12">
      <c r="B141" s="117"/>
      <c r="C141" s="118"/>
      <c r="D141" s="118"/>
    </row>
    <row r="142" spans="1:6" ht="24">
      <c r="A142" s="116">
        <f>MAX($A$119:A141)+1</f>
        <v>9</v>
      </c>
      <c r="B142" s="117" t="s">
        <v>1060</v>
      </c>
      <c r="C142" s="118" t="s">
        <v>43</v>
      </c>
      <c r="D142" s="118">
        <v>6</v>
      </c>
      <c r="E142" s="119">
        <v>0</v>
      </c>
      <c r="F142" s="120">
        <f>+E142*D142</f>
        <v>0</v>
      </c>
    </row>
  </sheetData>
  <sheetProtection/>
  <printOptions/>
  <pageMargins left="0.7480314960629921" right="0.7480314960629921" top="0.984251968503937" bottom="0.984251968503937" header="0" footer="0"/>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G13"/>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C12" sqref="C12"/>
    </sheetView>
  </sheetViews>
  <sheetFormatPr defaultColWidth="9.00390625" defaultRowHeight="15"/>
  <cols>
    <col min="1" max="1" width="9.00390625" style="107" customWidth="1"/>
    <col min="2" max="2" width="48.00390625" style="136" customWidth="1"/>
    <col min="3" max="3" width="9.00390625" style="122" customWidth="1"/>
    <col min="4" max="4" width="7.57421875" style="122" bestFit="1" customWidth="1"/>
    <col min="5" max="6" width="13.140625" style="122" customWidth="1"/>
    <col min="7" max="16384" width="9.00390625" style="111" customWidth="1"/>
  </cols>
  <sheetData>
    <row r="1" spans="1:7" s="96" customFormat="1" ht="16.5" customHeight="1">
      <c r="A1" s="89" t="s">
        <v>98</v>
      </c>
      <c r="B1" s="139" t="s">
        <v>1061</v>
      </c>
      <c r="C1" s="91"/>
      <c r="D1" s="92"/>
      <c r="E1" s="129"/>
      <c r="F1" s="130">
        <f>SUBTOTAL(9,F6:F14)</f>
        <v>0</v>
      </c>
      <c r="G1" s="95"/>
    </row>
    <row r="2" spans="1:7" s="96" customFormat="1" ht="12">
      <c r="A2" s="97"/>
      <c r="B2" s="98"/>
      <c r="C2" s="99"/>
      <c r="D2" s="99"/>
      <c r="E2" s="131"/>
      <c r="F2" s="131"/>
      <c r="G2" s="95"/>
    </row>
    <row r="3" spans="1:6" s="105" customFormat="1" ht="12">
      <c r="A3" s="101"/>
      <c r="B3" s="132" t="s">
        <v>30</v>
      </c>
      <c r="C3" s="103" t="s">
        <v>31</v>
      </c>
      <c r="D3" s="103" t="s">
        <v>34</v>
      </c>
      <c r="E3" s="133" t="s">
        <v>32</v>
      </c>
      <c r="F3" s="133" t="s">
        <v>33</v>
      </c>
    </row>
    <row r="4" spans="1:6" s="105" customFormat="1" ht="12">
      <c r="A4" s="101"/>
      <c r="B4" s="102"/>
      <c r="C4" s="99"/>
      <c r="D4" s="99"/>
      <c r="E4" s="131"/>
      <c r="F4" s="131"/>
    </row>
    <row r="5" spans="1:6" s="105" customFormat="1" ht="12">
      <c r="A5" s="101"/>
      <c r="B5" s="102" t="s">
        <v>716</v>
      </c>
      <c r="C5" s="99"/>
      <c r="D5" s="99"/>
      <c r="E5" s="131"/>
      <c r="F5" s="131"/>
    </row>
    <row r="6" spans="1:6" s="105" customFormat="1" ht="12">
      <c r="A6" s="101"/>
      <c r="B6" s="134"/>
      <c r="C6" s="99"/>
      <c r="D6" s="99"/>
      <c r="E6" s="131"/>
      <c r="F6" s="131"/>
    </row>
    <row r="7" spans="1:6" ht="12">
      <c r="A7" s="116">
        <v>1</v>
      </c>
      <c r="B7" s="118" t="s">
        <v>1062</v>
      </c>
      <c r="C7" s="118" t="s">
        <v>1</v>
      </c>
      <c r="D7" s="118">
        <v>1</v>
      </c>
      <c r="E7" s="119">
        <v>0</v>
      </c>
      <c r="F7" s="120">
        <f>+E7*D7</f>
        <v>0</v>
      </c>
    </row>
    <row r="8" spans="2:4" ht="12">
      <c r="B8" s="118"/>
      <c r="C8" s="118"/>
      <c r="D8" s="118"/>
    </row>
    <row r="9" spans="1:6" ht="12">
      <c r="A9" s="116">
        <f>MAX($A$7:A8)+1</f>
        <v>2</v>
      </c>
      <c r="B9" s="118" t="s">
        <v>1063</v>
      </c>
      <c r="C9" s="118" t="s">
        <v>1</v>
      </c>
      <c r="D9" s="118">
        <v>1</v>
      </c>
      <c r="E9" s="119">
        <v>0</v>
      </c>
      <c r="F9" s="120">
        <f>+E9*D9</f>
        <v>0</v>
      </c>
    </row>
    <row r="10" spans="2:4" ht="12">
      <c r="B10" s="118"/>
      <c r="C10" s="118"/>
      <c r="D10" s="118"/>
    </row>
    <row r="11" spans="1:6" ht="12">
      <c r="A11" s="116">
        <f>MAX($A$7:A10)+1</f>
        <v>3</v>
      </c>
      <c r="B11" s="118" t="s">
        <v>1064</v>
      </c>
      <c r="C11" s="118" t="s">
        <v>1</v>
      </c>
      <c r="D11" s="118">
        <v>1</v>
      </c>
      <c r="E11" s="119">
        <v>0</v>
      </c>
      <c r="F11" s="120">
        <f>+E11*D11</f>
        <v>0</v>
      </c>
    </row>
    <row r="12" spans="2:4" ht="12">
      <c r="B12" s="118"/>
      <c r="C12" s="118"/>
      <c r="D12" s="118"/>
    </row>
    <row r="13" spans="1:6" ht="12">
      <c r="A13" s="116">
        <f>MAX($A$7:A12)+1</f>
        <v>4</v>
      </c>
      <c r="B13" s="118" t="s">
        <v>1065</v>
      </c>
      <c r="C13" s="118" t="s">
        <v>1</v>
      </c>
      <c r="D13" s="118">
        <v>1</v>
      </c>
      <c r="E13" s="119">
        <v>0</v>
      </c>
      <c r="F13" s="120">
        <f>+E13*D13</f>
        <v>0</v>
      </c>
    </row>
  </sheetData>
  <sheetProtection/>
  <printOptions/>
  <pageMargins left="0.7480314960629921" right="0.7480314960629921" top="0.984251968503937" bottom="0.984251968503937" header="0" footer="0"/>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G13"/>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B7" sqref="B7"/>
    </sheetView>
  </sheetViews>
  <sheetFormatPr defaultColWidth="9.00390625" defaultRowHeight="15"/>
  <cols>
    <col min="1" max="1" width="9.00390625" style="33" customWidth="1"/>
    <col min="2" max="2" width="48.00390625" style="37" customWidth="1"/>
    <col min="3" max="3" width="9.00390625" style="35" customWidth="1"/>
    <col min="4" max="4" width="7.57421875" style="35" bestFit="1" customWidth="1"/>
    <col min="5" max="6" width="13.140625" style="35" customWidth="1"/>
    <col min="7" max="16384" width="9.00390625" style="34" customWidth="1"/>
  </cols>
  <sheetData>
    <row r="1" spans="1:7" s="46" customFormat="1" ht="16.5" customHeight="1">
      <c r="A1" s="43" t="s">
        <v>58</v>
      </c>
      <c r="B1" s="84" t="s">
        <v>1061</v>
      </c>
      <c r="C1" s="56"/>
      <c r="D1" s="57"/>
      <c r="E1" s="64"/>
      <c r="F1" s="65">
        <f>SUBTOTAL(9,F6:F14)</f>
        <v>0</v>
      </c>
      <c r="G1" s="45"/>
    </row>
    <row r="2" spans="1:7" s="46" customFormat="1" ht="12.75">
      <c r="A2" s="47"/>
      <c r="B2" s="48"/>
      <c r="C2" s="58"/>
      <c r="D2" s="58"/>
      <c r="E2" s="66"/>
      <c r="F2" s="66"/>
      <c r="G2" s="45"/>
    </row>
    <row r="3" spans="1:6" s="50" customFormat="1" ht="12.75">
      <c r="A3" s="49"/>
      <c r="B3" s="67" t="s">
        <v>30</v>
      </c>
      <c r="C3" s="61" t="s">
        <v>31</v>
      </c>
      <c r="D3" s="61" t="s">
        <v>34</v>
      </c>
      <c r="E3" s="68" t="s">
        <v>32</v>
      </c>
      <c r="F3" s="68" t="s">
        <v>33</v>
      </c>
    </row>
    <row r="4" spans="1:6" s="50" customFormat="1" ht="12.75">
      <c r="A4" s="49"/>
      <c r="B4" s="60"/>
      <c r="C4" s="58"/>
      <c r="D4" s="58"/>
      <c r="E4" s="66"/>
      <c r="F4" s="66"/>
    </row>
    <row r="5" spans="1:6" s="50" customFormat="1" ht="12.75">
      <c r="A5" s="49"/>
      <c r="B5" s="60" t="s">
        <v>892</v>
      </c>
      <c r="C5" s="58"/>
      <c r="D5" s="58"/>
      <c r="E5" s="66"/>
      <c r="F5" s="66"/>
    </row>
    <row r="6" spans="1:6" s="50" customFormat="1" ht="12.75">
      <c r="A6" s="49"/>
      <c r="B6" s="52"/>
      <c r="C6" s="58"/>
      <c r="D6" s="58"/>
      <c r="E6" s="66"/>
      <c r="F6" s="66"/>
    </row>
    <row r="7" spans="1:6" ht="14.25">
      <c r="A7" s="39">
        <v>1</v>
      </c>
      <c r="B7" s="73" t="s">
        <v>1062</v>
      </c>
      <c r="C7" s="73" t="s">
        <v>1</v>
      </c>
      <c r="D7" s="73">
        <v>1</v>
      </c>
      <c r="E7" s="40">
        <v>0</v>
      </c>
      <c r="F7" s="41">
        <f>+E7*D7</f>
        <v>0</v>
      </c>
    </row>
    <row r="8" spans="2:4" ht="14.25">
      <c r="B8" s="73"/>
      <c r="C8" s="73"/>
      <c r="D8" s="73"/>
    </row>
    <row r="9" spans="1:6" ht="14.25">
      <c r="A9" s="39">
        <f>MAX($A$7:A8)+1</f>
        <v>2</v>
      </c>
      <c r="B9" s="73" t="s">
        <v>1063</v>
      </c>
      <c r="C9" s="73" t="s">
        <v>1</v>
      </c>
      <c r="D9" s="73">
        <v>1</v>
      </c>
      <c r="E9" s="40">
        <v>0</v>
      </c>
      <c r="F9" s="41">
        <f>+E9*D9</f>
        <v>0</v>
      </c>
    </row>
    <row r="10" spans="2:4" ht="14.25">
      <c r="B10" s="73"/>
      <c r="C10" s="73"/>
      <c r="D10" s="73"/>
    </row>
    <row r="11" spans="1:6" ht="14.25">
      <c r="A11" s="39">
        <f>MAX($A$7:A10)+1</f>
        <v>3</v>
      </c>
      <c r="B11" s="73" t="s">
        <v>1064</v>
      </c>
      <c r="C11" s="73" t="s">
        <v>1</v>
      </c>
      <c r="D11" s="73">
        <v>1</v>
      </c>
      <c r="E11" s="40"/>
      <c r="F11" s="41">
        <f>+E11*D11</f>
        <v>0</v>
      </c>
    </row>
    <row r="12" spans="2:4" ht="14.25">
      <c r="B12" s="73"/>
      <c r="C12" s="73"/>
      <c r="D12" s="73"/>
    </row>
    <row r="13" spans="1:6" ht="14.25">
      <c r="A13" s="39">
        <f>MAX($A$7:A12)+1</f>
        <v>4</v>
      </c>
      <c r="B13" s="73" t="s">
        <v>1065</v>
      </c>
      <c r="C13" s="73" t="s">
        <v>1</v>
      </c>
      <c r="D13" s="73">
        <v>1</v>
      </c>
      <c r="E13" s="40">
        <v>0</v>
      </c>
      <c r="F13" s="41">
        <f>+E13*D13</f>
        <v>0</v>
      </c>
    </row>
  </sheetData>
  <sheetProtection/>
  <printOptions/>
  <pageMargins left="0.7480314960629921" right="0.7480314960629921" top="0.984251968503937" bottom="0.984251968503937" header="0" footer="0"/>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A1:G15"/>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B23" sqref="B23"/>
    </sheetView>
  </sheetViews>
  <sheetFormatPr defaultColWidth="9.00390625" defaultRowHeight="15"/>
  <cols>
    <col min="1" max="1" width="9.00390625" style="33" customWidth="1"/>
    <col min="2" max="2" width="48.00390625" style="37" customWidth="1"/>
    <col min="3" max="3" width="9.00390625" style="35" customWidth="1"/>
    <col min="4" max="4" width="7.57421875" style="35" bestFit="1" customWidth="1"/>
    <col min="5" max="6" width="13.140625" style="35" customWidth="1"/>
    <col min="7" max="16384" width="9.00390625" style="34" customWidth="1"/>
  </cols>
  <sheetData>
    <row r="1" spans="1:7" s="46" customFormat="1" ht="16.5" customHeight="1">
      <c r="A1" s="43" t="s">
        <v>1072</v>
      </c>
      <c r="B1" s="85" t="s">
        <v>1066</v>
      </c>
      <c r="C1" s="56"/>
      <c r="D1" s="57"/>
      <c r="E1" s="64"/>
      <c r="F1" s="65">
        <f>SUBTOTAL(9,F6:F16)</f>
        <v>0</v>
      </c>
      <c r="G1" s="45"/>
    </row>
    <row r="2" spans="1:7" s="46" customFormat="1" ht="12.75">
      <c r="A2" s="47"/>
      <c r="B2" s="48"/>
      <c r="C2" s="58"/>
      <c r="D2" s="58"/>
      <c r="E2" s="66"/>
      <c r="F2" s="66"/>
      <c r="G2" s="45"/>
    </row>
    <row r="3" spans="1:6" s="50" customFormat="1" ht="12.75">
      <c r="A3" s="49"/>
      <c r="B3" s="67" t="s">
        <v>30</v>
      </c>
      <c r="C3" s="61" t="s">
        <v>31</v>
      </c>
      <c r="D3" s="61" t="s">
        <v>34</v>
      </c>
      <c r="E3" s="68" t="s">
        <v>32</v>
      </c>
      <c r="F3" s="68" t="s">
        <v>33</v>
      </c>
    </row>
    <row r="4" spans="1:6" s="50" customFormat="1" ht="12.75">
      <c r="A4" s="49"/>
      <c r="B4" s="60"/>
      <c r="C4" s="58"/>
      <c r="D4" s="58"/>
      <c r="E4" s="66"/>
      <c r="F4" s="66"/>
    </row>
    <row r="5" spans="1:6" s="50" customFormat="1" ht="12.75">
      <c r="A5" s="49"/>
      <c r="B5" s="60" t="s">
        <v>716</v>
      </c>
      <c r="C5" s="58"/>
      <c r="D5" s="58"/>
      <c r="E5" s="66"/>
      <c r="F5" s="66"/>
    </row>
    <row r="6" spans="1:6" s="50" customFormat="1" ht="12.75">
      <c r="A6" s="49"/>
      <c r="B6" s="52"/>
      <c r="C6" s="58"/>
      <c r="D6" s="58"/>
      <c r="E6" s="66"/>
      <c r="F6" s="66"/>
    </row>
    <row r="7" spans="1:6" ht="12.75">
      <c r="A7" s="39">
        <v>1</v>
      </c>
      <c r="B7" s="82" t="s">
        <v>1067</v>
      </c>
      <c r="C7" s="82" t="s">
        <v>43</v>
      </c>
      <c r="D7" s="82">
        <v>30</v>
      </c>
      <c r="E7" s="40"/>
      <c r="F7" s="41">
        <f>+E7*D7</f>
        <v>0</v>
      </c>
    </row>
    <row r="8" spans="2:4" ht="12.75">
      <c r="B8" s="82"/>
      <c r="C8" s="82"/>
      <c r="D8" s="82"/>
    </row>
    <row r="9" spans="1:6" ht="12.75">
      <c r="A9" s="39">
        <f>MAX($A$7:A8)+1</f>
        <v>2</v>
      </c>
      <c r="B9" s="82" t="s">
        <v>1068</v>
      </c>
      <c r="C9" s="82" t="s">
        <v>43</v>
      </c>
      <c r="D9" s="82">
        <v>20</v>
      </c>
      <c r="E9" s="40"/>
      <c r="F9" s="41">
        <f>+E9*D9</f>
        <v>0</v>
      </c>
    </row>
    <row r="10" spans="2:4" ht="12.75">
      <c r="B10" s="82"/>
      <c r="C10" s="82"/>
      <c r="D10" s="82"/>
    </row>
    <row r="11" spans="1:6" ht="12.75">
      <c r="A11" s="39">
        <f>MAX($A$7:A10)+1</f>
        <v>3</v>
      </c>
      <c r="B11" s="82" t="s">
        <v>1069</v>
      </c>
      <c r="C11" s="82" t="s">
        <v>43</v>
      </c>
      <c r="D11" s="82">
        <v>15</v>
      </c>
      <c r="E11" s="40"/>
      <c r="F11" s="41">
        <f>+E11*D11</f>
        <v>0</v>
      </c>
    </row>
    <row r="12" spans="2:4" ht="12.75">
      <c r="B12" s="82"/>
      <c r="C12" s="82"/>
      <c r="D12" s="82"/>
    </row>
    <row r="13" spans="1:6" ht="12.75">
      <c r="A13" s="39">
        <f>MAX($A$7:A12)+1</f>
        <v>4</v>
      </c>
      <c r="B13" s="82" t="s">
        <v>1070</v>
      </c>
      <c r="C13" s="82" t="s">
        <v>43</v>
      </c>
      <c r="D13" s="82">
        <v>20</v>
      </c>
      <c r="E13" s="40"/>
      <c r="F13" s="41">
        <f>+E13*D13</f>
        <v>0</v>
      </c>
    </row>
    <row r="14" spans="2:4" ht="12.75">
      <c r="B14" s="82"/>
      <c r="C14" s="82"/>
      <c r="D14" s="82"/>
    </row>
    <row r="15" spans="1:6" ht="12.75">
      <c r="A15" s="39">
        <f>MAX($A$7:A14)+1</f>
        <v>5</v>
      </c>
      <c r="B15" s="82" t="s">
        <v>1071</v>
      </c>
      <c r="C15" s="82" t="s">
        <v>2</v>
      </c>
      <c r="D15" s="82">
        <v>1</v>
      </c>
      <c r="E15" s="40"/>
      <c r="F15" s="41">
        <f>+E15*D15</f>
        <v>0</v>
      </c>
    </row>
  </sheetData>
  <sheetProtection/>
  <printOptions/>
  <pageMargins left="0.7480314960629921" right="0.7480314960629921" top="0.984251968503937" bottom="0.984251968503937" header="0" footer="0"/>
  <pageSetup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dimension ref="A1:G15"/>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B21" sqref="B21"/>
    </sheetView>
  </sheetViews>
  <sheetFormatPr defaultColWidth="9.00390625" defaultRowHeight="15"/>
  <cols>
    <col min="1" max="1" width="9.00390625" style="33" customWidth="1"/>
    <col min="2" max="2" width="48.00390625" style="37" customWidth="1"/>
    <col min="3" max="3" width="9.00390625" style="35" customWidth="1"/>
    <col min="4" max="4" width="7.57421875" style="35" bestFit="1" customWidth="1"/>
    <col min="5" max="6" width="13.140625" style="35" customWidth="1"/>
    <col min="7" max="16384" width="9.00390625" style="34" customWidth="1"/>
  </cols>
  <sheetData>
    <row r="1" spans="1:7" s="46" customFormat="1" ht="16.5" customHeight="1">
      <c r="A1" s="43" t="s">
        <v>98</v>
      </c>
      <c r="B1" s="85" t="s">
        <v>1066</v>
      </c>
      <c r="C1" s="56"/>
      <c r="D1" s="57"/>
      <c r="E1" s="64"/>
      <c r="F1" s="65">
        <f>SUBTOTAL(9,F6:F16)</f>
        <v>0</v>
      </c>
      <c r="G1" s="45"/>
    </row>
    <row r="2" spans="1:7" s="46" customFormat="1" ht="12.75">
      <c r="A2" s="47"/>
      <c r="B2" s="48"/>
      <c r="C2" s="58"/>
      <c r="D2" s="58"/>
      <c r="E2" s="66"/>
      <c r="F2" s="66"/>
      <c r="G2" s="45"/>
    </row>
    <row r="3" spans="1:6" s="50" customFormat="1" ht="12.75">
      <c r="A3" s="49"/>
      <c r="B3" s="67" t="s">
        <v>30</v>
      </c>
      <c r="C3" s="61" t="s">
        <v>31</v>
      </c>
      <c r="D3" s="61" t="s">
        <v>34</v>
      </c>
      <c r="E3" s="68" t="s">
        <v>32</v>
      </c>
      <c r="F3" s="68" t="s">
        <v>33</v>
      </c>
    </row>
    <row r="4" spans="1:6" s="50" customFormat="1" ht="12.75">
      <c r="A4" s="49"/>
      <c r="B4" s="60"/>
      <c r="C4" s="58"/>
      <c r="D4" s="58"/>
      <c r="E4" s="66"/>
      <c r="F4" s="66"/>
    </row>
    <row r="5" spans="1:6" s="50" customFormat="1" ht="12.75">
      <c r="A5" s="49"/>
      <c r="B5" s="60" t="s">
        <v>892</v>
      </c>
      <c r="C5" s="58"/>
      <c r="D5" s="58"/>
      <c r="E5" s="66"/>
      <c r="F5" s="66"/>
    </row>
    <row r="6" spans="1:6" s="50" customFormat="1" ht="12.75">
      <c r="A6" s="49"/>
      <c r="B6" s="52"/>
      <c r="C6" s="58"/>
      <c r="D6" s="58"/>
      <c r="E6" s="66"/>
      <c r="F6" s="66"/>
    </row>
    <row r="7" spans="1:6" ht="12.75">
      <c r="A7" s="39">
        <v>1</v>
      </c>
      <c r="B7" s="82" t="s">
        <v>1067</v>
      </c>
      <c r="C7" s="82" t="s">
        <v>43</v>
      </c>
      <c r="D7" s="82">
        <v>30</v>
      </c>
      <c r="E7" s="40"/>
      <c r="F7" s="41">
        <f>+E7*D7</f>
        <v>0</v>
      </c>
    </row>
    <row r="8" spans="2:4" ht="12.75">
      <c r="B8" s="82"/>
      <c r="C8" s="82"/>
      <c r="D8" s="82"/>
    </row>
    <row r="9" spans="1:6" ht="12.75">
      <c r="A9" s="39">
        <f>MAX($A$7:A8)+1</f>
        <v>2</v>
      </c>
      <c r="B9" s="82" t="s">
        <v>1068</v>
      </c>
      <c r="C9" s="82" t="s">
        <v>43</v>
      </c>
      <c r="D9" s="82">
        <v>20</v>
      </c>
      <c r="E9" s="40"/>
      <c r="F9" s="41">
        <f>+E9*D9</f>
        <v>0</v>
      </c>
    </row>
    <row r="10" spans="2:4" ht="12.75">
      <c r="B10" s="82"/>
      <c r="C10" s="82"/>
      <c r="D10" s="82"/>
    </row>
    <row r="11" spans="1:6" ht="12.75">
      <c r="A11" s="39">
        <f>MAX($A$7:A10)+1</f>
        <v>3</v>
      </c>
      <c r="B11" s="82" t="s">
        <v>1069</v>
      </c>
      <c r="C11" s="82" t="s">
        <v>43</v>
      </c>
      <c r="D11" s="82">
        <v>15</v>
      </c>
      <c r="E11" s="40"/>
      <c r="F11" s="41">
        <f>+E11*D11</f>
        <v>0</v>
      </c>
    </row>
    <row r="12" spans="2:4" ht="12.75">
      <c r="B12" s="82"/>
      <c r="C12" s="82"/>
      <c r="D12" s="82"/>
    </row>
    <row r="13" spans="1:6" ht="12.75">
      <c r="A13" s="39">
        <f>MAX($A$7:A12)+1</f>
        <v>4</v>
      </c>
      <c r="B13" s="82" t="s">
        <v>1070</v>
      </c>
      <c r="C13" s="82" t="s">
        <v>43</v>
      </c>
      <c r="D13" s="82">
        <v>20</v>
      </c>
      <c r="E13" s="40"/>
      <c r="F13" s="41">
        <f>+E13*D13</f>
        <v>0</v>
      </c>
    </row>
    <row r="14" spans="2:4" ht="12.75">
      <c r="B14" s="82"/>
      <c r="C14" s="82"/>
      <c r="D14" s="82"/>
    </row>
    <row r="15" spans="1:6" ht="12.75">
      <c r="A15" s="39">
        <f>MAX($A$7:A14)+1</f>
        <v>5</v>
      </c>
      <c r="B15" s="82" t="s">
        <v>1071</v>
      </c>
      <c r="C15" s="82" t="s">
        <v>2</v>
      </c>
      <c r="D15" s="82">
        <v>1</v>
      </c>
      <c r="E15" s="40"/>
      <c r="F15" s="41">
        <f>+E15*D15</f>
        <v>0</v>
      </c>
    </row>
  </sheetData>
  <sheetProtection/>
  <printOptions/>
  <pageMargins left="0.7480314960629921" right="0.7480314960629921" top="0.984251968503937" bottom="0.984251968503937" header="0" footer="0"/>
  <pageSetup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27"/>
  <sheetViews>
    <sheetView view="pageBreakPreview" zoomScaleSheetLayoutView="100" zoomScalePageLayoutView="0" workbookViewId="0" topLeftCell="A1">
      <selection activeCell="J24" sqref="J24"/>
    </sheetView>
  </sheetViews>
  <sheetFormatPr defaultColWidth="8.00390625" defaultRowHeight="15"/>
  <cols>
    <col min="1" max="1" width="10.7109375" style="12" customWidth="1"/>
    <col min="2" max="2" width="57.00390625" style="16" customWidth="1"/>
    <col min="3" max="3" width="7.421875" style="17" customWidth="1"/>
    <col min="4" max="4" width="19.140625" style="18" customWidth="1"/>
    <col min="5" max="16384" width="8.00390625" style="5" customWidth="1"/>
  </cols>
  <sheetData>
    <row r="1" spans="1:4" ht="12.75">
      <c r="A1" s="1"/>
      <c r="B1" s="2"/>
      <c r="C1" s="3"/>
      <c r="D1" s="4"/>
    </row>
    <row r="2" spans="1:4" ht="12.75">
      <c r="A2" s="6"/>
      <c r="B2" s="2"/>
      <c r="C2" s="3"/>
      <c r="D2" s="4"/>
    </row>
    <row r="3" spans="1:4" s="11" customFormat="1" ht="12.75">
      <c r="A3" s="7" t="s">
        <v>6</v>
      </c>
      <c r="B3" s="8"/>
      <c r="C3" s="9"/>
      <c r="D3" s="10" t="s">
        <v>33</v>
      </c>
    </row>
    <row r="4" spans="2:4" ht="12.75">
      <c r="B4" s="13"/>
      <c r="C4" s="14"/>
      <c r="D4" s="15"/>
    </row>
    <row r="5" spans="1:4" ht="12.75">
      <c r="A5" s="29"/>
      <c r="B5" s="22" t="s">
        <v>716</v>
      </c>
      <c r="C5" s="19"/>
      <c r="D5" s="20"/>
    </row>
    <row r="6" spans="1:4" ht="12.75">
      <c r="A6" s="28"/>
      <c r="B6" s="22"/>
      <c r="C6" s="19"/>
      <c r="D6" s="20"/>
    </row>
    <row r="7" spans="1:4" ht="12.75">
      <c r="A7" s="29" t="e">
        <f>#REF!</f>
        <v>#REF!</v>
      </c>
      <c r="B7" s="22" t="str">
        <f>'OGREVANJE I. FAZA'!_Toc275410349</f>
        <v>CENTRALNO OGREVANJE IN HLAJENJE</v>
      </c>
      <c r="C7" s="19"/>
      <c r="D7" s="30">
        <f>'OGREVANJE I. FAZA'!F1</f>
        <v>0</v>
      </c>
    </row>
    <row r="8" spans="1:4" ht="12.75">
      <c r="A8" s="29"/>
      <c r="B8" s="22"/>
      <c r="C8" s="19"/>
      <c r="D8" s="30"/>
    </row>
    <row r="9" spans="1:4" ht="12.75">
      <c r="A9" s="29" t="s">
        <v>46</v>
      </c>
      <c r="B9" s="44" t="str">
        <f>'VODOVOD I.FAZA'!_Toc288064503</f>
        <v>VODOVODNA INŠTALACIJA, VERTIKALNA KANALIZACIJA</v>
      </c>
      <c r="C9" s="19"/>
      <c r="D9" s="30">
        <f>'VODOVOD I.FAZA'!F1</f>
        <v>0</v>
      </c>
    </row>
    <row r="10" spans="1:4" ht="12.75">
      <c r="A10" s="29"/>
      <c r="B10" s="22"/>
      <c r="C10" s="19"/>
      <c r="D10" s="30"/>
    </row>
    <row r="11" spans="1:4" ht="12.75">
      <c r="A11" s="29" t="s">
        <v>60</v>
      </c>
      <c r="B11" s="22" t="str">
        <f>'PREZRAČEVANJE I.FAZA'!B1</f>
        <v>PREZRAČEVANJE</v>
      </c>
      <c r="C11" s="19"/>
      <c r="D11" s="30">
        <f>'PREZRAČEVANJE I.FAZA'!F1</f>
        <v>0</v>
      </c>
    </row>
    <row r="12" spans="1:4" ht="12.75">
      <c r="A12" s="29"/>
      <c r="B12" s="22"/>
      <c r="C12" s="19"/>
      <c r="D12" s="30"/>
    </row>
    <row r="13" spans="1:4" ht="12.75">
      <c r="A13" s="29" t="s">
        <v>58</v>
      </c>
      <c r="B13" s="22" t="str">
        <f>'PLIN I. FAZA'!B1</f>
        <v>PLINSKA INŠTALACIJA</v>
      </c>
      <c r="C13" s="19"/>
      <c r="D13" s="30">
        <f>'PLIN I. FAZA'!F1</f>
        <v>0</v>
      </c>
    </row>
    <row r="14" spans="1:4" ht="12.75">
      <c r="A14" s="29"/>
      <c r="B14" s="22"/>
      <c r="C14" s="19"/>
      <c r="D14" s="30"/>
    </row>
    <row r="15" spans="1:4" ht="12.75">
      <c r="A15" s="29" t="s">
        <v>98</v>
      </c>
      <c r="B15" s="22" t="str">
        <f>'PROJEKT IZVEDENIH DEL I.FAZA'!B1</f>
        <v>PROJEKT IZVEDENIH DEL</v>
      </c>
      <c r="C15" s="19"/>
      <c r="D15" s="30">
        <f>'PROJEKT IZVEDENIH DEL I.FAZA'!F1</f>
        <v>0</v>
      </c>
    </row>
    <row r="16" spans="1:4" ht="12.75">
      <c r="A16" s="29"/>
      <c r="B16" s="22"/>
      <c r="C16" s="19"/>
      <c r="D16" s="30"/>
    </row>
    <row r="17" spans="1:4" ht="12.75">
      <c r="A17" s="29" t="s">
        <v>1072</v>
      </c>
      <c r="B17" s="22" t="str">
        <f>'PROJEKTANTSKI NADZOR I.FAZA'!B1</f>
        <v>PROJEKTANTSKI NADZOR</v>
      </c>
      <c r="C17" s="19"/>
      <c r="D17" s="30">
        <f>'PROJEKTANTSKI NADZOR I.FAZA'!F1</f>
        <v>0</v>
      </c>
    </row>
    <row r="18" spans="1:4" ht="13.5" thickBot="1">
      <c r="A18" s="21"/>
      <c r="B18" s="22"/>
      <c r="C18" s="23"/>
      <c r="D18" s="20"/>
    </row>
    <row r="19" spans="1:4" ht="16.5" thickTop="1">
      <c r="A19" s="24"/>
      <c r="B19" s="25" t="s">
        <v>7</v>
      </c>
      <c r="C19" s="26"/>
      <c r="D19" s="27">
        <f>SUM(D7:D18)</f>
        <v>0</v>
      </c>
    </row>
    <row r="22" ht="12.75">
      <c r="B22" s="31"/>
    </row>
    <row r="23" ht="12.75">
      <c r="B23" s="31"/>
    </row>
    <row r="24" ht="38.25" customHeight="1">
      <c r="B24" s="32"/>
    </row>
    <row r="25" ht="12.75">
      <c r="B25" s="32"/>
    </row>
    <row r="26" ht="40.5" customHeight="1">
      <c r="B26" s="32"/>
    </row>
    <row r="27" ht="12.75">
      <c r="B27" s="31"/>
    </row>
  </sheetData>
  <sheetProtection/>
  <printOptions/>
  <pageMargins left="0.7480314960629921" right="0.7480314960629921" top="0.984251968503937" bottom="0.5905511811023623" header="0.7874015748031497" footer="0.31496062992125984"/>
  <pageSetup fitToHeight="100"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dimension ref="A1:D25"/>
  <sheetViews>
    <sheetView view="pageBreakPreview" zoomScaleSheetLayoutView="100" zoomScalePageLayoutView="0" workbookViewId="0" topLeftCell="A1">
      <selection activeCell="B45" sqref="B45"/>
    </sheetView>
  </sheetViews>
  <sheetFormatPr defaultColWidth="8.00390625" defaultRowHeight="15"/>
  <cols>
    <col min="1" max="1" width="10.7109375" style="12" customWidth="1"/>
    <col min="2" max="2" width="57.00390625" style="16" customWidth="1"/>
    <col min="3" max="3" width="7.421875" style="17" customWidth="1"/>
    <col min="4" max="4" width="19.140625" style="18" customWidth="1"/>
    <col min="5" max="16384" width="8.00390625" style="5" customWidth="1"/>
  </cols>
  <sheetData>
    <row r="1" spans="1:4" ht="12.75">
      <c r="A1" s="1"/>
      <c r="B1" s="2"/>
      <c r="C1" s="3"/>
      <c r="D1" s="4"/>
    </row>
    <row r="2" spans="1:4" ht="12.75">
      <c r="A2" s="6"/>
      <c r="B2" s="2"/>
      <c r="C2" s="3"/>
      <c r="D2" s="4"/>
    </row>
    <row r="3" spans="1:4" s="11" customFormat="1" ht="12.75">
      <c r="A3" s="7" t="s">
        <v>6</v>
      </c>
      <c r="B3" s="8"/>
      <c r="C3" s="9"/>
      <c r="D3" s="10" t="s">
        <v>33</v>
      </c>
    </row>
    <row r="4" spans="2:4" ht="12.75">
      <c r="B4" s="13"/>
      <c r="C4" s="14"/>
      <c r="D4" s="15"/>
    </row>
    <row r="5" spans="1:4" ht="12.75">
      <c r="A5" s="29"/>
      <c r="B5" s="22" t="s">
        <v>892</v>
      </c>
      <c r="C5" s="19"/>
      <c r="D5" s="20"/>
    </row>
    <row r="6" spans="1:4" ht="12.75">
      <c r="A6" s="28"/>
      <c r="B6" s="22"/>
      <c r="C6" s="19"/>
      <c r="D6" s="20"/>
    </row>
    <row r="7" spans="1:4" ht="12.75">
      <c r="A7" s="29" t="s">
        <v>45</v>
      </c>
      <c r="B7" s="22" t="str">
        <f>'OGREVANJE II. FAZA'!_Toc275410349</f>
        <v>CENTRALNO OGREVANJE IN HLAJENJE</v>
      </c>
      <c r="C7" s="19"/>
      <c r="D7" s="30">
        <f>'OGREVANJE II. FAZA'!F1</f>
        <v>0</v>
      </c>
    </row>
    <row r="8" spans="1:4" ht="12.75">
      <c r="A8" s="29"/>
      <c r="B8" s="22"/>
      <c r="C8" s="19"/>
      <c r="D8" s="30"/>
    </row>
    <row r="9" spans="1:4" ht="12.75">
      <c r="A9" s="29" t="s">
        <v>46</v>
      </c>
      <c r="B9" s="44" t="str">
        <f>'VODOVOD II.FAZA'!_Toc288064503</f>
        <v>VODOVODNA INŠTALACIJA, VERTIKALNA KANALIZACIJA</v>
      </c>
      <c r="C9" s="19"/>
      <c r="D9" s="30">
        <f>'VODOVOD II.FAZA'!F1</f>
        <v>0</v>
      </c>
    </row>
    <row r="10" spans="1:4" ht="12.75">
      <c r="A10" s="29"/>
      <c r="B10" s="22"/>
      <c r="C10" s="19"/>
      <c r="D10" s="30"/>
    </row>
    <row r="11" spans="1:4" ht="12.75">
      <c r="A11" s="29" t="s">
        <v>60</v>
      </c>
      <c r="B11" s="22" t="str">
        <f>'PREZRAČEVANJE II.FAZA'!B1</f>
        <v>PREZRAČEVANJE</v>
      </c>
      <c r="C11" s="19"/>
      <c r="D11" s="30">
        <f>'PREZRAČEVANJE II.FAZA'!F1</f>
        <v>0</v>
      </c>
    </row>
    <row r="12" spans="1:4" ht="12.75">
      <c r="A12" s="29"/>
      <c r="B12" s="22"/>
      <c r="C12" s="19"/>
      <c r="D12" s="30"/>
    </row>
    <row r="13" spans="1:4" ht="12.75">
      <c r="A13" s="29" t="s">
        <v>58</v>
      </c>
      <c r="B13" s="22" t="str">
        <f>'PROJEKT IZVEDENIH DEL II.FAZA'!B1</f>
        <v>PROJEKT IZVEDENIH DEL</v>
      </c>
      <c r="C13" s="19"/>
      <c r="D13" s="30">
        <f>'PROJEKT IZVEDENIH DEL II.FAZA'!F1</f>
        <v>0</v>
      </c>
    </row>
    <row r="14" spans="1:4" ht="12.75">
      <c r="A14" s="29"/>
      <c r="B14" s="22"/>
      <c r="C14" s="19"/>
      <c r="D14" s="30"/>
    </row>
    <row r="15" spans="1:4" ht="12.75">
      <c r="A15" s="29" t="s">
        <v>98</v>
      </c>
      <c r="B15" s="22" t="str">
        <f>'PROJEKTANTSKI NADZOR II.FAZA'!B1</f>
        <v>PROJEKTANTSKI NADZOR</v>
      </c>
      <c r="C15" s="19"/>
      <c r="D15" s="30">
        <f>'PROJEKTANTSKI NADZOR II.FAZA'!F1</f>
        <v>0</v>
      </c>
    </row>
    <row r="16" spans="1:4" ht="13.5" thickBot="1">
      <c r="A16" s="21"/>
      <c r="B16" s="22"/>
      <c r="C16" s="23"/>
      <c r="D16" s="20"/>
    </row>
    <row r="17" spans="1:4" ht="16.5" thickTop="1">
      <c r="A17" s="24"/>
      <c r="B17" s="25" t="s">
        <v>7</v>
      </c>
      <c r="C17" s="26"/>
      <c r="D17" s="27">
        <f>SUM(D7:D16)</f>
        <v>0</v>
      </c>
    </row>
    <row r="20" ht="12.75">
      <c r="B20" s="31"/>
    </row>
    <row r="21" ht="12.75">
      <c r="B21" s="31"/>
    </row>
    <row r="22" ht="38.25" customHeight="1">
      <c r="B22" s="32"/>
    </row>
    <row r="23" ht="12.75">
      <c r="B23" s="32"/>
    </row>
    <row r="24" ht="40.5" customHeight="1">
      <c r="B24" s="32"/>
    </row>
    <row r="25" ht="12.75">
      <c r="B25" s="31"/>
    </row>
  </sheetData>
  <sheetProtection/>
  <printOptions/>
  <pageMargins left="0.7480314960629921" right="0.7480314960629921" top="0.984251968503937" bottom="0.5905511811023623" header="0.7874015748031497" footer="0.31496062992125984"/>
  <pageSetup fitToHeight="100"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dimension ref="A1:G712"/>
  <sheetViews>
    <sheetView view="pageBreakPreview" zoomScaleNormal="85" zoomScaleSheetLayoutView="100" zoomScalePageLayoutView="0" workbookViewId="0" topLeftCell="A1">
      <pane ySplit="3" topLeftCell="A694" activePane="bottomLeft" state="frozen"/>
      <selection pane="topLeft" activeCell="A1" sqref="A1"/>
      <selection pane="bottomLeft" activeCell="B712" sqref="B712"/>
    </sheetView>
  </sheetViews>
  <sheetFormatPr defaultColWidth="9.00390625" defaultRowHeight="15"/>
  <cols>
    <col min="1" max="1" width="9.00390625" style="33" customWidth="1"/>
    <col min="2" max="2" width="48.00390625" style="83" customWidth="1"/>
    <col min="3" max="3" width="9.00390625" style="35" customWidth="1"/>
    <col min="4" max="4" width="6.00390625" style="35" customWidth="1"/>
    <col min="5" max="6" width="13.140625" style="34" customWidth="1"/>
    <col min="7" max="9" width="9.00390625" style="34" customWidth="1"/>
    <col min="10" max="10" width="11.57421875" style="34" customWidth="1"/>
    <col min="11" max="16384" width="9.00390625" style="34" customWidth="1"/>
  </cols>
  <sheetData>
    <row r="1" spans="1:7" s="46" customFormat="1" ht="12.75">
      <c r="A1" s="43" t="s">
        <v>45</v>
      </c>
      <c r="B1" s="44" t="s">
        <v>124</v>
      </c>
      <c r="C1" s="56"/>
      <c r="D1" s="57"/>
      <c r="E1" s="42"/>
      <c r="F1" s="74">
        <f>SUBTOTAL(9,F9:F712)</f>
        <v>0</v>
      </c>
      <c r="G1" s="45"/>
    </row>
    <row r="2" spans="1:7" s="46" customFormat="1" ht="12.75">
      <c r="A2" s="47"/>
      <c r="B2" s="48"/>
      <c r="C2" s="58"/>
      <c r="D2" s="58"/>
      <c r="E2" s="59"/>
      <c r="F2" s="59"/>
      <c r="G2" s="45"/>
    </row>
    <row r="3" spans="1:6" s="50" customFormat="1" ht="12.75">
      <c r="A3" s="49"/>
      <c r="B3" s="60" t="s">
        <v>30</v>
      </c>
      <c r="C3" s="61" t="s">
        <v>31</v>
      </c>
      <c r="D3" s="61" t="s">
        <v>34</v>
      </c>
      <c r="E3" s="62" t="s">
        <v>32</v>
      </c>
      <c r="F3" s="62" t="s">
        <v>33</v>
      </c>
    </row>
    <row r="4" spans="1:6" s="50" customFormat="1" ht="12.75">
      <c r="A4" s="49"/>
      <c r="B4" s="60"/>
      <c r="C4" s="58"/>
      <c r="D4" s="58"/>
      <c r="E4" s="63"/>
      <c r="F4" s="63"/>
    </row>
    <row r="5" spans="2:6" ht="12.75">
      <c r="B5" s="75" t="s">
        <v>123</v>
      </c>
      <c r="C5" s="76"/>
      <c r="D5" s="76"/>
      <c r="E5" s="38"/>
      <c r="F5" s="38"/>
    </row>
    <row r="6" spans="2:6" ht="12.75">
      <c r="B6" s="75"/>
      <c r="C6" s="76"/>
      <c r="D6" s="76"/>
      <c r="E6" s="38"/>
      <c r="F6" s="38"/>
    </row>
    <row r="7" spans="2:6" ht="12.75">
      <c r="B7" s="77" t="s">
        <v>275</v>
      </c>
      <c r="C7" s="76"/>
      <c r="D7" s="76"/>
      <c r="E7" s="38"/>
      <c r="F7" s="38"/>
    </row>
    <row r="8" spans="2:6" ht="12.75">
      <c r="B8" s="78"/>
      <c r="C8" s="76"/>
      <c r="D8" s="76"/>
      <c r="E8" s="79"/>
      <c r="F8" s="80"/>
    </row>
    <row r="9" spans="1:4" ht="76.5">
      <c r="A9" s="39">
        <v>1</v>
      </c>
      <c r="B9" s="81" t="s">
        <v>125</v>
      </c>
      <c r="C9" s="82"/>
      <c r="D9" s="82"/>
    </row>
    <row r="10" spans="2:4" ht="92.25">
      <c r="B10" s="81" t="s">
        <v>1073</v>
      </c>
      <c r="C10" s="82"/>
      <c r="D10" s="82"/>
    </row>
    <row r="11" spans="2:4" ht="38.25">
      <c r="B11" s="81" t="s">
        <v>126</v>
      </c>
      <c r="C11" s="82"/>
      <c r="D11" s="82"/>
    </row>
    <row r="12" spans="2:4" ht="183" customHeight="1">
      <c r="B12" s="81" t="s">
        <v>127</v>
      </c>
      <c r="C12" s="82"/>
      <c r="D12" s="82"/>
    </row>
    <row r="13" spans="2:4" ht="51">
      <c r="B13" s="81" t="s">
        <v>128</v>
      </c>
      <c r="C13" s="82"/>
      <c r="D13" s="82"/>
    </row>
    <row r="14" spans="2:4" ht="12.75">
      <c r="B14" s="81" t="s">
        <v>129</v>
      </c>
      <c r="C14" s="82"/>
      <c r="D14" s="82"/>
    </row>
    <row r="15" spans="2:4" ht="51">
      <c r="B15" s="81" t="s">
        <v>130</v>
      </c>
      <c r="C15" s="82"/>
      <c r="D15" s="82"/>
    </row>
    <row r="16" spans="2:4" ht="38.25">
      <c r="B16" s="81" t="s">
        <v>131</v>
      </c>
      <c r="C16" s="82"/>
      <c r="D16" s="82"/>
    </row>
    <row r="17" spans="2:4" ht="15.75">
      <c r="B17" s="81" t="s">
        <v>1074</v>
      </c>
      <c r="C17" s="82"/>
      <c r="D17" s="82"/>
    </row>
    <row r="18" spans="2:4" ht="15.75">
      <c r="B18" s="81" t="s">
        <v>1075</v>
      </c>
      <c r="C18" s="82"/>
      <c r="D18" s="82"/>
    </row>
    <row r="19" spans="2:4" ht="15.75">
      <c r="B19" s="81" t="s">
        <v>1076</v>
      </c>
      <c r="C19" s="82"/>
      <c r="D19" s="82"/>
    </row>
    <row r="20" spans="2:4" ht="12.75">
      <c r="B20" s="81" t="s">
        <v>44</v>
      </c>
      <c r="C20" s="82"/>
      <c r="D20" s="82"/>
    </row>
    <row r="21" spans="2:6" ht="12.75">
      <c r="B21" s="81" t="s">
        <v>132</v>
      </c>
      <c r="C21" s="82" t="s">
        <v>2</v>
      </c>
      <c r="D21" s="82">
        <v>1</v>
      </c>
      <c r="E21" s="40"/>
      <c r="F21" s="41">
        <f>+E21*D21</f>
        <v>0</v>
      </c>
    </row>
    <row r="22" spans="2:4" ht="12.75">
      <c r="B22" s="81" t="s">
        <v>94</v>
      </c>
      <c r="C22" s="82"/>
      <c r="D22" s="82"/>
    </row>
    <row r="23" spans="2:4" ht="12.75">
      <c r="B23" s="81" t="s">
        <v>0</v>
      </c>
      <c r="C23" s="82"/>
      <c r="D23" s="82"/>
    </row>
    <row r="24" spans="2:4" ht="38.25">
      <c r="B24" s="81" t="s">
        <v>133</v>
      </c>
      <c r="C24" s="82"/>
      <c r="D24" s="82"/>
    </row>
    <row r="25" spans="2:4" ht="12.75">
      <c r="B25" s="81"/>
      <c r="C25" s="82"/>
      <c r="D25" s="82"/>
    </row>
    <row r="26" spans="1:4" ht="63.75">
      <c r="A26" s="36">
        <f>MAX($A$9:A25)+1</f>
        <v>2</v>
      </c>
      <c r="B26" s="81" t="s">
        <v>134</v>
      </c>
      <c r="C26" s="82"/>
      <c r="D26" s="82"/>
    </row>
    <row r="27" spans="2:4" ht="12.75">
      <c r="B27" s="81" t="s">
        <v>44</v>
      </c>
      <c r="C27" s="82"/>
      <c r="D27" s="82"/>
    </row>
    <row r="28" spans="2:6" ht="12.75">
      <c r="B28" s="81" t="s">
        <v>135</v>
      </c>
      <c r="C28" s="82" t="s">
        <v>1</v>
      </c>
      <c r="D28" s="82">
        <v>1</v>
      </c>
      <c r="E28" s="40"/>
      <c r="F28" s="41">
        <f>+E28*D28</f>
        <v>0</v>
      </c>
    </row>
    <row r="29" spans="2:4" ht="12.75">
      <c r="B29" s="81" t="s">
        <v>94</v>
      </c>
      <c r="C29" s="82"/>
      <c r="D29" s="82"/>
    </row>
    <row r="30" spans="2:4" ht="12.75">
      <c r="B30" s="81"/>
      <c r="C30" s="82"/>
      <c r="D30" s="82"/>
    </row>
    <row r="31" spans="1:6" ht="25.5">
      <c r="A31" s="36">
        <f>MAX($A$9:A30)+1</f>
        <v>3</v>
      </c>
      <c r="B31" s="81" t="s">
        <v>136</v>
      </c>
      <c r="C31" s="82" t="s">
        <v>2</v>
      </c>
      <c r="D31" s="82">
        <v>1</v>
      </c>
      <c r="E31" s="40"/>
      <c r="F31" s="41">
        <f>+E31*D31</f>
        <v>0</v>
      </c>
    </row>
    <row r="32" spans="2:4" ht="12.75">
      <c r="B32" s="81"/>
      <c r="C32" s="82"/>
      <c r="D32" s="82"/>
    </row>
    <row r="33" spans="1:4" ht="25.5">
      <c r="A33" s="36">
        <f>MAX($A$9:A32)+1</f>
        <v>4</v>
      </c>
      <c r="B33" s="81" t="s">
        <v>137</v>
      </c>
      <c r="C33" s="82"/>
      <c r="D33" s="82"/>
    </row>
    <row r="34" spans="2:4" ht="12.75">
      <c r="B34" s="81" t="s">
        <v>138</v>
      </c>
      <c r="C34" s="82"/>
      <c r="D34" s="82"/>
    </row>
    <row r="35" spans="2:4" ht="12.75">
      <c r="B35" s="81" t="s">
        <v>44</v>
      </c>
      <c r="C35" s="82"/>
      <c r="D35" s="82"/>
    </row>
    <row r="36" spans="2:6" ht="12.75">
      <c r="B36" s="81" t="s">
        <v>139</v>
      </c>
      <c r="C36" s="82" t="s">
        <v>1</v>
      </c>
      <c r="D36" s="82">
        <v>1</v>
      </c>
      <c r="E36" s="40"/>
      <c r="F36" s="41">
        <f>+E36*D36</f>
        <v>0</v>
      </c>
    </row>
    <row r="37" spans="2:4" ht="12.75">
      <c r="B37" s="81" t="s">
        <v>94</v>
      </c>
      <c r="C37" s="82"/>
      <c r="D37" s="82"/>
    </row>
    <row r="38" spans="2:4" ht="12.75">
      <c r="B38" s="81"/>
      <c r="C38" s="82"/>
      <c r="D38" s="82"/>
    </row>
    <row r="39" spans="1:4" ht="38.25">
      <c r="A39" s="36">
        <f>MAX($A$9:A38)+1</f>
        <v>5</v>
      </c>
      <c r="B39" s="81" t="s">
        <v>140</v>
      </c>
      <c r="C39" s="82"/>
      <c r="D39" s="82"/>
    </row>
    <row r="40" spans="2:4" ht="12.75">
      <c r="B40" s="81" t="s">
        <v>141</v>
      </c>
      <c r="C40" s="82"/>
      <c r="D40" s="82"/>
    </row>
    <row r="41" spans="2:4" ht="12.75">
      <c r="B41" s="81" t="s">
        <v>142</v>
      </c>
      <c r="C41" s="82"/>
      <c r="D41" s="82"/>
    </row>
    <row r="42" spans="2:4" ht="12.75">
      <c r="B42" s="81" t="s">
        <v>143</v>
      </c>
      <c r="C42" s="82"/>
      <c r="D42" s="82"/>
    </row>
    <row r="43" spans="2:4" ht="12.75">
      <c r="B43" s="81" t="s">
        <v>144</v>
      </c>
      <c r="C43" s="82"/>
      <c r="D43" s="82"/>
    </row>
    <row r="44" spans="2:4" ht="63.75">
      <c r="B44" s="81" t="s">
        <v>276</v>
      </c>
      <c r="C44" s="82"/>
      <c r="D44" s="82"/>
    </row>
    <row r="45" spans="2:4" ht="12.75">
      <c r="B45" s="81" t="s">
        <v>59</v>
      </c>
      <c r="C45" s="82"/>
      <c r="D45" s="82"/>
    </row>
    <row r="46" spans="2:6" ht="12.75">
      <c r="B46" s="81" t="s">
        <v>145</v>
      </c>
      <c r="C46" s="82" t="s">
        <v>2</v>
      </c>
      <c r="D46" s="82">
        <v>2</v>
      </c>
      <c r="E46" s="40"/>
      <c r="F46" s="41">
        <f>+E46*D46</f>
        <v>0</v>
      </c>
    </row>
    <row r="47" spans="2:4" ht="12.75">
      <c r="B47" s="81" t="s">
        <v>69</v>
      </c>
      <c r="C47" s="82"/>
      <c r="D47" s="82"/>
    </row>
    <row r="48" spans="2:4" ht="12.75">
      <c r="B48" s="81"/>
      <c r="C48" s="82"/>
      <c r="D48" s="82"/>
    </row>
    <row r="49" spans="1:4" ht="38.25">
      <c r="A49" s="36">
        <f>MAX($A$9:A48)+1</f>
        <v>6</v>
      </c>
      <c r="B49" s="81" t="s">
        <v>140</v>
      </c>
      <c r="C49" s="82"/>
      <c r="D49" s="82"/>
    </row>
    <row r="50" spans="2:4" ht="12.75">
      <c r="B50" s="81" t="s">
        <v>146</v>
      </c>
      <c r="C50" s="82"/>
      <c r="D50" s="82"/>
    </row>
    <row r="51" spans="2:4" ht="12.75">
      <c r="B51" s="81" t="s">
        <v>147</v>
      </c>
      <c r="C51" s="82"/>
      <c r="D51" s="82"/>
    </row>
    <row r="52" spans="2:4" ht="12.75">
      <c r="B52" s="81" t="s">
        <v>148</v>
      </c>
      <c r="C52" s="82"/>
      <c r="D52" s="82"/>
    </row>
    <row r="53" spans="2:4" ht="12.75">
      <c r="B53" s="81" t="s">
        <v>149</v>
      </c>
      <c r="C53" s="82"/>
      <c r="D53" s="82"/>
    </row>
    <row r="54" spans="2:4" ht="12.75">
      <c r="B54" s="81" t="s">
        <v>144</v>
      </c>
      <c r="C54" s="82"/>
      <c r="D54" s="82"/>
    </row>
    <row r="55" spans="2:4" ht="63.75">
      <c r="B55" s="81" t="s">
        <v>276</v>
      </c>
      <c r="C55" s="82"/>
      <c r="D55" s="82"/>
    </row>
    <row r="56" spans="2:4" ht="12.75">
      <c r="B56" s="81" t="s">
        <v>59</v>
      </c>
      <c r="C56" s="82"/>
      <c r="D56" s="82"/>
    </row>
    <row r="57" spans="2:6" ht="12.75">
      <c r="B57" s="81" t="s">
        <v>145</v>
      </c>
      <c r="C57" s="82" t="s">
        <v>2</v>
      </c>
      <c r="D57" s="82">
        <v>2</v>
      </c>
      <c r="E57" s="40"/>
      <c r="F57" s="41">
        <f>+E57*D57</f>
        <v>0</v>
      </c>
    </row>
    <row r="58" spans="2:4" ht="12.75">
      <c r="B58" s="81" t="s">
        <v>69</v>
      </c>
      <c r="C58" s="82"/>
      <c r="D58" s="82"/>
    </row>
    <row r="59" spans="2:4" ht="12.75">
      <c r="B59" s="81"/>
      <c r="C59" s="82"/>
      <c r="D59" s="82"/>
    </row>
    <row r="60" spans="1:4" ht="63.75">
      <c r="A60" s="36">
        <f>MAX($A$9:A59)+1</f>
        <v>7</v>
      </c>
      <c r="B60" s="81" t="s">
        <v>150</v>
      </c>
      <c r="C60" s="82"/>
      <c r="D60" s="82"/>
    </row>
    <row r="61" spans="2:4" ht="12.75">
      <c r="B61" s="81" t="s">
        <v>44</v>
      </c>
      <c r="C61" s="82"/>
      <c r="D61" s="82"/>
    </row>
    <row r="62" spans="2:6" ht="12.75">
      <c r="B62" s="81" t="s">
        <v>151</v>
      </c>
      <c r="C62" s="82" t="s">
        <v>1</v>
      </c>
      <c r="D62" s="82">
        <v>1</v>
      </c>
      <c r="E62" s="40"/>
      <c r="F62" s="41">
        <f>+E62*D62</f>
        <v>0</v>
      </c>
    </row>
    <row r="63" spans="2:4" ht="15.75">
      <c r="B63" s="81" t="s">
        <v>1077</v>
      </c>
      <c r="C63" s="82"/>
      <c r="D63" s="82"/>
    </row>
    <row r="64" spans="2:4" ht="15.75">
      <c r="B64" s="81" t="s">
        <v>1078</v>
      </c>
      <c r="C64" s="82"/>
      <c r="D64" s="82"/>
    </row>
    <row r="65" spans="2:4" ht="12.75">
      <c r="B65" s="81" t="s">
        <v>48</v>
      </c>
      <c r="C65" s="82"/>
      <c r="D65" s="82"/>
    </row>
    <row r="66" spans="2:4" ht="12.75">
      <c r="B66" s="81" t="s">
        <v>69</v>
      </c>
      <c r="C66" s="82"/>
      <c r="D66" s="82"/>
    </row>
    <row r="67" spans="2:4" ht="12.75">
      <c r="B67" s="81"/>
      <c r="C67" s="82"/>
      <c r="D67" s="82"/>
    </row>
    <row r="68" spans="1:4" ht="38.25">
      <c r="A68" s="36">
        <f>MAX($A$9:A67)+1</f>
        <v>8</v>
      </c>
      <c r="B68" s="81" t="s">
        <v>152</v>
      </c>
      <c r="C68" s="82"/>
      <c r="D68" s="82"/>
    </row>
    <row r="69" spans="2:4" ht="12.75">
      <c r="B69" s="81" t="s">
        <v>153</v>
      </c>
      <c r="C69" s="82"/>
      <c r="D69" s="82"/>
    </row>
    <row r="70" spans="2:4" ht="14.25">
      <c r="B70" s="81" t="s">
        <v>1079</v>
      </c>
      <c r="C70" s="82"/>
      <c r="D70" s="82"/>
    </row>
    <row r="71" spans="2:4" ht="12.75">
      <c r="B71" s="81" t="s">
        <v>154</v>
      </c>
      <c r="C71" s="82"/>
      <c r="D71" s="82"/>
    </row>
    <row r="72" spans="2:4" ht="12.75">
      <c r="B72" s="81" t="s">
        <v>155</v>
      </c>
      <c r="C72" s="82"/>
      <c r="D72" s="82"/>
    </row>
    <row r="73" spans="2:4" ht="12.75">
      <c r="B73" s="81" t="s">
        <v>156</v>
      </c>
      <c r="C73" s="82"/>
      <c r="D73" s="82"/>
    </row>
    <row r="74" spans="2:4" ht="14.25">
      <c r="B74" s="81" t="s">
        <v>1080</v>
      </c>
      <c r="C74" s="82"/>
      <c r="D74" s="82"/>
    </row>
    <row r="75" spans="2:4" ht="12.75">
      <c r="B75" s="81" t="s">
        <v>157</v>
      </c>
      <c r="C75" s="82"/>
      <c r="D75" s="82"/>
    </row>
    <row r="76" spans="2:4" ht="12.75">
      <c r="B76" s="81" t="s">
        <v>155</v>
      </c>
      <c r="C76" s="82"/>
      <c r="D76" s="82"/>
    </row>
    <row r="77" spans="2:4" ht="12.75">
      <c r="B77" s="81" t="s">
        <v>44</v>
      </c>
      <c r="C77" s="82"/>
      <c r="D77" s="82"/>
    </row>
    <row r="78" spans="2:6" ht="12.75">
      <c r="B78" s="81" t="s">
        <v>158</v>
      </c>
      <c r="C78" s="82" t="s">
        <v>4</v>
      </c>
      <c r="D78" s="82">
        <v>1</v>
      </c>
      <c r="E78" s="40"/>
      <c r="F78" s="41">
        <f>+E78*D78</f>
        <v>0</v>
      </c>
    </row>
    <row r="79" spans="2:4" ht="12.75">
      <c r="B79" s="81" t="s">
        <v>69</v>
      </c>
      <c r="C79" s="82"/>
      <c r="D79" s="82"/>
    </row>
    <row r="80" spans="2:4" ht="12.75">
      <c r="B80" s="81"/>
      <c r="C80" s="82"/>
      <c r="D80" s="82"/>
    </row>
    <row r="81" spans="1:4" ht="38.25">
      <c r="A81" s="36">
        <f>MAX($A$9:A80)+1</f>
        <v>9</v>
      </c>
      <c r="B81" s="81" t="s">
        <v>159</v>
      </c>
      <c r="C81" s="82"/>
      <c r="D81" s="82"/>
    </row>
    <row r="82" spans="2:4" ht="12.75">
      <c r="B82" s="81" t="s">
        <v>160</v>
      </c>
      <c r="C82" s="82"/>
      <c r="D82" s="82"/>
    </row>
    <row r="83" spans="2:4" ht="14.25">
      <c r="B83" s="81" t="s">
        <v>1081</v>
      </c>
      <c r="C83" s="82"/>
      <c r="D83" s="82"/>
    </row>
    <row r="84" spans="2:4" ht="12.75">
      <c r="B84" s="81" t="s">
        <v>161</v>
      </c>
      <c r="C84" s="82"/>
      <c r="D84" s="82"/>
    </row>
    <row r="85" spans="2:4" ht="12.75">
      <c r="B85" s="81" t="s">
        <v>162</v>
      </c>
      <c r="C85" s="82"/>
      <c r="D85" s="82"/>
    </row>
    <row r="86" spans="2:4" ht="14.25">
      <c r="B86" s="81" t="s">
        <v>1082</v>
      </c>
      <c r="C86" s="82"/>
      <c r="D86" s="82"/>
    </row>
    <row r="87" spans="2:4" ht="12.75">
      <c r="B87" s="81" t="s">
        <v>163</v>
      </c>
      <c r="C87" s="82"/>
      <c r="D87" s="82"/>
    </row>
    <row r="88" spans="2:4" ht="12.75">
      <c r="B88" s="81" t="s">
        <v>59</v>
      </c>
      <c r="C88" s="82"/>
      <c r="D88" s="82"/>
    </row>
    <row r="89" spans="2:6" ht="12.75">
      <c r="B89" s="81" t="s">
        <v>164</v>
      </c>
      <c r="C89" s="82" t="s">
        <v>1</v>
      </c>
      <c r="D89" s="82">
        <v>1</v>
      </c>
      <c r="E89" s="40"/>
      <c r="F89" s="41">
        <f>+E89*D89</f>
        <v>0</v>
      </c>
    </row>
    <row r="90" spans="2:4" ht="12.75">
      <c r="B90" s="81" t="s">
        <v>69</v>
      </c>
      <c r="C90" s="82"/>
      <c r="D90" s="82"/>
    </row>
    <row r="91" spans="2:4" ht="12.75">
      <c r="B91" s="81"/>
      <c r="C91" s="82"/>
      <c r="D91" s="82"/>
    </row>
    <row r="92" spans="1:4" ht="51">
      <c r="A92" s="36">
        <f>MAX($A$9:A91)+1</f>
        <v>10</v>
      </c>
      <c r="B92" s="81" t="s">
        <v>165</v>
      </c>
      <c r="C92" s="82"/>
      <c r="D92" s="82"/>
    </row>
    <row r="93" spans="2:4" ht="12.75">
      <c r="B93" s="81"/>
      <c r="C93" s="82"/>
      <c r="D93" s="82"/>
    </row>
    <row r="94" spans="2:4" ht="15.75">
      <c r="B94" s="81" t="s">
        <v>1083</v>
      </c>
      <c r="C94" s="82"/>
      <c r="D94" s="82"/>
    </row>
    <row r="95" spans="2:4" ht="12.75">
      <c r="B95" s="81" t="s">
        <v>59</v>
      </c>
      <c r="C95" s="82"/>
      <c r="D95" s="82"/>
    </row>
    <row r="96" spans="2:6" ht="12.75">
      <c r="B96" s="81" t="s">
        <v>166</v>
      </c>
      <c r="C96" s="82" t="s">
        <v>4</v>
      </c>
      <c r="D96" s="82">
        <v>1</v>
      </c>
      <c r="E96" s="40"/>
      <c r="F96" s="41">
        <f>+E96*D96</f>
        <v>0</v>
      </c>
    </row>
    <row r="97" spans="2:4" ht="12.75">
      <c r="B97" s="81" t="s">
        <v>69</v>
      </c>
      <c r="C97" s="82"/>
      <c r="D97" s="82"/>
    </row>
    <row r="98" spans="2:4" ht="12.75">
      <c r="B98" s="81"/>
      <c r="C98" s="82"/>
      <c r="D98" s="82"/>
    </row>
    <row r="99" spans="2:4" ht="15.75">
      <c r="B99" s="81" t="s">
        <v>1084</v>
      </c>
      <c r="C99" s="82"/>
      <c r="D99" s="82"/>
    </row>
    <row r="100" spans="2:4" ht="12.75">
      <c r="B100" s="81" t="s">
        <v>59</v>
      </c>
      <c r="C100" s="82"/>
      <c r="D100" s="82"/>
    </row>
    <row r="101" spans="2:6" ht="12.75">
      <c r="B101" s="81" t="s">
        <v>167</v>
      </c>
      <c r="C101" s="82" t="s">
        <v>4</v>
      </c>
      <c r="D101" s="82">
        <v>2</v>
      </c>
      <c r="E101" s="40"/>
      <c r="F101" s="41">
        <f>+E101*D101</f>
        <v>0</v>
      </c>
    </row>
    <row r="102" spans="2:4" ht="12.75">
      <c r="B102" s="81" t="s">
        <v>69</v>
      </c>
      <c r="C102" s="82"/>
      <c r="D102" s="82"/>
    </row>
    <row r="103" spans="2:4" ht="12.75">
      <c r="B103" s="81"/>
      <c r="C103" s="82"/>
      <c r="D103" s="82"/>
    </row>
    <row r="104" spans="1:4" ht="51">
      <c r="A104" s="36">
        <f>MAX($A$9:A103)+1</f>
        <v>11</v>
      </c>
      <c r="B104" s="81" t="s">
        <v>1085</v>
      </c>
      <c r="C104" s="82"/>
      <c r="D104" s="82"/>
    </row>
    <row r="105" spans="2:4" ht="12.75">
      <c r="B105" s="81" t="s">
        <v>99</v>
      </c>
      <c r="C105" s="82"/>
      <c r="D105" s="82"/>
    </row>
    <row r="106" spans="2:4" ht="12.75">
      <c r="B106" s="81"/>
      <c r="C106" s="82"/>
      <c r="D106" s="82"/>
    </row>
    <row r="107" spans="2:4" ht="14.25">
      <c r="B107" s="81" t="s">
        <v>1086</v>
      </c>
      <c r="C107" s="82"/>
      <c r="D107" s="82"/>
    </row>
    <row r="108" spans="2:4" ht="12.75">
      <c r="B108" s="81" t="s">
        <v>168</v>
      </c>
      <c r="C108" s="82"/>
      <c r="D108" s="82"/>
    </row>
    <row r="109" spans="2:4" ht="12.75">
      <c r="B109" s="81" t="s">
        <v>169</v>
      </c>
      <c r="C109" s="82"/>
      <c r="D109" s="82"/>
    </row>
    <row r="110" spans="2:4" ht="12.75">
      <c r="B110" s="81" t="s">
        <v>101</v>
      </c>
      <c r="C110" s="82"/>
      <c r="D110" s="82"/>
    </row>
    <row r="111" spans="2:4" ht="12.75">
      <c r="B111" s="81" t="s">
        <v>59</v>
      </c>
      <c r="C111" s="82"/>
      <c r="D111" s="82"/>
    </row>
    <row r="112" spans="2:6" ht="12.75">
      <c r="B112" s="81" t="s">
        <v>170</v>
      </c>
      <c r="C112" s="82" t="s">
        <v>4</v>
      </c>
      <c r="D112" s="82">
        <v>1</v>
      </c>
      <c r="E112" s="40"/>
      <c r="F112" s="41">
        <f>+E112*D112</f>
        <v>0</v>
      </c>
    </row>
    <row r="113" spans="2:4" ht="12.75">
      <c r="B113" s="81" t="s">
        <v>69</v>
      </c>
      <c r="C113" s="82"/>
      <c r="D113" s="82"/>
    </row>
    <row r="114" spans="2:4" ht="12.75">
      <c r="B114" s="81"/>
      <c r="C114" s="82"/>
      <c r="D114" s="82"/>
    </row>
    <row r="115" spans="2:4" ht="14.25">
      <c r="B115" s="81" t="s">
        <v>1087</v>
      </c>
      <c r="C115" s="82"/>
      <c r="D115" s="82"/>
    </row>
    <row r="116" spans="2:4" ht="12.75">
      <c r="B116" s="81" t="s">
        <v>168</v>
      </c>
      <c r="C116" s="82"/>
      <c r="D116" s="82"/>
    </row>
    <row r="117" spans="2:4" ht="12.75">
      <c r="B117" s="81" t="s">
        <v>169</v>
      </c>
      <c r="C117" s="82"/>
      <c r="D117" s="82"/>
    </row>
    <row r="118" spans="2:4" ht="12.75">
      <c r="B118" s="81" t="s">
        <v>101</v>
      </c>
      <c r="C118" s="82"/>
      <c r="D118" s="82"/>
    </row>
    <row r="119" spans="2:4" ht="12.75">
      <c r="B119" s="81" t="s">
        <v>59</v>
      </c>
      <c r="C119" s="82"/>
      <c r="D119" s="82"/>
    </row>
    <row r="120" spans="2:6" ht="12.75">
      <c r="B120" s="81" t="s">
        <v>170</v>
      </c>
      <c r="C120" s="82" t="s">
        <v>4</v>
      </c>
      <c r="D120" s="82">
        <v>1</v>
      </c>
      <c r="E120" s="40"/>
      <c r="F120" s="41">
        <f>+E120*D120</f>
        <v>0</v>
      </c>
    </row>
    <row r="121" spans="2:4" ht="12.75">
      <c r="B121" s="81" t="s">
        <v>69</v>
      </c>
      <c r="C121" s="82"/>
      <c r="D121" s="82"/>
    </row>
    <row r="122" spans="2:4" ht="12.75">
      <c r="B122" s="81"/>
      <c r="C122" s="82"/>
      <c r="D122" s="82"/>
    </row>
    <row r="123" spans="2:4" ht="14.25">
      <c r="B123" s="81" t="s">
        <v>1088</v>
      </c>
      <c r="C123" s="82"/>
      <c r="D123" s="82"/>
    </row>
    <row r="124" spans="2:4" ht="12.75">
      <c r="B124" s="81" t="s">
        <v>171</v>
      </c>
      <c r="C124" s="82"/>
      <c r="D124" s="82"/>
    </row>
    <row r="125" spans="2:4" ht="12.75">
      <c r="B125" s="81" t="s">
        <v>100</v>
      </c>
      <c r="C125" s="82"/>
      <c r="D125" s="82"/>
    </row>
    <row r="126" spans="2:4" ht="12.75">
      <c r="B126" s="81" t="s">
        <v>101</v>
      </c>
      <c r="C126" s="82"/>
      <c r="D126" s="82"/>
    </row>
    <row r="127" spans="2:4" ht="12.75">
      <c r="B127" s="81" t="s">
        <v>59</v>
      </c>
      <c r="C127" s="82"/>
      <c r="D127" s="82"/>
    </row>
    <row r="128" spans="2:6" ht="12.75">
      <c r="B128" s="81" t="s">
        <v>172</v>
      </c>
      <c r="C128" s="82" t="s">
        <v>4</v>
      </c>
      <c r="D128" s="82">
        <v>1</v>
      </c>
      <c r="E128" s="40"/>
      <c r="F128" s="41">
        <f>+E128*D128</f>
        <v>0</v>
      </c>
    </row>
    <row r="129" spans="2:4" ht="12.75">
      <c r="B129" s="81" t="s">
        <v>69</v>
      </c>
      <c r="C129" s="82"/>
      <c r="D129" s="82"/>
    </row>
    <row r="130" spans="2:4" ht="12.75">
      <c r="B130" s="81"/>
      <c r="C130" s="82"/>
      <c r="D130" s="82"/>
    </row>
    <row r="131" spans="1:4" ht="51">
      <c r="A131" s="36">
        <f>MAX($A$9:A130)+1</f>
        <v>12</v>
      </c>
      <c r="B131" s="81" t="s">
        <v>173</v>
      </c>
      <c r="C131" s="82"/>
      <c r="D131" s="82"/>
    </row>
    <row r="132" spans="2:4" ht="12.75">
      <c r="B132" s="81" t="s">
        <v>99</v>
      </c>
      <c r="C132" s="82"/>
      <c r="D132" s="82"/>
    </row>
    <row r="133" spans="2:4" ht="12.75">
      <c r="B133" s="81"/>
      <c r="C133" s="82"/>
      <c r="D133" s="82"/>
    </row>
    <row r="134" spans="2:4" ht="14.25">
      <c r="B134" s="81" t="s">
        <v>1089</v>
      </c>
      <c r="C134" s="82"/>
      <c r="D134" s="82"/>
    </row>
    <row r="135" spans="2:4" ht="12.75">
      <c r="B135" s="81" t="s">
        <v>171</v>
      </c>
      <c r="C135" s="82"/>
      <c r="D135" s="82"/>
    </row>
    <row r="136" spans="2:4" ht="15.75">
      <c r="B136" s="81" t="s">
        <v>1090</v>
      </c>
      <c r="C136" s="82"/>
      <c r="D136" s="82"/>
    </row>
    <row r="137" spans="2:4" ht="12.75">
      <c r="B137" s="81" t="s">
        <v>101</v>
      </c>
      <c r="C137" s="82"/>
      <c r="D137" s="82"/>
    </row>
    <row r="138" spans="2:4" ht="12.75">
      <c r="B138" s="81" t="s">
        <v>59</v>
      </c>
      <c r="C138" s="82"/>
      <c r="D138" s="82"/>
    </row>
    <row r="139" spans="2:6" ht="12.75">
      <c r="B139" s="81" t="s">
        <v>174</v>
      </c>
      <c r="C139" s="82" t="s">
        <v>4</v>
      </c>
      <c r="D139" s="82">
        <v>1</v>
      </c>
      <c r="E139" s="40"/>
      <c r="F139" s="41">
        <f>+E139*D139</f>
        <v>0</v>
      </c>
    </row>
    <row r="140" spans="2:4" ht="12.75">
      <c r="B140" s="81" t="s">
        <v>69</v>
      </c>
      <c r="C140" s="82"/>
      <c r="D140" s="82"/>
    </row>
    <row r="141" spans="2:4" ht="12.75">
      <c r="B141" s="81"/>
      <c r="C141" s="82"/>
      <c r="D141" s="82"/>
    </row>
    <row r="142" spans="2:4" ht="14.25">
      <c r="B142" s="81" t="s">
        <v>1082</v>
      </c>
      <c r="C142" s="82"/>
      <c r="D142" s="82"/>
    </row>
    <row r="143" spans="2:4" ht="12.75">
      <c r="B143" s="81" t="s">
        <v>175</v>
      </c>
      <c r="C143" s="82"/>
      <c r="D143" s="82"/>
    </row>
    <row r="144" spans="2:4" ht="15.75">
      <c r="B144" s="81" t="s">
        <v>1091</v>
      </c>
      <c r="C144" s="82"/>
      <c r="D144" s="82"/>
    </row>
    <row r="145" spans="2:4" ht="12.75">
      <c r="B145" s="81" t="s">
        <v>101</v>
      </c>
      <c r="C145" s="82"/>
      <c r="D145" s="82"/>
    </row>
    <row r="146" spans="2:4" ht="12.75">
      <c r="B146" s="81" t="s">
        <v>59</v>
      </c>
      <c r="C146" s="82"/>
      <c r="D146" s="82"/>
    </row>
    <row r="147" spans="2:6" ht="12.75">
      <c r="B147" s="81" t="s">
        <v>176</v>
      </c>
      <c r="C147" s="82" t="s">
        <v>4</v>
      </c>
      <c r="D147" s="82">
        <v>1</v>
      </c>
      <c r="E147" s="40"/>
      <c r="F147" s="41">
        <f>+E147*D147</f>
        <v>0</v>
      </c>
    </row>
    <row r="148" spans="2:4" ht="12.75">
      <c r="B148" s="81" t="s">
        <v>69</v>
      </c>
      <c r="C148" s="82"/>
      <c r="D148" s="82"/>
    </row>
    <row r="149" spans="2:4" ht="12.75">
      <c r="B149" s="81"/>
      <c r="C149" s="82"/>
      <c r="D149" s="82"/>
    </row>
    <row r="150" spans="2:4" ht="14.25">
      <c r="B150" s="81" t="s">
        <v>1081</v>
      </c>
      <c r="C150" s="82"/>
      <c r="D150" s="82"/>
    </row>
    <row r="151" spans="2:4" ht="12.75">
      <c r="B151" s="81" t="s">
        <v>175</v>
      </c>
      <c r="C151" s="82"/>
      <c r="D151" s="82"/>
    </row>
    <row r="152" spans="2:4" ht="15.75">
      <c r="B152" s="81" t="s">
        <v>1091</v>
      </c>
      <c r="C152" s="82"/>
      <c r="D152" s="82"/>
    </row>
    <row r="153" spans="2:4" ht="12.75">
      <c r="B153" s="81" t="s">
        <v>101</v>
      </c>
      <c r="C153" s="82"/>
      <c r="D153" s="82"/>
    </row>
    <row r="154" spans="2:4" ht="12.75">
      <c r="B154" s="81" t="s">
        <v>59</v>
      </c>
      <c r="C154" s="82"/>
      <c r="D154" s="82"/>
    </row>
    <row r="155" spans="2:6" ht="12.75">
      <c r="B155" s="81" t="s">
        <v>176</v>
      </c>
      <c r="C155" s="82" t="s">
        <v>4</v>
      </c>
      <c r="D155" s="82">
        <v>1</v>
      </c>
      <c r="E155" s="40"/>
      <c r="F155" s="41">
        <f>+E155*D155</f>
        <v>0</v>
      </c>
    </row>
    <row r="156" spans="2:4" ht="12.75">
      <c r="B156" s="81" t="s">
        <v>69</v>
      </c>
      <c r="C156" s="82"/>
      <c r="D156" s="82"/>
    </row>
    <row r="157" spans="2:4" ht="12.75">
      <c r="B157" s="81"/>
      <c r="C157" s="82"/>
      <c r="D157" s="82"/>
    </row>
    <row r="158" spans="2:4" ht="14.25">
      <c r="B158" s="81" t="s">
        <v>1092</v>
      </c>
      <c r="C158" s="82"/>
      <c r="D158" s="82"/>
    </row>
    <row r="159" spans="2:4" ht="12.75">
      <c r="B159" s="81" t="s">
        <v>177</v>
      </c>
      <c r="C159" s="82"/>
      <c r="D159" s="82"/>
    </row>
    <row r="160" spans="2:4" ht="15.75">
      <c r="B160" s="81" t="s">
        <v>1093</v>
      </c>
      <c r="C160" s="82"/>
      <c r="D160" s="82"/>
    </row>
    <row r="161" spans="2:4" ht="12.75">
      <c r="B161" s="81" t="s">
        <v>101</v>
      </c>
      <c r="C161" s="82"/>
      <c r="D161" s="82"/>
    </row>
    <row r="162" spans="2:4" ht="12.75">
      <c r="B162" s="81" t="s">
        <v>59</v>
      </c>
      <c r="C162" s="82"/>
      <c r="D162" s="82"/>
    </row>
    <row r="163" spans="2:6" ht="12.75">
      <c r="B163" s="81" t="s">
        <v>178</v>
      </c>
      <c r="C163" s="82" t="s">
        <v>4</v>
      </c>
      <c r="D163" s="82">
        <v>1</v>
      </c>
      <c r="E163" s="40"/>
      <c r="F163" s="41">
        <f>+E163*D163</f>
        <v>0</v>
      </c>
    </row>
    <row r="164" spans="2:4" ht="12.75">
      <c r="B164" s="81" t="s">
        <v>69</v>
      </c>
      <c r="C164" s="82"/>
      <c r="D164" s="82"/>
    </row>
    <row r="165" spans="2:4" ht="12.75">
      <c r="B165" s="81"/>
      <c r="C165" s="82"/>
      <c r="D165" s="82"/>
    </row>
    <row r="166" spans="2:4" ht="14.25">
      <c r="B166" s="81" t="s">
        <v>1094</v>
      </c>
      <c r="C166" s="82"/>
      <c r="D166" s="82"/>
    </row>
    <row r="167" spans="2:4" ht="12.75">
      <c r="B167" s="81" t="s">
        <v>179</v>
      </c>
      <c r="C167" s="82"/>
      <c r="D167" s="82"/>
    </row>
    <row r="168" spans="2:4" ht="15.75">
      <c r="B168" s="81" t="s">
        <v>1095</v>
      </c>
      <c r="C168" s="82"/>
      <c r="D168" s="82"/>
    </row>
    <row r="169" spans="2:4" ht="12.75">
      <c r="B169" s="81" t="s">
        <v>101</v>
      </c>
      <c r="C169" s="82"/>
      <c r="D169" s="82"/>
    </row>
    <row r="170" spans="2:4" ht="12.75">
      <c r="B170" s="81" t="s">
        <v>59</v>
      </c>
      <c r="C170" s="82"/>
      <c r="D170" s="82"/>
    </row>
    <row r="171" spans="2:6" ht="12.75">
      <c r="B171" s="81" t="s">
        <v>180</v>
      </c>
      <c r="C171" s="82" t="s">
        <v>4</v>
      </c>
      <c r="D171" s="82">
        <v>1</v>
      </c>
      <c r="E171" s="40"/>
      <c r="F171" s="41">
        <f>+E171*D171</f>
        <v>0</v>
      </c>
    </row>
    <row r="172" spans="2:4" ht="12.75">
      <c r="B172" s="81" t="s">
        <v>69</v>
      </c>
      <c r="C172" s="82"/>
      <c r="D172" s="82"/>
    </row>
    <row r="173" spans="2:4" ht="12.75">
      <c r="B173" s="81"/>
      <c r="C173" s="82"/>
      <c r="D173" s="82"/>
    </row>
    <row r="174" spans="1:4" ht="51">
      <c r="A174" s="36">
        <f>MAX($A$9:A173)+1</f>
        <v>13</v>
      </c>
      <c r="B174" s="81" t="s">
        <v>181</v>
      </c>
      <c r="C174" s="82"/>
      <c r="D174" s="82"/>
    </row>
    <row r="175" spans="2:4" ht="12.75">
      <c r="B175" s="81" t="s">
        <v>182</v>
      </c>
      <c r="C175" s="82"/>
      <c r="D175" s="82"/>
    </row>
    <row r="176" spans="2:4" ht="15.75">
      <c r="B176" s="81" t="s">
        <v>1096</v>
      </c>
      <c r="C176" s="82"/>
      <c r="D176" s="82"/>
    </row>
    <row r="177" spans="2:4" ht="12.75">
      <c r="B177" s="81" t="s">
        <v>101</v>
      </c>
      <c r="C177" s="82"/>
      <c r="D177" s="82"/>
    </row>
    <row r="178" spans="2:4" ht="12.75">
      <c r="B178" s="81" t="s">
        <v>44</v>
      </c>
      <c r="C178" s="82"/>
      <c r="D178" s="82"/>
    </row>
    <row r="179" spans="2:6" ht="12.75">
      <c r="B179" s="81" t="s">
        <v>183</v>
      </c>
      <c r="C179" s="82" t="s">
        <v>1</v>
      </c>
      <c r="D179" s="82">
        <v>1</v>
      </c>
      <c r="E179" s="40"/>
      <c r="F179" s="41">
        <f>+E179*D179</f>
        <v>0</v>
      </c>
    </row>
    <row r="180" spans="2:4" ht="12.75">
      <c r="B180" s="81" t="s">
        <v>69</v>
      </c>
      <c r="C180" s="82"/>
      <c r="D180" s="82"/>
    </row>
    <row r="181" spans="2:4" ht="12.75">
      <c r="B181" s="81"/>
      <c r="C181" s="82"/>
      <c r="D181" s="82"/>
    </row>
    <row r="182" spans="2:4" ht="12.75">
      <c r="B182" s="81" t="s">
        <v>182</v>
      </c>
      <c r="C182" s="82"/>
      <c r="D182" s="82"/>
    </row>
    <row r="183" spans="2:4" ht="15.75">
      <c r="B183" s="81" t="s">
        <v>1097</v>
      </c>
      <c r="C183" s="82"/>
      <c r="D183" s="82"/>
    </row>
    <row r="184" spans="2:4" ht="12.75">
      <c r="B184" s="81" t="s">
        <v>101</v>
      </c>
      <c r="C184" s="82"/>
      <c r="D184" s="82"/>
    </row>
    <row r="185" spans="2:4" ht="12.75">
      <c r="B185" s="81" t="s">
        <v>44</v>
      </c>
      <c r="C185" s="82"/>
      <c r="D185" s="82"/>
    </row>
    <row r="186" spans="2:6" ht="12.75">
      <c r="B186" s="81" t="s">
        <v>184</v>
      </c>
      <c r="C186" s="82" t="s">
        <v>1</v>
      </c>
      <c r="D186" s="82">
        <v>1</v>
      </c>
      <c r="E186" s="40"/>
      <c r="F186" s="41">
        <f>+E186*D186</f>
        <v>0</v>
      </c>
    </row>
    <row r="187" spans="2:4" ht="12.75">
      <c r="B187" s="81" t="s">
        <v>69</v>
      </c>
      <c r="C187" s="82"/>
      <c r="D187" s="82"/>
    </row>
    <row r="188" spans="2:4" ht="12.75">
      <c r="B188" s="81"/>
      <c r="C188" s="82"/>
      <c r="D188" s="82"/>
    </row>
    <row r="189" spans="2:4" ht="12.75">
      <c r="B189" s="81" t="s">
        <v>185</v>
      </c>
      <c r="C189" s="82"/>
      <c r="D189" s="82"/>
    </row>
    <row r="190" spans="2:4" ht="15.75">
      <c r="B190" s="81" t="s">
        <v>1098</v>
      </c>
      <c r="C190" s="82"/>
      <c r="D190" s="82"/>
    </row>
    <row r="191" spans="2:4" ht="12.75">
      <c r="B191" s="81" t="s">
        <v>101</v>
      </c>
      <c r="C191" s="82"/>
      <c r="D191" s="82"/>
    </row>
    <row r="192" spans="2:4" ht="12.75">
      <c r="B192" s="81" t="s">
        <v>44</v>
      </c>
      <c r="C192" s="82"/>
      <c r="D192" s="82"/>
    </row>
    <row r="193" spans="2:6" ht="12.75">
      <c r="B193" s="81" t="s">
        <v>186</v>
      </c>
      <c r="C193" s="82" t="s">
        <v>1</v>
      </c>
      <c r="D193" s="82">
        <v>2</v>
      </c>
      <c r="E193" s="40"/>
      <c r="F193" s="41">
        <f>+E193*D193</f>
        <v>0</v>
      </c>
    </row>
    <row r="194" spans="2:4" ht="12.75">
      <c r="B194" s="81" t="s">
        <v>69</v>
      </c>
      <c r="C194" s="82"/>
      <c r="D194" s="82"/>
    </row>
    <row r="195" spans="2:4" ht="12.75">
      <c r="B195" s="81"/>
      <c r="C195" s="82"/>
      <c r="D195" s="82"/>
    </row>
    <row r="196" spans="1:4" ht="51">
      <c r="A196" s="36">
        <f>MAX($A$9:A195)+1</f>
        <v>14</v>
      </c>
      <c r="B196" s="81" t="s">
        <v>187</v>
      </c>
      <c r="C196" s="82"/>
      <c r="D196" s="82"/>
    </row>
    <row r="197" spans="2:4" ht="15.75">
      <c r="B197" s="81" t="s">
        <v>1099</v>
      </c>
      <c r="C197" s="82"/>
      <c r="D197" s="82"/>
    </row>
    <row r="198" spans="2:4" ht="12.75">
      <c r="B198" s="81" t="s">
        <v>188</v>
      </c>
      <c r="C198" s="82"/>
      <c r="D198" s="82"/>
    </row>
    <row r="199" spans="2:4" ht="12.75">
      <c r="B199" s="81" t="s">
        <v>101</v>
      </c>
      <c r="C199" s="82"/>
      <c r="D199" s="82"/>
    </row>
    <row r="200" spans="2:4" ht="12.75">
      <c r="B200" s="81" t="s">
        <v>44</v>
      </c>
      <c r="C200" s="82"/>
      <c r="D200" s="82"/>
    </row>
    <row r="201" spans="2:6" ht="12.75">
      <c r="B201" s="81" t="s">
        <v>189</v>
      </c>
      <c r="C201" s="82" t="s">
        <v>1</v>
      </c>
      <c r="D201" s="82">
        <v>1</v>
      </c>
      <c r="E201" s="40"/>
      <c r="F201" s="41">
        <f>+E201*D201</f>
        <v>0</v>
      </c>
    </row>
    <row r="202" spans="2:4" ht="12.75">
      <c r="B202" s="81" t="s">
        <v>69</v>
      </c>
      <c r="C202" s="82"/>
      <c r="D202" s="82"/>
    </row>
    <row r="203" spans="2:4" ht="12.75">
      <c r="B203" s="81"/>
      <c r="C203" s="82"/>
      <c r="D203" s="82"/>
    </row>
    <row r="204" spans="2:4" ht="15.75">
      <c r="B204" s="81" t="s">
        <v>1099</v>
      </c>
      <c r="C204" s="82"/>
      <c r="D204" s="82"/>
    </row>
    <row r="205" spans="2:4" ht="12.75">
      <c r="B205" s="81" t="s">
        <v>188</v>
      </c>
      <c r="C205" s="82"/>
      <c r="D205" s="82"/>
    </row>
    <row r="206" spans="2:4" ht="12.75">
      <c r="B206" s="81" t="s">
        <v>101</v>
      </c>
      <c r="C206" s="82"/>
      <c r="D206" s="82"/>
    </row>
    <row r="207" spans="2:4" ht="12.75">
      <c r="B207" s="81" t="s">
        <v>44</v>
      </c>
      <c r="C207" s="82"/>
      <c r="D207" s="82"/>
    </row>
    <row r="208" spans="2:6" ht="12.75">
      <c r="B208" s="81" t="s">
        <v>190</v>
      </c>
      <c r="C208" s="82" t="s">
        <v>1</v>
      </c>
      <c r="D208" s="82">
        <v>1</v>
      </c>
      <c r="E208" s="40"/>
      <c r="F208" s="41">
        <f>+E208*D208</f>
        <v>0</v>
      </c>
    </row>
    <row r="209" spans="2:4" ht="12.75">
      <c r="B209" s="81" t="s">
        <v>69</v>
      </c>
      <c r="C209" s="82"/>
      <c r="D209" s="82"/>
    </row>
    <row r="210" spans="2:4" ht="12.75">
      <c r="B210" s="81"/>
      <c r="C210" s="82"/>
      <c r="D210" s="82"/>
    </row>
    <row r="211" spans="1:4" ht="51">
      <c r="A211" s="36">
        <f>MAX($A$9:A210)+1</f>
        <v>15</v>
      </c>
      <c r="B211" s="81" t="s">
        <v>108</v>
      </c>
      <c r="C211" s="82"/>
      <c r="D211" s="82"/>
    </row>
    <row r="212" spans="2:6" ht="12.75">
      <c r="B212" s="81" t="s">
        <v>191</v>
      </c>
      <c r="C212" s="82" t="s">
        <v>4</v>
      </c>
      <c r="D212" s="82">
        <v>1</v>
      </c>
      <c r="E212" s="40"/>
      <c r="F212" s="41">
        <f>+E212*D212</f>
        <v>0</v>
      </c>
    </row>
    <row r="213" spans="2:6" ht="12.75">
      <c r="B213" s="81" t="s">
        <v>192</v>
      </c>
      <c r="C213" s="82" t="s">
        <v>4</v>
      </c>
      <c r="D213" s="82">
        <v>1</v>
      </c>
      <c r="E213" s="40"/>
      <c r="F213" s="41">
        <f>+E213*D213</f>
        <v>0</v>
      </c>
    </row>
    <row r="214" spans="2:6" ht="12.75">
      <c r="B214" s="81" t="s">
        <v>193</v>
      </c>
      <c r="C214" s="82" t="s">
        <v>4</v>
      </c>
      <c r="D214" s="82">
        <v>1</v>
      </c>
      <c r="E214" s="40"/>
      <c r="F214" s="41">
        <f>+E214*D214</f>
        <v>0</v>
      </c>
    </row>
    <row r="215" spans="2:6" ht="12.75">
      <c r="B215" s="81" t="s">
        <v>194</v>
      </c>
      <c r="C215" s="82" t="s">
        <v>4</v>
      </c>
      <c r="D215" s="82">
        <v>3</v>
      </c>
      <c r="E215" s="40"/>
      <c r="F215" s="41">
        <f>+E215*D215</f>
        <v>0</v>
      </c>
    </row>
    <row r="216" spans="2:4" ht="12.75">
      <c r="B216" s="81" t="s">
        <v>44</v>
      </c>
      <c r="C216" s="82"/>
      <c r="D216" s="82"/>
    </row>
    <row r="217" spans="2:4" ht="12.75">
      <c r="B217" s="81" t="s">
        <v>195</v>
      </c>
      <c r="C217" s="82"/>
      <c r="D217" s="82"/>
    </row>
    <row r="218" spans="2:4" ht="12.75">
      <c r="B218" s="81" t="s">
        <v>69</v>
      </c>
      <c r="C218" s="82"/>
      <c r="D218" s="82"/>
    </row>
    <row r="219" spans="2:4" ht="12.75">
      <c r="B219" s="81"/>
      <c r="C219" s="82"/>
      <c r="D219" s="82"/>
    </row>
    <row r="220" spans="1:4" ht="51">
      <c r="A220" s="36">
        <f>MAX($A$9:A219)+1</f>
        <v>16</v>
      </c>
      <c r="B220" s="81" t="s">
        <v>196</v>
      </c>
      <c r="C220" s="82"/>
      <c r="D220" s="82"/>
    </row>
    <row r="221" spans="2:6" ht="12.75">
      <c r="B221" s="81" t="s">
        <v>188</v>
      </c>
      <c r="C221" s="82" t="s">
        <v>4</v>
      </c>
      <c r="D221" s="82">
        <v>2</v>
      </c>
      <c r="E221" s="40"/>
      <c r="F221" s="41">
        <f>+E221*D221</f>
        <v>0</v>
      </c>
    </row>
    <row r="222" spans="2:6" ht="12.75">
      <c r="B222" s="81" t="s">
        <v>197</v>
      </c>
      <c r="C222" s="82" t="s">
        <v>4</v>
      </c>
      <c r="D222" s="82">
        <v>1</v>
      </c>
      <c r="E222" s="40"/>
      <c r="F222" s="41">
        <f>+E222*D222</f>
        <v>0</v>
      </c>
    </row>
    <row r="223" spans="2:4" ht="12.75">
      <c r="B223" s="81" t="s">
        <v>44</v>
      </c>
      <c r="C223" s="82"/>
      <c r="D223" s="82"/>
    </row>
    <row r="224" spans="2:4" ht="12.75">
      <c r="B224" s="81" t="s">
        <v>198</v>
      </c>
      <c r="C224" s="82"/>
      <c r="D224" s="82"/>
    </row>
    <row r="225" spans="2:4" ht="12.75">
      <c r="B225" s="81" t="s">
        <v>69</v>
      </c>
      <c r="C225" s="82"/>
      <c r="D225" s="82"/>
    </row>
    <row r="226" spans="2:4" ht="12.75">
      <c r="B226" s="81"/>
      <c r="C226" s="82"/>
      <c r="D226" s="82"/>
    </row>
    <row r="227" spans="1:4" ht="25.5">
      <c r="A227" s="36">
        <f>MAX($A$9:A226)+1</f>
        <v>17</v>
      </c>
      <c r="B227" s="81" t="s">
        <v>199</v>
      </c>
      <c r="C227" s="82"/>
      <c r="D227" s="82"/>
    </row>
    <row r="228" spans="2:6" ht="15.75">
      <c r="B228" s="81" t="s">
        <v>1100</v>
      </c>
      <c r="C228" s="82" t="s">
        <v>4</v>
      </c>
      <c r="D228" s="82">
        <v>1</v>
      </c>
      <c r="E228" s="40"/>
      <c r="F228" s="41">
        <f>+E228*D228</f>
        <v>0</v>
      </c>
    </row>
    <row r="229" spans="2:6" ht="15.75">
      <c r="B229" s="81" t="s">
        <v>1101</v>
      </c>
      <c r="C229" s="82" t="s">
        <v>4</v>
      </c>
      <c r="D229" s="82">
        <v>1</v>
      </c>
      <c r="E229" s="40"/>
      <c r="F229" s="41">
        <f>+E229*D229</f>
        <v>0</v>
      </c>
    </row>
    <row r="230" spans="2:4" ht="12.75">
      <c r="B230" s="81"/>
      <c r="C230" s="82"/>
      <c r="D230" s="82"/>
    </row>
    <row r="231" spans="1:4" ht="38.25">
      <c r="A231" s="36">
        <f>MAX($A$9:A230)+1</f>
        <v>18</v>
      </c>
      <c r="B231" s="81" t="s">
        <v>200</v>
      </c>
      <c r="C231" s="82"/>
      <c r="D231" s="82"/>
    </row>
    <row r="232" spans="2:6" ht="12.75">
      <c r="B232" s="81" t="s">
        <v>201</v>
      </c>
      <c r="C232" s="82" t="s">
        <v>4</v>
      </c>
      <c r="D232" s="82">
        <v>2</v>
      </c>
      <c r="E232" s="40"/>
      <c r="F232" s="41">
        <f>+E232*D232</f>
        <v>0</v>
      </c>
    </row>
    <row r="233" spans="2:6" ht="12.75">
      <c r="B233" s="81" t="s">
        <v>202</v>
      </c>
      <c r="C233" s="82" t="s">
        <v>4</v>
      </c>
      <c r="D233" s="82">
        <v>9</v>
      </c>
      <c r="E233" s="40"/>
      <c r="F233" s="41">
        <f>+E233*D233</f>
        <v>0</v>
      </c>
    </row>
    <row r="234" spans="2:4" ht="12.75">
      <c r="B234" s="81"/>
      <c r="C234" s="82"/>
      <c r="D234" s="82"/>
    </row>
    <row r="235" spans="1:4" ht="38.25">
      <c r="A235" s="36">
        <f>MAX($A$9:A234)+1</f>
        <v>19</v>
      </c>
      <c r="B235" s="81" t="s">
        <v>109</v>
      </c>
      <c r="C235" s="82"/>
      <c r="D235" s="82"/>
    </row>
    <row r="236" spans="2:6" ht="12.75">
      <c r="B236" s="81" t="s">
        <v>203</v>
      </c>
      <c r="C236" s="82" t="s">
        <v>4</v>
      </c>
      <c r="D236" s="82">
        <v>2</v>
      </c>
      <c r="E236" s="40"/>
      <c r="F236" s="41">
        <f aca="true" t="shared" si="0" ref="F236:F241">+E236*D236</f>
        <v>0</v>
      </c>
    </row>
    <row r="237" spans="2:6" ht="12.75">
      <c r="B237" s="81" t="s">
        <v>191</v>
      </c>
      <c r="C237" s="82" t="s">
        <v>4</v>
      </c>
      <c r="D237" s="82">
        <v>4</v>
      </c>
      <c r="E237" s="40"/>
      <c r="F237" s="41">
        <f t="shared" si="0"/>
        <v>0</v>
      </c>
    </row>
    <row r="238" spans="2:6" ht="12.75">
      <c r="B238" s="81" t="s">
        <v>192</v>
      </c>
      <c r="C238" s="82" t="s">
        <v>4</v>
      </c>
      <c r="D238" s="82">
        <v>4</v>
      </c>
      <c r="E238" s="40"/>
      <c r="F238" s="41">
        <f t="shared" si="0"/>
        <v>0</v>
      </c>
    </row>
    <row r="239" spans="2:6" ht="12.75">
      <c r="B239" s="81" t="s">
        <v>193</v>
      </c>
      <c r="C239" s="82" t="s">
        <v>4</v>
      </c>
      <c r="D239" s="82">
        <v>2</v>
      </c>
      <c r="E239" s="40"/>
      <c r="F239" s="41">
        <f t="shared" si="0"/>
        <v>0</v>
      </c>
    </row>
    <row r="240" spans="2:6" ht="12.75">
      <c r="B240" s="81" t="s">
        <v>194</v>
      </c>
      <c r="C240" s="82" t="s">
        <v>4</v>
      </c>
      <c r="D240" s="82">
        <v>11</v>
      </c>
      <c r="E240" s="40"/>
      <c r="F240" s="41">
        <f t="shared" si="0"/>
        <v>0</v>
      </c>
    </row>
    <row r="241" spans="2:6" ht="12.75">
      <c r="B241" s="81" t="s">
        <v>188</v>
      </c>
      <c r="C241" s="82" t="s">
        <v>4</v>
      </c>
      <c r="D241" s="82">
        <v>4</v>
      </c>
      <c r="E241" s="40"/>
      <c r="F241" s="41">
        <f t="shared" si="0"/>
        <v>0</v>
      </c>
    </row>
    <row r="242" spans="2:4" ht="12.75">
      <c r="B242" s="81"/>
      <c r="C242" s="82"/>
      <c r="D242" s="82"/>
    </row>
    <row r="243" spans="1:4" ht="25.5">
      <c r="A243" s="36">
        <f>MAX($A$9:A242)+1</f>
        <v>20</v>
      </c>
      <c r="B243" s="81" t="s">
        <v>111</v>
      </c>
      <c r="C243" s="82"/>
      <c r="D243" s="82"/>
    </row>
    <row r="244" spans="2:6" ht="12.75">
      <c r="B244" s="81" t="s">
        <v>191</v>
      </c>
      <c r="C244" s="82" t="s">
        <v>4</v>
      </c>
      <c r="D244" s="82">
        <v>1</v>
      </c>
      <c r="E244" s="40"/>
      <c r="F244" s="41">
        <f>+E244*D244</f>
        <v>0</v>
      </c>
    </row>
    <row r="245" spans="2:6" ht="12.75">
      <c r="B245" s="81" t="s">
        <v>192</v>
      </c>
      <c r="C245" s="82" t="s">
        <v>4</v>
      </c>
      <c r="D245" s="82">
        <v>1</v>
      </c>
      <c r="E245" s="40"/>
      <c r="F245" s="41">
        <f>+E245*D245</f>
        <v>0</v>
      </c>
    </row>
    <row r="246" spans="2:6" ht="12.75">
      <c r="B246" s="81" t="s">
        <v>193</v>
      </c>
      <c r="C246" s="82" t="s">
        <v>4</v>
      </c>
      <c r="D246" s="82">
        <v>1</v>
      </c>
      <c r="E246" s="40"/>
      <c r="F246" s="41">
        <f>+E246*D246</f>
        <v>0</v>
      </c>
    </row>
    <row r="247" spans="2:6" ht="12.75">
      <c r="B247" s="81" t="s">
        <v>194</v>
      </c>
      <c r="C247" s="82" t="s">
        <v>4</v>
      </c>
      <c r="D247" s="82">
        <v>4</v>
      </c>
      <c r="E247" s="40"/>
      <c r="F247" s="41">
        <f>+E247*D247</f>
        <v>0</v>
      </c>
    </row>
    <row r="248" spans="2:6" ht="12.75">
      <c r="B248" s="81" t="s">
        <v>188</v>
      </c>
      <c r="C248" s="82" t="s">
        <v>4</v>
      </c>
      <c r="D248" s="82">
        <v>1</v>
      </c>
      <c r="E248" s="40"/>
      <c r="F248" s="41">
        <f>+E248*D248</f>
        <v>0</v>
      </c>
    </row>
    <row r="249" spans="2:4" ht="12.75">
      <c r="B249" s="81"/>
      <c r="C249" s="82"/>
      <c r="D249" s="82"/>
    </row>
    <row r="250" spans="1:4" ht="25.5">
      <c r="A250" s="36">
        <f>MAX($A$9:A249)+1</f>
        <v>21</v>
      </c>
      <c r="B250" s="81" t="s">
        <v>204</v>
      </c>
      <c r="C250" s="82"/>
      <c r="D250" s="82"/>
    </row>
    <row r="251" spans="2:6" ht="12.75">
      <c r="B251" s="81" t="s">
        <v>188</v>
      </c>
      <c r="C251" s="82" t="s">
        <v>4</v>
      </c>
      <c r="D251" s="82">
        <v>1</v>
      </c>
      <c r="E251" s="40"/>
      <c r="F251" s="41">
        <f>+E251*D251</f>
        <v>0</v>
      </c>
    </row>
    <row r="252" spans="2:6" ht="12.75">
      <c r="B252" s="81" t="s">
        <v>197</v>
      </c>
      <c r="C252" s="82" t="s">
        <v>4</v>
      </c>
      <c r="D252" s="82">
        <v>1</v>
      </c>
      <c r="E252" s="40"/>
      <c r="F252" s="41">
        <f>+E252*D252</f>
        <v>0</v>
      </c>
    </row>
    <row r="253" spans="2:4" ht="12.75">
      <c r="B253" s="81"/>
      <c r="C253" s="82"/>
      <c r="D253" s="82"/>
    </row>
    <row r="254" spans="1:4" ht="38.25">
      <c r="A254" s="36">
        <f>MAX($A$9:A253)+1</f>
        <v>22</v>
      </c>
      <c r="B254" s="81" t="s">
        <v>205</v>
      </c>
      <c r="C254" s="82"/>
      <c r="D254" s="82"/>
    </row>
    <row r="255" spans="2:6" ht="12.75">
      <c r="B255" s="81" t="s">
        <v>191</v>
      </c>
      <c r="C255" s="82" t="s">
        <v>4</v>
      </c>
      <c r="D255" s="82">
        <v>1</v>
      </c>
      <c r="E255" s="40"/>
      <c r="F255" s="41">
        <f>+E255*D255</f>
        <v>0</v>
      </c>
    </row>
    <row r="256" spans="2:6" ht="12.75">
      <c r="B256" s="81" t="s">
        <v>192</v>
      </c>
      <c r="C256" s="82" t="s">
        <v>4</v>
      </c>
      <c r="D256" s="82">
        <v>1</v>
      </c>
      <c r="E256" s="40"/>
      <c r="F256" s="41">
        <f>+E256*D256</f>
        <v>0</v>
      </c>
    </row>
    <row r="257" spans="2:6" ht="12.75">
      <c r="B257" s="81" t="s">
        <v>194</v>
      </c>
      <c r="C257" s="82" t="s">
        <v>4</v>
      </c>
      <c r="D257" s="82">
        <v>2</v>
      </c>
      <c r="E257" s="40"/>
      <c r="F257" s="41">
        <f>+E257*D257</f>
        <v>0</v>
      </c>
    </row>
    <row r="258" spans="2:6" ht="12.75">
      <c r="B258" s="81" t="s">
        <v>188</v>
      </c>
      <c r="C258" s="82" t="s">
        <v>4</v>
      </c>
      <c r="D258" s="82">
        <v>1</v>
      </c>
      <c r="E258" s="40"/>
      <c r="F258" s="41">
        <f>+E258*D258</f>
        <v>0</v>
      </c>
    </row>
    <row r="259" spans="2:4" ht="12.75">
      <c r="B259" s="81"/>
      <c r="C259" s="82"/>
      <c r="D259" s="82"/>
    </row>
    <row r="260" spans="1:4" ht="51">
      <c r="A260" s="36">
        <f>MAX($A$9:A259)+1</f>
        <v>23</v>
      </c>
      <c r="B260" s="81" t="s">
        <v>206</v>
      </c>
      <c r="C260" s="82"/>
      <c r="D260" s="82"/>
    </row>
    <row r="261" spans="2:6" ht="12.75">
      <c r="B261" s="81" t="s">
        <v>197</v>
      </c>
      <c r="C261" s="82" t="s">
        <v>4</v>
      </c>
      <c r="D261" s="82">
        <v>2</v>
      </c>
      <c r="E261" s="40"/>
      <c r="F261" s="41">
        <f>+E261*D261</f>
        <v>0</v>
      </c>
    </row>
    <row r="262" spans="2:4" ht="12.75">
      <c r="B262" s="81"/>
      <c r="C262" s="82"/>
      <c r="D262" s="82"/>
    </row>
    <row r="263" spans="1:4" ht="38.25">
      <c r="A263" s="36">
        <f>MAX($A$9:A262)+1</f>
        <v>24</v>
      </c>
      <c r="B263" s="81" t="s">
        <v>110</v>
      </c>
      <c r="C263" s="82"/>
      <c r="D263" s="82"/>
    </row>
    <row r="264" spans="2:6" ht="12.75">
      <c r="B264" s="81" t="s">
        <v>203</v>
      </c>
      <c r="C264" s="82" t="s">
        <v>4</v>
      </c>
      <c r="D264" s="82">
        <v>15</v>
      </c>
      <c r="E264" s="40"/>
      <c r="F264" s="41">
        <f>+E264*D264</f>
        <v>0</v>
      </c>
    </row>
    <row r="265" spans="2:6" ht="12.75">
      <c r="B265" s="81" t="s">
        <v>105</v>
      </c>
      <c r="C265" s="82" t="s">
        <v>4</v>
      </c>
      <c r="D265" s="82">
        <v>12</v>
      </c>
      <c r="E265" s="40"/>
      <c r="F265" s="41">
        <f>+E265*D265</f>
        <v>0</v>
      </c>
    </row>
    <row r="266" spans="2:4" ht="12.75">
      <c r="B266" s="81"/>
      <c r="C266" s="82"/>
      <c r="D266" s="82"/>
    </row>
    <row r="267" spans="1:4" ht="38.25">
      <c r="A267" s="36">
        <f>MAX($A$9:A266)+1</f>
        <v>25</v>
      </c>
      <c r="B267" s="81" t="s">
        <v>277</v>
      </c>
      <c r="C267" s="82"/>
      <c r="D267" s="82"/>
    </row>
    <row r="268" spans="2:6" ht="12.75">
      <c r="B268" s="81" t="s">
        <v>207</v>
      </c>
      <c r="C268" s="82" t="s">
        <v>2</v>
      </c>
      <c r="D268" s="82">
        <v>13</v>
      </c>
      <c r="E268" s="40"/>
      <c r="F268" s="41">
        <f>+E268*D268</f>
        <v>0</v>
      </c>
    </row>
    <row r="269" spans="2:6" ht="12.75">
      <c r="B269" s="81" t="s">
        <v>208</v>
      </c>
      <c r="C269" s="82" t="s">
        <v>2</v>
      </c>
      <c r="D269" s="82">
        <v>6</v>
      </c>
      <c r="E269" s="40"/>
      <c r="F269" s="41">
        <f>+E269*D269</f>
        <v>0</v>
      </c>
    </row>
    <row r="270" spans="2:4" ht="12.75">
      <c r="B270" s="81"/>
      <c r="C270" s="82"/>
      <c r="D270" s="82"/>
    </row>
    <row r="271" spans="1:4" ht="12.75">
      <c r="A271" s="36">
        <f>MAX($A$9:A270)+1</f>
        <v>26</v>
      </c>
      <c r="B271" s="81" t="s">
        <v>209</v>
      </c>
      <c r="C271" s="82"/>
      <c r="D271" s="82"/>
    </row>
    <row r="272" spans="2:6" ht="12.75">
      <c r="B272" s="81" t="s">
        <v>210</v>
      </c>
      <c r="C272" s="82" t="s">
        <v>4</v>
      </c>
      <c r="D272" s="82">
        <v>1</v>
      </c>
      <c r="E272" s="40"/>
      <c r="F272" s="41">
        <f>+E272*D272</f>
        <v>0</v>
      </c>
    </row>
    <row r="273" spans="2:4" ht="12.75">
      <c r="B273" s="81"/>
      <c r="C273" s="82"/>
      <c r="D273" s="82"/>
    </row>
    <row r="274" spans="1:6" ht="63.75">
      <c r="A274" s="36">
        <f>MAX($A$9:A273)+1</f>
        <v>27</v>
      </c>
      <c r="B274" s="81" t="s">
        <v>278</v>
      </c>
      <c r="C274" s="82" t="s">
        <v>4</v>
      </c>
      <c r="D274" s="82">
        <v>14</v>
      </c>
      <c r="E274" s="40"/>
      <c r="F274" s="41">
        <f>+E274*D274</f>
        <v>0</v>
      </c>
    </row>
    <row r="275" spans="2:4" ht="12.75">
      <c r="B275" s="81"/>
      <c r="C275" s="82"/>
      <c r="D275" s="82"/>
    </row>
    <row r="276" spans="1:4" ht="38.25">
      <c r="A276" s="36">
        <f>MAX($A$9:A275)+1</f>
        <v>28</v>
      </c>
      <c r="B276" s="81" t="s">
        <v>279</v>
      </c>
      <c r="C276" s="82"/>
      <c r="D276" s="82"/>
    </row>
    <row r="277" spans="2:6" ht="12.75">
      <c r="B277" s="81" t="s">
        <v>280</v>
      </c>
      <c r="C277" s="82" t="s">
        <v>4</v>
      </c>
      <c r="D277" s="82">
        <v>22</v>
      </c>
      <c r="E277" s="40"/>
      <c r="F277" s="41">
        <f>+E277*D277</f>
        <v>0</v>
      </c>
    </row>
    <row r="278" spans="2:4" ht="12.75">
      <c r="B278" s="81"/>
      <c r="C278" s="82"/>
      <c r="D278" s="82"/>
    </row>
    <row r="279" spans="1:4" ht="76.5">
      <c r="A279" s="36">
        <f>MAX($A$9:A278)+1</f>
        <v>29</v>
      </c>
      <c r="B279" s="81" t="s">
        <v>113</v>
      </c>
      <c r="C279" s="82"/>
      <c r="D279" s="82"/>
    </row>
    <row r="280" spans="2:6" ht="12.75">
      <c r="B280" s="81" t="s">
        <v>281</v>
      </c>
      <c r="C280" s="82" t="s">
        <v>3</v>
      </c>
      <c r="D280" s="82">
        <v>5</v>
      </c>
      <c r="E280" s="40"/>
      <c r="F280" s="41">
        <f aca="true" t="shared" si="1" ref="F280:F286">+E280*D280</f>
        <v>0</v>
      </c>
    </row>
    <row r="281" spans="2:6" ht="12.75">
      <c r="B281" s="81" t="s">
        <v>282</v>
      </c>
      <c r="C281" s="82" t="s">
        <v>3</v>
      </c>
      <c r="D281" s="82">
        <v>5</v>
      </c>
      <c r="E281" s="40"/>
      <c r="F281" s="41">
        <f t="shared" si="1"/>
        <v>0</v>
      </c>
    </row>
    <row r="282" spans="2:6" ht="12.75">
      <c r="B282" s="81" t="s">
        <v>283</v>
      </c>
      <c r="C282" s="82" t="s">
        <v>3</v>
      </c>
      <c r="D282" s="82">
        <v>5</v>
      </c>
      <c r="E282" s="40"/>
      <c r="F282" s="41">
        <f t="shared" si="1"/>
        <v>0</v>
      </c>
    </row>
    <row r="283" spans="2:6" ht="12.75">
      <c r="B283" s="81" t="s">
        <v>284</v>
      </c>
      <c r="C283" s="82" t="s">
        <v>3</v>
      </c>
      <c r="D283" s="82">
        <v>20</v>
      </c>
      <c r="E283" s="40"/>
      <c r="F283" s="41">
        <f t="shared" si="1"/>
        <v>0</v>
      </c>
    </row>
    <row r="284" spans="2:6" ht="12.75">
      <c r="B284" s="81" t="s">
        <v>285</v>
      </c>
      <c r="C284" s="82" t="s">
        <v>3</v>
      </c>
      <c r="D284" s="82">
        <v>20</v>
      </c>
      <c r="E284" s="40"/>
      <c r="F284" s="41">
        <f t="shared" si="1"/>
        <v>0</v>
      </c>
    </row>
    <row r="285" spans="2:6" ht="12.75">
      <c r="B285" s="81" t="s">
        <v>286</v>
      </c>
      <c r="C285" s="82" t="s">
        <v>3</v>
      </c>
      <c r="D285" s="82">
        <v>10</v>
      </c>
      <c r="E285" s="40"/>
      <c r="F285" s="41">
        <f t="shared" si="1"/>
        <v>0</v>
      </c>
    </row>
    <row r="286" spans="2:6" ht="12.75">
      <c r="B286" s="81" t="s">
        <v>287</v>
      </c>
      <c r="C286" s="82" t="s">
        <v>3</v>
      </c>
      <c r="D286" s="82">
        <v>40</v>
      </c>
      <c r="E286" s="40"/>
      <c r="F286" s="41">
        <f t="shared" si="1"/>
        <v>0</v>
      </c>
    </row>
    <row r="287" spans="2:4" ht="12.75">
      <c r="B287" s="81"/>
      <c r="C287" s="82"/>
      <c r="D287" s="82"/>
    </row>
    <row r="288" spans="1:4" ht="76.5">
      <c r="A288" s="36">
        <f>MAX($A$9:A287)+1</f>
        <v>30</v>
      </c>
      <c r="B288" s="81" t="s">
        <v>211</v>
      </c>
      <c r="C288" s="82"/>
      <c r="D288" s="82"/>
    </row>
    <row r="289" spans="2:4" ht="12.75">
      <c r="B289" s="81" t="s">
        <v>92</v>
      </c>
      <c r="C289" s="82"/>
      <c r="D289" s="82"/>
    </row>
    <row r="290" spans="2:6" ht="12.75">
      <c r="B290" s="81" t="s">
        <v>288</v>
      </c>
      <c r="C290" s="82" t="s">
        <v>3</v>
      </c>
      <c r="D290" s="82">
        <v>40</v>
      </c>
      <c r="E290" s="40"/>
      <c r="F290" s="41">
        <f>+E290*D290</f>
        <v>0</v>
      </c>
    </row>
    <row r="291" spans="2:6" ht="12.75">
      <c r="B291" s="81" t="s">
        <v>289</v>
      </c>
      <c r="C291" s="82" t="s">
        <v>3</v>
      </c>
      <c r="D291" s="82">
        <v>25</v>
      </c>
      <c r="E291" s="40"/>
      <c r="F291" s="41">
        <f>+E291*D291</f>
        <v>0</v>
      </c>
    </row>
    <row r="292" spans="2:4" ht="12.75">
      <c r="B292" s="81"/>
      <c r="C292" s="82"/>
      <c r="D292" s="82"/>
    </row>
    <row r="293" spans="1:4" ht="63.75">
      <c r="A293" s="36">
        <f>MAX($A$9:A292)+1</f>
        <v>31</v>
      </c>
      <c r="B293" s="81" t="s">
        <v>212</v>
      </c>
      <c r="C293" s="82"/>
      <c r="D293" s="82"/>
    </row>
    <row r="294" spans="2:4" ht="12.75">
      <c r="B294" s="81" t="s">
        <v>107</v>
      </c>
      <c r="C294" s="82"/>
      <c r="D294" s="82"/>
    </row>
    <row r="295" spans="2:6" ht="12.75">
      <c r="B295" s="81" t="s">
        <v>281</v>
      </c>
      <c r="C295" s="82" t="s">
        <v>3</v>
      </c>
      <c r="D295" s="82">
        <v>5</v>
      </c>
      <c r="E295" s="40"/>
      <c r="F295" s="41">
        <f>+E295*D295</f>
        <v>0</v>
      </c>
    </row>
    <row r="296" spans="2:6" ht="12.75">
      <c r="B296" s="81" t="s">
        <v>282</v>
      </c>
      <c r="C296" s="82" t="s">
        <v>3</v>
      </c>
      <c r="D296" s="82">
        <v>5</v>
      </c>
      <c r="E296" s="40"/>
      <c r="F296" s="41">
        <f>+E296*D296</f>
        <v>0</v>
      </c>
    </row>
    <row r="297" spans="2:6" ht="12.75">
      <c r="B297" s="81" t="s">
        <v>283</v>
      </c>
      <c r="C297" s="82" t="s">
        <v>3</v>
      </c>
      <c r="D297" s="82">
        <v>5</v>
      </c>
      <c r="E297" s="40"/>
      <c r="F297" s="41">
        <f>+E297*D297</f>
        <v>0</v>
      </c>
    </row>
    <row r="298" spans="2:6" ht="12.75">
      <c r="B298" s="81" t="s">
        <v>284</v>
      </c>
      <c r="C298" s="82" t="s">
        <v>3</v>
      </c>
      <c r="D298" s="82">
        <v>20</v>
      </c>
      <c r="E298" s="40"/>
      <c r="F298" s="41">
        <f>+E298*D298</f>
        <v>0</v>
      </c>
    </row>
    <row r="299" spans="2:4" ht="12.75">
      <c r="B299" s="81" t="s">
        <v>213</v>
      </c>
      <c r="C299" s="82"/>
      <c r="D299" s="82"/>
    </row>
    <row r="300" spans="2:6" ht="12.75">
      <c r="B300" s="81" t="s">
        <v>285</v>
      </c>
      <c r="C300" s="82" t="s">
        <v>3</v>
      </c>
      <c r="D300" s="82">
        <v>20</v>
      </c>
      <c r="E300" s="40"/>
      <c r="F300" s="41">
        <f>+E300*D300</f>
        <v>0</v>
      </c>
    </row>
    <row r="301" spans="2:6" ht="12.75">
      <c r="B301" s="81" t="s">
        <v>286</v>
      </c>
      <c r="C301" s="82" t="s">
        <v>3</v>
      </c>
      <c r="D301" s="82">
        <v>10</v>
      </c>
      <c r="E301" s="40"/>
      <c r="F301" s="41">
        <f>+E301*D301</f>
        <v>0</v>
      </c>
    </row>
    <row r="302" spans="2:4" ht="12.75">
      <c r="B302" s="81" t="s">
        <v>214</v>
      </c>
      <c r="C302" s="82"/>
      <c r="D302" s="82"/>
    </row>
    <row r="303" spans="2:6" ht="12.75">
      <c r="B303" s="81" t="s">
        <v>287</v>
      </c>
      <c r="C303" s="82" t="s">
        <v>3</v>
      </c>
      <c r="D303" s="82">
        <v>40</v>
      </c>
      <c r="E303" s="40"/>
      <c r="F303" s="41">
        <f>+E303*D303</f>
        <v>0</v>
      </c>
    </row>
    <row r="304" spans="2:4" ht="12.75">
      <c r="B304" s="81" t="s">
        <v>215</v>
      </c>
      <c r="C304" s="82"/>
      <c r="D304" s="82"/>
    </row>
    <row r="305" spans="2:6" ht="12.75">
      <c r="B305" s="81" t="s">
        <v>288</v>
      </c>
      <c r="C305" s="82" t="s">
        <v>3</v>
      </c>
      <c r="D305" s="82">
        <v>40</v>
      </c>
      <c r="E305" s="40"/>
      <c r="F305" s="41">
        <f>+E305*D305</f>
        <v>0</v>
      </c>
    </row>
    <row r="306" spans="2:6" ht="12.75">
      <c r="B306" s="81" t="s">
        <v>289</v>
      </c>
      <c r="C306" s="82" t="s">
        <v>3</v>
      </c>
      <c r="D306" s="82">
        <v>25</v>
      </c>
      <c r="E306" s="40"/>
      <c r="F306" s="41">
        <f>+E306*D306</f>
        <v>0</v>
      </c>
    </row>
    <row r="307" spans="2:4" ht="12.75">
      <c r="B307" s="81" t="s">
        <v>44</v>
      </c>
      <c r="C307" s="82"/>
      <c r="D307" s="82"/>
    </row>
    <row r="308" spans="2:4" ht="12.75">
      <c r="B308" s="81" t="s">
        <v>216</v>
      </c>
      <c r="C308" s="82"/>
      <c r="D308" s="82"/>
    </row>
    <row r="309" spans="2:4" ht="12.75">
      <c r="B309" s="81" t="s">
        <v>69</v>
      </c>
      <c r="C309" s="82"/>
      <c r="D309" s="82"/>
    </row>
    <row r="310" spans="2:4" ht="12.75">
      <c r="B310" s="81"/>
      <c r="C310" s="82"/>
      <c r="D310" s="82"/>
    </row>
    <row r="311" spans="1:6" ht="25.5">
      <c r="A311" s="36">
        <f>MAX($A$9:A310)+1</f>
        <v>32</v>
      </c>
      <c r="B311" s="81" t="s">
        <v>217</v>
      </c>
      <c r="C311" s="82" t="s">
        <v>1102</v>
      </c>
      <c r="D311" s="82">
        <v>95</v>
      </c>
      <c r="E311" s="40"/>
      <c r="F311" s="41">
        <f>+E311*D311</f>
        <v>0</v>
      </c>
    </row>
    <row r="312" spans="2:4" ht="12.75">
      <c r="B312" s="81"/>
      <c r="C312" s="82"/>
      <c r="D312" s="82"/>
    </row>
    <row r="313" spans="1:4" ht="38.25">
      <c r="A313" s="36">
        <f>MAX($A$9:A312)+1</f>
        <v>33</v>
      </c>
      <c r="B313" s="81" t="s">
        <v>218</v>
      </c>
      <c r="C313" s="82"/>
      <c r="D313" s="82"/>
    </row>
    <row r="314" spans="2:4" ht="12.75">
      <c r="B314" s="81" t="s">
        <v>44</v>
      </c>
      <c r="C314" s="82"/>
      <c r="D314" s="82"/>
    </row>
    <row r="315" spans="2:6" ht="12.75">
      <c r="B315" s="81" t="s">
        <v>219</v>
      </c>
      <c r="C315" s="82" t="s">
        <v>1</v>
      </c>
      <c r="D315" s="82">
        <v>1</v>
      </c>
      <c r="E315" s="40"/>
      <c r="F315" s="41">
        <f>+E315*D315</f>
        <v>0</v>
      </c>
    </row>
    <row r="316" spans="2:4" ht="12.75">
      <c r="B316" s="81" t="s">
        <v>69</v>
      </c>
      <c r="C316" s="82"/>
      <c r="D316" s="82"/>
    </row>
    <row r="317" spans="2:4" ht="12.75">
      <c r="B317" s="81"/>
      <c r="C317" s="82"/>
      <c r="D317" s="82"/>
    </row>
    <row r="318" spans="1:6" ht="38.25">
      <c r="A318" s="36">
        <f>MAX($A$9:A317)+1</f>
        <v>34</v>
      </c>
      <c r="B318" s="81" t="s">
        <v>220</v>
      </c>
      <c r="C318" s="82" t="s">
        <v>2</v>
      </c>
      <c r="D318" s="82">
        <v>1</v>
      </c>
      <c r="E318" s="40"/>
      <c r="F318" s="41">
        <f>+E318*D318</f>
        <v>0</v>
      </c>
    </row>
    <row r="319" spans="2:4" ht="12.75">
      <c r="B319" s="81"/>
      <c r="C319" s="82"/>
      <c r="D319" s="82"/>
    </row>
    <row r="320" spans="1:6" ht="25.5">
      <c r="A320" s="36">
        <f>MAX($A$9:A319)+1</f>
        <v>35</v>
      </c>
      <c r="B320" s="81" t="s">
        <v>221</v>
      </c>
      <c r="C320" s="82" t="s">
        <v>1</v>
      </c>
      <c r="D320" s="82">
        <v>1</v>
      </c>
      <c r="E320" s="40"/>
      <c r="F320" s="41">
        <f>+E320*D320</f>
        <v>0</v>
      </c>
    </row>
    <row r="321" spans="2:4" ht="12.75">
      <c r="B321" s="81"/>
      <c r="C321" s="82"/>
      <c r="D321" s="82"/>
    </row>
    <row r="322" spans="1:6" ht="102">
      <c r="A322" s="36">
        <f>MAX($A$9:A321)+1</f>
        <v>36</v>
      </c>
      <c r="B322" s="81" t="s">
        <v>222</v>
      </c>
      <c r="C322" s="82" t="s">
        <v>1</v>
      </c>
      <c r="D322" s="82">
        <v>1</v>
      </c>
      <c r="E322" s="40"/>
      <c r="F322" s="41">
        <f>+E322*D322</f>
        <v>0</v>
      </c>
    </row>
    <row r="323" spans="2:4" ht="12.75">
      <c r="B323" s="81"/>
      <c r="C323" s="82"/>
      <c r="D323" s="82"/>
    </row>
    <row r="324" spans="1:4" ht="51">
      <c r="A324" s="36">
        <f>MAX($A$9:A323)+1</f>
        <v>37</v>
      </c>
      <c r="B324" s="81" t="s">
        <v>223</v>
      </c>
      <c r="C324" s="82"/>
      <c r="D324" s="82"/>
    </row>
    <row r="325" spans="2:6" ht="12.75">
      <c r="B325" s="81" t="s">
        <v>290</v>
      </c>
      <c r="C325" s="82" t="s">
        <v>1</v>
      </c>
      <c r="D325" s="82">
        <v>18</v>
      </c>
      <c r="E325" s="40"/>
      <c r="F325" s="41">
        <f>+E325*D325</f>
        <v>0</v>
      </c>
    </row>
    <row r="326" spans="2:4" ht="12.75">
      <c r="B326" s="81"/>
      <c r="C326" s="82"/>
      <c r="D326" s="82"/>
    </row>
    <row r="327" spans="1:6" ht="25.5">
      <c r="A327" s="36">
        <f>MAX($A$9:A326)+1</f>
        <v>38</v>
      </c>
      <c r="B327" s="81" t="s">
        <v>224</v>
      </c>
      <c r="C327" s="82" t="s">
        <v>43</v>
      </c>
      <c r="D327" s="82">
        <v>25</v>
      </c>
      <c r="E327" s="40"/>
      <c r="F327" s="41">
        <f>+E327*D327</f>
        <v>0</v>
      </c>
    </row>
    <row r="329" ht="12.75">
      <c r="B329" s="77" t="s">
        <v>225</v>
      </c>
    </row>
    <row r="331" spans="1:4" ht="25.5">
      <c r="A331" s="39">
        <v>1</v>
      </c>
      <c r="B331" s="81" t="s">
        <v>226</v>
      </c>
      <c r="C331" s="82"/>
      <c r="D331" s="82"/>
    </row>
    <row r="332" spans="2:6" ht="12.75">
      <c r="B332" s="81" t="s">
        <v>227</v>
      </c>
      <c r="C332" s="82" t="s">
        <v>228</v>
      </c>
      <c r="D332" s="82">
        <v>42</v>
      </c>
      <c r="E332" s="40"/>
      <c r="F332" s="41">
        <f>+E332*D332</f>
        <v>0</v>
      </c>
    </row>
    <row r="333" spans="2:6" ht="12.75">
      <c r="B333" s="81" t="s">
        <v>229</v>
      </c>
      <c r="C333" s="82" t="s">
        <v>228</v>
      </c>
      <c r="D333" s="82">
        <v>4</v>
      </c>
      <c r="E333" s="40"/>
      <c r="F333" s="41">
        <f>+E333*D333</f>
        <v>0</v>
      </c>
    </row>
    <row r="334" spans="2:4" ht="12.75">
      <c r="B334" s="81"/>
      <c r="C334" s="82"/>
      <c r="D334" s="82"/>
    </row>
    <row r="335" spans="1:6" ht="12.75">
      <c r="A335" s="36">
        <f>MAX($A$331:A334)+1</f>
        <v>2</v>
      </c>
      <c r="B335" s="81" t="s">
        <v>230</v>
      </c>
      <c r="C335" s="82" t="s">
        <v>74</v>
      </c>
      <c r="D335" s="82">
        <v>18</v>
      </c>
      <c r="E335" s="40"/>
      <c r="F335" s="41">
        <f>+E335*D335</f>
        <v>0</v>
      </c>
    </row>
    <row r="336" spans="2:4" ht="12.75">
      <c r="B336" s="81"/>
      <c r="C336" s="82"/>
      <c r="D336" s="82"/>
    </row>
    <row r="337" spans="1:6" ht="38.25">
      <c r="A337" s="36">
        <f>MAX($A$331:A336)+1</f>
        <v>3</v>
      </c>
      <c r="B337" s="81" t="s">
        <v>231</v>
      </c>
      <c r="C337" s="82" t="s">
        <v>228</v>
      </c>
      <c r="D337" s="82">
        <v>13.3</v>
      </c>
      <c r="E337" s="40"/>
      <c r="F337" s="41">
        <f>+E337*D337</f>
        <v>0</v>
      </c>
    </row>
    <row r="338" spans="2:4" ht="12.75">
      <c r="B338" s="81"/>
      <c r="C338" s="82"/>
      <c r="D338" s="82"/>
    </row>
    <row r="339" spans="1:6" ht="51">
      <c r="A339" s="36">
        <f>MAX($A$331:A338)+1</f>
        <v>4</v>
      </c>
      <c r="B339" s="81" t="s">
        <v>232</v>
      </c>
      <c r="C339" s="82" t="s">
        <v>228</v>
      </c>
      <c r="D339" s="82">
        <v>11</v>
      </c>
      <c r="E339" s="40"/>
      <c r="F339" s="41">
        <f>+E339*D339</f>
        <v>0</v>
      </c>
    </row>
    <row r="340" spans="2:4" ht="12.75">
      <c r="B340" s="81"/>
      <c r="C340" s="82"/>
      <c r="D340" s="82"/>
    </row>
    <row r="341" spans="1:6" ht="51">
      <c r="A341" s="36">
        <f>MAX($A$331:A340)+1</f>
        <v>5</v>
      </c>
      <c r="B341" s="81" t="s">
        <v>233</v>
      </c>
      <c r="C341" s="82" t="s">
        <v>228</v>
      </c>
      <c r="D341" s="82">
        <v>33</v>
      </c>
      <c r="E341" s="40"/>
      <c r="F341" s="41">
        <f>+E341*D341</f>
        <v>0</v>
      </c>
    </row>
    <row r="342" spans="2:4" ht="12.75">
      <c r="B342" s="81"/>
      <c r="C342" s="82"/>
      <c r="D342" s="82"/>
    </row>
    <row r="343" spans="1:6" ht="12.75">
      <c r="A343" s="36">
        <f>MAX($A$331:A342)+1</f>
        <v>6</v>
      </c>
      <c r="B343" s="81" t="s">
        <v>234</v>
      </c>
      <c r="C343" s="82" t="s">
        <v>3</v>
      </c>
      <c r="D343" s="82">
        <v>60</v>
      </c>
      <c r="E343" s="40"/>
      <c r="F343" s="41">
        <f>+E343*D343</f>
        <v>0</v>
      </c>
    </row>
    <row r="344" spans="2:4" ht="12.75">
      <c r="B344" s="81"/>
      <c r="C344" s="82"/>
      <c r="D344" s="82"/>
    </row>
    <row r="345" spans="1:4" ht="38.25">
      <c r="A345" s="36">
        <f>MAX($A$331:A344)+1</f>
        <v>7</v>
      </c>
      <c r="B345" s="81" t="s">
        <v>235</v>
      </c>
      <c r="C345" s="82"/>
      <c r="D345" s="82"/>
    </row>
    <row r="346" spans="2:4" ht="12.75">
      <c r="B346" s="81" t="s">
        <v>236</v>
      </c>
      <c r="C346" s="82"/>
      <c r="D346" s="82"/>
    </row>
    <row r="347" spans="2:4" ht="12.75">
      <c r="B347" s="81" t="s">
        <v>237</v>
      </c>
      <c r="C347" s="82"/>
      <c r="D347" s="82"/>
    </row>
    <row r="348" spans="2:4" ht="12.75">
      <c r="B348" s="81" t="s">
        <v>238</v>
      </c>
      <c r="C348" s="82"/>
      <c r="D348" s="82"/>
    </row>
    <row r="349" spans="2:4" ht="12.75">
      <c r="B349" s="81" t="s">
        <v>239</v>
      </c>
      <c r="C349" s="82"/>
      <c r="D349" s="82"/>
    </row>
    <row r="350" spans="2:4" ht="12.75">
      <c r="B350" s="81" t="s">
        <v>240</v>
      </c>
      <c r="C350" s="82"/>
      <c r="D350" s="82"/>
    </row>
    <row r="351" spans="2:4" ht="12.75">
      <c r="B351" s="81" t="s">
        <v>241</v>
      </c>
      <c r="C351" s="82"/>
      <c r="D351" s="82"/>
    </row>
    <row r="352" spans="2:4" ht="12.75">
      <c r="B352" s="81" t="s">
        <v>242</v>
      </c>
      <c r="C352" s="82"/>
      <c r="D352" s="82"/>
    </row>
    <row r="353" spans="2:4" ht="12.75">
      <c r="B353" s="81" t="s">
        <v>243</v>
      </c>
      <c r="C353" s="82"/>
      <c r="D353" s="82"/>
    </row>
    <row r="354" spans="2:4" ht="12.75">
      <c r="B354" s="81" t="s">
        <v>244</v>
      </c>
      <c r="C354" s="82"/>
      <c r="D354" s="82"/>
    </row>
    <row r="355" spans="2:4" ht="12.75">
      <c r="B355" s="81" t="s">
        <v>245</v>
      </c>
      <c r="C355" s="82"/>
      <c r="D355" s="82"/>
    </row>
    <row r="356" spans="1:4" ht="63.75">
      <c r="A356" s="36"/>
      <c r="B356" s="81" t="s">
        <v>246</v>
      </c>
      <c r="C356" s="82"/>
      <c r="D356" s="82"/>
    </row>
    <row r="357" spans="2:4" ht="25.5">
      <c r="B357" s="81" t="s">
        <v>247</v>
      </c>
      <c r="C357" s="82"/>
      <c r="D357" s="82"/>
    </row>
    <row r="358" spans="2:4" ht="12.75">
      <c r="B358" s="81" t="s">
        <v>248</v>
      </c>
      <c r="C358" s="82"/>
      <c r="D358" s="82"/>
    </row>
    <row r="359" spans="2:4" ht="12.75">
      <c r="B359" s="81" t="s">
        <v>44</v>
      </c>
      <c r="C359" s="82"/>
      <c r="D359" s="82"/>
    </row>
    <row r="360" spans="2:6" ht="12.75">
      <c r="B360" s="81" t="s">
        <v>249</v>
      </c>
      <c r="C360" s="82" t="s">
        <v>1</v>
      </c>
      <c r="D360" s="82">
        <v>1</v>
      </c>
      <c r="E360" s="40"/>
      <c r="F360" s="41">
        <f>+E360*D360</f>
        <v>0</v>
      </c>
    </row>
    <row r="361" spans="2:4" ht="12.75">
      <c r="B361" s="81" t="s">
        <v>69</v>
      </c>
      <c r="C361" s="82"/>
      <c r="D361" s="82"/>
    </row>
    <row r="362" spans="2:4" ht="12.75">
      <c r="B362" s="81"/>
      <c r="C362" s="82"/>
      <c r="D362" s="82"/>
    </row>
    <row r="363" spans="1:4" ht="76.5">
      <c r="A363" s="36">
        <f>MAX($A$331:A362)+1</f>
        <v>8</v>
      </c>
      <c r="B363" s="81" t="s">
        <v>250</v>
      </c>
      <c r="C363" s="82"/>
      <c r="D363" s="82"/>
    </row>
    <row r="364" spans="2:4" ht="51">
      <c r="B364" s="81" t="s">
        <v>251</v>
      </c>
      <c r="C364" s="82"/>
      <c r="D364" s="82"/>
    </row>
    <row r="365" spans="2:4" ht="12.75">
      <c r="B365" s="81" t="s">
        <v>101</v>
      </c>
      <c r="C365" s="82"/>
      <c r="D365" s="82"/>
    </row>
    <row r="366" spans="2:4" ht="12.75">
      <c r="B366" s="81" t="s">
        <v>44</v>
      </c>
      <c r="C366" s="82"/>
      <c r="D366" s="82"/>
    </row>
    <row r="367" spans="2:6" ht="12.75">
      <c r="B367" s="81" t="s">
        <v>252</v>
      </c>
      <c r="C367" s="82" t="s">
        <v>1</v>
      </c>
      <c r="D367" s="82">
        <v>1</v>
      </c>
      <c r="E367" s="40"/>
      <c r="F367" s="41">
        <f>+E367*D367</f>
        <v>0</v>
      </c>
    </row>
    <row r="368" spans="2:4" ht="12.75">
      <c r="B368" s="81" t="s">
        <v>69</v>
      </c>
      <c r="C368" s="82"/>
      <c r="D368" s="82"/>
    </row>
    <row r="369" spans="2:4" ht="12.75">
      <c r="B369" s="81"/>
      <c r="C369" s="82"/>
      <c r="D369" s="82"/>
    </row>
    <row r="370" spans="1:4" ht="12.75">
      <c r="A370" s="36">
        <f>MAX($A$331:A369)+1</f>
        <v>9</v>
      </c>
      <c r="B370" s="81" t="s">
        <v>253</v>
      </c>
      <c r="C370" s="82"/>
      <c r="D370" s="82"/>
    </row>
    <row r="371" spans="2:6" ht="12.75">
      <c r="B371" s="81" t="s">
        <v>254</v>
      </c>
      <c r="C371" s="82" t="s">
        <v>255</v>
      </c>
      <c r="D371" s="82">
        <v>1</v>
      </c>
      <c r="E371" s="40"/>
      <c r="F371" s="41">
        <f aca="true" t="shared" si="2" ref="F371:F382">+E371*D371</f>
        <v>0</v>
      </c>
    </row>
    <row r="372" spans="2:6" ht="12.75">
      <c r="B372" s="81" t="s">
        <v>256</v>
      </c>
      <c r="C372" s="82" t="s">
        <v>255</v>
      </c>
      <c r="D372" s="82">
        <v>1</v>
      </c>
      <c r="E372" s="40"/>
      <c r="F372" s="41">
        <f t="shared" si="2"/>
        <v>0</v>
      </c>
    </row>
    <row r="373" spans="2:6" ht="12.75">
      <c r="B373" s="81" t="s">
        <v>257</v>
      </c>
      <c r="C373" s="82" t="s">
        <v>3</v>
      </c>
      <c r="D373" s="82">
        <v>150</v>
      </c>
      <c r="E373" s="40"/>
      <c r="F373" s="41">
        <f t="shared" si="2"/>
        <v>0</v>
      </c>
    </row>
    <row r="374" spans="2:6" ht="12.75">
      <c r="B374" s="81" t="s">
        <v>258</v>
      </c>
      <c r="C374" s="82" t="s">
        <v>3</v>
      </c>
      <c r="D374" s="82">
        <v>60</v>
      </c>
      <c r="E374" s="40"/>
      <c r="F374" s="41">
        <f t="shared" si="2"/>
        <v>0</v>
      </c>
    </row>
    <row r="375" spans="2:6" ht="12.75">
      <c r="B375" s="81" t="s">
        <v>259</v>
      </c>
      <c r="C375" s="82" t="s">
        <v>260</v>
      </c>
      <c r="D375" s="82">
        <v>1</v>
      </c>
      <c r="E375" s="40"/>
      <c r="F375" s="41">
        <f t="shared" si="2"/>
        <v>0</v>
      </c>
    </row>
    <row r="376" spans="2:6" ht="12.75">
      <c r="B376" s="81" t="s">
        <v>261</v>
      </c>
      <c r="C376" s="82" t="s">
        <v>260</v>
      </c>
      <c r="D376" s="82">
        <v>1</v>
      </c>
      <c r="E376" s="40"/>
      <c r="F376" s="41">
        <f t="shared" si="2"/>
        <v>0</v>
      </c>
    </row>
    <row r="377" spans="2:6" ht="12.75">
      <c r="B377" s="81" t="s">
        <v>262</v>
      </c>
      <c r="C377" s="82" t="s">
        <v>260</v>
      </c>
      <c r="D377" s="82">
        <v>1</v>
      </c>
      <c r="E377" s="40"/>
      <c r="F377" s="41">
        <f t="shared" si="2"/>
        <v>0</v>
      </c>
    </row>
    <row r="378" spans="2:6" ht="12.75">
      <c r="B378" s="81" t="s">
        <v>263</v>
      </c>
      <c r="C378" s="82" t="s">
        <v>260</v>
      </c>
      <c r="D378" s="82">
        <v>1</v>
      </c>
      <c r="E378" s="40"/>
      <c r="F378" s="41">
        <f t="shared" si="2"/>
        <v>0</v>
      </c>
    </row>
    <row r="379" spans="2:6" ht="12.75">
      <c r="B379" s="81" t="s">
        <v>264</v>
      </c>
      <c r="C379" s="82" t="s">
        <v>260</v>
      </c>
      <c r="D379" s="82">
        <v>1</v>
      </c>
      <c r="E379" s="40"/>
      <c r="F379" s="41">
        <f t="shared" si="2"/>
        <v>0</v>
      </c>
    </row>
    <row r="380" spans="2:6" ht="12.75">
      <c r="B380" s="81" t="s">
        <v>241</v>
      </c>
      <c r="C380" s="82" t="s">
        <v>3</v>
      </c>
      <c r="D380" s="82">
        <v>5</v>
      </c>
      <c r="E380" s="40"/>
      <c r="F380" s="41">
        <f t="shared" si="2"/>
        <v>0</v>
      </c>
    </row>
    <row r="381" spans="2:6" ht="12.75">
      <c r="B381" s="81" t="s">
        <v>265</v>
      </c>
      <c r="C381" s="82" t="s">
        <v>1</v>
      </c>
      <c r="D381" s="82">
        <v>1</v>
      </c>
      <c r="E381" s="40"/>
      <c r="F381" s="41">
        <f t="shared" si="2"/>
        <v>0</v>
      </c>
    </row>
    <row r="382" spans="2:6" ht="12.75">
      <c r="B382" s="81" t="s">
        <v>266</v>
      </c>
      <c r="C382" s="82" t="s">
        <v>1</v>
      </c>
      <c r="D382" s="82">
        <v>1</v>
      </c>
      <c r="E382" s="40"/>
      <c r="F382" s="41">
        <f t="shared" si="2"/>
        <v>0</v>
      </c>
    </row>
    <row r="383" spans="2:4" ht="12.75">
      <c r="B383" s="81"/>
      <c r="C383" s="82"/>
      <c r="D383" s="82"/>
    </row>
    <row r="384" spans="1:4" ht="25.5">
      <c r="A384" s="36">
        <f>MAX($A$331:A383)+1</f>
        <v>10</v>
      </c>
      <c r="B384" s="81" t="s">
        <v>267</v>
      </c>
      <c r="C384" s="82"/>
      <c r="D384" s="82"/>
    </row>
    <row r="385" spans="2:6" ht="12.75">
      <c r="B385" s="81" t="s">
        <v>268</v>
      </c>
      <c r="C385" s="82" t="s">
        <v>3</v>
      </c>
      <c r="D385" s="82">
        <v>20</v>
      </c>
      <c r="E385" s="40"/>
      <c r="F385" s="41">
        <f>+E385*D385</f>
        <v>0</v>
      </c>
    </row>
    <row r="386" spans="2:4" ht="12.75">
      <c r="B386" s="81"/>
      <c r="C386" s="82"/>
      <c r="D386" s="82"/>
    </row>
    <row r="387" spans="1:4" ht="76.5">
      <c r="A387" s="36">
        <f>MAX($A$331:A386)+1</f>
        <v>11</v>
      </c>
      <c r="B387" s="81" t="s">
        <v>269</v>
      </c>
      <c r="C387" s="82"/>
      <c r="D387" s="82"/>
    </row>
    <row r="388" spans="2:4" ht="12.75">
      <c r="B388" s="81" t="s">
        <v>44</v>
      </c>
      <c r="C388" s="82"/>
      <c r="D388" s="82"/>
    </row>
    <row r="389" spans="2:6" ht="12.75">
      <c r="B389" s="81" t="s">
        <v>270</v>
      </c>
      <c r="C389" s="82" t="s">
        <v>4</v>
      </c>
      <c r="D389" s="82">
        <v>2</v>
      </c>
      <c r="E389" s="40"/>
      <c r="F389" s="41">
        <f>+E389*D389</f>
        <v>0</v>
      </c>
    </row>
    <row r="390" spans="2:4" ht="12.75">
      <c r="B390" s="81" t="s">
        <v>69</v>
      </c>
      <c r="C390" s="82"/>
      <c r="D390" s="82"/>
    </row>
    <row r="391" spans="2:4" ht="12.75">
      <c r="B391" s="81"/>
      <c r="C391" s="82"/>
      <c r="D391" s="82"/>
    </row>
    <row r="392" spans="1:4" ht="76.5">
      <c r="A392" s="36">
        <f>MAX($A$331:A391)+1</f>
        <v>12</v>
      </c>
      <c r="B392" s="81" t="s">
        <v>271</v>
      </c>
      <c r="C392" s="82"/>
      <c r="D392" s="82"/>
    </row>
    <row r="393" spans="2:4" ht="12.75">
      <c r="B393" s="81" t="s">
        <v>44</v>
      </c>
      <c r="C393" s="82"/>
      <c r="D393" s="82"/>
    </row>
    <row r="394" spans="2:6" ht="12.75">
      <c r="B394" s="81" t="s">
        <v>272</v>
      </c>
      <c r="C394" s="82" t="s">
        <v>4</v>
      </c>
      <c r="D394" s="82">
        <v>2</v>
      </c>
      <c r="E394" s="40"/>
      <c r="F394" s="41">
        <f>+E394*D394</f>
        <v>0</v>
      </c>
    </row>
    <row r="395" spans="2:4" ht="12.75">
      <c r="B395" s="81" t="s">
        <v>69</v>
      </c>
      <c r="C395" s="82"/>
      <c r="D395" s="82"/>
    </row>
    <row r="396" spans="2:4" ht="12.75">
      <c r="B396" s="81"/>
      <c r="C396" s="82"/>
      <c r="D396" s="82"/>
    </row>
    <row r="397" spans="1:6" ht="25.5">
      <c r="A397" s="36">
        <f>MAX($A$331:A396)+1</f>
        <v>13</v>
      </c>
      <c r="B397" s="81" t="s">
        <v>273</v>
      </c>
      <c r="C397" s="82" t="s">
        <v>2</v>
      </c>
      <c r="D397" s="82">
        <v>1</v>
      </c>
      <c r="E397" s="40"/>
      <c r="F397" s="41">
        <f>+E397*D397</f>
        <v>0</v>
      </c>
    </row>
    <row r="398" spans="2:4" ht="12.75">
      <c r="B398" s="81"/>
      <c r="C398" s="82"/>
      <c r="D398" s="82"/>
    </row>
    <row r="399" spans="1:6" ht="25.5">
      <c r="A399" s="36">
        <f>MAX($A$331:A398)+1</f>
        <v>14</v>
      </c>
      <c r="B399" s="81" t="s">
        <v>274</v>
      </c>
      <c r="C399" s="82" t="s">
        <v>43</v>
      </c>
      <c r="D399" s="82">
        <v>10</v>
      </c>
      <c r="E399" s="40"/>
      <c r="F399" s="41">
        <f>+E399*D399</f>
        <v>0</v>
      </c>
    </row>
    <row r="401" ht="12.75">
      <c r="B401" s="77" t="s">
        <v>63</v>
      </c>
    </row>
    <row r="403" spans="1:4" ht="114.75">
      <c r="A403" s="39">
        <v>1</v>
      </c>
      <c r="B403" s="81" t="s">
        <v>1103</v>
      </c>
      <c r="C403" s="82"/>
      <c r="D403" s="82"/>
    </row>
    <row r="404" spans="2:6" ht="12.75">
      <c r="B404" s="81" t="s">
        <v>291</v>
      </c>
      <c r="C404" s="82" t="s">
        <v>4</v>
      </c>
      <c r="D404" s="82">
        <v>1</v>
      </c>
      <c r="E404" s="40"/>
      <c r="F404" s="41">
        <f>+E404*D404</f>
        <v>0</v>
      </c>
    </row>
    <row r="405" spans="2:4" ht="12.75">
      <c r="B405" s="81"/>
      <c r="C405" s="82"/>
      <c r="D405" s="82"/>
    </row>
    <row r="406" spans="2:6" ht="12.75">
      <c r="B406" s="81" t="s">
        <v>292</v>
      </c>
      <c r="C406" s="82" t="s">
        <v>4</v>
      </c>
      <c r="D406" s="82">
        <v>1</v>
      </c>
      <c r="E406" s="40"/>
      <c r="F406" s="41">
        <f>+E406*D406</f>
        <v>0</v>
      </c>
    </row>
    <row r="407" spans="2:6" ht="12.75">
      <c r="B407" s="81" t="s">
        <v>293</v>
      </c>
      <c r="C407" s="82" t="s">
        <v>4</v>
      </c>
      <c r="D407" s="82">
        <v>2</v>
      </c>
      <c r="E407" s="40"/>
      <c r="F407" s="41">
        <f>+E407*D407</f>
        <v>0</v>
      </c>
    </row>
    <row r="408" spans="2:4" ht="12.75">
      <c r="B408" s="81"/>
      <c r="C408" s="82"/>
      <c r="D408" s="82"/>
    </row>
    <row r="409" spans="2:6" ht="12.75">
      <c r="B409" s="81" t="s">
        <v>294</v>
      </c>
      <c r="C409" s="82" t="s">
        <v>4</v>
      </c>
      <c r="D409" s="82">
        <v>5</v>
      </c>
      <c r="E409" s="40"/>
      <c r="F409" s="41">
        <f>+E409*D409</f>
        <v>0</v>
      </c>
    </row>
    <row r="410" spans="2:6" ht="12.75">
      <c r="B410" s="81" t="s">
        <v>295</v>
      </c>
      <c r="C410" s="82" t="s">
        <v>4</v>
      </c>
      <c r="D410" s="82">
        <v>8</v>
      </c>
      <c r="E410" s="40"/>
      <c r="F410" s="41">
        <f>+E410*D410</f>
        <v>0</v>
      </c>
    </row>
    <row r="411" spans="2:6" ht="12.75">
      <c r="B411" s="81" t="s">
        <v>296</v>
      </c>
      <c r="C411" s="82" t="s">
        <v>4</v>
      </c>
      <c r="D411" s="82">
        <v>1</v>
      </c>
      <c r="E411" s="40"/>
      <c r="F411" s="41">
        <f>+E411*D411</f>
        <v>0</v>
      </c>
    </row>
    <row r="412" spans="2:6" ht="12.75">
      <c r="B412" s="81" t="s">
        <v>297</v>
      </c>
      <c r="C412" s="82" t="s">
        <v>4</v>
      </c>
      <c r="D412" s="82">
        <v>1</v>
      </c>
      <c r="E412" s="40"/>
      <c r="F412" s="41">
        <f>+E412*D412</f>
        <v>0</v>
      </c>
    </row>
    <row r="413" spans="2:4" ht="12.75">
      <c r="B413" s="81"/>
      <c r="C413" s="82"/>
      <c r="D413" s="82"/>
    </row>
    <row r="414" spans="2:6" ht="12.75">
      <c r="B414" s="81" t="s">
        <v>298</v>
      </c>
      <c r="C414" s="82" t="s">
        <v>4</v>
      </c>
      <c r="D414" s="82">
        <v>1</v>
      </c>
      <c r="E414" s="40"/>
      <c r="F414" s="41">
        <f>+E414*D414</f>
        <v>0</v>
      </c>
    </row>
    <row r="415" spans="2:6" ht="12.75">
      <c r="B415" s="81" t="s">
        <v>299</v>
      </c>
      <c r="C415" s="82" t="s">
        <v>4</v>
      </c>
      <c r="D415" s="82">
        <v>2</v>
      </c>
      <c r="E415" s="40"/>
      <c r="F415" s="41">
        <f>+E415*D415</f>
        <v>0</v>
      </c>
    </row>
    <row r="416" spans="2:4" ht="12.75">
      <c r="B416" s="81" t="s">
        <v>59</v>
      </c>
      <c r="C416" s="82"/>
      <c r="D416" s="82"/>
    </row>
    <row r="417" spans="2:4" ht="12.75">
      <c r="B417" s="81" t="s">
        <v>300</v>
      </c>
      <c r="C417" s="82"/>
      <c r="D417" s="82"/>
    </row>
    <row r="418" spans="2:4" ht="12.75">
      <c r="B418" s="81" t="s">
        <v>69</v>
      </c>
      <c r="C418" s="82"/>
      <c r="D418" s="82"/>
    </row>
    <row r="419" spans="2:4" ht="12.75">
      <c r="B419" s="81"/>
      <c r="C419" s="82"/>
      <c r="D419" s="82"/>
    </row>
    <row r="420" spans="1:6" ht="51">
      <c r="A420" s="36">
        <f>MAX($A$402:A419)+1</f>
        <v>2</v>
      </c>
      <c r="B420" s="81" t="s">
        <v>301</v>
      </c>
      <c r="C420" s="82" t="s">
        <v>4</v>
      </c>
      <c r="D420" s="82">
        <v>22</v>
      </c>
      <c r="E420" s="40"/>
      <c r="F420" s="41">
        <f>+E420*D420</f>
        <v>0</v>
      </c>
    </row>
    <row r="421" spans="2:4" ht="12.75">
      <c r="B421" s="81" t="s">
        <v>59</v>
      </c>
      <c r="C421" s="82"/>
      <c r="D421" s="82"/>
    </row>
    <row r="422" spans="2:4" ht="12.75">
      <c r="B422" s="81" t="s">
        <v>302</v>
      </c>
      <c r="C422" s="82"/>
      <c r="D422" s="82"/>
    </row>
    <row r="423" spans="2:4" ht="12.75">
      <c r="B423" s="81" t="s">
        <v>69</v>
      </c>
      <c r="C423" s="82"/>
      <c r="D423" s="82"/>
    </row>
    <row r="424" spans="2:4" ht="12.75">
      <c r="B424" s="81"/>
      <c r="C424" s="82"/>
      <c r="D424" s="82"/>
    </row>
    <row r="425" spans="1:4" ht="25.5">
      <c r="A425" s="36">
        <f>MAX($A$402:A424)+1</f>
        <v>3</v>
      </c>
      <c r="B425" s="81" t="s">
        <v>303</v>
      </c>
      <c r="C425" s="82"/>
      <c r="D425" s="82"/>
    </row>
    <row r="426" spans="2:4" ht="12.75">
      <c r="B426" s="81" t="s">
        <v>304</v>
      </c>
      <c r="C426" s="82"/>
      <c r="D426" s="82"/>
    </row>
    <row r="427" spans="2:4" ht="12.75">
      <c r="B427" s="81" t="s">
        <v>305</v>
      </c>
      <c r="C427" s="82"/>
      <c r="D427" s="82"/>
    </row>
    <row r="428" spans="2:4" ht="12.75">
      <c r="B428" s="81" t="s">
        <v>306</v>
      </c>
      <c r="C428" s="82"/>
      <c r="D428" s="82"/>
    </row>
    <row r="429" spans="2:6" ht="12.75">
      <c r="B429" s="81" t="s">
        <v>307</v>
      </c>
      <c r="C429" s="82" t="s">
        <v>4</v>
      </c>
      <c r="D429" s="82">
        <v>2</v>
      </c>
      <c r="E429" s="40"/>
      <c r="F429" s="41">
        <f>+E429*D429</f>
        <v>0</v>
      </c>
    </row>
    <row r="430" spans="2:4" ht="12.75">
      <c r="B430" s="81" t="s">
        <v>59</v>
      </c>
      <c r="C430" s="82"/>
      <c r="D430" s="82"/>
    </row>
    <row r="431" spans="2:4" ht="12.75">
      <c r="B431" s="81" t="s">
        <v>308</v>
      </c>
      <c r="C431" s="82"/>
      <c r="D431" s="82"/>
    </row>
    <row r="432" spans="2:4" ht="12.75">
      <c r="B432" s="81" t="s">
        <v>94</v>
      </c>
      <c r="C432" s="82"/>
      <c r="D432" s="82"/>
    </row>
    <row r="433" spans="2:4" ht="12.75">
      <c r="B433" s="81"/>
      <c r="C433" s="82"/>
      <c r="D433" s="82"/>
    </row>
    <row r="434" spans="1:6" ht="63.75">
      <c r="A434" s="36">
        <f>MAX($A$402:A433)+1</f>
        <v>4</v>
      </c>
      <c r="B434" s="81" t="s">
        <v>309</v>
      </c>
      <c r="C434" s="82" t="s">
        <v>4</v>
      </c>
      <c r="D434" s="82">
        <v>5</v>
      </c>
      <c r="E434" s="40"/>
      <c r="F434" s="41">
        <f>+E434*D434</f>
        <v>0</v>
      </c>
    </row>
    <row r="435" spans="2:4" ht="12.75">
      <c r="B435" s="81" t="s">
        <v>59</v>
      </c>
      <c r="C435" s="82"/>
      <c r="D435" s="82"/>
    </row>
    <row r="436" spans="2:4" ht="12.75">
      <c r="B436" s="81" t="s">
        <v>310</v>
      </c>
      <c r="C436" s="82"/>
      <c r="D436" s="82"/>
    </row>
    <row r="437" spans="2:4" ht="12.75">
      <c r="B437" s="81" t="s">
        <v>94</v>
      </c>
      <c r="C437" s="82"/>
      <c r="D437" s="82"/>
    </row>
    <row r="438" spans="2:4" ht="12.75">
      <c r="B438" s="81"/>
      <c r="C438" s="82"/>
      <c r="D438" s="82"/>
    </row>
    <row r="439" spans="1:4" ht="76.5">
      <c r="A439" s="36">
        <f>MAX($A$402:A438)+1</f>
        <v>5</v>
      </c>
      <c r="B439" s="81" t="s">
        <v>311</v>
      </c>
      <c r="C439" s="82"/>
      <c r="D439" s="82"/>
    </row>
    <row r="440" spans="2:6" ht="12.75">
      <c r="B440" s="81" t="s">
        <v>312</v>
      </c>
      <c r="C440" s="82" t="s">
        <v>4</v>
      </c>
      <c r="D440" s="82">
        <v>20</v>
      </c>
      <c r="E440" s="40"/>
      <c r="F440" s="41">
        <f>+E440*D440</f>
        <v>0</v>
      </c>
    </row>
    <row r="441" spans="2:4" ht="38.25">
      <c r="B441" s="81" t="s">
        <v>313</v>
      </c>
      <c r="C441" s="82"/>
      <c r="D441" s="82"/>
    </row>
    <row r="442" spans="2:4" ht="12.75">
      <c r="B442" s="81" t="s">
        <v>59</v>
      </c>
      <c r="C442" s="82"/>
      <c r="D442" s="82"/>
    </row>
    <row r="443" spans="2:4" ht="12.75">
      <c r="B443" s="81" t="s">
        <v>314</v>
      </c>
      <c r="C443" s="82"/>
      <c r="D443" s="82"/>
    </row>
    <row r="444" spans="2:4" ht="12.75">
      <c r="B444" s="81" t="s">
        <v>94</v>
      </c>
      <c r="C444" s="82"/>
      <c r="D444" s="82"/>
    </row>
    <row r="445" spans="2:4" ht="12.75">
      <c r="B445" s="81"/>
      <c r="C445" s="82"/>
      <c r="D445" s="82"/>
    </row>
    <row r="446" spans="1:4" ht="25.5">
      <c r="A446" s="36">
        <f>MAX($A$402:A445)+1</f>
        <v>6</v>
      </c>
      <c r="B446" s="81" t="s">
        <v>315</v>
      </c>
      <c r="C446" s="82"/>
      <c r="D446" s="82"/>
    </row>
    <row r="447" spans="2:4" ht="12.75">
      <c r="B447" s="81" t="s">
        <v>70</v>
      </c>
      <c r="C447" s="82"/>
      <c r="D447" s="82"/>
    </row>
    <row r="448" spans="2:4" ht="12.75">
      <c r="B448" s="81" t="s">
        <v>316</v>
      </c>
      <c r="C448" s="82"/>
      <c r="D448" s="82"/>
    </row>
    <row r="449" spans="2:4" ht="12.75">
      <c r="B449" s="81" t="s">
        <v>317</v>
      </c>
      <c r="C449" s="82"/>
      <c r="D449" s="82"/>
    </row>
    <row r="450" spans="2:4" ht="12.75">
      <c r="B450" s="81" t="s">
        <v>318</v>
      </c>
      <c r="C450" s="82"/>
      <c r="D450" s="82"/>
    </row>
    <row r="451" spans="2:4" ht="12.75">
      <c r="B451" s="81" t="s">
        <v>319</v>
      </c>
      <c r="C451" s="82"/>
      <c r="D451" s="82"/>
    </row>
    <row r="452" spans="2:4" ht="12.75">
      <c r="B452" s="81" t="s">
        <v>320</v>
      </c>
      <c r="C452" s="82"/>
      <c r="D452" s="82"/>
    </row>
    <row r="453" spans="2:4" ht="12.75">
      <c r="B453" s="81" t="s">
        <v>321</v>
      </c>
      <c r="C453" s="82"/>
      <c r="D453" s="82"/>
    </row>
    <row r="454" spans="2:4" ht="12.75">
      <c r="B454" s="81" t="s">
        <v>71</v>
      </c>
      <c r="C454" s="82"/>
      <c r="D454" s="82"/>
    </row>
    <row r="455" spans="2:4" ht="12.75">
      <c r="B455" s="81" t="s">
        <v>72</v>
      </c>
      <c r="C455" s="82"/>
      <c r="D455" s="82"/>
    </row>
    <row r="456" spans="2:4" ht="12.75">
      <c r="B456" s="81" t="s">
        <v>322</v>
      </c>
      <c r="C456" s="82"/>
      <c r="D456" s="82"/>
    </row>
    <row r="457" spans="2:4" ht="12.75">
      <c r="B457" s="81" t="s">
        <v>323</v>
      </c>
      <c r="C457" s="82"/>
      <c r="D457" s="82"/>
    </row>
    <row r="458" spans="2:4" ht="25.5">
      <c r="B458" s="81" t="s">
        <v>324</v>
      </c>
      <c r="C458" s="82"/>
      <c r="D458" s="82"/>
    </row>
    <row r="459" spans="2:6" ht="12.75">
      <c r="B459" s="81" t="s">
        <v>325</v>
      </c>
      <c r="C459" s="82" t="s">
        <v>1</v>
      </c>
      <c r="D459" s="82">
        <v>1</v>
      </c>
      <c r="E459" s="40"/>
      <c r="F459" s="41">
        <f>+E459*D459</f>
        <v>0</v>
      </c>
    </row>
    <row r="460" spans="2:6" ht="12.75">
      <c r="B460" s="81" t="s">
        <v>326</v>
      </c>
      <c r="C460" s="82" t="s">
        <v>1</v>
      </c>
      <c r="D460" s="82">
        <v>1</v>
      </c>
      <c r="E460" s="40"/>
      <c r="F460" s="41">
        <f>+E460*D460</f>
        <v>0</v>
      </c>
    </row>
    <row r="461" spans="2:6" ht="12.75">
      <c r="B461" s="81" t="s">
        <v>327</v>
      </c>
      <c r="C461" s="82" t="s">
        <v>1</v>
      </c>
      <c r="D461" s="82">
        <v>2</v>
      </c>
      <c r="E461" s="40"/>
      <c r="F461" s="41">
        <f>+E461*D461</f>
        <v>0</v>
      </c>
    </row>
    <row r="462" spans="2:4" ht="12.75">
      <c r="B462" s="81" t="s">
        <v>59</v>
      </c>
      <c r="C462" s="82"/>
      <c r="D462" s="82"/>
    </row>
    <row r="463" spans="2:4" ht="12.75">
      <c r="B463" s="81" t="s">
        <v>328</v>
      </c>
      <c r="C463" s="82"/>
      <c r="D463" s="82"/>
    </row>
    <row r="464" spans="2:4" ht="12.75">
      <c r="B464" s="81" t="s">
        <v>94</v>
      </c>
      <c r="C464" s="82"/>
      <c r="D464" s="82"/>
    </row>
    <row r="465" spans="2:4" ht="12.75">
      <c r="B465" s="81"/>
      <c r="C465" s="82"/>
      <c r="D465" s="82"/>
    </row>
    <row r="466" spans="1:4" ht="51">
      <c r="A466" s="36">
        <f>MAX($A$402:A465)+1</f>
        <v>7</v>
      </c>
      <c r="B466" s="81" t="s">
        <v>329</v>
      </c>
      <c r="C466" s="82"/>
      <c r="D466" s="82"/>
    </row>
    <row r="467" spans="2:6" ht="12.75">
      <c r="B467" s="81" t="s">
        <v>330</v>
      </c>
      <c r="C467" s="82" t="s">
        <v>1</v>
      </c>
      <c r="D467" s="82">
        <v>2</v>
      </c>
      <c r="E467" s="40"/>
      <c r="F467" s="41">
        <f>+E467*D467</f>
        <v>0</v>
      </c>
    </row>
    <row r="468" spans="2:6" ht="12.75">
      <c r="B468" s="81" t="s">
        <v>331</v>
      </c>
      <c r="C468" s="82" t="s">
        <v>1</v>
      </c>
      <c r="D468" s="82">
        <v>2</v>
      </c>
      <c r="E468" s="40"/>
      <c r="F468" s="41">
        <f>+E468*D468</f>
        <v>0</v>
      </c>
    </row>
    <row r="469" spans="2:4" ht="12.75">
      <c r="B469" s="81" t="s">
        <v>59</v>
      </c>
      <c r="C469" s="82"/>
      <c r="D469" s="82"/>
    </row>
    <row r="470" spans="2:4" ht="12.75">
      <c r="B470" s="81" t="s">
        <v>332</v>
      </c>
      <c r="C470" s="82"/>
      <c r="D470" s="82"/>
    </row>
    <row r="471" spans="2:4" ht="12.75">
      <c r="B471" s="81" t="s">
        <v>94</v>
      </c>
      <c r="C471" s="82"/>
      <c r="D471" s="82"/>
    </row>
    <row r="472" spans="2:4" ht="12.75">
      <c r="B472" s="81"/>
      <c r="C472" s="82"/>
      <c r="D472" s="82"/>
    </row>
    <row r="473" spans="1:6" ht="51">
      <c r="A473" s="36">
        <f>MAX($A$402:A472)+1</f>
        <v>8</v>
      </c>
      <c r="B473" s="81" t="s">
        <v>333</v>
      </c>
      <c r="C473" s="82" t="s">
        <v>3</v>
      </c>
      <c r="D473" s="82">
        <v>3120</v>
      </c>
      <c r="E473" s="40"/>
      <c r="F473" s="41">
        <f>+E473*D473</f>
        <v>0</v>
      </c>
    </row>
    <row r="474" spans="2:4" ht="12.75">
      <c r="B474" s="81" t="s">
        <v>59</v>
      </c>
      <c r="C474" s="82"/>
      <c r="D474" s="82"/>
    </row>
    <row r="475" spans="2:4" ht="12.75">
      <c r="B475" s="81" t="s">
        <v>73</v>
      </c>
      <c r="C475" s="82"/>
      <c r="D475" s="82"/>
    </row>
    <row r="476" spans="2:4" ht="12.75">
      <c r="B476" s="81" t="s">
        <v>94</v>
      </c>
      <c r="C476" s="82"/>
      <c r="D476" s="82"/>
    </row>
    <row r="477" spans="2:4" ht="12.75">
      <c r="B477" s="81"/>
      <c r="C477" s="82"/>
      <c r="D477" s="82"/>
    </row>
    <row r="478" spans="1:4" ht="76.5">
      <c r="A478" s="36">
        <f>MAX($A$402:A477)+1</f>
        <v>9</v>
      </c>
      <c r="B478" s="81" t="s">
        <v>334</v>
      </c>
      <c r="C478" s="82"/>
      <c r="D478" s="82"/>
    </row>
    <row r="479" spans="2:6" ht="12.75">
      <c r="B479" s="81" t="s">
        <v>335</v>
      </c>
      <c r="C479" s="82" t="s">
        <v>74</v>
      </c>
      <c r="D479" s="82">
        <v>390</v>
      </c>
      <c r="E479" s="40"/>
      <c r="F479" s="41">
        <f>+E479*D479</f>
        <v>0</v>
      </c>
    </row>
    <row r="480" spans="2:4" ht="12.75">
      <c r="B480" s="81" t="s">
        <v>59</v>
      </c>
      <c r="C480" s="82"/>
      <c r="D480" s="82"/>
    </row>
    <row r="481" spans="2:4" ht="12.75">
      <c r="B481" s="81" t="s">
        <v>75</v>
      </c>
      <c r="C481" s="82"/>
      <c r="D481" s="82"/>
    </row>
    <row r="482" spans="2:4" ht="12.75">
      <c r="B482" s="81" t="s">
        <v>94</v>
      </c>
      <c r="C482" s="82"/>
      <c r="D482" s="82"/>
    </row>
    <row r="483" spans="2:4" ht="12.75">
      <c r="B483" s="81" t="s">
        <v>0</v>
      </c>
      <c r="C483" s="82"/>
      <c r="D483" s="82"/>
    </row>
    <row r="484" spans="2:4" ht="25.5">
      <c r="B484" s="81" t="s">
        <v>336</v>
      </c>
      <c r="C484" s="82"/>
      <c r="D484" s="82"/>
    </row>
    <row r="485" spans="2:4" ht="12.75">
      <c r="B485" s="81"/>
      <c r="C485" s="82"/>
      <c r="D485" s="82"/>
    </row>
    <row r="486" spans="1:4" ht="38.25">
      <c r="A486" s="36">
        <f>MAX($A$402:A485)+1</f>
        <v>10</v>
      </c>
      <c r="B486" s="81" t="s">
        <v>200</v>
      </c>
      <c r="C486" s="82"/>
      <c r="D486" s="82"/>
    </row>
    <row r="487" spans="2:6" ht="12.75">
      <c r="B487" s="81" t="s">
        <v>202</v>
      </c>
      <c r="C487" s="82" t="s">
        <v>4</v>
      </c>
      <c r="D487" s="82">
        <v>2</v>
      </c>
      <c r="E487" s="40"/>
      <c r="F487" s="41">
        <f>+E487*D487</f>
        <v>0</v>
      </c>
    </row>
    <row r="488" spans="2:4" ht="12.75">
      <c r="B488" s="81"/>
      <c r="C488" s="82"/>
      <c r="D488" s="82"/>
    </row>
    <row r="489" spans="1:4" ht="38.25">
      <c r="A489" s="36">
        <f>MAX($A$402:A488)+1</f>
        <v>11</v>
      </c>
      <c r="B489" s="81" t="s">
        <v>109</v>
      </c>
      <c r="C489" s="82"/>
      <c r="D489" s="82"/>
    </row>
    <row r="490" spans="2:6" ht="12.75">
      <c r="B490" s="81" t="s">
        <v>5</v>
      </c>
      <c r="C490" s="82" t="s">
        <v>4</v>
      </c>
      <c r="D490" s="82">
        <v>2</v>
      </c>
      <c r="E490" s="40"/>
      <c r="F490" s="41">
        <f>+E490*D490</f>
        <v>0</v>
      </c>
    </row>
    <row r="491" spans="2:6" ht="12.75">
      <c r="B491" s="81" t="s">
        <v>337</v>
      </c>
      <c r="C491" s="82" t="s">
        <v>4</v>
      </c>
      <c r="D491" s="82">
        <v>4</v>
      </c>
      <c r="E491" s="40"/>
      <c r="F491" s="41">
        <f>+E491*D491</f>
        <v>0</v>
      </c>
    </row>
    <row r="492" spans="2:6" ht="12.75">
      <c r="B492" s="81" t="s">
        <v>338</v>
      </c>
      <c r="C492" s="82" t="s">
        <v>4</v>
      </c>
      <c r="D492" s="82">
        <v>2</v>
      </c>
      <c r="E492" s="40"/>
      <c r="F492" s="41">
        <f>+E492*D492</f>
        <v>0</v>
      </c>
    </row>
    <row r="493" spans="2:6" ht="12.75">
      <c r="B493" s="81" t="s">
        <v>339</v>
      </c>
      <c r="C493" s="82" t="s">
        <v>4</v>
      </c>
      <c r="D493" s="82">
        <v>6</v>
      </c>
      <c r="E493" s="40"/>
      <c r="F493" s="41">
        <f>+E493*D493</f>
        <v>0</v>
      </c>
    </row>
    <row r="494" spans="2:6" ht="12.75">
      <c r="B494" s="81" t="s">
        <v>340</v>
      </c>
      <c r="C494" s="82" t="s">
        <v>4</v>
      </c>
      <c r="D494" s="82">
        <v>2</v>
      </c>
      <c r="E494" s="40"/>
      <c r="F494" s="41">
        <f>+E494*D494</f>
        <v>0</v>
      </c>
    </row>
    <row r="495" spans="2:4" ht="12.75">
      <c r="B495" s="81"/>
      <c r="C495" s="82"/>
      <c r="D495" s="82"/>
    </row>
    <row r="496" spans="1:4" ht="51">
      <c r="A496" s="36">
        <f>MAX($A$402:A495)+1</f>
        <v>12</v>
      </c>
      <c r="B496" s="81" t="s">
        <v>108</v>
      </c>
      <c r="C496" s="82"/>
      <c r="D496" s="82"/>
    </row>
    <row r="497" spans="2:6" ht="12.75">
      <c r="B497" s="81" t="s">
        <v>47</v>
      </c>
      <c r="C497" s="82" t="s">
        <v>4</v>
      </c>
      <c r="D497" s="82">
        <v>3</v>
      </c>
      <c r="E497" s="40"/>
      <c r="F497" s="41">
        <f>+E497*D497</f>
        <v>0</v>
      </c>
    </row>
    <row r="498" spans="2:4" ht="12.75">
      <c r="B498" s="81" t="s">
        <v>59</v>
      </c>
      <c r="C498" s="82"/>
      <c r="D498" s="82"/>
    </row>
    <row r="499" spans="2:4" ht="12.75">
      <c r="B499" s="81" t="s">
        <v>195</v>
      </c>
      <c r="C499" s="82"/>
      <c r="D499" s="82"/>
    </row>
    <row r="500" spans="2:4" ht="12.75">
      <c r="B500" s="81" t="s">
        <v>69</v>
      </c>
      <c r="C500" s="82"/>
      <c r="D500" s="82"/>
    </row>
    <row r="501" spans="2:4" ht="12.75">
      <c r="B501" s="81"/>
      <c r="C501" s="82"/>
      <c r="D501" s="82"/>
    </row>
    <row r="502" spans="1:4" ht="38.25">
      <c r="A502" s="36">
        <f>MAX($A$402:A501)+1</f>
        <v>13</v>
      </c>
      <c r="B502" s="81" t="s">
        <v>341</v>
      </c>
      <c r="C502" s="82"/>
      <c r="D502" s="82"/>
    </row>
    <row r="503" spans="2:6" ht="12.75">
      <c r="B503" s="81" t="s">
        <v>342</v>
      </c>
      <c r="C503" s="82" t="s">
        <v>4</v>
      </c>
      <c r="D503" s="82">
        <v>6</v>
      </c>
      <c r="E503" s="40"/>
      <c r="F503" s="41">
        <f>+E503*D503</f>
        <v>0</v>
      </c>
    </row>
    <row r="504" spans="2:4" ht="12.75">
      <c r="B504" s="81" t="s">
        <v>59</v>
      </c>
      <c r="C504" s="82"/>
      <c r="D504" s="82"/>
    </row>
    <row r="505" spans="2:4" ht="12.75">
      <c r="B505" s="81" t="s">
        <v>343</v>
      </c>
      <c r="C505" s="82"/>
      <c r="D505" s="82"/>
    </row>
    <row r="506" spans="2:4" ht="12.75">
      <c r="B506" s="81" t="s">
        <v>69</v>
      </c>
      <c r="C506" s="82"/>
      <c r="D506" s="82"/>
    </row>
    <row r="507" spans="2:4" ht="12.75">
      <c r="B507" s="81"/>
      <c r="C507" s="82"/>
      <c r="D507" s="82"/>
    </row>
    <row r="508" spans="1:4" ht="102">
      <c r="A508" s="36">
        <f>MAX($A$402:A507)+1</f>
        <v>14</v>
      </c>
      <c r="B508" s="81" t="s">
        <v>344</v>
      </c>
      <c r="C508" s="82"/>
      <c r="D508" s="82"/>
    </row>
    <row r="509" spans="2:4" ht="12.75">
      <c r="B509" s="81" t="s">
        <v>345</v>
      </c>
      <c r="C509" s="82"/>
      <c r="D509" s="82"/>
    </row>
    <row r="510" spans="2:4" ht="63.75">
      <c r="B510" s="81" t="s">
        <v>346</v>
      </c>
      <c r="C510" s="82"/>
      <c r="D510" s="82"/>
    </row>
    <row r="511" spans="2:4" ht="12.75">
      <c r="B511" s="81" t="s">
        <v>92</v>
      </c>
      <c r="C511" s="82"/>
      <c r="D511" s="82"/>
    </row>
    <row r="512" spans="2:6" ht="12.75">
      <c r="B512" s="81" t="s">
        <v>347</v>
      </c>
      <c r="C512" s="82" t="s">
        <v>3</v>
      </c>
      <c r="D512" s="82">
        <v>91</v>
      </c>
      <c r="E512" s="40"/>
      <c r="F512" s="41">
        <f>+E512*D512</f>
        <v>0</v>
      </c>
    </row>
    <row r="513" spans="2:6" ht="12.75">
      <c r="B513" s="81" t="s">
        <v>348</v>
      </c>
      <c r="C513" s="82" t="s">
        <v>3</v>
      </c>
      <c r="D513" s="82">
        <v>78</v>
      </c>
      <c r="E513" s="40"/>
      <c r="F513" s="41">
        <f>+E513*D513</f>
        <v>0</v>
      </c>
    </row>
    <row r="514" spans="2:6" ht="12.75">
      <c r="B514" s="81" t="s">
        <v>349</v>
      </c>
      <c r="C514" s="82" t="s">
        <v>3</v>
      </c>
      <c r="D514" s="82">
        <v>59</v>
      </c>
      <c r="E514" s="40"/>
      <c r="F514" s="41">
        <f>+E514*D514</f>
        <v>0</v>
      </c>
    </row>
    <row r="515" spans="2:4" ht="12.75">
      <c r="B515" s="81" t="s">
        <v>59</v>
      </c>
      <c r="C515" s="82"/>
      <c r="D515" s="82"/>
    </row>
    <row r="516" spans="2:4" ht="12.75">
      <c r="B516" s="81" t="s">
        <v>76</v>
      </c>
      <c r="C516" s="82"/>
      <c r="D516" s="82"/>
    </row>
    <row r="517" spans="2:4" ht="12.75">
      <c r="B517" s="81" t="s">
        <v>69</v>
      </c>
      <c r="C517" s="82"/>
      <c r="D517" s="82"/>
    </row>
    <row r="518" spans="2:4" ht="12.75">
      <c r="B518" s="81"/>
      <c r="C518" s="82"/>
      <c r="D518" s="82"/>
    </row>
    <row r="519" spans="1:4" ht="76.5">
      <c r="A519" s="36">
        <f>MAX($A$402:A518)+1</f>
        <v>15</v>
      </c>
      <c r="B519" s="81" t="s">
        <v>113</v>
      </c>
      <c r="C519" s="82"/>
      <c r="D519" s="82"/>
    </row>
    <row r="520" spans="2:6" ht="12.75">
      <c r="B520" s="81" t="s">
        <v>282</v>
      </c>
      <c r="C520" s="82" t="s">
        <v>3</v>
      </c>
      <c r="D520" s="82">
        <v>29</v>
      </c>
      <c r="E520" s="40"/>
      <c r="F520" s="41">
        <f>+E520*D520</f>
        <v>0</v>
      </c>
    </row>
    <row r="521" spans="2:6" ht="12.75">
      <c r="B521" s="81" t="s">
        <v>283</v>
      </c>
      <c r="C521" s="82" t="s">
        <v>3</v>
      </c>
      <c r="D521" s="82">
        <v>62</v>
      </c>
      <c r="E521" s="40"/>
      <c r="F521" s="41">
        <f>+E521*D521</f>
        <v>0</v>
      </c>
    </row>
    <row r="522" spans="2:6" ht="12.75">
      <c r="B522" s="81" t="s">
        <v>284</v>
      </c>
      <c r="C522" s="82" t="s">
        <v>3</v>
      </c>
      <c r="D522" s="82">
        <v>62</v>
      </c>
      <c r="E522" s="40"/>
      <c r="F522" s="41">
        <f>+E522*D522</f>
        <v>0</v>
      </c>
    </row>
    <row r="523" spans="2:6" ht="12.75">
      <c r="B523" s="81" t="s">
        <v>285</v>
      </c>
      <c r="C523" s="82" t="s">
        <v>3</v>
      </c>
      <c r="D523" s="82">
        <v>55</v>
      </c>
      <c r="E523" s="40"/>
      <c r="F523" s="41">
        <f>+E523*D523</f>
        <v>0</v>
      </c>
    </row>
    <row r="524" spans="2:6" ht="12.75">
      <c r="B524" s="81" t="s">
        <v>287</v>
      </c>
      <c r="C524" s="82" t="s">
        <v>3</v>
      </c>
      <c r="D524" s="82">
        <v>181</v>
      </c>
      <c r="E524" s="40"/>
      <c r="F524" s="41">
        <f>+E524*D524</f>
        <v>0</v>
      </c>
    </row>
    <row r="525" spans="2:4" ht="12.75">
      <c r="B525" s="81"/>
      <c r="C525" s="82"/>
      <c r="D525" s="82"/>
    </row>
    <row r="526" spans="1:4" ht="76.5">
      <c r="A526" s="36">
        <f>MAX($A$402:A525)+1</f>
        <v>16</v>
      </c>
      <c r="B526" s="81" t="s">
        <v>211</v>
      </c>
      <c r="C526" s="82"/>
      <c r="D526" s="82"/>
    </row>
    <row r="527" spans="2:4" ht="12.75">
      <c r="B527" s="81" t="s">
        <v>92</v>
      </c>
      <c r="C527" s="82"/>
      <c r="D527" s="82"/>
    </row>
    <row r="528" spans="2:6" ht="12.75">
      <c r="B528" s="81" t="s">
        <v>288</v>
      </c>
      <c r="C528" s="82" t="s">
        <v>3</v>
      </c>
      <c r="D528" s="82">
        <v>78</v>
      </c>
      <c r="E528" s="40"/>
      <c r="F528" s="41">
        <f>+E528*D528</f>
        <v>0</v>
      </c>
    </row>
    <row r="529" spans="2:6" ht="12.75">
      <c r="B529" s="81" t="s">
        <v>376</v>
      </c>
      <c r="C529" s="82" t="s">
        <v>3</v>
      </c>
      <c r="D529" s="82">
        <v>40</v>
      </c>
      <c r="E529" s="40"/>
      <c r="F529" s="41">
        <f>+E529*D529</f>
        <v>0</v>
      </c>
    </row>
    <row r="530" spans="2:4" ht="12.75">
      <c r="B530" s="81"/>
      <c r="C530" s="82"/>
      <c r="D530" s="82"/>
    </row>
    <row r="531" spans="1:4" ht="127.5">
      <c r="A531" s="36">
        <f>MAX($A$402:A530)+1</f>
        <v>17</v>
      </c>
      <c r="B531" s="81" t="s">
        <v>377</v>
      </c>
      <c r="C531" s="82"/>
      <c r="D531" s="82"/>
    </row>
    <row r="532" spans="2:4" ht="12.75">
      <c r="B532" s="81" t="s">
        <v>350</v>
      </c>
      <c r="C532" s="82"/>
      <c r="D532" s="82"/>
    </row>
    <row r="533" spans="2:6" ht="12.75">
      <c r="B533" s="81" t="s">
        <v>351</v>
      </c>
      <c r="C533" s="82" t="s">
        <v>3</v>
      </c>
      <c r="D533" s="82">
        <v>91</v>
      </c>
      <c r="E533" s="40"/>
      <c r="F533" s="41">
        <f>+E533*D533</f>
        <v>0</v>
      </c>
    </row>
    <row r="534" spans="2:6" ht="12.75">
      <c r="B534" s="81" t="s">
        <v>348</v>
      </c>
      <c r="C534" s="82" t="s">
        <v>3</v>
      </c>
      <c r="D534" s="82">
        <v>78</v>
      </c>
      <c r="E534" s="40"/>
      <c r="F534" s="41">
        <f>+E534*D534</f>
        <v>0</v>
      </c>
    </row>
    <row r="535" spans="2:6" ht="12.75">
      <c r="B535" s="81" t="s">
        <v>352</v>
      </c>
      <c r="C535" s="82" t="s">
        <v>3</v>
      </c>
      <c r="D535" s="82">
        <v>59</v>
      </c>
      <c r="E535" s="40"/>
      <c r="F535" s="41">
        <f>+E535*D535</f>
        <v>0</v>
      </c>
    </row>
    <row r="536" spans="2:4" ht="12.75">
      <c r="B536" s="81" t="s">
        <v>59</v>
      </c>
      <c r="C536" s="82"/>
      <c r="D536" s="82"/>
    </row>
    <row r="537" spans="2:4" ht="12.75">
      <c r="B537" s="81" t="s">
        <v>95</v>
      </c>
      <c r="C537" s="82"/>
      <c r="D537" s="82"/>
    </row>
    <row r="538" spans="2:4" ht="12.75">
      <c r="B538" s="81" t="s">
        <v>69</v>
      </c>
      <c r="C538" s="82"/>
      <c r="D538" s="82"/>
    </row>
    <row r="539" spans="2:4" ht="12.75">
      <c r="B539" s="81"/>
      <c r="C539" s="82"/>
      <c r="D539" s="82"/>
    </row>
    <row r="540" spans="1:4" ht="63.75">
      <c r="A540" s="36">
        <f>MAX($A$402:A539)+1</f>
        <v>18</v>
      </c>
      <c r="B540" s="81" t="s">
        <v>353</v>
      </c>
      <c r="C540" s="82"/>
      <c r="D540" s="82"/>
    </row>
    <row r="541" spans="2:4" ht="12.75">
      <c r="B541" s="81" t="s">
        <v>77</v>
      </c>
      <c r="C541" s="82"/>
      <c r="D541" s="82"/>
    </row>
    <row r="542" spans="2:4" ht="12.75">
      <c r="B542" s="81" t="s">
        <v>354</v>
      </c>
      <c r="C542" s="82"/>
      <c r="D542" s="82"/>
    </row>
    <row r="543" spans="2:4" ht="12.75">
      <c r="B543" s="81" t="s">
        <v>78</v>
      </c>
      <c r="C543" s="82"/>
      <c r="D543" s="82"/>
    </row>
    <row r="544" spans="2:4" ht="12.75">
      <c r="B544" s="81" t="s">
        <v>355</v>
      </c>
      <c r="C544" s="82"/>
      <c r="D544" s="82"/>
    </row>
    <row r="545" spans="2:6" ht="12.75">
      <c r="B545" s="81" t="s">
        <v>282</v>
      </c>
      <c r="C545" s="82" t="s">
        <v>3</v>
      </c>
      <c r="D545" s="82">
        <v>29</v>
      </c>
      <c r="E545" s="40"/>
      <c r="F545" s="41">
        <f>+E545*D545</f>
        <v>0</v>
      </c>
    </row>
    <row r="546" spans="2:4" ht="12.75">
      <c r="B546" s="81" t="s">
        <v>61</v>
      </c>
      <c r="C546" s="82"/>
      <c r="D546" s="82"/>
    </row>
    <row r="547" spans="2:6" ht="12.75">
      <c r="B547" s="81" t="s">
        <v>283</v>
      </c>
      <c r="C547" s="82" t="s">
        <v>3</v>
      </c>
      <c r="D547" s="82">
        <v>62</v>
      </c>
      <c r="E547" s="40"/>
      <c r="F547" s="41">
        <f>+E547*D547</f>
        <v>0</v>
      </c>
    </row>
    <row r="548" spans="2:4" ht="12.75">
      <c r="B548" s="81" t="s">
        <v>356</v>
      </c>
      <c r="C548" s="82"/>
      <c r="D548" s="82"/>
    </row>
    <row r="549" spans="2:6" ht="12.75">
      <c r="B549" s="81" t="s">
        <v>284</v>
      </c>
      <c r="C549" s="82" t="s">
        <v>3</v>
      </c>
      <c r="D549" s="82">
        <v>62</v>
      </c>
      <c r="E549" s="40"/>
      <c r="F549" s="41">
        <f>+E549*D549</f>
        <v>0</v>
      </c>
    </row>
    <row r="550" spans="2:4" ht="12.75">
      <c r="B550" s="81" t="s">
        <v>357</v>
      </c>
      <c r="C550" s="82"/>
      <c r="D550" s="82"/>
    </row>
    <row r="551" spans="2:6" ht="12.75">
      <c r="B551" s="81" t="s">
        <v>285</v>
      </c>
      <c r="C551" s="82" t="s">
        <v>3</v>
      </c>
      <c r="D551" s="82">
        <v>55</v>
      </c>
      <c r="E551" s="40"/>
      <c r="F551" s="41">
        <f>+E551*D551</f>
        <v>0</v>
      </c>
    </row>
    <row r="552" spans="2:4" ht="12.75">
      <c r="B552" s="81" t="s">
        <v>41</v>
      </c>
      <c r="C552" s="82"/>
      <c r="D552" s="82"/>
    </row>
    <row r="553" spans="2:4" ht="12.75">
      <c r="B553" s="81" t="s">
        <v>358</v>
      </c>
      <c r="C553" s="82"/>
      <c r="D553" s="82"/>
    </row>
    <row r="554" spans="2:4" ht="12.75">
      <c r="B554" s="81" t="s">
        <v>69</v>
      </c>
      <c r="C554" s="82"/>
      <c r="D554" s="82"/>
    </row>
    <row r="555" spans="2:4" ht="12.75">
      <c r="B555" s="81"/>
      <c r="C555" s="82"/>
      <c r="D555" s="82"/>
    </row>
    <row r="556" spans="2:4" ht="12.75">
      <c r="B556" s="81" t="s">
        <v>359</v>
      </c>
      <c r="C556" s="82"/>
      <c r="D556" s="82"/>
    </row>
    <row r="557" spans="2:6" ht="12.75">
      <c r="B557" s="81" t="s">
        <v>378</v>
      </c>
      <c r="C557" s="82" t="s">
        <v>3</v>
      </c>
      <c r="D557" s="82">
        <v>38</v>
      </c>
      <c r="E557" s="40"/>
      <c r="F557" s="41">
        <f>+E557*D557</f>
        <v>0</v>
      </c>
    </row>
    <row r="558" spans="2:6" ht="12.75">
      <c r="B558" s="81" t="s">
        <v>287</v>
      </c>
      <c r="C558" s="82" t="s">
        <v>3</v>
      </c>
      <c r="D558" s="82">
        <v>143</v>
      </c>
      <c r="E558" s="40"/>
      <c r="F558" s="41">
        <f>+E558*D558</f>
        <v>0</v>
      </c>
    </row>
    <row r="559" spans="2:4" ht="12.75">
      <c r="B559" s="81" t="s">
        <v>360</v>
      </c>
      <c r="C559" s="82"/>
      <c r="D559" s="82"/>
    </row>
    <row r="560" spans="2:6" ht="12.75">
      <c r="B560" s="81" t="s">
        <v>288</v>
      </c>
      <c r="C560" s="82" t="s">
        <v>3</v>
      </c>
      <c r="D560" s="82">
        <v>78</v>
      </c>
      <c r="E560" s="40"/>
      <c r="F560" s="41">
        <f>+E560*D560</f>
        <v>0</v>
      </c>
    </row>
    <row r="561" spans="2:4" ht="12.75">
      <c r="B561" s="81" t="s">
        <v>361</v>
      </c>
      <c r="C561" s="82"/>
      <c r="D561" s="82"/>
    </row>
    <row r="562" spans="2:6" ht="12.75">
      <c r="B562" s="81" t="s">
        <v>376</v>
      </c>
      <c r="C562" s="82" t="s">
        <v>3</v>
      </c>
      <c r="D562" s="82">
        <v>40</v>
      </c>
      <c r="E562" s="40"/>
      <c r="F562" s="41">
        <f>+E562*D562</f>
        <v>0</v>
      </c>
    </row>
    <row r="563" spans="2:4" ht="12.75">
      <c r="B563" s="81" t="s">
        <v>41</v>
      </c>
      <c r="C563" s="82"/>
      <c r="D563" s="82"/>
    </row>
    <row r="564" spans="2:4" ht="12.75">
      <c r="B564" s="81" t="s">
        <v>362</v>
      </c>
      <c r="C564" s="82"/>
      <c r="D564" s="82"/>
    </row>
    <row r="565" spans="2:4" ht="12.75">
      <c r="B565" s="81" t="s">
        <v>69</v>
      </c>
      <c r="C565" s="82"/>
      <c r="D565" s="82"/>
    </row>
    <row r="566" spans="2:4" ht="12.75">
      <c r="B566" s="81"/>
      <c r="C566" s="82"/>
      <c r="D566" s="82"/>
    </row>
    <row r="567" spans="1:4" ht="63.75">
      <c r="A567" s="36">
        <f>MAX($A$402:A566)+1</f>
        <v>19</v>
      </c>
      <c r="B567" s="81" t="s">
        <v>363</v>
      </c>
      <c r="C567" s="82"/>
      <c r="D567" s="82"/>
    </row>
    <row r="568" spans="2:4" ht="12.75">
      <c r="B568" s="81" t="s">
        <v>77</v>
      </c>
      <c r="C568" s="82"/>
      <c r="D568" s="82"/>
    </row>
    <row r="569" spans="2:4" ht="12.75">
      <c r="B569" s="81" t="s">
        <v>354</v>
      </c>
      <c r="C569" s="82"/>
      <c r="D569" s="82"/>
    </row>
    <row r="570" spans="2:4" ht="12.75">
      <c r="B570" s="81" t="s">
        <v>78</v>
      </c>
      <c r="C570" s="82"/>
      <c r="D570" s="82"/>
    </row>
    <row r="571" spans="2:4" ht="12.75">
      <c r="B571" s="81" t="s">
        <v>364</v>
      </c>
      <c r="C571" s="82"/>
      <c r="D571" s="82"/>
    </row>
    <row r="572" spans="2:6" ht="25.5">
      <c r="B572" s="81" t="s">
        <v>379</v>
      </c>
      <c r="C572" s="82" t="s">
        <v>74</v>
      </c>
      <c r="D572" s="82">
        <v>22</v>
      </c>
      <c r="E572" s="40"/>
      <c r="F572" s="41">
        <f>+E572*D572</f>
        <v>0</v>
      </c>
    </row>
    <row r="573" spans="2:4" ht="12.75">
      <c r="B573" s="81" t="s">
        <v>365</v>
      </c>
      <c r="C573" s="82"/>
      <c r="D573" s="82"/>
    </row>
    <row r="574" spans="2:4" ht="12.75">
      <c r="B574" s="81" t="s">
        <v>41</v>
      </c>
      <c r="C574" s="82"/>
      <c r="D574" s="82"/>
    </row>
    <row r="575" spans="2:4" ht="12.75">
      <c r="B575" s="81" t="s">
        <v>362</v>
      </c>
      <c r="C575" s="82"/>
      <c r="D575" s="82"/>
    </row>
    <row r="576" spans="2:4" ht="12.75">
      <c r="B576" s="81" t="s">
        <v>69</v>
      </c>
      <c r="C576" s="82"/>
      <c r="D576" s="82"/>
    </row>
    <row r="577" spans="2:4" ht="12.75">
      <c r="B577" s="81"/>
      <c r="C577" s="82"/>
      <c r="D577" s="82"/>
    </row>
    <row r="578" spans="1:4" ht="51">
      <c r="A578" s="36">
        <f>MAX($A$402:A577)+1</f>
        <v>20</v>
      </c>
      <c r="B578" s="81" t="s">
        <v>366</v>
      </c>
      <c r="C578" s="82"/>
      <c r="D578" s="82"/>
    </row>
    <row r="579" spans="2:4" ht="12.75">
      <c r="B579" s="81"/>
      <c r="C579" s="82"/>
      <c r="D579" s="82"/>
    </row>
    <row r="580" spans="2:6" ht="12.75">
      <c r="B580" s="81" t="s">
        <v>367</v>
      </c>
      <c r="C580" s="82" t="s">
        <v>1</v>
      </c>
      <c r="D580" s="82">
        <v>1</v>
      </c>
      <c r="E580" s="40"/>
      <c r="F580" s="41">
        <f>+E580*D580</f>
        <v>0</v>
      </c>
    </row>
    <row r="581" spans="2:4" ht="12.75">
      <c r="B581" s="81" t="s">
        <v>368</v>
      </c>
      <c r="C581" s="82"/>
      <c r="D581" s="82"/>
    </row>
    <row r="582" spans="2:4" ht="12.75">
      <c r="B582" s="81" t="s">
        <v>41</v>
      </c>
      <c r="C582" s="82"/>
      <c r="D582" s="82"/>
    </row>
    <row r="583" spans="2:4" ht="12.75">
      <c r="B583" s="81" t="s">
        <v>369</v>
      </c>
      <c r="C583" s="82"/>
      <c r="D583" s="82"/>
    </row>
    <row r="584" spans="2:4" ht="12.75">
      <c r="B584" s="81" t="s">
        <v>69</v>
      </c>
      <c r="C584" s="82"/>
      <c r="D584" s="82"/>
    </row>
    <row r="585" spans="2:4" ht="12.75">
      <c r="B585" s="81"/>
      <c r="C585" s="82"/>
      <c r="D585" s="82"/>
    </row>
    <row r="586" spans="1:4" ht="63.75">
      <c r="A586" s="36">
        <f>MAX($A$402:A585)+1</f>
        <v>21</v>
      </c>
      <c r="B586" s="81" t="s">
        <v>370</v>
      </c>
      <c r="C586" s="82"/>
      <c r="D586" s="82"/>
    </row>
    <row r="587" spans="2:4" ht="12.75">
      <c r="B587" s="81" t="s">
        <v>371</v>
      </c>
      <c r="C587" s="82"/>
      <c r="D587" s="82"/>
    </row>
    <row r="588" spans="2:6" ht="12.75">
      <c r="B588" s="81" t="s">
        <v>287</v>
      </c>
      <c r="C588" s="82" t="s">
        <v>3</v>
      </c>
      <c r="D588" s="82">
        <v>40</v>
      </c>
      <c r="E588" s="40"/>
      <c r="F588" s="41">
        <f>+E588*D588</f>
        <v>0</v>
      </c>
    </row>
    <row r="589" spans="2:4" ht="12.75">
      <c r="B589" s="81" t="s">
        <v>59</v>
      </c>
      <c r="C589" s="82"/>
      <c r="D589" s="82"/>
    </row>
    <row r="590" spans="2:4" ht="12.75">
      <c r="B590" s="81" t="s">
        <v>216</v>
      </c>
      <c r="C590" s="82"/>
      <c r="D590" s="82"/>
    </row>
    <row r="591" spans="2:4" ht="12.75">
      <c r="B591" s="81" t="s">
        <v>69</v>
      </c>
      <c r="C591" s="82"/>
      <c r="D591" s="82"/>
    </row>
    <row r="592" spans="2:4" ht="12.75">
      <c r="B592" s="81"/>
      <c r="C592" s="82"/>
      <c r="D592" s="82"/>
    </row>
    <row r="593" spans="1:6" ht="38.25">
      <c r="A593" s="36">
        <f>MAX($A$402:A592)+1</f>
        <v>22</v>
      </c>
      <c r="B593" s="81" t="s">
        <v>372</v>
      </c>
      <c r="C593" s="82" t="s">
        <v>74</v>
      </c>
      <c r="D593" s="82">
        <v>35</v>
      </c>
      <c r="E593" s="40"/>
      <c r="F593" s="41">
        <f>+E593*D593</f>
        <v>0</v>
      </c>
    </row>
    <row r="594" spans="2:4" ht="12.75">
      <c r="B594" s="81"/>
      <c r="C594" s="82"/>
      <c r="D594" s="82"/>
    </row>
    <row r="595" spans="1:4" ht="38.25">
      <c r="A595" s="36">
        <f>MAX($A$402:A594)+1</f>
        <v>23</v>
      </c>
      <c r="B595" s="81" t="s">
        <v>218</v>
      </c>
      <c r="C595" s="82"/>
      <c r="D595" s="82"/>
    </row>
    <row r="596" spans="2:4" ht="12.75">
      <c r="B596" s="81" t="s">
        <v>44</v>
      </c>
      <c r="C596" s="82"/>
      <c r="D596" s="82"/>
    </row>
    <row r="597" spans="2:6" ht="12.75">
      <c r="B597" s="81" t="s">
        <v>219</v>
      </c>
      <c r="C597" s="82" t="s">
        <v>1</v>
      </c>
      <c r="D597" s="82">
        <v>1</v>
      </c>
      <c r="E597" s="40"/>
      <c r="F597" s="41">
        <f>+E597*D597</f>
        <v>0</v>
      </c>
    </row>
    <row r="598" spans="2:4" ht="12.75">
      <c r="B598" s="81" t="s">
        <v>69</v>
      </c>
      <c r="C598" s="82"/>
      <c r="D598" s="82"/>
    </row>
    <row r="599" spans="2:4" ht="12.75">
      <c r="B599" s="81"/>
      <c r="C599" s="82"/>
      <c r="D599" s="82"/>
    </row>
    <row r="600" spans="1:4" ht="25.5">
      <c r="A600" s="36">
        <f>MAX($A$402:A599)+1</f>
        <v>24</v>
      </c>
      <c r="B600" s="81" t="s">
        <v>373</v>
      </c>
      <c r="C600" s="82"/>
      <c r="D600" s="82"/>
    </row>
    <row r="601" spans="2:6" ht="12.75">
      <c r="B601" s="81" t="s">
        <v>374</v>
      </c>
      <c r="C601" s="82" t="s">
        <v>375</v>
      </c>
      <c r="D601" s="82">
        <v>540</v>
      </c>
      <c r="E601" s="40"/>
      <c r="F601" s="41">
        <f>+E601*D601</f>
        <v>0</v>
      </c>
    </row>
    <row r="602" spans="2:4" ht="12.75">
      <c r="B602" s="81"/>
      <c r="C602" s="82"/>
      <c r="D602" s="82"/>
    </row>
    <row r="603" spans="1:6" ht="12.75">
      <c r="A603" s="36">
        <f>MAX($A$402:A602)+1</f>
        <v>25</v>
      </c>
      <c r="B603" s="81" t="s">
        <v>79</v>
      </c>
      <c r="C603" s="82" t="s">
        <v>4</v>
      </c>
      <c r="D603" s="82">
        <v>22</v>
      </c>
      <c r="E603" s="40"/>
      <c r="F603" s="41">
        <f>+E603*D603</f>
        <v>0</v>
      </c>
    </row>
    <row r="604" spans="2:4" ht="12.75">
      <c r="B604" s="81"/>
      <c r="C604" s="82"/>
      <c r="D604" s="82"/>
    </row>
    <row r="605" spans="1:4" ht="51">
      <c r="A605" s="36">
        <f>MAX($A$402:A604)+1</f>
        <v>26</v>
      </c>
      <c r="B605" s="81" t="s">
        <v>223</v>
      </c>
      <c r="C605" s="82"/>
      <c r="D605" s="82"/>
    </row>
    <row r="606" spans="2:6" ht="12.75">
      <c r="B606" s="81" t="s">
        <v>290</v>
      </c>
      <c r="C606" s="82" t="s">
        <v>1</v>
      </c>
      <c r="D606" s="82">
        <v>20</v>
      </c>
      <c r="E606" s="40"/>
      <c r="F606" s="41">
        <f>+E606*D606</f>
        <v>0</v>
      </c>
    </row>
    <row r="607" spans="2:4" ht="12.75">
      <c r="B607" s="81"/>
      <c r="C607" s="82"/>
      <c r="D607" s="82"/>
    </row>
    <row r="608" spans="1:6" ht="25.5">
      <c r="A608" s="36">
        <f>MAX($A$402:A607)+1</f>
        <v>27</v>
      </c>
      <c r="B608" s="81" t="s">
        <v>224</v>
      </c>
      <c r="C608" s="82" t="s">
        <v>43</v>
      </c>
      <c r="D608" s="82">
        <v>40</v>
      </c>
      <c r="E608" s="40"/>
      <c r="F608" s="41">
        <f>+E608*D608</f>
        <v>0</v>
      </c>
    </row>
    <row r="610" ht="25.5">
      <c r="B610" s="77" t="s">
        <v>380</v>
      </c>
    </row>
    <row r="612" spans="1:4" ht="51">
      <c r="A612" s="39">
        <v>1</v>
      </c>
      <c r="B612" s="81" t="s">
        <v>1085</v>
      </c>
      <c r="C612" s="82"/>
      <c r="D612" s="82"/>
    </row>
    <row r="613" spans="2:4" ht="12.75">
      <c r="B613" s="81" t="s">
        <v>99</v>
      </c>
      <c r="C613" s="82"/>
      <c r="D613" s="82"/>
    </row>
    <row r="614" spans="2:4" ht="14.25">
      <c r="B614" s="81" t="s">
        <v>1238</v>
      </c>
      <c r="C614" s="82"/>
      <c r="D614" s="82"/>
    </row>
    <row r="615" spans="2:4" ht="12.75">
      <c r="B615" s="81" t="s">
        <v>381</v>
      </c>
      <c r="C615" s="82"/>
      <c r="D615" s="82"/>
    </row>
    <row r="616" spans="2:4" ht="12.75">
      <c r="B616" s="81" t="s">
        <v>382</v>
      </c>
      <c r="C616" s="82"/>
      <c r="D616" s="82"/>
    </row>
    <row r="617" spans="2:4" ht="12.75">
      <c r="B617" s="81" t="s">
        <v>101</v>
      </c>
      <c r="C617" s="82"/>
      <c r="D617" s="82"/>
    </row>
    <row r="618" spans="2:4" ht="12.75">
      <c r="B618" s="81" t="s">
        <v>44</v>
      </c>
      <c r="C618" s="82"/>
      <c r="D618" s="82"/>
    </row>
    <row r="619" spans="2:6" ht="12.75">
      <c r="B619" s="81" t="s">
        <v>383</v>
      </c>
      <c r="C619" s="82" t="s">
        <v>4</v>
      </c>
      <c r="D619" s="82">
        <v>1</v>
      </c>
      <c r="E619" s="40"/>
      <c r="F619" s="41">
        <f>+E619*D619</f>
        <v>0</v>
      </c>
    </row>
    <row r="620" spans="2:4" ht="12.75">
      <c r="B620" s="81" t="s">
        <v>69</v>
      </c>
      <c r="C620" s="82"/>
      <c r="D620" s="82"/>
    </row>
    <row r="621" spans="2:4" ht="12.75">
      <c r="B621" s="81"/>
      <c r="C621" s="82"/>
      <c r="D621" s="82"/>
    </row>
    <row r="622" spans="1:4" ht="89.25">
      <c r="A622" s="36">
        <f>MAX($A$612:A621)+1</f>
        <v>2</v>
      </c>
      <c r="B622" s="81" t="s">
        <v>384</v>
      </c>
      <c r="C622" s="82"/>
      <c r="D622" s="82"/>
    </row>
    <row r="623" spans="2:4" ht="38.25">
      <c r="B623" s="81" t="s">
        <v>385</v>
      </c>
      <c r="C623" s="82"/>
      <c r="D623" s="82"/>
    </row>
    <row r="624" spans="2:4" ht="12.75">
      <c r="B624" s="81" t="s">
        <v>386</v>
      </c>
      <c r="C624" s="82"/>
      <c r="D624" s="82"/>
    </row>
    <row r="625" spans="2:4" ht="15.75">
      <c r="B625" s="81" t="s">
        <v>1239</v>
      </c>
      <c r="C625" s="82"/>
      <c r="D625" s="82"/>
    </row>
    <row r="626" spans="2:4" ht="12.75">
      <c r="B626" s="81" t="s">
        <v>44</v>
      </c>
      <c r="C626" s="82"/>
      <c r="D626" s="82"/>
    </row>
    <row r="627" spans="2:6" ht="12.75">
      <c r="B627" s="81" t="s">
        <v>387</v>
      </c>
      <c r="C627" s="82" t="s">
        <v>4</v>
      </c>
      <c r="D627" s="82">
        <v>1</v>
      </c>
      <c r="E627" s="40"/>
      <c r="F627" s="41">
        <f>+E627*D627</f>
        <v>0</v>
      </c>
    </row>
    <row r="628" spans="2:4" ht="12.75">
      <c r="B628" s="81" t="s">
        <v>69</v>
      </c>
      <c r="C628" s="82"/>
      <c r="D628" s="82"/>
    </row>
    <row r="629" spans="2:4" ht="12.75">
      <c r="B629" s="81"/>
      <c r="C629" s="82"/>
      <c r="D629" s="82"/>
    </row>
    <row r="630" spans="1:4" ht="51">
      <c r="A630" s="36">
        <f>MAX($A$612:A629)+1</f>
        <v>3</v>
      </c>
      <c r="B630" s="81" t="s">
        <v>388</v>
      </c>
      <c r="C630" s="82"/>
      <c r="D630" s="82"/>
    </row>
    <row r="631" spans="2:4" ht="12.75">
      <c r="B631" s="81" t="s">
        <v>386</v>
      </c>
      <c r="C631" s="82"/>
      <c r="D631" s="82"/>
    </row>
    <row r="632" spans="2:4" ht="15.75">
      <c r="B632" s="81" t="s">
        <v>1240</v>
      </c>
      <c r="C632" s="82"/>
      <c r="D632" s="82"/>
    </row>
    <row r="633" spans="2:4" ht="12.75">
      <c r="B633" s="81" t="s">
        <v>44</v>
      </c>
      <c r="C633" s="82"/>
      <c r="D633" s="82"/>
    </row>
    <row r="634" spans="2:6" ht="12.75">
      <c r="B634" s="81" t="s">
        <v>389</v>
      </c>
      <c r="C634" s="82" t="s">
        <v>1</v>
      </c>
      <c r="D634" s="82">
        <v>1</v>
      </c>
      <c r="E634" s="40"/>
      <c r="F634" s="41">
        <f>+E634*D634</f>
        <v>0</v>
      </c>
    </row>
    <row r="635" spans="2:4" ht="12.75">
      <c r="B635" s="81" t="s">
        <v>69</v>
      </c>
      <c r="C635" s="82"/>
      <c r="D635" s="82"/>
    </row>
    <row r="636" spans="2:4" ht="12.75">
      <c r="B636" s="81"/>
      <c r="C636" s="82"/>
      <c r="D636" s="82"/>
    </row>
    <row r="637" spans="1:6" ht="63.75">
      <c r="A637" s="36">
        <f>MAX($A$612:A636)+1</f>
        <v>4</v>
      </c>
      <c r="B637" s="81" t="s">
        <v>1241</v>
      </c>
      <c r="C637" s="82" t="s">
        <v>4</v>
      </c>
      <c r="D637" s="82">
        <v>4</v>
      </c>
      <c r="E637" s="40"/>
      <c r="F637" s="41">
        <f>+E637*D637</f>
        <v>0</v>
      </c>
    </row>
    <row r="638" spans="2:4" ht="12.75">
      <c r="B638" s="81"/>
      <c r="C638" s="82"/>
      <c r="D638" s="82"/>
    </row>
    <row r="639" spans="1:4" ht="38.25">
      <c r="A639" s="36">
        <f>MAX($A$612:A638)+1</f>
        <v>5</v>
      </c>
      <c r="B639" s="81" t="s">
        <v>1242</v>
      </c>
      <c r="C639" s="82"/>
      <c r="D639" s="82"/>
    </row>
    <row r="640" spans="2:6" ht="12.75">
      <c r="B640" s="81" t="s">
        <v>1243</v>
      </c>
      <c r="C640" s="82" t="s">
        <v>4</v>
      </c>
      <c r="D640" s="82">
        <v>2</v>
      </c>
      <c r="E640" s="40"/>
      <c r="F640" s="41">
        <f>+E640*D640</f>
        <v>0</v>
      </c>
    </row>
    <row r="641" spans="2:6" ht="12.75">
      <c r="B641" s="81" t="s">
        <v>1244</v>
      </c>
      <c r="C641" s="82" t="s">
        <v>4</v>
      </c>
      <c r="D641" s="82">
        <v>4</v>
      </c>
      <c r="E641" s="40"/>
      <c r="F641" s="41">
        <f>+E641*D641</f>
        <v>0</v>
      </c>
    </row>
    <row r="642" spans="2:4" ht="12.75">
      <c r="B642" s="81"/>
      <c r="C642" s="82"/>
      <c r="D642" s="82"/>
    </row>
    <row r="643" spans="1:4" ht="51">
      <c r="A643" s="36">
        <f>MAX($A$612:A642)+1</f>
        <v>6</v>
      </c>
      <c r="B643" s="81" t="s">
        <v>390</v>
      </c>
      <c r="C643" s="82"/>
      <c r="D643" s="82"/>
    </row>
    <row r="644" spans="2:6" ht="12.75">
      <c r="B644" s="81" t="s">
        <v>191</v>
      </c>
      <c r="C644" s="82" t="s">
        <v>4</v>
      </c>
      <c r="D644" s="82">
        <v>2</v>
      </c>
      <c r="E644" s="40"/>
      <c r="F644" s="41">
        <f>+E644*D644</f>
        <v>0</v>
      </c>
    </row>
    <row r="645" spans="2:6" ht="12.75">
      <c r="B645" s="81" t="s">
        <v>194</v>
      </c>
      <c r="C645" s="82" t="s">
        <v>4</v>
      </c>
      <c r="D645" s="82">
        <v>2</v>
      </c>
      <c r="E645" s="40"/>
      <c r="F645" s="41">
        <f>+E645*D645</f>
        <v>0</v>
      </c>
    </row>
    <row r="646" spans="2:4" ht="12.75">
      <c r="B646" s="81" t="s">
        <v>44</v>
      </c>
      <c r="C646" s="82"/>
      <c r="D646" s="82"/>
    </row>
    <row r="647" spans="2:4" ht="12.75">
      <c r="B647" s="81" t="s">
        <v>195</v>
      </c>
      <c r="C647" s="82"/>
      <c r="D647" s="82"/>
    </row>
    <row r="648" spans="2:4" ht="12.75">
      <c r="B648" s="81" t="s">
        <v>69</v>
      </c>
      <c r="C648" s="82"/>
      <c r="D648" s="82"/>
    </row>
    <row r="649" spans="2:4" ht="12.75">
      <c r="B649" s="81"/>
      <c r="C649" s="82"/>
      <c r="D649" s="82"/>
    </row>
    <row r="650" spans="1:4" ht="25.5">
      <c r="A650" s="36">
        <f>MAX($A$612:A649)+1</f>
        <v>7</v>
      </c>
      <c r="B650" s="81" t="s">
        <v>391</v>
      </c>
      <c r="C650" s="82"/>
      <c r="D650" s="82"/>
    </row>
    <row r="651" spans="2:6" ht="12.75">
      <c r="B651" s="81" t="s">
        <v>191</v>
      </c>
      <c r="C651" s="82" t="s">
        <v>4</v>
      </c>
      <c r="D651" s="82">
        <v>2</v>
      </c>
      <c r="E651" s="40"/>
      <c r="F651" s="41">
        <f>+E651*D651</f>
        <v>0</v>
      </c>
    </row>
    <row r="652" spans="2:6" ht="12.75">
      <c r="B652" s="81" t="s">
        <v>192</v>
      </c>
      <c r="C652" s="82" t="s">
        <v>4</v>
      </c>
      <c r="D652" s="82">
        <v>2</v>
      </c>
      <c r="E652" s="40"/>
      <c r="F652" s="41">
        <f>+E652*D652</f>
        <v>0</v>
      </c>
    </row>
    <row r="653" spans="2:6" ht="12.75">
      <c r="B653" s="81" t="s">
        <v>194</v>
      </c>
      <c r="C653" s="82" t="s">
        <v>4</v>
      </c>
      <c r="D653" s="82">
        <v>2</v>
      </c>
      <c r="E653" s="40"/>
      <c r="F653" s="41">
        <f>+E653*D653</f>
        <v>0</v>
      </c>
    </row>
    <row r="654" spans="2:4" ht="12.75">
      <c r="B654" s="81"/>
      <c r="C654" s="82"/>
      <c r="D654" s="82"/>
    </row>
    <row r="655" spans="1:4" ht="38.25">
      <c r="A655" s="36">
        <f>MAX($A$612:A654)+1</f>
        <v>8</v>
      </c>
      <c r="B655" s="81" t="s">
        <v>110</v>
      </c>
      <c r="C655" s="82"/>
      <c r="D655" s="82"/>
    </row>
    <row r="656" spans="2:6" ht="12.75">
      <c r="B656" s="81" t="s">
        <v>203</v>
      </c>
      <c r="C656" s="82" t="s">
        <v>4</v>
      </c>
      <c r="D656" s="82">
        <v>3</v>
      </c>
      <c r="E656" s="40"/>
      <c r="F656" s="41">
        <f>+E656*D656</f>
        <v>0</v>
      </c>
    </row>
    <row r="657" spans="2:4" ht="12.75">
      <c r="B657" s="81"/>
      <c r="C657" s="82"/>
      <c r="D657" s="82"/>
    </row>
    <row r="658" spans="1:4" ht="25.5">
      <c r="A658" s="36">
        <f>MAX($A$612:A657)+1</f>
        <v>9</v>
      </c>
      <c r="B658" s="81" t="s">
        <v>392</v>
      </c>
      <c r="C658" s="82"/>
      <c r="D658" s="82"/>
    </row>
    <row r="659" spans="2:6" ht="12.75">
      <c r="B659" s="81" t="s">
        <v>192</v>
      </c>
      <c r="C659" s="82" t="s">
        <v>4</v>
      </c>
      <c r="D659" s="82">
        <v>1</v>
      </c>
      <c r="E659" s="40"/>
      <c r="F659" s="41">
        <f>+E659*D659</f>
        <v>0</v>
      </c>
    </row>
    <row r="660" spans="2:6" ht="12.75">
      <c r="B660" s="81" t="s">
        <v>194</v>
      </c>
      <c r="C660" s="82" t="s">
        <v>4</v>
      </c>
      <c r="D660" s="82">
        <v>1</v>
      </c>
      <c r="E660" s="40"/>
      <c r="F660" s="41">
        <f>+E660*D660</f>
        <v>0</v>
      </c>
    </row>
    <row r="661" spans="2:4" ht="12.75">
      <c r="B661" s="81"/>
      <c r="C661" s="82"/>
      <c r="D661" s="82"/>
    </row>
    <row r="662" spans="1:4" ht="38.25">
      <c r="A662" s="36">
        <f>MAX($A$612:A661)+1</f>
        <v>10</v>
      </c>
      <c r="B662" s="81" t="s">
        <v>1245</v>
      </c>
      <c r="C662" s="82"/>
      <c r="D662" s="82"/>
    </row>
    <row r="663" spans="2:6" ht="12.75">
      <c r="B663" s="81" t="s">
        <v>207</v>
      </c>
      <c r="C663" s="82" t="s">
        <v>2</v>
      </c>
      <c r="D663" s="82">
        <v>4</v>
      </c>
      <c r="E663" s="40"/>
      <c r="F663" s="41">
        <f>+E663*D663</f>
        <v>0</v>
      </c>
    </row>
    <row r="664" spans="2:4" ht="12.75">
      <c r="B664" s="81"/>
      <c r="C664" s="82"/>
      <c r="D664" s="82"/>
    </row>
    <row r="665" spans="1:4" ht="12.75">
      <c r="A665" s="36">
        <f>MAX($A$612:A664)+1</f>
        <v>11</v>
      </c>
      <c r="B665" s="81" t="s">
        <v>209</v>
      </c>
      <c r="C665" s="82"/>
      <c r="D665" s="82"/>
    </row>
    <row r="666" spans="2:6" ht="12.75">
      <c r="B666" s="81" t="s">
        <v>393</v>
      </c>
      <c r="C666" s="82" t="s">
        <v>4</v>
      </c>
      <c r="D666" s="82">
        <v>1</v>
      </c>
      <c r="E666" s="40"/>
      <c r="F666" s="41">
        <f>+E666*D666</f>
        <v>0</v>
      </c>
    </row>
    <row r="667" spans="2:4" ht="12.75">
      <c r="B667" s="81"/>
      <c r="C667" s="82"/>
      <c r="D667" s="82"/>
    </row>
    <row r="668" spans="1:6" ht="38.25">
      <c r="A668" s="36">
        <f>MAX($A$612:A667)+1</f>
        <v>12</v>
      </c>
      <c r="B668" s="81" t="s">
        <v>394</v>
      </c>
      <c r="C668" s="82" t="s">
        <v>43</v>
      </c>
      <c r="D668" s="82">
        <v>2</v>
      </c>
      <c r="E668" s="40"/>
      <c r="F668" s="41">
        <f>+E668*D668</f>
        <v>0</v>
      </c>
    </row>
    <row r="670" ht="12.75">
      <c r="B670" s="77" t="s">
        <v>91</v>
      </c>
    </row>
    <row r="672" spans="1:4" ht="76.5">
      <c r="A672" s="39">
        <v>1</v>
      </c>
      <c r="B672" s="81" t="s">
        <v>81</v>
      </c>
      <c r="C672" s="82"/>
      <c r="D672" s="82"/>
    </row>
    <row r="673" spans="1:4" ht="38.25">
      <c r="A673" s="36"/>
      <c r="B673" s="81" t="s">
        <v>395</v>
      </c>
      <c r="C673" s="82"/>
      <c r="D673" s="82"/>
    </row>
    <row r="674" spans="2:4" ht="25.5">
      <c r="B674" s="81" t="s">
        <v>80</v>
      </c>
      <c r="C674" s="82"/>
      <c r="D674" s="82"/>
    </row>
    <row r="675" spans="2:4" ht="12.75">
      <c r="B675" s="81" t="s">
        <v>82</v>
      </c>
      <c r="C675" s="82"/>
      <c r="D675" s="82"/>
    </row>
    <row r="676" spans="2:4" ht="25.5">
      <c r="B676" s="81" t="s">
        <v>396</v>
      </c>
      <c r="C676" s="82"/>
      <c r="D676" s="82"/>
    </row>
    <row r="677" spans="2:4" ht="12.75">
      <c r="B677" s="81" t="s">
        <v>397</v>
      </c>
      <c r="C677" s="82"/>
      <c r="D677" s="82"/>
    </row>
    <row r="678" spans="2:4" ht="12.75">
      <c r="B678" s="81" t="s">
        <v>398</v>
      </c>
      <c r="C678" s="82"/>
      <c r="D678" s="82"/>
    </row>
    <row r="679" spans="2:4" ht="12.75">
      <c r="B679" s="81" t="s">
        <v>399</v>
      </c>
      <c r="C679" s="82"/>
      <c r="D679" s="82"/>
    </row>
    <row r="680" spans="2:6" ht="12.75">
      <c r="B680" s="81" t="s">
        <v>400</v>
      </c>
      <c r="C680" s="82" t="s">
        <v>2</v>
      </c>
      <c r="D680" s="82">
        <v>3</v>
      </c>
      <c r="E680" s="40"/>
      <c r="F680" s="41">
        <f>+E680*D680</f>
        <v>0</v>
      </c>
    </row>
    <row r="681" spans="2:4" ht="12.75">
      <c r="B681" s="81" t="s">
        <v>44</v>
      </c>
      <c r="C681" s="82"/>
      <c r="D681" s="82"/>
    </row>
    <row r="682" spans="2:4" ht="12.75">
      <c r="B682" s="81" t="s">
        <v>401</v>
      </c>
      <c r="C682" s="82"/>
      <c r="D682" s="82"/>
    </row>
    <row r="683" spans="2:4" ht="12.75">
      <c r="B683" s="81" t="s">
        <v>402</v>
      </c>
      <c r="C683" s="82"/>
      <c r="D683" s="82"/>
    </row>
    <row r="684" spans="2:4" ht="12.75">
      <c r="B684" s="81" t="s">
        <v>69</v>
      </c>
      <c r="C684" s="82"/>
      <c r="D684" s="82"/>
    </row>
    <row r="685" spans="2:4" ht="12.75">
      <c r="B685" s="81"/>
      <c r="C685" s="82"/>
      <c r="D685" s="82"/>
    </row>
    <row r="686" spans="1:4" ht="63.75">
      <c r="A686" s="36">
        <f>MAX($A$671:A685)+1</f>
        <v>2</v>
      </c>
      <c r="B686" s="81" t="s">
        <v>85</v>
      </c>
      <c r="C686" s="82"/>
      <c r="D686" s="82"/>
    </row>
    <row r="687" spans="2:4" ht="51">
      <c r="B687" s="81" t="s">
        <v>403</v>
      </c>
      <c r="C687" s="82"/>
      <c r="D687" s="82"/>
    </row>
    <row r="688" spans="2:4" ht="25.5">
      <c r="B688" s="81" t="s">
        <v>396</v>
      </c>
      <c r="C688" s="82"/>
      <c r="D688" s="82"/>
    </row>
    <row r="689" spans="2:4" ht="12.75">
      <c r="B689" s="81" t="s">
        <v>397</v>
      </c>
      <c r="C689" s="82"/>
      <c r="D689" s="82"/>
    </row>
    <row r="690" spans="2:6" ht="12.75">
      <c r="B690" s="81" t="s">
        <v>404</v>
      </c>
      <c r="C690" s="82" t="s">
        <v>2</v>
      </c>
      <c r="D690" s="82">
        <v>3</v>
      </c>
      <c r="E690" s="40"/>
      <c r="F690" s="41">
        <f>+E690*D690</f>
        <v>0</v>
      </c>
    </row>
    <row r="691" spans="2:4" ht="12.75">
      <c r="B691" s="81" t="s">
        <v>44</v>
      </c>
      <c r="C691" s="82"/>
      <c r="D691" s="82"/>
    </row>
    <row r="692" spans="2:4" ht="12.75">
      <c r="B692" s="81" t="s">
        <v>405</v>
      </c>
      <c r="C692" s="82"/>
      <c r="D692" s="82"/>
    </row>
    <row r="693" spans="2:4" ht="12.75">
      <c r="B693" s="81" t="s">
        <v>69</v>
      </c>
      <c r="C693" s="82"/>
      <c r="D693" s="82"/>
    </row>
    <row r="694" spans="2:4" ht="12.75">
      <c r="B694" s="81"/>
      <c r="C694" s="82"/>
      <c r="D694" s="82"/>
    </row>
    <row r="695" spans="1:4" ht="127.5">
      <c r="A695" s="36">
        <f>MAX($A$671:A694)+1</f>
        <v>3</v>
      </c>
      <c r="B695" s="81" t="s">
        <v>406</v>
      </c>
      <c r="C695" s="82"/>
      <c r="D695" s="82"/>
    </row>
    <row r="696" spans="2:4" ht="12.75">
      <c r="B696" s="81" t="s">
        <v>407</v>
      </c>
      <c r="C696" s="82"/>
      <c r="D696" s="82"/>
    </row>
    <row r="697" spans="2:4" ht="12.75">
      <c r="B697" s="81" t="s">
        <v>408</v>
      </c>
      <c r="C697" s="82"/>
      <c r="D697" s="82"/>
    </row>
    <row r="698" spans="2:4" ht="12.75">
      <c r="B698" s="81" t="s">
        <v>64</v>
      </c>
      <c r="C698" s="82"/>
      <c r="D698" s="82"/>
    </row>
    <row r="699" spans="2:6" ht="12.75">
      <c r="B699" s="81" t="s">
        <v>409</v>
      </c>
      <c r="C699" s="82" t="s">
        <v>3</v>
      </c>
      <c r="D699" s="82">
        <v>32</v>
      </c>
      <c r="E699" s="40"/>
      <c r="F699" s="41">
        <f>+E699*D699</f>
        <v>0</v>
      </c>
    </row>
    <row r="700" spans="2:4" ht="12.75">
      <c r="B700" s="81" t="s">
        <v>69</v>
      </c>
      <c r="C700" s="82"/>
      <c r="D700" s="82"/>
    </row>
    <row r="701" spans="2:4" ht="12.75">
      <c r="B701" s="81"/>
      <c r="C701" s="82"/>
      <c r="D701" s="82"/>
    </row>
    <row r="702" spans="1:4" ht="38.25">
      <c r="A702" s="36">
        <f>MAX($A$671:A701)+1</f>
        <v>4</v>
      </c>
      <c r="B702" s="81" t="s">
        <v>88</v>
      </c>
      <c r="C702" s="82"/>
      <c r="D702" s="82"/>
    </row>
    <row r="703" spans="2:4" ht="12.75">
      <c r="B703" s="81" t="s">
        <v>89</v>
      </c>
      <c r="C703" s="82"/>
      <c r="D703" s="82"/>
    </row>
    <row r="704" spans="2:4" ht="12.75">
      <c r="B704" s="81" t="s">
        <v>90</v>
      </c>
      <c r="C704" s="82"/>
      <c r="D704" s="82"/>
    </row>
    <row r="705" spans="2:6" ht="12.75">
      <c r="B705" s="81" t="s">
        <v>410</v>
      </c>
      <c r="C705" s="82" t="s">
        <v>1</v>
      </c>
      <c r="D705" s="82">
        <v>3</v>
      </c>
      <c r="E705" s="40"/>
      <c r="F705" s="41">
        <f>+E705*D705</f>
        <v>0</v>
      </c>
    </row>
    <row r="706" spans="2:4" ht="12.75">
      <c r="B706" s="81"/>
      <c r="C706" s="82"/>
      <c r="D706" s="82"/>
    </row>
    <row r="707" spans="1:4" ht="38.25">
      <c r="A707" s="36">
        <f>MAX($A$671:A706)+1</f>
        <v>5</v>
      </c>
      <c r="B707" s="81" t="s">
        <v>86</v>
      </c>
      <c r="C707" s="82"/>
      <c r="D707" s="82"/>
    </row>
    <row r="708" spans="2:6" ht="12.75">
      <c r="B708" s="81" t="s">
        <v>87</v>
      </c>
      <c r="C708" s="82" t="s">
        <v>3</v>
      </c>
      <c r="D708" s="82">
        <v>22</v>
      </c>
      <c r="E708" s="40"/>
      <c r="F708" s="41">
        <f>+E708*D708</f>
        <v>0</v>
      </c>
    </row>
    <row r="709" spans="2:4" ht="12.75">
      <c r="B709" s="81"/>
      <c r="C709" s="82"/>
      <c r="D709" s="82"/>
    </row>
    <row r="710" spans="1:6" ht="25.5">
      <c r="A710" s="36">
        <f>MAX($A$671:A709)+1</f>
        <v>6</v>
      </c>
      <c r="B710" s="81" t="s">
        <v>411</v>
      </c>
      <c r="C710" s="82" t="s">
        <v>2</v>
      </c>
      <c r="D710" s="82">
        <v>3</v>
      </c>
      <c r="E710" s="40"/>
      <c r="F710" s="41">
        <f>+E710*D710</f>
        <v>0</v>
      </c>
    </row>
    <row r="711" spans="2:4" ht="12.75">
      <c r="B711" s="81"/>
      <c r="C711" s="82"/>
      <c r="D711" s="82"/>
    </row>
    <row r="712" spans="1:6" ht="25.5">
      <c r="A712" s="36"/>
      <c r="B712" s="81" t="s">
        <v>412</v>
      </c>
      <c r="C712" s="82" t="s">
        <v>43</v>
      </c>
      <c r="D712" s="82">
        <v>9</v>
      </c>
      <c r="E712" s="40"/>
      <c r="F712" s="41">
        <f>+E712*D712</f>
        <v>0</v>
      </c>
    </row>
  </sheetData>
  <sheetProtection/>
  <printOptions/>
  <pageMargins left="0.7480314960629921" right="0.7480314960629921" top="0.4330708661417323" bottom="0.4330708661417323" header="0" footer="0"/>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G529"/>
  <sheetViews>
    <sheetView view="pageBreakPreview" zoomScaleNormal="85" zoomScaleSheetLayoutView="100" zoomScalePageLayoutView="0" workbookViewId="0" topLeftCell="A1">
      <pane ySplit="3" topLeftCell="A140" activePane="bottomLeft" state="frozen"/>
      <selection pane="topLeft" activeCell="A1" sqref="A1"/>
      <selection pane="bottomLeft" activeCell="C140" sqref="C140"/>
    </sheetView>
  </sheetViews>
  <sheetFormatPr defaultColWidth="9.00390625" defaultRowHeight="15"/>
  <cols>
    <col min="1" max="1" width="9.00390625" style="107" customWidth="1"/>
    <col min="2" max="2" width="48.00390625" style="125" customWidth="1"/>
    <col min="3" max="3" width="9.00390625" style="122" customWidth="1"/>
    <col min="4" max="4" width="6.00390625" style="122" customWidth="1"/>
    <col min="5" max="6" width="13.140625" style="111" customWidth="1"/>
    <col min="7" max="9" width="9.00390625" style="111" customWidth="1"/>
    <col min="10" max="10" width="11.57421875" style="111" customWidth="1"/>
    <col min="11" max="16384" width="9.00390625" style="111" customWidth="1"/>
  </cols>
  <sheetData>
    <row r="1" spans="1:7" s="96" customFormat="1" ht="12">
      <c r="A1" s="89" t="s">
        <v>45</v>
      </c>
      <c r="B1" s="90" t="s">
        <v>124</v>
      </c>
      <c r="C1" s="91"/>
      <c r="D1" s="92"/>
      <c r="E1" s="93"/>
      <c r="F1" s="94">
        <f>SUBTOTAL(9,F9:F530)</f>
        <v>0</v>
      </c>
      <c r="G1" s="95"/>
    </row>
    <row r="2" spans="1:7" s="96" customFormat="1" ht="12">
      <c r="A2" s="97"/>
      <c r="B2" s="98"/>
      <c r="C2" s="99"/>
      <c r="D2" s="99"/>
      <c r="E2" s="100"/>
      <c r="F2" s="100"/>
      <c r="G2" s="95"/>
    </row>
    <row r="3" spans="1:6" s="105" customFormat="1" ht="12">
      <c r="A3" s="101"/>
      <c r="B3" s="102" t="s">
        <v>30</v>
      </c>
      <c r="C3" s="103" t="s">
        <v>31</v>
      </c>
      <c r="D3" s="103" t="s">
        <v>34</v>
      </c>
      <c r="E3" s="104" t="s">
        <v>32</v>
      </c>
      <c r="F3" s="104" t="s">
        <v>33</v>
      </c>
    </row>
    <row r="4" spans="1:6" s="105" customFormat="1" ht="12">
      <c r="A4" s="101"/>
      <c r="B4" s="102"/>
      <c r="C4" s="99"/>
      <c r="D4" s="99"/>
      <c r="E4" s="106"/>
      <c r="F4" s="106"/>
    </row>
    <row r="5" spans="2:6" ht="12">
      <c r="B5" s="108" t="s">
        <v>413</v>
      </c>
      <c r="C5" s="109"/>
      <c r="D5" s="109"/>
      <c r="E5" s="110"/>
      <c r="F5" s="110"/>
    </row>
    <row r="6" spans="2:6" ht="12">
      <c r="B6" s="108"/>
      <c r="C6" s="109"/>
      <c r="D6" s="109"/>
      <c r="E6" s="110"/>
      <c r="F6" s="110"/>
    </row>
    <row r="7" spans="2:6" ht="12">
      <c r="B7" s="112" t="s">
        <v>414</v>
      </c>
      <c r="C7" s="109"/>
      <c r="D7" s="109"/>
      <c r="E7" s="110"/>
      <c r="F7" s="110"/>
    </row>
    <row r="8" spans="2:6" ht="12">
      <c r="B8" s="113"/>
      <c r="C8" s="109"/>
      <c r="D8" s="109"/>
      <c r="E8" s="114"/>
      <c r="F8" s="115"/>
    </row>
    <row r="9" spans="1:4" ht="36">
      <c r="A9" s="116">
        <v>1</v>
      </c>
      <c r="B9" s="117" t="s">
        <v>415</v>
      </c>
      <c r="C9" s="118"/>
      <c r="D9" s="118"/>
    </row>
    <row r="10" spans="2:4" ht="60">
      <c r="B10" s="117" t="s">
        <v>416</v>
      </c>
      <c r="C10" s="118"/>
      <c r="D10" s="118"/>
    </row>
    <row r="11" spans="2:4" ht="24">
      <c r="B11" s="117" t="s">
        <v>417</v>
      </c>
      <c r="C11" s="118"/>
      <c r="D11" s="118"/>
    </row>
    <row r="12" spans="2:4" ht="48">
      <c r="B12" s="117" t="s">
        <v>418</v>
      </c>
      <c r="C12" s="118"/>
      <c r="D12" s="118"/>
    </row>
    <row r="13" spans="2:4" ht="72">
      <c r="B13" s="117" t="s">
        <v>419</v>
      </c>
      <c r="C13" s="118"/>
      <c r="D13" s="118"/>
    </row>
    <row r="14" spans="2:4" ht="60">
      <c r="B14" s="117" t="s">
        <v>420</v>
      </c>
      <c r="C14" s="118"/>
      <c r="D14" s="118"/>
    </row>
    <row r="15" spans="2:4" ht="60">
      <c r="B15" s="117" t="s">
        <v>421</v>
      </c>
      <c r="C15" s="118"/>
      <c r="D15" s="118"/>
    </row>
    <row r="16" spans="2:4" ht="12">
      <c r="B16" s="117" t="s">
        <v>422</v>
      </c>
      <c r="C16" s="118"/>
      <c r="D16" s="118"/>
    </row>
    <row r="17" spans="2:4" ht="12">
      <c r="B17" s="117" t="s">
        <v>423</v>
      </c>
      <c r="C17" s="118"/>
      <c r="D17" s="118"/>
    </row>
    <row r="18" spans="2:4" ht="12">
      <c r="B18" s="117" t="s">
        <v>424</v>
      </c>
      <c r="C18" s="118"/>
      <c r="D18" s="118"/>
    </row>
    <row r="19" spans="2:4" ht="12">
      <c r="B19" s="117" t="s">
        <v>425</v>
      </c>
      <c r="C19" s="118"/>
      <c r="D19" s="118"/>
    </row>
    <row r="20" spans="2:4" ht="12">
      <c r="B20" s="117" t="s">
        <v>426</v>
      </c>
      <c r="C20" s="118"/>
      <c r="D20" s="118"/>
    </row>
    <row r="21" spans="2:4" ht="12">
      <c r="B21" s="117" t="s">
        <v>427</v>
      </c>
      <c r="C21" s="118"/>
      <c r="D21" s="118"/>
    </row>
    <row r="22" spans="2:4" ht="12">
      <c r="B22" s="117" t="s">
        <v>428</v>
      </c>
      <c r="C22" s="118"/>
      <c r="D22" s="118"/>
    </row>
    <row r="23" spans="2:4" ht="12">
      <c r="B23" s="117" t="s">
        <v>429</v>
      </c>
      <c r="C23" s="118"/>
      <c r="D23" s="118"/>
    </row>
    <row r="24" spans="2:4" ht="12">
      <c r="B24" s="117" t="s">
        <v>430</v>
      </c>
      <c r="C24" s="118"/>
      <c r="D24" s="118"/>
    </row>
    <row r="25" spans="2:4" ht="12">
      <c r="B25" s="117" t="s">
        <v>431</v>
      </c>
      <c r="C25" s="118"/>
      <c r="D25" s="118"/>
    </row>
    <row r="26" spans="2:4" ht="12">
      <c r="B26" s="117" t="s">
        <v>432</v>
      </c>
      <c r="C26" s="118"/>
      <c r="D26" s="118"/>
    </row>
    <row r="27" spans="2:4" ht="12">
      <c r="B27" s="117" t="s">
        <v>433</v>
      </c>
      <c r="C27" s="118"/>
      <c r="D27" s="118"/>
    </row>
    <row r="28" spans="2:4" ht="12">
      <c r="B28" s="117" t="s">
        <v>434</v>
      </c>
      <c r="C28" s="118"/>
      <c r="D28" s="118"/>
    </row>
    <row r="29" spans="2:4" ht="12">
      <c r="B29" s="117" t="s">
        <v>435</v>
      </c>
      <c r="C29" s="118"/>
      <c r="D29" s="118"/>
    </row>
    <row r="30" spans="2:4" ht="12">
      <c r="B30" s="117" t="s">
        <v>436</v>
      </c>
      <c r="C30" s="118"/>
      <c r="D30" s="118"/>
    </row>
    <row r="31" spans="2:4" ht="12">
      <c r="B31" s="117" t="s">
        <v>437</v>
      </c>
      <c r="C31" s="118"/>
      <c r="D31" s="118"/>
    </row>
    <row r="32" spans="2:4" ht="24">
      <c r="B32" s="117" t="s">
        <v>438</v>
      </c>
      <c r="C32" s="118"/>
      <c r="D32" s="118"/>
    </row>
    <row r="33" spans="2:4" ht="12">
      <c r="B33" s="117" t="s">
        <v>439</v>
      </c>
      <c r="C33" s="118"/>
      <c r="D33" s="118"/>
    </row>
    <row r="34" spans="2:4" ht="12">
      <c r="B34" s="117" t="s">
        <v>440</v>
      </c>
      <c r="C34" s="118"/>
      <c r="D34" s="118"/>
    </row>
    <row r="35" spans="2:4" ht="12">
      <c r="B35" s="117" t="s">
        <v>441</v>
      </c>
      <c r="C35" s="118"/>
      <c r="D35" s="118"/>
    </row>
    <row r="36" spans="2:4" ht="12">
      <c r="B36" s="117" t="s">
        <v>442</v>
      </c>
      <c r="C36" s="118"/>
      <c r="D36" s="118"/>
    </row>
    <row r="37" spans="2:4" ht="12">
      <c r="B37" s="117" t="s">
        <v>443</v>
      </c>
      <c r="C37" s="118"/>
      <c r="D37" s="118"/>
    </row>
    <row r="38" spans="2:4" ht="12">
      <c r="B38" s="117" t="s">
        <v>444</v>
      </c>
      <c r="C38" s="118"/>
      <c r="D38" s="118"/>
    </row>
    <row r="39" spans="2:4" ht="12">
      <c r="B39" s="117" t="s">
        <v>445</v>
      </c>
      <c r="C39" s="118"/>
      <c r="D39" s="118"/>
    </row>
    <row r="40" spans="2:4" ht="12">
      <c r="B40" s="117" t="s">
        <v>446</v>
      </c>
      <c r="C40" s="118"/>
      <c r="D40" s="118"/>
    </row>
    <row r="41" spans="2:4" ht="12">
      <c r="B41" s="117" t="s">
        <v>447</v>
      </c>
      <c r="C41" s="118"/>
      <c r="D41" s="118"/>
    </row>
    <row r="42" spans="2:4" ht="12">
      <c r="B42" s="117" t="s">
        <v>448</v>
      </c>
      <c r="C42" s="118"/>
      <c r="D42" s="118"/>
    </row>
    <row r="43" spans="2:4" ht="12">
      <c r="B43" s="117" t="s">
        <v>449</v>
      </c>
      <c r="C43" s="118"/>
      <c r="D43" s="118"/>
    </row>
    <row r="44" spans="2:4" ht="12">
      <c r="B44" s="117" t="s">
        <v>450</v>
      </c>
      <c r="C44" s="118"/>
      <c r="D44" s="118"/>
    </row>
    <row r="45" spans="2:4" ht="24">
      <c r="B45" s="117" t="s">
        <v>451</v>
      </c>
      <c r="C45" s="118"/>
      <c r="D45" s="118"/>
    </row>
    <row r="46" spans="2:4" ht="12">
      <c r="B46" s="117" t="s">
        <v>452</v>
      </c>
      <c r="C46" s="118"/>
      <c r="D46" s="118"/>
    </row>
    <row r="47" spans="2:4" ht="12">
      <c r="B47" s="117" t="s">
        <v>453</v>
      </c>
      <c r="C47" s="118"/>
      <c r="D47" s="118"/>
    </row>
    <row r="48" spans="2:4" ht="36">
      <c r="B48" s="117" t="s">
        <v>454</v>
      </c>
      <c r="C48" s="118"/>
      <c r="D48" s="118"/>
    </row>
    <row r="49" spans="2:4" ht="24">
      <c r="B49" s="117" t="s">
        <v>455</v>
      </c>
      <c r="C49" s="118"/>
      <c r="D49" s="118"/>
    </row>
    <row r="50" spans="2:4" ht="24">
      <c r="B50" s="117" t="s">
        <v>456</v>
      </c>
      <c r="C50" s="118"/>
      <c r="D50" s="118"/>
    </row>
    <row r="51" spans="2:4" ht="24">
      <c r="B51" s="117" t="s">
        <v>457</v>
      </c>
      <c r="C51" s="118"/>
      <c r="D51" s="118"/>
    </row>
    <row r="52" spans="2:4" ht="12">
      <c r="B52" s="117" t="s">
        <v>458</v>
      </c>
      <c r="C52" s="118"/>
      <c r="D52" s="118"/>
    </row>
    <row r="53" spans="2:4" ht="12">
      <c r="B53" s="117" t="s">
        <v>459</v>
      </c>
      <c r="C53" s="118"/>
      <c r="D53" s="118"/>
    </row>
    <row r="54" spans="2:4" ht="12">
      <c r="B54" s="117" t="s">
        <v>460</v>
      </c>
      <c r="C54" s="118"/>
      <c r="D54" s="118"/>
    </row>
    <row r="55" spans="2:4" ht="12">
      <c r="B55" s="117" t="s">
        <v>461</v>
      </c>
      <c r="C55" s="118"/>
      <c r="D55" s="118"/>
    </row>
    <row r="56" spans="2:4" ht="12">
      <c r="B56" s="117" t="s">
        <v>462</v>
      </c>
      <c r="C56" s="118"/>
      <c r="D56" s="118"/>
    </row>
    <row r="57" spans="2:4" ht="12">
      <c r="B57" s="117" t="s">
        <v>463</v>
      </c>
      <c r="C57" s="118"/>
      <c r="D57" s="118"/>
    </row>
    <row r="58" spans="2:4" ht="12">
      <c r="B58" s="117" t="s">
        <v>464</v>
      </c>
      <c r="C58" s="118"/>
      <c r="D58" s="118"/>
    </row>
    <row r="59" spans="2:4" ht="12">
      <c r="B59" s="117" t="s">
        <v>465</v>
      </c>
      <c r="C59" s="118"/>
      <c r="D59" s="118"/>
    </row>
    <row r="60" spans="2:4" ht="12">
      <c r="B60" s="117" t="s">
        <v>466</v>
      </c>
      <c r="C60" s="118"/>
      <c r="D60" s="118"/>
    </row>
    <row r="61" spans="2:4" ht="12">
      <c r="B61" s="117" t="s">
        <v>467</v>
      </c>
      <c r="C61" s="118"/>
      <c r="D61" s="118"/>
    </row>
    <row r="62" spans="2:4" ht="12">
      <c r="B62" s="117" t="s">
        <v>468</v>
      </c>
      <c r="C62" s="118"/>
      <c r="D62" s="118"/>
    </row>
    <row r="63" spans="2:4" ht="12">
      <c r="B63" s="117" t="s">
        <v>469</v>
      </c>
      <c r="C63" s="118"/>
      <c r="D63" s="118"/>
    </row>
    <row r="64" spans="2:4" ht="12">
      <c r="B64" s="117" t="s">
        <v>470</v>
      </c>
      <c r="C64" s="118"/>
      <c r="D64" s="118"/>
    </row>
    <row r="65" spans="2:4" ht="12">
      <c r="B65" s="117" t="s">
        <v>471</v>
      </c>
      <c r="C65" s="118"/>
      <c r="D65" s="118"/>
    </row>
    <row r="66" spans="2:4" ht="12">
      <c r="B66" s="117" t="s">
        <v>472</v>
      </c>
      <c r="C66" s="118"/>
      <c r="D66" s="118"/>
    </row>
    <row r="67" spans="2:4" ht="12">
      <c r="B67" s="117" t="s">
        <v>473</v>
      </c>
      <c r="C67" s="118"/>
      <c r="D67" s="118"/>
    </row>
    <row r="68" spans="2:4" ht="13.5">
      <c r="B68" s="117" t="s">
        <v>1104</v>
      </c>
      <c r="C68" s="118"/>
      <c r="D68" s="118"/>
    </row>
    <row r="69" spans="2:4" ht="12">
      <c r="B69" s="117" t="s">
        <v>474</v>
      </c>
      <c r="C69" s="118"/>
      <c r="D69" s="118"/>
    </row>
    <row r="70" spans="2:4" ht="24">
      <c r="B70" s="117" t="s">
        <v>475</v>
      </c>
      <c r="C70" s="118"/>
      <c r="D70" s="118"/>
    </row>
    <row r="71" spans="2:4" ht="13.5">
      <c r="B71" s="117" t="s">
        <v>1105</v>
      </c>
      <c r="C71" s="118"/>
      <c r="D71" s="118"/>
    </row>
    <row r="72" spans="2:4" ht="12">
      <c r="B72" s="117" t="s">
        <v>476</v>
      </c>
      <c r="C72" s="118"/>
      <c r="D72" s="118"/>
    </row>
    <row r="73" spans="2:4" ht="24">
      <c r="B73" s="117" t="s">
        <v>477</v>
      </c>
      <c r="C73" s="118"/>
      <c r="D73" s="118"/>
    </row>
    <row r="74" spans="2:4" ht="12">
      <c r="B74" s="117" t="s">
        <v>478</v>
      </c>
      <c r="C74" s="118"/>
      <c r="D74" s="118"/>
    </row>
    <row r="75" spans="2:4" ht="12">
      <c r="B75" s="117" t="s">
        <v>479</v>
      </c>
      <c r="C75" s="118"/>
      <c r="D75" s="118"/>
    </row>
    <row r="76" spans="2:4" ht="12">
      <c r="B76" s="117" t="s">
        <v>480</v>
      </c>
      <c r="C76" s="118"/>
      <c r="D76" s="118"/>
    </row>
    <row r="77" spans="2:4" ht="12">
      <c r="B77" s="117" t="s">
        <v>481</v>
      </c>
      <c r="C77" s="118"/>
      <c r="D77" s="118"/>
    </row>
    <row r="78" spans="2:4" ht="24">
      <c r="B78" s="117" t="s">
        <v>482</v>
      </c>
      <c r="C78" s="118"/>
      <c r="D78" s="118"/>
    </row>
    <row r="79" spans="2:4" ht="12">
      <c r="B79" s="117" t="s">
        <v>483</v>
      </c>
      <c r="C79" s="118"/>
      <c r="D79" s="118"/>
    </row>
    <row r="80" spans="2:4" ht="24">
      <c r="B80" s="117" t="s">
        <v>484</v>
      </c>
      <c r="C80" s="118"/>
      <c r="D80" s="118"/>
    </row>
    <row r="81" spans="2:4" ht="12">
      <c r="B81" s="117" t="s">
        <v>485</v>
      </c>
      <c r="C81" s="118"/>
      <c r="D81" s="118"/>
    </row>
    <row r="82" spans="2:4" ht="12">
      <c r="B82" s="117" t="s">
        <v>486</v>
      </c>
      <c r="C82" s="118"/>
      <c r="D82" s="118"/>
    </row>
    <row r="83" spans="2:4" ht="12">
      <c r="B83" s="117" t="s">
        <v>487</v>
      </c>
      <c r="C83" s="118"/>
      <c r="D83" s="118"/>
    </row>
    <row r="84" spans="2:4" ht="36">
      <c r="B84" s="117" t="s">
        <v>488</v>
      </c>
      <c r="C84" s="118"/>
      <c r="D84" s="118"/>
    </row>
    <row r="85" spans="2:4" ht="36">
      <c r="B85" s="117" t="s">
        <v>489</v>
      </c>
      <c r="C85" s="118"/>
      <c r="D85" s="118"/>
    </row>
    <row r="86" spans="2:4" ht="12">
      <c r="B86" s="117" t="s">
        <v>44</v>
      </c>
      <c r="C86" s="118"/>
      <c r="D86" s="118"/>
    </row>
    <row r="87" spans="2:4" ht="12">
      <c r="B87" s="117" t="s">
        <v>490</v>
      </c>
      <c r="C87" s="118"/>
      <c r="D87" s="118"/>
    </row>
    <row r="88" spans="2:6" ht="12">
      <c r="B88" s="117" t="s">
        <v>491</v>
      </c>
      <c r="C88" s="118" t="s">
        <v>1</v>
      </c>
      <c r="D88" s="118">
        <v>1</v>
      </c>
      <c r="E88" s="119"/>
      <c r="F88" s="120">
        <f>+E88*D88</f>
        <v>0</v>
      </c>
    </row>
    <row r="89" spans="2:4" ht="12">
      <c r="B89" s="117" t="s">
        <v>69</v>
      </c>
      <c r="C89" s="118"/>
      <c r="D89" s="118"/>
    </row>
    <row r="90" spans="2:4" ht="12">
      <c r="B90" s="117"/>
      <c r="C90" s="118"/>
      <c r="D90" s="118"/>
    </row>
    <row r="91" spans="1:6" ht="36">
      <c r="A91" s="121">
        <f>MAX($A$9:A90)+1</f>
        <v>2</v>
      </c>
      <c r="B91" s="117" t="s">
        <v>492</v>
      </c>
      <c r="C91" s="118" t="s">
        <v>1</v>
      </c>
      <c r="D91" s="118">
        <v>1</v>
      </c>
      <c r="E91" s="119"/>
      <c r="F91" s="120">
        <f>+E91*D91</f>
        <v>0</v>
      </c>
    </row>
    <row r="92" spans="2:4" ht="12">
      <c r="B92" s="117"/>
      <c r="C92" s="118"/>
      <c r="D92" s="118"/>
    </row>
    <row r="93" spans="1:4" ht="96">
      <c r="A93" s="121">
        <f>MAX($A$9:A92)+1</f>
        <v>3</v>
      </c>
      <c r="B93" s="117" t="s">
        <v>493</v>
      </c>
      <c r="C93" s="118"/>
      <c r="D93" s="118"/>
    </row>
    <row r="94" spans="2:4" ht="12">
      <c r="B94" s="117" t="s">
        <v>494</v>
      </c>
      <c r="C94" s="118"/>
      <c r="D94" s="118"/>
    </row>
    <row r="95" spans="2:4" ht="12">
      <c r="B95" s="117" t="s">
        <v>495</v>
      </c>
      <c r="C95" s="118"/>
      <c r="D95" s="118"/>
    </row>
    <row r="96" spans="2:4" ht="12">
      <c r="B96" s="117" t="s">
        <v>44</v>
      </c>
      <c r="C96" s="118"/>
      <c r="D96" s="118"/>
    </row>
    <row r="97" spans="2:6" ht="12">
      <c r="B97" s="117" t="s">
        <v>496</v>
      </c>
      <c r="C97" s="118" t="s">
        <v>1</v>
      </c>
      <c r="D97" s="118">
        <v>1</v>
      </c>
      <c r="E97" s="119"/>
      <c r="F97" s="120">
        <f>+E97*D97</f>
        <v>0</v>
      </c>
    </row>
    <row r="98" spans="2:4" ht="12">
      <c r="B98" s="117" t="s">
        <v>69</v>
      </c>
      <c r="C98" s="118"/>
      <c r="D98" s="118"/>
    </row>
    <row r="99" spans="2:4" ht="12">
      <c r="B99" s="117"/>
      <c r="C99" s="118"/>
      <c r="D99" s="118"/>
    </row>
    <row r="100" spans="1:4" ht="84">
      <c r="A100" s="121">
        <f>MAX($A$9:A99)+1</f>
        <v>4</v>
      </c>
      <c r="B100" s="117" t="s">
        <v>497</v>
      </c>
      <c r="C100" s="118"/>
      <c r="D100" s="118"/>
    </row>
    <row r="101" spans="2:4" ht="13.5">
      <c r="B101" s="117" t="s">
        <v>1106</v>
      </c>
      <c r="C101" s="118"/>
      <c r="D101" s="118"/>
    </row>
    <row r="102" spans="2:4" ht="12">
      <c r="B102" s="117" t="s">
        <v>59</v>
      </c>
      <c r="C102" s="118"/>
      <c r="D102" s="118"/>
    </row>
    <row r="103" spans="2:6" ht="12">
      <c r="B103" s="117" t="s">
        <v>498</v>
      </c>
      <c r="C103" s="118" t="s">
        <v>4</v>
      </c>
      <c r="D103" s="118">
        <v>1</v>
      </c>
      <c r="E103" s="119"/>
      <c r="F103" s="120">
        <f>+E103*D103</f>
        <v>0</v>
      </c>
    </row>
    <row r="104" spans="2:4" ht="12">
      <c r="B104" s="117" t="s">
        <v>69</v>
      </c>
      <c r="C104" s="118"/>
      <c r="D104" s="118"/>
    </row>
    <row r="105" spans="2:4" ht="12">
      <c r="B105" s="117"/>
      <c r="C105" s="118"/>
      <c r="D105" s="118"/>
    </row>
    <row r="106" spans="1:4" ht="48">
      <c r="A106" s="121">
        <f>MAX($A$9:A105)+1</f>
        <v>5</v>
      </c>
      <c r="B106" s="117" t="s">
        <v>196</v>
      </c>
      <c r="C106" s="118"/>
      <c r="D106" s="118"/>
    </row>
    <row r="107" spans="2:6" ht="12">
      <c r="B107" s="117" t="s">
        <v>197</v>
      </c>
      <c r="C107" s="118" t="s">
        <v>4</v>
      </c>
      <c r="D107" s="118">
        <v>2</v>
      </c>
      <c r="E107" s="119"/>
      <c r="F107" s="120">
        <f>+E107*D107</f>
        <v>0</v>
      </c>
    </row>
    <row r="108" spans="2:4" ht="12">
      <c r="B108" s="117" t="s">
        <v>44</v>
      </c>
      <c r="C108" s="118"/>
      <c r="D108" s="118"/>
    </row>
    <row r="109" spans="2:4" ht="12">
      <c r="B109" s="117" t="s">
        <v>198</v>
      </c>
      <c r="C109" s="118"/>
      <c r="D109" s="118"/>
    </row>
    <row r="110" spans="2:4" ht="12">
      <c r="B110" s="117" t="s">
        <v>69</v>
      </c>
      <c r="C110" s="118"/>
      <c r="D110" s="118"/>
    </row>
    <row r="111" spans="2:4" ht="12">
      <c r="B111" s="117"/>
      <c r="C111" s="118"/>
      <c r="D111" s="118"/>
    </row>
    <row r="112" spans="1:4" ht="24">
      <c r="A112" s="121">
        <f>MAX($A$9:A111)+1</f>
        <v>6</v>
      </c>
      <c r="B112" s="117" t="s">
        <v>199</v>
      </c>
      <c r="C112" s="118"/>
      <c r="D112" s="118"/>
    </row>
    <row r="113" spans="2:6" ht="13.5">
      <c r="B113" s="117" t="s">
        <v>1107</v>
      </c>
      <c r="C113" s="118" t="s">
        <v>4</v>
      </c>
      <c r="D113" s="118">
        <v>1</v>
      </c>
      <c r="E113" s="119"/>
      <c r="F113" s="120">
        <f>+E113*D113</f>
        <v>0</v>
      </c>
    </row>
    <row r="114" spans="2:4" ht="12">
      <c r="B114" s="117"/>
      <c r="C114" s="118"/>
      <c r="D114" s="118"/>
    </row>
    <row r="115" spans="1:4" ht="36">
      <c r="A115" s="121">
        <f>MAX($A$9:A114)+1</f>
        <v>7</v>
      </c>
      <c r="B115" s="117" t="s">
        <v>499</v>
      </c>
      <c r="C115" s="118"/>
      <c r="D115" s="118"/>
    </row>
    <row r="116" spans="2:6" ht="12">
      <c r="B116" s="117" t="s">
        <v>197</v>
      </c>
      <c r="C116" s="118" t="s">
        <v>4</v>
      </c>
      <c r="D116" s="118">
        <v>2</v>
      </c>
      <c r="E116" s="119"/>
      <c r="F116" s="120">
        <f>+E116*D116</f>
        <v>0</v>
      </c>
    </row>
    <row r="117" spans="2:4" ht="12">
      <c r="B117" s="117"/>
      <c r="C117" s="118"/>
      <c r="D117" s="118"/>
    </row>
    <row r="118" spans="1:4" ht="36">
      <c r="A118" s="121">
        <f>MAX($A$9:A117)+1</f>
        <v>8</v>
      </c>
      <c r="B118" s="117" t="s">
        <v>200</v>
      </c>
      <c r="C118" s="118"/>
      <c r="D118" s="118"/>
    </row>
    <row r="119" spans="2:6" ht="12">
      <c r="B119" s="117" t="s">
        <v>500</v>
      </c>
      <c r="C119" s="118" t="s">
        <v>4</v>
      </c>
      <c r="D119" s="118">
        <v>2</v>
      </c>
      <c r="E119" s="119"/>
      <c r="F119" s="120">
        <f>+E119*D119</f>
        <v>0</v>
      </c>
    </row>
    <row r="120" spans="2:6" ht="12">
      <c r="B120" s="117" t="s">
        <v>202</v>
      </c>
      <c r="C120" s="118" t="s">
        <v>4</v>
      </c>
      <c r="D120" s="118">
        <v>9</v>
      </c>
      <c r="E120" s="119"/>
      <c r="F120" s="120">
        <f>+E120*D120</f>
        <v>0</v>
      </c>
    </row>
    <row r="121" spans="2:4" ht="12">
      <c r="B121" s="117"/>
      <c r="C121" s="118"/>
      <c r="D121" s="118"/>
    </row>
    <row r="122" spans="1:4" ht="36">
      <c r="A122" s="121">
        <f>MAX($A$9:A121)+1</f>
        <v>9</v>
      </c>
      <c r="B122" s="117" t="s">
        <v>205</v>
      </c>
      <c r="C122" s="118"/>
      <c r="D122" s="118"/>
    </row>
    <row r="123" spans="2:6" ht="12">
      <c r="B123" s="117" t="s">
        <v>197</v>
      </c>
      <c r="C123" s="118" t="s">
        <v>4</v>
      </c>
      <c r="D123" s="118">
        <v>3</v>
      </c>
      <c r="E123" s="119"/>
      <c r="F123" s="120">
        <f>+E123*D123</f>
        <v>0</v>
      </c>
    </row>
    <row r="124" spans="2:4" ht="12">
      <c r="B124" s="117"/>
      <c r="C124" s="118"/>
      <c r="D124" s="118"/>
    </row>
    <row r="125" spans="1:4" ht="36">
      <c r="A125" s="121">
        <f>MAX($A$9:A124)+1</f>
        <v>10</v>
      </c>
      <c r="B125" s="117" t="s">
        <v>110</v>
      </c>
      <c r="C125" s="118"/>
      <c r="D125" s="118"/>
    </row>
    <row r="126" spans="2:6" ht="12">
      <c r="B126" s="117" t="s">
        <v>203</v>
      </c>
      <c r="C126" s="118" t="s">
        <v>4</v>
      </c>
      <c r="D126" s="118">
        <v>4</v>
      </c>
      <c r="E126" s="119"/>
      <c r="F126" s="120">
        <f>+E126*D126</f>
        <v>0</v>
      </c>
    </row>
    <row r="127" spans="2:6" ht="12">
      <c r="B127" s="117" t="s">
        <v>105</v>
      </c>
      <c r="C127" s="118" t="s">
        <v>4</v>
      </c>
      <c r="D127" s="118">
        <v>1</v>
      </c>
      <c r="E127" s="119"/>
      <c r="F127" s="120">
        <f>+E127*D127</f>
        <v>0</v>
      </c>
    </row>
    <row r="128" spans="2:4" ht="12">
      <c r="B128" s="117"/>
      <c r="C128" s="118"/>
      <c r="D128" s="118"/>
    </row>
    <row r="129" spans="1:4" ht="36">
      <c r="A129" s="121">
        <f>MAX($A$9:A128)+1</f>
        <v>11</v>
      </c>
      <c r="B129" s="117" t="s">
        <v>277</v>
      </c>
      <c r="C129" s="118"/>
      <c r="D129" s="118"/>
    </row>
    <row r="130" spans="2:6" ht="12">
      <c r="B130" s="117" t="s">
        <v>207</v>
      </c>
      <c r="C130" s="118" t="s">
        <v>2</v>
      </c>
      <c r="D130" s="118">
        <v>6</v>
      </c>
      <c r="E130" s="119"/>
      <c r="F130" s="120">
        <f>+E130*D130</f>
        <v>0</v>
      </c>
    </row>
    <row r="131" spans="2:4" ht="12">
      <c r="B131" s="117"/>
      <c r="C131" s="118"/>
      <c r="D131" s="118"/>
    </row>
    <row r="132" spans="1:4" ht="12">
      <c r="A132" s="121">
        <f>MAX($A$9:A131)+1</f>
        <v>12</v>
      </c>
      <c r="B132" s="117" t="s">
        <v>209</v>
      </c>
      <c r="C132" s="118"/>
      <c r="D132" s="118"/>
    </row>
    <row r="133" spans="2:6" ht="12">
      <c r="B133" s="117" t="s">
        <v>501</v>
      </c>
      <c r="C133" s="118" t="s">
        <v>4</v>
      </c>
      <c r="D133" s="118">
        <v>1</v>
      </c>
      <c r="E133" s="119"/>
      <c r="F133" s="120">
        <f>+E133*D133</f>
        <v>0</v>
      </c>
    </row>
    <row r="134" spans="2:4" ht="12">
      <c r="B134" s="117"/>
      <c r="C134" s="118"/>
      <c r="D134" s="118"/>
    </row>
    <row r="135" spans="1:6" ht="60">
      <c r="A135" s="121">
        <f>MAX($A$9:A134)+1</f>
        <v>13</v>
      </c>
      <c r="B135" s="117" t="s">
        <v>278</v>
      </c>
      <c r="C135" s="118" t="s">
        <v>4</v>
      </c>
      <c r="D135" s="118">
        <v>4</v>
      </c>
      <c r="E135" s="119"/>
      <c r="F135" s="120">
        <f>+E135*D135</f>
        <v>0</v>
      </c>
    </row>
    <row r="136" spans="2:4" ht="12">
      <c r="B136" s="117"/>
      <c r="C136" s="118"/>
      <c r="D136" s="118"/>
    </row>
    <row r="137" spans="1:4" ht="24">
      <c r="A137" s="121">
        <f>MAX($A$9:A136)+1</f>
        <v>14</v>
      </c>
      <c r="B137" s="117" t="s">
        <v>279</v>
      </c>
      <c r="C137" s="118"/>
      <c r="D137" s="118"/>
    </row>
    <row r="138" spans="2:6" ht="12">
      <c r="B138" s="117" t="s">
        <v>506</v>
      </c>
      <c r="C138" s="118" t="s">
        <v>4</v>
      </c>
      <c r="D138" s="118">
        <v>4</v>
      </c>
      <c r="E138" s="119"/>
      <c r="F138" s="120">
        <f>+E138*D138</f>
        <v>0</v>
      </c>
    </row>
    <row r="139" spans="2:4" ht="12">
      <c r="B139" s="117"/>
      <c r="C139" s="118"/>
      <c r="D139" s="118"/>
    </row>
    <row r="140" spans="1:4" ht="72">
      <c r="A140" s="121">
        <f>MAX($A$9:A139)+1</f>
        <v>15</v>
      </c>
      <c r="B140" s="117" t="s">
        <v>113</v>
      </c>
      <c r="C140" s="118"/>
      <c r="D140" s="118"/>
    </row>
    <row r="141" spans="2:6" ht="12">
      <c r="B141" s="117" t="s">
        <v>284</v>
      </c>
      <c r="C141" s="118" t="s">
        <v>3</v>
      </c>
      <c r="D141" s="118">
        <v>5</v>
      </c>
      <c r="E141" s="119"/>
      <c r="F141" s="120">
        <f>+E141*D141</f>
        <v>0</v>
      </c>
    </row>
    <row r="142" spans="2:6" ht="12">
      <c r="B142" s="117" t="s">
        <v>287</v>
      </c>
      <c r="C142" s="118" t="s">
        <v>3</v>
      </c>
      <c r="D142" s="118">
        <v>10</v>
      </c>
      <c r="E142" s="119"/>
      <c r="F142" s="120">
        <f>+E142*D142</f>
        <v>0</v>
      </c>
    </row>
    <row r="143" spans="2:4" ht="12">
      <c r="B143" s="117"/>
      <c r="C143" s="118"/>
      <c r="D143" s="118"/>
    </row>
    <row r="144" spans="1:4" ht="72">
      <c r="A144" s="121">
        <f>MAX($A$9:A143)+1</f>
        <v>16</v>
      </c>
      <c r="B144" s="117" t="s">
        <v>211</v>
      </c>
      <c r="C144" s="118"/>
      <c r="D144" s="118"/>
    </row>
    <row r="145" spans="2:4" ht="12">
      <c r="B145" s="117" t="s">
        <v>92</v>
      </c>
      <c r="C145" s="118"/>
      <c r="D145" s="118"/>
    </row>
    <row r="146" spans="2:6" ht="12">
      <c r="B146" s="117" t="s">
        <v>289</v>
      </c>
      <c r="C146" s="118" t="s">
        <v>3</v>
      </c>
      <c r="D146" s="118">
        <v>30</v>
      </c>
      <c r="E146" s="119"/>
      <c r="F146" s="120">
        <f>+E146*D146</f>
        <v>0</v>
      </c>
    </row>
    <row r="147" spans="2:4" ht="12">
      <c r="B147" s="117"/>
      <c r="C147" s="118"/>
      <c r="D147" s="118"/>
    </row>
    <row r="148" spans="1:4" ht="108">
      <c r="A148" s="121">
        <f>MAX($A$9:A147)+1</f>
        <v>17</v>
      </c>
      <c r="B148" s="117" t="s">
        <v>377</v>
      </c>
      <c r="C148" s="118"/>
      <c r="D148" s="118"/>
    </row>
    <row r="149" spans="2:4" ht="12">
      <c r="B149" s="117" t="s">
        <v>44</v>
      </c>
      <c r="C149" s="118"/>
      <c r="D149" s="118"/>
    </row>
    <row r="150" spans="2:4" ht="12">
      <c r="B150" s="117" t="s">
        <v>502</v>
      </c>
      <c r="C150" s="118"/>
      <c r="D150" s="118"/>
    </row>
    <row r="151" spans="2:4" ht="12">
      <c r="B151" s="117" t="s">
        <v>503</v>
      </c>
      <c r="C151" s="118"/>
      <c r="D151" s="118"/>
    </row>
    <row r="152" spans="2:6" ht="12">
      <c r="B152" s="117" t="s">
        <v>284</v>
      </c>
      <c r="C152" s="118" t="s">
        <v>3</v>
      </c>
      <c r="D152" s="118">
        <v>5</v>
      </c>
      <c r="E152" s="119"/>
      <c r="F152" s="120">
        <f>+E152*D152</f>
        <v>0</v>
      </c>
    </row>
    <row r="153" spans="2:4" ht="12">
      <c r="B153" s="117" t="s">
        <v>214</v>
      </c>
      <c r="C153" s="118"/>
      <c r="D153" s="118"/>
    </row>
    <row r="154" spans="2:6" ht="12">
      <c r="B154" s="117" t="s">
        <v>287</v>
      </c>
      <c r="C154" s="118" t="s">
        <v>3</v>
      </c>
      <c r="D154" s="118">
        <v>10</v>
      </c>
      <c r="E154" s="119"/>
      <c r="F154" s="120">
        <f>+E154*D154</f>
        <v>0</v>
      </c>
    </row>
    <row r="155" spans="2:4" ht="12">
      <c r="B155" s="117" t="s">
        <v>215</v>
      </c>
      <c r="C155" s="118"/>
      <c r="D155" s="118"/>
    </row>
    <row r="156" spans="2:6" ht="12">
      <c r="B156" s="117" t="s">
        <v>289</v>
      </c>
      <c r="C156" s="118" t="s">
        <v>3</v>
      </c>
      <c r="D156" s="118">
        <v>30</v>
      </c>
      <c r="E156" s="119"/>
      <c r="F156" s="120">
        <f>+E156*D156</f>
        <v>0</v>
      </c>
    </row>
    <row r="157" spans="2:4" ht="12">
      <c r="B157" s="117" t="s">
        <v>69</v>
      </c>
      <c r="C157" s="118"/>
      <c r="D157" s="118"/>
    </row>
    <row r="158" spans="2:4" ht="12">
      <c r="B158" s="117"/>
      <c r="C158" s="118"/>
      <c r="D158" s="118"/>
    </row>
    <row r="159" spans="1:4" ht="48">
      <c r="A159" s="121">
        <f>MAX($A$9:A158)+1</f>
        <v>18</v>
      </c>
      <c r="B159" s="117" t="s">
        <v>504</v>
      </c>
      <c r="C159" s="118"/>
      <c r="D159" s="118"/>
    </row>
    <row r="160" spans="2:4" ht="12">
      <c r="B160" s="117" t="s">
        <v>44</v>
      </c>
      <c r="C160" s="118"/>
      <c r="D160" s="118"/>
    </row>
    <row r="161" spans="2:6" ht="12">
      <c r="B161" s="117" t="s">
        <v>505</v>
      </c>
      <c r="C161" s="118" t="s">
        <v>1</v>
      </c>
      <c r="D161" s="118">
        <v>1</v>
      </c>
      <c r="E161" s="119"/>
      <c r="F161" s="120">
        <f>+E161*D161</f>
        <v>0</v>
      </c>
    </row>
    <row r="162" spans="2:4" ht="12">
      <c r="B162" s="117" t="s">
        <v>69</v>
      </c>
      <c r="C162" s="118"/>
      <c r="D162" s="118"/>
    </row>
    <row r="163" spans="2:4" ht="12">
      <c r="B163" s="117"/>
      <c r="C163" s="118"/>
      <c r="D163" s="118"/>
    </row>
    <row r="164" spans="1:6" ht="24">
      <c r="A164" s="121">
        <f>MAX($A$9:A163)+1</f>
        <v>19</v>
      </c>
      <c r="B164" s="117" t="s">
        <v>217</v>
      </c>
      <c r="C164" s="118" t="s">
        <v>1108</v>
      </c>
      <c r="D164" s="118">
        <v>35</v>
      </c>
      <c r="E164" s="119"/>
      <c r="F164" s="120">
        <f>+E164*D164</f>
        <v>0</v>
      </c>
    </row>
    <row r="165" spans="2:4" ht="12">
      <c r="B165" s="117"/>
      <c r="C165" s="118"/>
      <c r="D165" s="118"/>
    </row>
    <row r="166" spans="1:4" ht="36">
      <c r="A166" s="121">
        <f>MAX($A$9:A165)+1</f>
        <v>20</v>
      </c>
      <c r="B166" s="117" t="s">
        <v>218</v>
      </c>
      <c r="C166" s="118"/>
      <c r="D166" s="118"/>
    </row>
    <row r="167" spans="2:4" ht="12">
      <c r="B167" s="117" t="s">
        <v>44</v>
      </c>
      <c r="C167" s="118"/>
      <c r="D167" s="118"/>
    </row>
    <row r="168" spans="2:6" ht="12">
      <c r="B168" s="117" t="s">
        <v>219</v>
      </c>
      <c r="C168" s="118" t="s">
        <v>1</v>
      </c>
      <c r="D168" s="118">
        <v>1</v>
      </c>
      <c r="E168" s="119"/>
      <c r="F168" s="120">
        <f>+E168*D168</f>
        <v>0</v>
      </c>
    </row>
    <row r="169" spans="2:4" ht="12">
      <c r="B169" s="117" t="s">
        <v>69</v>
      </c>
      <c r="C169" s="118"/>
      <c r="D169" s="118"/>
    </row>
    <row r="170" spans="2:4" ht="12">
      <c r="B170" s="117"/>
      <c r="C170" s="118"/>
      <c r="D170" s="118"/>
    </row>
    <row r="171" spans="1:6" ht="36">
      <c r="A171" s="121">
        <f>MAX($A$9:A170)+1</f>
        <v>21</v>
      </c>
      <c r="B171" s="117" t="s">
        <v>220</v>
      </c>
      <c r="C171" s="118" t="s">
        <v>2</v>
      </c>
      <c r="D171" s="118">
        <v>1</v>
      </c>
      <c r="E171" s="119"/>
      <c r="F171" s="120">
        <f>+E171*D171</f>
        <v>0</v>
      </c>
    </row>
    <row r="172" spans="2:4" ht="12">
      <c r="B172" s="117"/>
      <c r="C172" s="118"/>
      <c r="D172" s="118"/>
    </row>
    <row r="173" spans="1:6" ht="24">
      <c r="A173" s="121">
        <f>MAX($A$9:A172)+1</f>
        <v>22</v>
      </c>
      <c r="B173" s="117" t="s">
        <v>221</v>
      </c>
      <c r="C173" s="118" t="s">
        <v>1</v>
      </c>
      <c r="D173" s="118">
        <v>1</v>
      </c>
      <c r="E173" s="119"/>
      <c r="F173" s="120">
        <f>+E173*D173</f>
        <v>0</v>
      </c>
    </row>
    <row r="174" spans="2:4" ht="12">
      <c r="B174" s="117"/>
      <c r="C174" s="118"/>
      <c r="D174" s="118"/>
    </row>
    <row r="175" spans="1:4" ht="24">
      <c r="A175" s="121">
        <f>MAX($A$9:A174)+1</f>
        <v>23</v>
      </c>
      <c r="B175" s="117" t="s">
        <v>373</v>
      </c>
      <c r="C175" s="118"/>
      <c r="D175" s="118"/>
    </row>
    <row r="176" spans="2:6" ht="12">
      <c r="B176" s="117" t="s">
        <v>374</v>
      </c>
      <c r="C176" s="118" t="s">
        <v>375</v>
      </c>
      <c r="D176" s="118">
        <v>310</v>
      </c>
      <c r="E176" s="119"/>
      <c r="F176" s="120">
        <f>+E176*D176</f>
        <v>0</v>
      </c>
    </row>
    <row r="177" spans="2:4" ht="12">
      <c r="B177" s="117"/>
      <c r="C177" s="118"/>
      <c r="D177" s="118"/>
    </row>
    <row r="178" spans="1:4" ht="48">
      <c r="A178" s="121">
        <f>MAX($A$9:A177)+1</f>
        <v>24</v>
      </c>
      <c r="B178" s="117" t="s">
        <v>223</v>
      </c>
      <c r="C178" s="118"/>
      <c r="D178" s="118"/>
    </row>
    <row r="179" spans="2:6" ht="12">
      <c r="B179" s="117" t="s">
        <v>290</v>
      </c>
      <c r="C179" s="118" t="s">
        <v>1</v>
      </c>
      <c r="D179" s="118">
        <v>4</v>
      </c>
      <c r="E179" s="119"/>
      <c r="F179" s="120">
        <f>+E179*D179</f>
        <v>0</v>
      </c>
    </row>
    <row r="180" spans="2:4" ht="12">
      <c r="B180" s="117"/>
      <c r="C180" s="118"/>
      <c r="D180" s="118"/>
    </row>
    <row r="181" spans="1:6" ht="24">
      <c r="A181" s="121">
        <f>MAX($A$9:A180)+1</f>
        <v>25</v>
      </c>
      <c r="B181" s="117" t="s">
        <v>224</v>
      </c>
      <c r="C181" s="118" t="s">
        <v>43</v>
      </c>
      <c r="D181" s="118">
        <v>8</v>
      </c>
      <c r="E181" s="119"/>
      <c r="F181" s="120">
        <f>+E181*D181</f>
        <v>0</v>
      </c>
    </row>
    <row r="183" ht="12">
      <c r="B183" s="112" t="s">
        <v>63</v>
      </c>
    </row>
    <row r="185" spans="1:4" ht="96">
      <c r="A185" s="116">
        <v>1</v>
      </c>
      <c r="B185" s="117" t="s">
        <v>1109</v>
      </c>
      <c r="C185" s="118"/>
      <c r="D185" s="118"/>
    </row>
    <row r="186" spans="2:6" ht="12">
      <c r="B186" s="117" t="s">
        <v>507</v>
      </c>
      <c r="C186" s="118" t="s">
        <v>4</v>
      </c>
      <c r="D186" s="118">
        <v>6</v>
      </c>
      <c r="E186" s="119"/>
      <c r="F186" s="120">
        <f aca="true" t="shared" si="0" ref="F186:F198">+E186*D186</f>
        <v>0</v>
      </c>
    </row>
    <row r="187" spans="2:6" ht="12">
      <c r="B187" s="117" t="s">
        <v>292</v>
      </c>
      <c r="C187" s="118" t="s">
        <v>4</v>
      </c>
      <c r="D187" s="118">
        <v>2</v>
      </c>
      <c r="E187" s="119"/>
      <c r="F187" s="120">
        <f t="shared" si="0"/>
        <v>0</v>
      </c>
    </row>
    <row r="188" spans="2:6" ht="12">
      <c r="B188" s="117" t="s">
        <v>293</v>
      </c>
      <c r="C188" s="118" t="s">
        <v>4</v>
      </c>
      <c r="D188" s="118">
        <v>2</v>
      </c>
      <c r="E188" s="119"/>
      <c r="F188" s="120">
        <f t="shared" si="0"/>
        <v>0</v>
      </c>
    </row>
    <row r="189" spans="2:6" ht="12">
      <c r="B189" s="117" t="s">
        <v>508</v>
      </c>
      <c r="C189" s="118" t="s">
        <v>4</v>
      </c>
      <c r="D189" s="118">
        <v>3</v>
      </c>
      <c r="E189" s="119"/>
      <c r="F189" s="120">
        <f t="shared" si="0"/>
        <v>0</v>
      </c>
    </row>
    <row r="190" spans="2:6" ht="12">
      <c r="B190" s="117" t="s">
        <v>509</v>
      </c>
      <c r="C190" s="118" t="s">
        <v>4</v>
      </c>
      <c r="D190" s="118">
        <v>7</v>
      </c>
      <c r="E190" s="119"/>
      <c r="F190" s="120">
        <f t="shared" si="0"/>
        <v>0</v>
      </c>
    </row>
    <row r="191" spans="2:6" ht="12">
      <c r="B191" s="117" t="s">
        <v>510</v>
      </c>
      <c r="C191" s="118" t="s">
        <v>4</v>
      </c>
      <c r="D191" s="118">
        <v>2</v>
      </c>
      <c r="E191" s="119"/>
      <c r="F191" s="120">
        <f t="shared" si="0"/>
        <v>0</v>
      </c>
    </row>
    <row r="192" spans="2:6" ht="12">
      <c r="B192" s="117" t="s">
        <v>511</v>
      </c>
      <c r="C192" s="118" t="s">
        <v>4</v>
      </c>
      <c r="D192" s="118">
        <v>3</v>
      </c>
      <c r="E192" s="119"/>
      <c r="F192" s="120">
        <f t="shared" si="0"/>
        <v>0</v>
      </c>
    </row>
    <row r="193" spans="2:6" ht="12">
      <c r="B193" s="117" t="s">
        <v>512</v>
      </c>
      <c r="C193" s="118" t="s">
        <v>4</v>
      </c>
      <c r="D193" s="118">
        <v>2</v>
      </c>
      <c r="E193" s="119"/>
      <c r="F193" s="120">
        <f t="shared" si="0"/>
        <v>0</v>
      </c>
    </row>
    <row r="194" spans="2:6" ht="12">
      <c r="B194" s="117" t="s">
        <v>294</v>
      </c>
      <c r="C194" s="118" t="s">
        <v>4</v>
      </c>
      <c r="D194" s="118">
        <v>13</v>
      </c>
      <c r="E194" s="119"/>
      <c r="F194" s="120">
        <f t="shared" si="0"/>
        <v>0</v>
      </c>
    </row>
    <row r="195" spans="2:6" ht="12">
      <c r="B195" s="117" t="s">
        <v>295</v>
      </c>
      <c r="C195" s="118" t="s">
        <v>4</v>
      </c>
      <c r="D195" s="118">
        <v>8</v>
      </c>
      <c r="E195" s="119"/>
      <c r="F195" s="120">
        <f t="shared" si="0"/>
        <v>0</v>
      </c>
    </row>
    <row r="196" spans="2:6" ht="12">
      <c r="B196" s="117" t="s">
        <v>296</v>
      </c>
      <c r="C196" s="118" t="s">
        <v>4</v>
      </c>
      <c r="D196" s="118">
        <v>4</v>
      </c>
      <c r="E196" s="119"/>
      <c r="F196" s="120">
        <f t="shared" si="0"/>
        <v>0</v>
      </c>
    </row>
    <row r="197" spans="2:6" ht="12">
      <c r="B197" s="117" t="s">
        <v>513</v>
      </c>
      <c r="C197" s="118" t="s">
        <v>4</v>
      </c>
      <c r="D197" s="118">
        <v>2</v>
      </c>
      <c r="E197" s="119"/>
      <c r="F197" s="120">
        <f t="shared" si="0"/>
        <v>0</v>
      </c>
    </row>
    <row r="198" spans="2:6" ht="12">
      <c r="B198" s="117" t="s">
        <v>514</v>
      </c>
      <c r="C198" s="118" t="s">
        <v>4</v>
      </c>
      <c r="D198" s="118">
        <v>1</v>
      </c>
      <c r="E198" s="119"/>
      <c r="F198" s="120">
        <f t="shared" si="0"/>
        <v>0</v>
      </c>
    </row>
    <row r="199" spans="2:4" ht="12">
      <c r="B199" s="117" t="s">
        <v>59</v>
      </c>
      <c r="C199" s="118"/>
      <c r="D199" s="118"/>
    </row>
    <row r="200" spans="2:4" ht="12">
      <c r="B200" s="117" t="s">
        <v>300</v>
      </c>
      <c r="C200" s="118"/>
      <c r="D200" s="118"/>
    </row>
    <row r="201" spans="2:4" ht="12">
      <c r="B201" s="117" t="s">
        <v>69</v>
      </c>
      <c r="C201" s="118"/>
      <c r="D201" s="118"/>
    </row>
    <row r="202" spans="2:4" ht="12">
      <c r="B202" s="117"/>
      <c r="C202" s="118"/>
      <c r="D202" s="118"/>
    </row>
    <row r="203" spans="1:4" ht="108">
      <c r="A203" s="121">
        <f>MAX($A$185:A202)+1</f>
        <v>2</v>
      </c>
      <c r="B203" s="117" t="s">
        <v>1110</v>
      </c>
      <c r="C203" s="118"/>
      <c r="D203" s="118"/>
    </row>
    <row r="204" spans="2:6" ht="12">
      <c r="B204" s="117" t="s">
        <v>515</v>
      </c>
      <c r="C204" s="118" t="s">
        <v>4</v>
      </c>
      <c r="D204" s="118">
        <v>4</v>
      </c>
      <c r="E204" s="119"/>
      <c r="F204" s="120">
        <f>+E204*D204</f>
        <v>0</v>
      </c>
    </row>
    <row r="205" spans="2:6" ht="12">
      <c r="B205" s="117" t="s">
        <v>294</v>
      </c>
      <c r="C205" s="118" t="s">
        <v>4</v>
      </c>
      <c r="D205" s="118">
        <v>6</v>
      </c>
      <c r="E205" s="119"/>
      <c r="F205" s="120">
        <f>+E205*D205</f>
        <v>0</v>
      </c>
    </row>
    <row r="206" spans="2:4" ht="12">
      <c r="B206" s="117" t="s">
        <v>59</v>
      </c>
      <c r="C206" s="118"/>
      <c r="D206" s="118"/>
    </row>
    <row r="207" spans="2:4" ht="12">
      <c r="B207" s="117" t="s">
        <v>300</v>
      </c>
      <c r="C207" s="118"/>
      <c r="D207" s="118"/>
    </row>
    <row r="208" spans="2:4" ht="12">
      <c r="B208" s="117" t="s">
        <v>69</v>
      </c>
      <c r="C208" s="118"/>
      <c r="D208" s="118"/>
    </row>
    <row r="209" spans="2:4" ht="12">
      <c r="B209" s="117"/>
      <c r="C209" s="118"/>
      <c r="D209" s="118"/>
    </row>
    <row r="210" spans="1:6" ht="48">
      <c r="A210" s="121">
        <f>MAX($A$185:A209)+1</f>
        <v>3</v>
      </c>
      <c r="B210" s="117" t="s">
        <v>301</v>
      </c>
      <c r="C210" s="118" t="s">
        <v>4</v>
      </c>
      <c r="D210" s="118">
        <v>65</v>
      </c>
      <c r="E210" s="119"/>
      <c r="F210" s="120">
        <f>+E210*D210</f>
        <v>0</v>
      </c>
    </row>
    <row r="211" spans="2:4" ht="12">
      <c r="B211" s="117" t="s">
        <v>59</v>
      </c>
      <c r="C211" s="118"/>
      <c r="D211" s="118"/>
    </row>
    <row r="212" spans="2:4" ht="12">
      <c r="B212" s="117" t="s">
        <v>302</v>
      </c>
      <c r="C212" s="118"/>
      <c r="D212" s="118"/>
    </row>
    <row r="213" spans="2:4" ht="12">
      <c r="B213" s="117" t="s">
        <v>69</v>
      </c>
      <c r="C213" s="118"/>
      <c r="D213" s="118"/>
    </row>
    <row r="214" spans="2:4" ht="12">
      <c r="B214" s="117"/>
      <c r="C214" s="118"/>
      <c r="D214" s="118"/>
    </row>
    <row r="215" spans="1:6" ht="60">
      <c r="A215" s="121">
        <f>MAX($A$185:A214)+1</f>
        <v>4</v>
      </c>
      <c r="B215" s="117" t="s">
        <v>309</v>
      </c>
      <c r="C215" s="118" t="s">
        <v>4</v>
      </c>
      <c r="D215" s="118">
        <v>1</v>
      </c>
      <c r="E215" s="119"/>
      <c r="F215" s="120">
        <f>+E215*D215</f>
        <v>0</v>
      </c>
    </row>
    <row r="216" spans="2:4" ht="12">
      <c r="B216" s="117" t="s">
        <v>59</v>
      </c>
      <c r="C216" s="118"/>
      <c r="D216" s="118"/>
    </row>
    <row r="217" spans="2:4" ht="12">
      <c r="B217" s="117" t="s">
        <v>310</v>
      </c>
      <c r="C217" s="118"/>
      <c r="D217" s="118"/>
    </row>
    <row r="218" spans="2:4" ht="12">
      <c r="B218" s="117" t="s">
        <v>94</v>
      </c>
      <c r="C218" s="118"/>
      <c r="D218" s="118"/>
    </row>
    <row r="219" spans="2:4" ht="12">
      <c r="B219" s="117"/>
      <c r="C219" s="118"/>
      <c r="D219" s="118"/>
    </row>
    <row r="220" spans="1:4" ht="72">
      <c r="A220" s="121">
        <f>MAX($A$185:A219)+1</f>
        <v>5</v>
      </c>
      <c r="B220" s="117" t="s">
        <v>311</v>
      </c>
      <c r="C220" s="118"/>
      <c r="D220" s="118"/>
    </row>
    <row r="221" spans="2:6" ht="12">
      <c r="B221" s="117" t="s">
        <v>312</v>
      </c>
      <c r="C221" s="118" t="s">
        <v>4</v>
      </c>
      <c r="D221" s="118">
        <v>2</v>
      </c>
      <c r="E221" s="119"/>
      <c r="F221" s="120">
        <f>+E221*D221</f>
        <v>0</v>
      </c>
    </row>
    <row r="222" spans="2:4" ht="36">
      <c r="B222" s="117" t="s">
        <v>313</v>
      </c>
      <c r="C222" s="118"/>
      <c r="D222" s="118"/>
    </row>
    <row r="223" spans="2:4" ht="12">
      <c r="B223" s="117" t="s">
        <v>59</v>
      </c>
      <c r="C223" s="118"/>
      <c r="D223" s="118"/>
    </row>
    <row r="224" spans="2:4" ht="12">
      <c r="B224" s="117" t="s">
        <v>314</v>
      </c>
      <c r="C224" s="118"/>
      <c r="D224" s="118"/>
    </row>
    <row r="225" spans="2:4" ht="12">
      <c r="B225" s="117" t="s">
        <v>94</v>
      </c>
      <c r="C225" s="118"/>
      <c r="D225" s="118"/>
    </row>
    <row r="226" spans="2:4" ht="12">
      <c r="B226" s="117"/>
      <c r="C226" s="118"/>
      <c r="D226" s="118"/>
    </row>
    <row r="227" spans="1:4" ht="24">
      <c r="A227" s="121">
        <f>MAX($A$185:A226)+1</f>
        <v>6</v>
      </c>
      <c r="B227" s="117" t="s">
        <v>315</v>
      </c>
      <c r="C227" s="118"/>
      <c r="D227" s="118"/>
    </row>
    <row r="228" spans="2:4" ht="12">
      <c r="B228" s="117" t="s">
        <v>70</v>
      </c>
      <c r="C228" s="118"/>
      <c r="D228" s="118"/>
    </row>
    <row r="229" spans="2:4" ht="12">
      <c r="B229" s="117" t="s">
        <v>316</v>
      </c>
      <c r="C229" s="118"/>
      <c r="D229" s="118"/>
    </row>
    <row r="230" spans="2:4" ht="12">
      <c r="B230" s="117" t="s">
        <v>317</v>
      </c>
      <c r="C230" s="118"/>
      <c r="D230" s="118"/>
    </row>
    <row r="231" spans="2:4" ht="12">
      <c r="B231" s="117" t="s">
        <v>318</v>
      </c>
      <c r="C231" s="118"/>
      <c r="D231" s="118"/>
    </row>
    <row r="232" spans="2:4" ht="12">
      <c r="B232" s="117" t="s">
        <v>319</v>
      </c>
      <c r="C232" s="118"/>
      <c r="D232" s="118"/>
    </row>
    <row r="233" spans="2:4" ht="12">
      <c r="B233" s="117" t="s">
        <v>320</v>
      </c>
      <c r="C233" s="118"/>
      <c r="D233" s="118"/>
    </row>
    <row r="234" spans="2:4" ht="12">
      <c r="B234" s="117" t="s">
        <v>321</v>
      </c>
      <c r="C234" s="118"/>
      <c r="D234" s="118"/>
    </row>
    <row r="235" spans="2:4" ht="12">
      <c r="B235" s="117" t="s">
        <v>71</v>
      </c>
      <c r="C235" s="118"/>
      <c r="D235" s="118"/>
    </row>
    <row r="236" spans="2:4" ht="12">
      <c r="B236" s="117" t="s">
        <v>72</v>
      </c>
      <c r="C236" s="118"/>
      <c r="D236" s="118"/>
    </row>
    <row r="237" spans="2:4" ht="12">
      <c r="B237" s="117" t="s">
        <v>322</v>
      </c>
      <c r="C237" s="118"/>
      <c r="D237" s="118"/>
    </row>
    <row r="238" spans="2:4" ht="12">
      <c r="B238" s="117" t="s">
        <v>323</v>
      </c>
      <c r="C238" s="118"/>
      <c r="D238" s="118"/>
    </row>
    <row r="239" spans="2:4" ht="24">
      <c r="B239" s="117" t="s">
        <v>324</v>
      </c>
      <c r="C239" s="118"/>
      <c r="D239" s="118"/>
    </row>
    <row r="240" spans="2:6" ht="12">
      <c r="B240" s="117" t="s">
        <v>516</v>
      </c>
      <c r="C240" s="118" t="s">
        <v>1</v>
      </c>
      <c r="D240" s="118">
        <v>1</v>
      </c>
      <c r="E240" s="119"/>
      <c r="F240" s="120">
        <f>+E240*D240</f>
        <v>0</v>
      </c>
    </row>
    <row r="241" spans="2:6" ht="12">
      <c r="B241" s="117" t="s">
        <v>517</v>
      </c>
      <c r="C241" s="118" t="s">
        <v>1</v>
      </c>
      <c r="D241" s="118">
        <v>1</v>
      </c>
      <c r="E241" s="119"/>
      <c r="F241" s="120">
        <f>+E241*D241</f>
        <v>0</v>
      </c>
    </row>
    <row r="242" spans="2:6" ht="12">
      <c r="B242" s="117" t="s">
        <v>518</v>
      </c>
      <c r="C242" s="118" t="s">
        <v>1</v>
      </c>
      <c r="D242" s="118">
        <v>1</v>
      </c>
      <c r="E242" s="119"/>
      <c r="F242" s="120">
        <f>+E242*D242</f>
        <v>0</v>
      </c>
    </row>
    <row r="243" spans="2:4" ht="12">
      <c r="B243" s="117" t="s">
        <v>59</v>
      </c>
      <c r="C243" s="118"/>
      <c r="D243" s="118"/>
    </row>
    <row r="244" spans="2:4" ht="12">
      <c r="B244" s="117" t="s">
        <v>328</v>
      </c>
      <c r="C244" s="118"/>
      <c r="D244" s="118"/>
    </row>
    <row r="245" spans="2:4" ht="12">
      <c r="B245" s="117" t="s">
        <v>94</v>
      </c>
      <c r="C245" s="118"/>
      <c r="D245" s="118"/>
    </row>
    <row r="246" spans="2:4" ht="12">
      <c r="B246" s="117"/>
      <c r="C246" s="118"/>
      <c r="D246" s="118"/>
    </row>
    <row r="247" spans="1:4" ht="36">
      <c r="A247" s="121">
        <f>MAX($A$185:A246)+1</f>
        <v>7</v>
      </c>
      <c r="B247" s="117" t="s">
        <v>329</v>
      </c>
      <c r="C247" s="118"/>
      <c r="D247" s="118"/>
    </row>
    <row r="248" spans="2:6" ht="12">
      <c r="B248" s="117" t="s">
        <v>519</v>
      </c>
      <c r="C248" s="118" t="s">
        <v>1</v>
      </c>
      <c r="D248" s="118">
        <v>1</v>
      </c>
      <c r="E248" s="119"/>
      <c r="F248" s="120">
        <f>+E248*D248</f>
        <v>0</v>
      </c>
    </row>
    <row r="249" spans="2:6" ht="12">
      <c r="B249" s="117" t="s">
        <v>520</v>
      </c>
      <c r="C249" s="118" t="s">
        <v>1</v>
      </c>
      <c r="D249" s="118">
        <v>1</v>
      </c>
      <c r="E249" s="119"/>
      <c r="F249" s="120">
        <f>+E249*D249</f>
        <v>0</v>
      </c>
    </row>
    <row r="250" spans="2:6" ht="12">
      <c r="B250" s="117" t="s">
        <v>521</v>
      </c>
      <c r="C250" s="118" t="s">
        <v>1</v>
      </c>
      <c r="D250" s="118">
        <v>1</v>
      </c>
      <c r="E250" s="119"/>
      <c r="F250" s="120">
        <f>+E250*D250</f>
        <v>0</v>
      </c>
    </row>
    <row r="251" spans="2:4" ht="12">
      <c r="B251" s="117" t="s">
        <v>59</v>
      </c>
      <c r="C251" s="118"/>
      <c r="D251" s="118"/>
    </row>
    <row r="252" spans="2:4" ht="12">
      <c r="B252" s="117" t="s">
        <v>332</v>
      </c>
      <c r="C252" s="118"/>
      <c r="D252" s="118"/>
    </row>
    <row r="253" spans="2:4" ht="12">
      <c r="B253" s="117" t="s">
        <v>94</v>
      </c>
      <c r="C253" s="118"/>
      <c r="D253" s="118"/>
    </row>
    <row r="254" spans="2:4" ht="12">
      <c r="B254" s="117"/>
      <c r="C254" s="118"/>
      <c r="D254" s="118"/>
    </row>
    <row r="255" spans="1:6" ht="36">
      <c r="A255" s="121">
        <f>MAX($A$185:A254)+1</f>
        <v>8</v>
      </c>
      <c r="B255" s="117" t="s">
        <v>333</v>
      </c>
      <c r="C255" s="118" t="s">
        <v>3</v>
      </c>
      <c r="D255" s="118">
        <v>1780</v>
      </c>
      <c r="E255" s="119"/>
      <c r="F255" s="120">
        <f>+E255*D255</f>
        <v>0</v>
      </c>
    </row>
    <row r="256" spans="2:4" ht="12">
      <c r="B256" s="117" t="s">
        <v>59</v>
      </c>
      <c r="C256" s="118"/>
      <c r="D256" s="118"/>
    </row>
    <row r="257" spans="2:4" ht="12">
      <c r="B257" s="117" t="s">
        <v>73</v>
      </c>
      <c r="C257" s="118"/>
      <c r="D257" s="118"/>
    </row>
    <row r="258" spans="2:4" ht="12">
      <c r="B258" s="117" t="s">
        <v>94</v>
      </c>
      <c r="C258" s="118"/>
      <c r="D258" s="118"/>
    </row>
    <row r="259" spans="2:4" ht="12">
      <c r="B259" s="117"/>
      <c r="C259" s="118"/>
      <c r="D259" s="118"/>
    </row>
    <row r="260" spans="1:4" ht="60">
      <c r="A260" s="121">
        <f>MAX($A$185:A259)+1</f>
        <v>9</v>
      </c>
      <c r="B260" s="117" t="s">
        <v>334</v>
      </c>
      <c r="C260" s="118"/>
      <c r="D260" s="118"/>
    </row>
    <row r="261" spans="2:6" ht="12">
      <c r="B261" s="117" t="s">
        <v>335</v>
      </c>
      <c r="C261" s="118" t="s">
        <v>74</v>
      </c>
      <c r="D261" s="118">
        <v>220</v>
      </c>
      <c r="E261" s="119"/>
      <c r="F261" s="120">
        <f>+E261*D261</f>
        <v>0</v>
      </c>
    </row>
    <row r="262" spans="2:4" ht="12">
      <c r="B262" s="117" t="s">
        <v>59</v>
      </c>
      <c r="C262" s="118"/>
      <c r="D262" s="118"/>
    </row>
    <row r="263" spans="2:4" ht="12">
      <c r="B263" s="117" t="s">
        <v>75</v>
      </c>
      <c r="C263" s="118"/>
      <c r="D263" s="118"/>
    </row>
    <row r="264" spans="2:4" ht="12">
      <c r="B264" s="117" t="s">
        <v>94</v>
      </c>
      <c r="C264" s="118"/>
      <c r="D264" s="118"/>
    </row>
    <row r="265" spans="2:4" ht="12">
      <c r="B265" s="117" t="s">
        <v>0</v>
      </c>
      <c r="C265" s="118"/>
      <c r="D265" s="118"/>
    </row>
    <row r="266" spans="2:4" ht="24">
      <c r="B266" s="117" t="s">
        <v>336</v>
      </c>
      <c r="C266" s="118"/>
      <c r="D266" s="118"/>
    </row>
    <row r="267" spans="2:4" ht="12">
      <c r="B267" s="117"/>
      <c r="C267" s="118"/>
      <c r="D267" s="118"/>
    </row>
    <row r="268" spans="1:4" ht="36">
      <c r="A268" s="121">
        <f>MAX($A$185:A267)+1</f>
        <v>10</v>
      </c>
      <c r="B268" s="117" t="s">
        <v>109</v>
      </c>
      <c r="C268" s="118"/>
      <c r="D268" s="118"/>
    </row>
    <row r="269" spans="2:6" ht="12">
      <c r="B269" s="117" t="s">
        <v>5</v>
      </c>
      <c r="C269" s="118" t="s">
        <v>4</v>
      </c>
      <c r="D269" s="118">
        <v>2</v>
      </c>
      <c r="E269" s="119"/>
      <c r="F269" s="120">
        <f>+E269*D269</f>
        <v>0</v>
      </c>
    </row>
    <row r="270" spans="2:6" ht="12">
      <c r="B270" s="117" t="s">
        <v>47</v>
      </c>
      <c r="C270" s="118" t="s">
        <v>4</v>
      </c>
      <c r="D270" s="118">
        <v>2</v>
      </c>
      <c r="E270" s="119"/>
      <c r="F270" s="120">
        <f>+E270*D270</f>
        <v>0</v>
      </c>
    </row>
    <row r="271" spans="2:6" ht="12">
      <c r="B271" s="117" t="s">
        <v>522</v>
      </c>
      <c r="C271" s="118" t="s">
        <v>4</v>
      </c>
      <c r="D271" s="118">
        <v>2</v>
      </c>
      <c r="E271" s="119"/>
      <c r="F271" s="120">
        <f>+E271*D271</f>
        <v>0</v>
      </c>
    </row>
    <row r="272" spans="2:6" ht="12">
      <c r="B272" s="117" t="s">
        <v>523</v>
      </c>
      <c r="C272" s="118" t="s">
        <v>4</v>
      </c>
      <c r="D272" s="118">
        <v>2</v>
      </c>
      <c r="E272" s="119"/>
      <c r="F272" s="120">
        <f>+E272*D272</f>
        <v>0</v>
      </c>
    </row>
    <row r="273" spans="2:6" ht="12">
      <c r="B273" s="117" t="s">
        <v>339</v>
      </c>
      <c r="C273" s="118" t="s">
        <v>4</v>
      </c>
      <c r="D273" s="118">
        <v>2</v>
      </c>
      <c r="E273" s="119"/>
      <c r="F273" s="120">
        <f>+E273*D273</f>
        <v>0</v>
      </c>
    </row>
    <row r="274" spans="2:4" ht="12">
      <c r="B274" s="117"/>
      <c r="C274" s="118"/>
      <c r="D274" s="118"/>
    </row>
    <row r="275" spans="1:4" ht="48">
      <c r="A275" s="121">
        <f>MAX($A$185:A274)+1</f>
        <v>11</v>
      </c>
      <c r="B275" s="117" t="s">
        <v>108</v>
      </c>
      <c r="C275" s="118"/>
      <c r="D275" s="118"/>
    </row>
    <row r="276" spans="2:6" ht="12">
      <c r="B276" s="117" t="s">
        <v>103</v>
      </c>
      <c r="C276" s="118" t="s">
        <v>4</v>
      </c>
      <c r="D276" s="118">
        <v>1</v>
      </c>
      <c r="E276" s="119"/>
      <c r="F276" s="120">
        <f>+E276*D276</f>
        <v>0</v>
      </c>
    </row>
    <row r="277" spans="2:6" ht="12">
      <c r="B277" s="117" t="s">
        <v>338</v>
      </c>
      <c r="C277" s="118" t="s">
        <v>4</v>
      </c>
      <c r="D277" s="118">
        <v>2</v>
      </c>
      <c r="E277" s="119"/>
      <c r="F277" s="120">
        <f>+E277*D277</f>
        <v>0</v>
      </c>
    </row>
    <row r="278" spans="2:4" ht="12">
      <c r="B278" s="117" t="s">
        <v>59</v>
      </c>
      <c r="C278" s="118"/>
      <c r="D278" s="118"/>
    </row>
    <row r="279" spans="2:4" ht="12">
      <c r="B279" s="117" t="s">
        <v>195</v>
      </c>
      <c r="C279" s="118"/>
      <c r="D279" s="118"/>
    </row>
    <row r="280" spans="2:4" ht="12">
      <c r="B280" s="117" t="s">
        <v>69</v>
      </c>
      <c r="C280" s="118"/>
      <c r="D280" s="118"/>
    </row>
    <row r="281" spans="2:4" ht="12">
      <c r="B281" s="117"/>
      <c r="C281" s="118"/>
      <c r="D281" s="118"/>
    </row>
    <row r="282" spans="1:4" ht="36">
      <c r="A282" s="121">
        <f>MAX($A$185:A281)+1</f>
        <v>12</v>
      </c>
      <c r="B282" s="117" t="s">
        <v>341</v>
      </c>
      <c r="C282" s="118"/>
      <c r="D282" s="118"/>
    </row>
    <row r="283" spans="2:6" ht="12">
      <c r="B283" s="117" t="s">
        <v>342</v>
      </c>
      <c r="C283" s="118" t="s">
        <v>4</v>
      </c>
      <c r="D283" s="118">
        <v>10</v>
      </c>
      <c r="E283" s="119"/>
      <c r="F283" s="120">
        <f>+E283*D283</f>
        <v>0</v>
      </c>
    </row>
    <row r="284" spans="2:4" ht="12">
      <c r="B284" s="117" t="s">
        <v>59</v>
      </c>
      <c r="C284" s="118"/>
      <c r="D284" s="118"/>
    </row>
    <row r="285" spans="2:4" ht="12">
      <c r="B285" s="117" t="s">
        <v>343</v>
      </c>
      <c r="C285" s="118"/>
      <c r="D285" s="118"/>
    </row>
    <row r="286" spans="2:4" ht="12">
      <c r="B286" s="117" t="s">
        <v>69</v>
      </c>
      <c r="C286" s="118"/>
      <c r="D286" s="118"/>
    </row>
    <row r="287" spans="2:4" ht="12">
      <c r="B287" s="117"/>
      <c r="C287" s="118"/>
      <c r="D287" s="118"/>
    </row>
    <row r="288" spans="1:4" ht="96">
      <c r="A288" s="121">
        <f>MAX($A$185:A287)+1</f>
        <v>13</v>
      </c>
      <c r="B288" s="117" t="s">
        <v>344</v>
      </c>
      <c r="C288" s="118"/>
      <c r="D288" s="118"/>
    </row>
    <row r="289" spans="2:4" ht="12">
      <c r="B289" s="117" t="s">
        <v>345</v>
      </c>
      <c r="C289" s="118"/>
      <c r="D289" s="118"/>
    </row>
    <row r="290" spans="2:4" ht="60">
      <c r="B290" s="117" t="s">
        <v>346</v>
      </c>
      <c r="C290" s="118"/>
      <c r="D290" s="118"/>
    </row>
    <row r="291" spans="2:4" ht="12">
      <c r="B291" s="117" t="s">
        <v>92</v>
      </c>
      <c r="C291" s="118"/>
      <c r="D291" s="118"/>
    </row>
    <row r="292" spans="2:6" ht="12">
      <c r="B292" s="117" t="s">
        <v>347</v>
      </c>
      <c r="C292" s="118" t="s">
        <v>3</v>
      </c>
      <c r="D292" s="118">
        <v>286</v>
      </c>
      <c r="E292" s="119"/>
      <c r="F292" s="120">
        <f>+E292*D292</f>
        <v>0</v>
      </c>
    </row>
    <row r="293" spans="2:6" ht="12">
      <c r="B293" s="117" t="s">
        <v>348</v>
      </c>
      <c r="C293" s="118" t="s">
        <v>3</v>
      </c>
      <c r="D293" s="118">
        <v>208</v>
      </c>
      <c r="E293" s="119"/>
      <c r="F293" s="120">
        <f>+E293*D293</f>
        <v>0</v>
      </c>
    </row>
    <row r="294" spans="2:6" ht="12">
      <c r="B294" s="117" t="s">
        <v>349</v>
      </c>
      <c r="C294" s="118" t="s">
        <v>3</v>
      </c>
      <c r="D294" s="118">
        <v>169</v>
      </c>
      <c r="E294" s="119"/>
      <c r="F294" s="120">
        <f>+E294*D294</f>
        <v>0</v>
      </c>
    </row>
    <row r="295" spans="2:6" ht="12">
      <c r="B295" s="117" t="s">
        <v>524</v>
      </c>
      <c r="C295" s="118" t="s">
        <v>3</v>
      </c>
      <c r="D295" s="118">
        <v>33</v>
      </c>
      <c r="E295" s="119"/>
      <c r="F295" s="120">
        <f>+E295*D295</f>
        <v>0</v>
      </c>
    </row>
    <row r="296" spans="2:6" ht="12">
      <c r="B296" s="117" t="s">
        <v>525</v>
      </c>
      <c r="C296" s="118" t="s">
        <v>3</v>
      </c>
      <c r="D296" s="118">
        <v>26</v>
      </c>
      <c r="E296" s="119"/>
      <c r="F296" s="120">
        <f>+E296*D296</f>
        <v>0</v>
      </c>
    </row>
    <row r="297" spans="2:4" ht="12">
      <c r="B297" s="117" t="s">
        <v>59</v>
      </c>
      <c r="C297" s="118"/>
      <c r="D297" s="118"/>
    </row>
    <row r="298" spans="2:4" ht="12">
      <c r="B298" s="117" t="s">
        <v>76</v>
      </c>
      <c r="C298" s="118"/>
      <c r="D298" s="118"/>
    </row>
    <row r="299" spans="2:4" ht="12">
      <c r="B299" s="117" t="s">
        <v>69</v>
      </c>
      <c r="C299" s="118"/>
      <c r="D299" s="118"/>
    </row>
    <row r="300" spans="2:4" ht="12">
      <c r="B300" s="117"/>
      <c r="C300" s="118"/>
      <c r="D300" s="118"/>
    </row>
    <row r="301" spans="1:4" ht="72">
      <c r="A301" s="121">
        <f>MAX($A$185:A300)+1</f>
        <v>14</v>
      </c>
      <c r="B301" s="117" t="s">
        <v>113</v>
      </c>
      <c r="C301" s="118"/>
      <c r="D301" s="118"/>
    </row>
    <row r="302" spans="2:6" ht="12">
      <c r="B302" s="117" t="s">
        <v>1111</v>
      </c>
      <c r="C302" s="118" t="s">
        <v>3</v>
      </c>
      <c r="D302" s="118">
        <v>6</v>
      </c>
      <c r="E302" s="119"/>
      <c r="F302" s="120">
        <f>+E302*D302</f>
        <v>0</v>
      </c>
    </row>
    <row r="303" spans="2:6" ht="12">
      <c r="B303" s="117" t="s">
        <v>1112</v>
      </c>
      <c r="C303" s="118" t="s">
        <v>3</v>
      </c>
      <c r="D303" s="118">
        <v>20</v>
      </c>
      <c r="E303" s="119"/>
      <c r="F303" s="120">
        <f>+E303*D303</f>
        <v>0</v>
      </c>
    </row>
    <row r="304" spans="2:6" ht="12">
      <c r="B304" s="117" t="s">
        <v>1113</v>
      </c>
      <c r="C304" s="118" t="s">
        <v>3</v>
      </c>
      <c r="D304" s="118">
        <v>73</v>
      </c>
      <c r="E304" s="119"/>
      <c r="F304" s="120">
        <f>+E304*D304</f>
        <v>0</v>
      </c>
    </row>
    <row r="305" spans="2:6" ht="12">
      <c r="B305" s="117" t="s">
        <v>1114</v>
      </c>
      <c r="C305" s="118" t="s">
        <v>3</v>
      </c>
      <c r="D305" s="118">
        <v>20</v>
      </c>
      <c r="E305" s="119"/>
      <c r="F305" s="120">
        <f>+E305*D305</f>
        <v>0</v>
      </c>
    </row>
    <row r="306" spans="2:6" ht="12">
      <c r="B306" s="117" t="s">
        <v>1115</v>
      </c>
      <c r="C306" s="118" t="s">
        <v>3</v>
      </c>
      <c r="D306" s="118">
        <v>142</v>
      </c>
      <c r="E306" s="119"/>
      <c r="F306" s="120">
        <f>+E306*D306</f>
        <v>0</v>
      </c>
    </row>
    <row r="307" spans="2:4" ht="12">
      <c r="B307" s="117"/>
      <c r="C307" s="118"/>
      <c r="D307" s="118"/>
    </row>
    <row r="308" spans="1:4" ht="72">
      <c r="A308" s="121">
        <f>MAX($A$185:A307)+1</f>
        <v>15</v>
      </c>
      <c r="B308" s="117" t="s">
        <v>211</v>
      </c>
      <c r="C308" s="118"/>
      <c r="D308" s="118"/>
    </row>
    <row r="309" spans="2:4" ht="12">
      <c r="B309" s="117" t="s">
        <v>92</v>
      </c>
      <c r="C309" s="118"/>
      <c r="D309" s="118"/>
    </row>
    <row r="310" spans="2:6" ht="12">
      <c r="B310" s="117" t="s">
        <v>1116</v>
      </c>
      <c r="C310" s="118" t="s">
        <v>3</v>
      </c>
      <c r="D310" s="118">
        <v>180</v>
      </c>
      <c r="E310" s="119"/>
      <c r="F310" s="120">
        <f>+E310*D310</f>
        <v>0</v>
      </c>
    </row>
    <row r="311" spans="2:6" ht="12">
      <c r="B311" s="117" t="s">
        <v>1117</v>
      </c>
      <c r="C311" s="118" t="s">
        <v>3</v>
      </c>
      <c r="D311" s="118">
        <v>190</v>
      </c>
      <c r="E311" s="119"/>
      <c r="F311" s="120">
        <f>+E311*D311</f>
        <v>0</v>
      </c>
    </row>
    <row r="312" spans="2:4" ht="12">
      <c r="B312" s="117"/>
      <c r="C312" s="118"/>
      <c r="D312" s="118"/>
    </row>
    <row r="313" spans="1:4" ht="108">
      <c r="A313" s="121">
        <f>MAX($A$185:A312)+1</f>
        <v>16</v>
      </c>
      <c r="B313" s="117" t="s">
        <v>1118</v>
      </c>
      <c r="C313" s="118"/>
      <c r="D313" s="118"/>
    </row>
    <row r="314" spans="2:4" ht="12">
      <c r="B314" s="117" t="s">
        <v>350</v>
      </c>
      <c r="C314" s="118"/>
      <c r="D314" s="118"/>
    </row>
    <row r="315" spans="2:6" ht="12">
      <c r="B315" s="117" t="s">
        <v>347</v>
      </c>
      <c r="C315" s="118" t="s">
        <v>3</v>
      </c>
      <c r="D315" s="118">
        <v>286</v>
      </c>
      <c r="E315" s="119"/>
      <c r="F315" s="120">
        <f>+E315*D315</f>
        <v>0</v>
      </c>
    </row>
    <row r="316" spans="2:6" ht="12">
      <c r="B316" s="117" t="s">
        <v>348</v>
      </c>
      <c r="C316" s="118" t="s">
        <v>3</v>
      </c>
      <c r="D316" s="118">
        <v>208</v>
      </c>
      <c r="E316" s="119"/>
      <c r="F316" s="120">
        <f>+E316*D316</f>
        <v>0</v>
      </c>
    </row>
    <row r="317" spans="2:6" ht="12">
      <c r="B317" s="117" t="s">
        <v>349</v>
      </c>
      <c r="C317" s="118" t="s">
        <v>3</v>
      </c>
      <c r="D317" s="118">
        <v>169</v>
      </c>
      <c r="E317" s="119"/>
      <c r="F317" s="120">
        <f>+E317*D317</f>
        <v>0</v>
      </c>
    </row>
    <row r="318" spans="2:6" ht="12">
      <c r="B318" s="117" t="s">
        <v>524</v>
      </c>
      <c r="C318" s="118" t="s">
        <v>3</v>
      </c>
      <c r="D318" s="118">
        <v>33</v>
      </c>
      <c r="E318" s="119"/>
      <c r="F318" s="120">
        <f>+E318*D318</f>
        <v>0</v>
      </c>
    </row>
    <row r="319" spans="2:6" ht="12">
      <c r="B319" s="117" t="s">
        <v>525</v>
      </c>
      <c r="C319" s="118" t="s">
        <v>3</v>
      </c>
      <c r="D319" s="118">
        <v>26</v>
      </c>
      <c r="E319" s="119"/>
      <c r="F319" s="120">
        <f>+E319*D319</f>
        <v>0</v>
      </c>
    </row>
    <row r="320" spans="2:4" ht="12">
      <c r="B320" s="117" t="s">
        <v>59</v>
      </c>
      <c r="C320" s="118"/>
      <c r="D320" s="118"/>
    </row>
    <row r="321" spans="2:4" ht="12">
      <c r="B321" s="117" t="s">
        <v>95</v>
      </c>
      <c r="C321" s="118"/>
      <c r="D321" s="118"/>
    </row>
    <row r="322" spans="2:4" ht="12">
      <c r="B322" s="117" t="s">
        <v>69</v>
      </c>
      <c r="C322" s="118"/>
      <c r="D322" s="118"/>
    </row>
    <row r="323" spans="2:4" ht="12">
      <c r="B323" s="117"/>
      <c r="C323" s="118"/>
      <c r="D323" s="118"/>
    </row>
    <row r="324" spans="1:4" ht="48">
      <c r="A324" s="121">
        <f>MAX($A$185:A323)+1</f>
        <v>17</v>
      </c>
      <c r="B324" s="117" t="s">
        <v>353</v>
      </c>
      <c r="C324" s="118"/>
      <c r="D324" s="118"/>
    </row>
    <row r="325" spans="2:4" ht="12">
      <c r="B325" s="117" t="s">
        <v>77</v>
      </c>
      <c r="C325" s="118"/>
      <c r="D325" s="118"/>
    </row>
    <row r="326" spans="2:4" ht="12">
      <c r="B326" s="117" t="s">
        <v>354</v>
      </c>
      <c r="C326" s="118"/>
      <c r="D326" s="118"/>
    </row>
    <row r="327" spans="2:4" ht="12">
      <c r="B327" s="117" t="s">
        <v>78</v>
      </c>
      <c r="C327" s="118"/>
      <c r="D327" s="118"/>
    </row>
    <row r="328" spans="2:4" ht="12">
      <c r="B328" s="117"/>
      <c r="C328" s="118"/>
      <c r="D328" s="118"/>
    </row>
    <row r="329" spans="2:4" ht="12">
      <c r="B329" s="117" t="s">
        <v>61</v>
      </c>
      <c r="C329" s="118"/>
      <c r="D329" s="118"/>
    </row>
    <row r="330" spans="2:6" ht="12">
      <c r="B330" s="117" t="s">
        <v>1111</v>
      </c>
      <c r="C330" s="118" t="s">
        <v>3</v>
      </c>
      <c r="D330" s="118">
        <v>6</v>
      </c>
      <c r="E330" s="119"/>
      <c r="F330" s="120">
        <f>+E330*D330</f>
        <v>0</v>
      </c>
    </row>
    <row r="331" spans="2:4" ht="12">
      <c r="B331" s="117" t="s">
        <v>356</v>
      </c>
      <c r="C331" s="118"/>
      <c r="D331" s="118"/>
    </row>
    <row r="332" spans="2:6" ht="12">
      <c r="B332" s="117" t="s">
        <v>1112</v>
      </c>
      <c r="C332" s="118" t="s">
        <v>3</v>
      </c>
      <c r="D332" s="118">
        <v>20</v>
      </c>
      <c r="E332" s="119"/>
      <c r="F332" s="120">
        <f>+E332*D332</f>
        <v>0</v>
      </c>
    </row>
    <row r="333" spans="2:4" ht="12">
      <c r="B333" s="117" t="s">
        <v>357</v>
      </c>
      <c r="C333" s="118"/>
      <c r="D333" s="118"/>
    </row>
    <row r="334" spans="2:6" ht="12">
      <c r="B334" s="117" t="s">
        <v>1113</v>
      </c>
      <c r="C334" s="118" t="s">
        <v>3</v>
      </c>
      <c r="D334" s="118">
        <v>73</v>
      </c>
      <c r="E334" s="119"/>
      <c r="F334" s="120">
        <f>+E334*D334</f>
        <v>0</v>
      </c>
    </row>
    <row r="335" spans="2:4" ht="12">
      <c r="B335" s="117" t="s">
        <v>526</v>
      </c>
      <c r="C335" s="118"/>
      <c r="D335" s="118"/>
    </row>
    <row r="336" spans="2:6" ht="12">
      <c r="B336" s="117" t="s">
        <v>1114</v>
      </c>
      <c r="C336" s="118" t="s">
        <v>3</v>
      </c>
      <c r="D336" s="118">
        <v>20</v>
      </c>
      <c r="E336" s="119"/>
      <c r="F336" s="120">
        <f>+E336*D336</f>
        <v>0</v>
      </c>
    </row>
    <row r="337" spans="2:4" ht="12">
      <c r="B337" s="117" t="s">
        <v>41</v>
      </c>
      <c r="C337" s="118"/>
      <c r="D337" s="118"/>
    </row>
    <row r="338" spans="2:4" ht="12">
      <c r="B338" s="117" t="s">
        <v>358</v>
      </c>
      <c r="C338" s="118"/>
      <c r="D338" s="118"/>
    </row>
    <row r="339" spans="2:4" ht="12">
      <c r="B339" s="117" t="s">
        <v>69</v>
      </c>
      <c r="C339" s="118"/>
      <c r="D339" s="118"/>
    </row>
    <row r="340" spans="2:4" ht="12">
      <c r="B340" s="117"/>
      <c r="C340" s="118"/>
      <c r="D340" s="118"/>
    </row>
    <row r="341" spans="2:4" ht="12">
      <c r="B341" s="117" t="s">
        <v>359</v>
      </c>
      <c r="C341" s="118"/>
      <c r="D341" s="118"/>
    </row>
    <row r="342" spans="2:6" ht="12">
      <c r="B342" s="117" t="s">
        <v>1119</v>
      </c>
      <c r="C342" s="118" t="s">
        <v>3</v>
      </c>
      <c r="D342" s="118">
        <v>112</v>
      </c>
      <c r="E342" s="119"/>
      <c r="F342" s="120">
        <f>+E342*D342</f>
        <v>0</v>
      </c>
    </row>
    <row r="343" spans="2:6" ht="12">
      <c r="B343" s="117" t="s">
        <v>1115</v>
      </c>
      <c r="C343" s="118" t="s">
        <v>3</v>
      </c>
      <c r="D343" s="118">
        <v>30</v>
      </c>
      <c r="E343" s="119"/>
      <c r="F343" s="120">
        <f>+E343*D343</f>
        <v>0</v>
      </c>
    </row>
    <row r="344" spans="2:4" ht="12">
      <c r="B344" s="117" t="s">
        <v>360</v>
      </c>
      <c r="C344" s="118"/>
      <c r="D344" s="118"/>
    </row>
    <row r="345" spans="2:6" ht="12">
      <c r="B345" s="117" t="s">
        <v>1120</v>
      </c>
      <c r="C345" s="118" t="s">
        <v>3</v>
      </c>
      <c r="D345" s="118">
        <v>30</v>
      </c>
      <c r="E345" s="119"/>
      <c r="F345" s="120">
        <f>+E345*D345</f>
        <v>0</v>
      </c>
    </row>
    <row r="346" spans="2:6" ht="12">
      <c r="B346" s="117" t="s">
        <v>1116</v>
      </c>
      <c r="C346" s="118" t="s">
        <v>3</v>
      </c>
      <c r="D346" s="118">
        <v>150</v>
      </c>
      <c r="E346" s="119"/>
      <c r="F346" s="120">
        <f>+E346*D346</f>
        <v>0</v>
      </c>
    </row>
    <row r="347" spans="2:4" ht="12">
      <c r="B347" s="117" t="s">
        <v>361</v>
      </c>
      <c r="C347" s="118"/>
      <c r="D347" s="118"/>
    </row>
    <row r="348" spans="2:6" ht="12">
      <c r="B348" s="117" t="s">
        <v>1121</v>
      </c>
      <c r="C348" s="118" t="s">
        <v>3</v>
      </c>
      <c r="D348" s="118">
        <v>90</v>
      </c>
      <c r="E348" s="119"/>
      <c r="F348" s="120">
        <f>+E348*D348</f>
        <v>0</v>
      </c>
    </row>
    <row r="349" spans="2:6" ht="12">
      <c r="B349" s="117" t="s">
        <v>1117</v>
      </c>
      <c r="C349" s="118" t="s">
        <v>3</v>
      </c>
      <c r="D349" s="118">
        <v>100</v>
      </c>
      <c r="E349" s="119"/>
      <c r="F349" s="120">
        <f>+E349*D349</f>
        <v>0</v>
      </c>
    </row>
    <row r="350" spans="2:4" ht="12">
      <c r="B350" s="117" t="s">
        <v>41</v>
      </c>
      <c r="C350" s="118"/>
      <c r="D350" s="118"/>
    </row>
    <row r="351" spans="2:4" ht="12">
      <c r="B351" s="117" t="s">
        <v>362</v>
      </c>
      <c r="C351" s="118"/>
      <c r="D351" s="118"/>
    </row>
    <row r="352" spans="2:4" ht="12">
      <c r="B352" s="117" t="s">
        <v>69</v>
      </c>
      <c r="C352" s="118"/>
      <c r="D352" s="118"/>
    </row>
    <row r="353" spans="2:4" ht="12">
      <c r="B353" s="117"/>
      <c r="C353" s="118"/>
      <c r="D353" s="118"/>
    </row>
    <row r="354" spans="1:4" ht="60">
      <c r="A354" s="121">
        <f>MAX($A$185:A353)+1</f>
        <v>18</v>
      </c>
      <c r="B354" s="117" t="s">
        <v>363</v>
      </c>
      <c r="C354" s="118"/>
      <c r="D354" s="118"/>
    </row>
    <row r="355" spans="2:4" ht="12">
      <c r="B355" s="117" t="s">
        <v>77</v>
      </c>
      <c r="C355" s="118"/>
      <c r="D355" s="118"/>
    </row>
    <row r="356" spans="2:4" ht="12">
      <c r="B356" s="117" t="s">
        <v>354</v>
      </c>
      <c r="C356" s="118"/>
      <c r="D356" s="118"/>
    </row>
    <row r="357" spans="2:4" ht="12">
      <c r="B357" s="117" t="s">
        <v>78</v>
      </c>
      <c r="C357" s="118"/>
      <c r="D357" s="118"/>
    </row>
    <row r="358" spans="2:4" ht="12">
      <c r="B358" s="117" t="s">
        <v>364</v>
      </c>
      <c r="C358" s="118"/>
      <c r="D358" s="118"/>
    </row>
    <row r="359" spans="2:6" ht="12">
      <c r="B359" s="117" t="s">
        <v>1122</v>
      </c>
      <c r="C359" s="118" t="s">
        <v>74</v>
      </c>
      <c r="D359" s="118">
        <v>55</v>
      </c>
      <c r="E359" s="119"/>
      <c r="F359" s="120">
        <f>+E359*D359</f>
        <v>0</v>
      </c>
    </row>
    <row r="360" spans="2:4" ht="12">
      <c r="B360" s="117" t="s">
        <v>365</v>
      </c>
      <c r="C360" s="118"/>
      <c r="D360" s="118"/>
    </row>
    <row r="361" spans="2:4" ht="12">
      <c r="B361" s="117" t="s">
        <v>41</v>
      </c>
      <c r="C361" s="118"/>
      <c r="D361" s="118"/>
    </row>
    <row r="362" spans="2:4" ht="12">
      <c r="B362" s="117" t="s">
        <v>362</v>
      </c>
      <c r="C362" s="118"/>
      <c r="D362" s="118"/>
    </row>
    <row r="363" spans="2:4" ht="12">
      <c r="B363" s="117" t="s">
        <v>69</v>
      </c>
      <c r="C363" s="118"/>
      <c r="D363" s="118"/>
    </row>
    <row r="364" spans="2:4" ht="12">
      <c r="B364" s="117"/>
      <c r="C364" s="118"/>
      <c r="D364" s="118"/>
    </row>
    <row r="365" spans="1:4" ht="48">
      <c r="A365" s="121">
        <f>MAX($A$185:A364)+1</f>
        <v>19</v>
      </c>
      <c r="B365" s="117" t="s">
        <v>366</v>
      </c>
      <c r="C365" s="118"/>
      <c r="D365" s="118"/>
    </row>
    <row r="366" spans="2:4" ht="12">
      <c r="B366" s="117"/>
      <c r="C366" s="118"/>
      <c r="D366" s="118"/>
    </row>
    <row r="367" spans="2:6" ht="12">
      <c r="B367" s="117" t="s">
        <v>367</v>
      </c>
      <c r="C367" s="118" t="s">
        <v>1</v>
      </c>
      <c r="D367" s="118">
        <v>1</v>
      </c>
      <c r="E367" s="119"/>
      <c r="F367" s="120">
        <f>+E367*D367</f>
        <v>0</v>
      </c>
    </row>
    <row r="368" spans="2:4" ht="12">
      <c r="B368" s="117" t="s">
        <v>368</v>
      </c>
      <c r="C368" s="118"/>
      <c r="D368" s="118"/>
    </row>
    <row r="369" spans="2:4" ht="12">
      <c r="B369" s="117" t="s">
        <v>41</v>
      </c>
      <c r="C369" s="118"/>
      <c r="D369" s="118"/>
    </row>
    <row r="370" spans="2:4" ht="12">
      <c r="B370" s="117" t="s">
        <v>369</v>
      </c>
      <c r="C370" s="118"/>
      <c r="D370" s="118"/>
    </row>
    <row r="371" spans="2:4" ht="12">
      <c r="B371" s="117" t="s">
        <v>69</v>
      </c>
      <c r="C371" s="118"/>
      <c r="D371" s="118"/>
    </row>
    <row r="372" spans="2:4" ht="12">
      <c r="B372" s="117"/>
      <c r="C372" s="118"/>
      <c r="D372" s="118"/>
    </row>
    <row r="373" spans="1:4" ht="60">
      <c r="A373" s="121">
        <f>MAX($A$185:A372)+1</f>
        <v>20</v>
      </c>
      <c r="B373" s="117" t="s">
        <v>370</v>
      </c>
      <c r="C373" s="118"/>
      <c r="D373" s="118"/>
    </row>
    <row r="374" spans="2:4" ht="12">
      <c r="B374" s="117" t="s">
        <v>371</v>
      </c>
      <c r="C374" s="118"/>
      <c r="D374" s="118"/>
    </row>
    <row r="375" spans="2:6" ht="12">
      <c r="B375" s="117" t="s">
        <v>1115</v>
      </c>
      <c r="C375" s="118" t="s">
        <v>3</v>
      </c>
      <c r="D375" s="118">
        <v>60</v>
      </c>
      <c r="E375" s="119"/>
      <c r="F375" s="120">
        <f>+E375*D375</f>
        <v>0</v>
      </c>
    </row>
    <row r="376" spans="2:4" ht="12">
      <c r="B376" s="117" t="s">
        <v>59</v>
      </c>
      <c r="C376" s="118"/>
      <c r="D376" s="118"/>
    </row>
    <row r="377" spans="2:4" ht="12">
      <c r="B377" s="117" t="s">
        <v>216</v>
      </c>
      <c r="C377" s="118"/>
      <c r="D377" s="118"/>
    </row>
    <row r="378" spans="2:4" ht="12">
      <c r="B378" s="117" t="s">
        <v>69</v>
      </c>
      <c r="C378" s="118"/>
      <c r="D378" s="118"/>
    </row>
    <row r="379" spans="2:4" ht="12">
      <c r="B379" s="117"/>
      <c r="C379" s="118"/>
      <c r="D379" s="118"/>
    </row>
    <row r="380" spans="1:6" ht="36">
      <c r="A380" s="121">
        <f>MAX($A$185:A379)+1</f>
        <v>21</v>
      </c>
      <c r="B380" s="117" t="s">
        <v>372</v>
      </c>
      <c r="C380" s="118" t="s">
        <v>74</v>
      </c>
      <c r="D380" s="118">
        <v>53</v>
      </c>
      <c r="E380" s="119"/>
      <c r="F380" s="120">
        <f>+E380*D380</f>
        <v>0</v>
      </c>
    </row>
    <row r="381" spans="2:4" ht="12">
      <c r="B381" s="117"/>
      <c r="C381" s="118"/>
      <c r="D381" s="118"/>
    </row>
    <row r="382" spans="1:4" ht="36">
      <c r="A382" s="121">
        <f>MAX($A$185:A381)+1</f>
        <v>22</v>
      </c>
      <c r="B382" s="117" t="s">
        <v>218</v>
      </c>
      <c r="C382" s="118"/>
      <c r="D382" s="118"/>
    </row>
    <row r="383" spans="2:4" ht="12">
      <c r="B383" s="117" t="s">
        <v>44</v>
      </c>
      <c r="C383" s="118"/>
      <c r="D383" s="118"/>
    </row>
    <row r="384" spans="2:6" ht="12">
      <c r="B384" s="117" t="s">
        <v>219</v>
      </c>
      <c r="C384" s="118" t="s">
        <v>1</v>
      </c>
      <c r="D384" s="118">
        <v>1</v>
      </c>
      <c r="E384" s="119"/>
      <c r="F384" s="120">
        <f>+E384*D384</f>
        <v>0</v>
      </c>
    </row>
    <row r="385" spans="2:4" ht="12">
      <c r="B385" s="117" t="s">
        <v>69</v>
      </c>
      <c r="C385" s="118"/>
      <c r="D385" s="118"/>
    </row>
    <row r="386" spans="2:4" ht="12">
      <c r="B386" s="117"/>
      <c r="C386" s="118"/>
      <c r="D386" s="118"/>
    </row>
    <row r="387" spans="1:6" ht="12">
      <c r="A387" s="121">
        <f>MAX($A$185:A386)+1</f>
        <v>23</v>
      </c>
      <c r="B387" s="117" t="s">
        <v>79</v>
      </c>
      <c r="C387" s="118" t="s">
        <v>4</v>
      </c>
      <c r="D387" s="118">
        <v>65</v>
      </c>
      <c r="E387" s="119"/>
      <c r="F387" s="120">
        <f>+E387*D387</f>
        <v>0</v>
      </c>
    </row>
    <row r="388" spans="2:4" ht="12">
      <c r="B388" s="117"/>
      <c r="C388" s="118"/>
      <c r="D388" s="118"/>
    </row>
    <row r="389" spans="1:4" ht="24">
      <c r="A389" s="121">
        <f>MAX($A$185:A388)+1</f>
        <v>24</v>
      </c>
      <c r="B389" s="117" t="s">
        <v>373</v>
      </c>
      <c r="C389" s="118"/>
      <c r="D389" s="118"/>
    </row>
    <row r="390" spans="2:6" ht="12">
      <c r="B390" s="117" t="s">
        <v>374</v>
      </c>
      <c r="C390" s="118" t="s">
        <v>375</v>
      </c>
      <c r="D390" s="123">
        <v>2410</v>
      </c>
      <c r="E390" s="119"/>
      <c r="F390" s="120">
        <f>+E390*D390</f>
        <v>0</v>
      </c>
    </row>
    <row r="391" spans="2:4" ht="12">
      <c r="B391" s="117"/>
      <c r="C391" s="118"/>
      <c r="D391" s="118"/>
    </row>
    <row r="392" spans="1:4" ht="48">
      <c r="A392" s="121">
        <f>MAX($A$185:A391)+1</f>
        <v>25</v>
      </c>
      <c r="B392" s="117" t="s">
        <v>223</v>
      </c>
      <c r="C392" s="118"/>
      <c r="D392" s="118"/>
    </row>
    <row r="393" spans="2:6" ht="12">
      <c r="B393" s="117" t="s">
        <v>1123</v>
      </c>
      <c r="C393" s="118" t="s">
        <v>1</v>
      </c>
      <c r="D393" s="118">
        <v>28</v>
      </c>
      <c r="E393" s="119"/>
      <c r="F393" s="120">
        <f>+E393*D393</f>
        <v>0</v>
      </c>
    </row>
    <row r="394" spans="2:4" ht="12">
      <c r="B394" s="117"/>
      <c r="C394" s="118"/>
      <c r="D394" s="118"/>
    </row>
    <row r="395" spans="1:6" ht="24">
      <c r="A395" s="121">
        <f>MAX($A$185:A394)+1</f>
        <v>26</v>
      </c>
      <c r="B395" s="117" t="s">
        <v>224</v>
      </c>
      <c r="C395" s="118" t="s">
        <v>43</v>
      </c>
      <c r="D395" s="118">
        <v>75</v>
      </c>
      <c r="E395" s="119"/>
      <c r="F395" s="120">
        <f>+E395*D395</f>
        <v>0</v>
      </c>
    </row>
    <row r="397" ht="12">
      <c r="B397" s="112" t="s">
        <v>527</v>
      </c>
    </row>
    <row r="399" spans="1:4" ht="24">
      <c r="A399" s="116">
        <v>1</v>
      </c>
      <c r="B399" s="117" t="s">
        <v>199</v>
      </c>
      <c r="C399" s="118"/>
      <c r="D399" s="118"/>
    </row>
    <row r="400" spans="2:6" ht="13.5">
      <c r="B400" s="117" t="s">
        <v>1124</v>
      </c>
      <c r="C400" s="118" t="s">
        <v>4</v>
      </c>
      <c r="D400" s="118">
        <v>1</v>
      </c>
      <c r="E400" s="119"/>
      <c r="F400" s="120">
        <f>+E400*D400</f>
        <v>0</v>
      </c>
    </row>
    <row r="401" spans="2:4" ht="12">
      <c r="B401" s="117"/>
      <c r="C401" s="118"/>
      <c r="D401" s="118"/>
    </row>
    <row r="402" spans="1:4" ht="48">
      <c r="A402" s="121">
        <f>MAX($A$399:A401)+1</f>
        <v>2</v>
      </c>
      <c r="B402" s="117" t="s">
        <v>1125</v>
      </c>
      <c r="C402" s="118"/>
      <c r="D402" s="118"/>
    </row>
    <row r="403" spans="2:4" ht="12">
      <c r="B403" s="117" t="s">
        <v>44</v>
      </c>
      <c r="C403" s="118"/>
      <c r="D403" s="118"/>
    </row>
    <row r="404" spans="2:6" ht="12">
      <c r="B404" s="117" t="s">
        <v>528</v>
      </c>
      <c r="C404" s="118" t="s">
        <v>4</v>
      </c>
      <c r="D404" s="118">
        <v>1</v>
      </c>
      <c r="E404" s="119"/>
      <c r="F404" s="120">
        <f>+E404*D404</f>
        <v>0</v>
      </c>
    </row>
    <row r="405" spans="2:4" ht="13.5">
      <c r="B405" s="117" t="s">
        <v>1126</v>
      </c>
      <c r="C405" s="118"/>
      <c r="D405" s="118"/>
    </row>
    <row r="406" spans="2:4" ht="12">
      <c r="B406" s="117" t="s">
        <v>69</v>
      </c>
      <c r="C406" s="118"/>
      <c r="D406" s="118"/>
    </row>
    <row r="407" spans="2:4" ht="12">
      <c r="B407" s="117"/>
      <c r="C407" s="118"/>
      <c r="D407" s="118"/>
    </row>
    <row r="408" spans="1:4" ht="36">
      <c r="A408" s="121">
        <f>MAX($A$399:A407)+1</f>
        <v>3</v>
      </c>
      <c r="B408" s="117" t="s">
        <v>173</v>
      </c>
      <c r="C408" s="118"/>
      <c r="D408" s="118"/>
    </row>
    <row r="409" spans="2:4" ht="12">
      <c r="B409" s="117" t="s">
        <v>99</v>
      </c>
      <c r="C409" s="118"/>
      <c r="D409" s="118"/>
    </row>
    <row r="410" spans="2:4" ht="13.5">
      <c r="B410" s="117" t="s">
        <v>1127</v>
      </c>
      <c r="C410" s="118"/>
      <c r="D410" s="118"/>
    </row>
    <row r="411" spans="2:4" ht="12">
      <c r="B411" s="117" t="s">
        <v>529</v>
      </c>
      <c r="C411" s="118"/>
      <c r="D411" s="118"/>
    </row>
    <row r="412" spans="2:4" ht="13.5">
      <c r="B412" s="117" t="s">
        <v>1128</v>
      </c>
      <c r="C412" s="118"/>
      <c r="D412" s="118"/>
    </row>
    <row r="413" spans="2:4" ht="12">
      <c r="B413" s="117" t="s">
        <v>101</v>
      </c>
      <c r="C413" s="118"/>
      <c r="D413" s="118"/>
    </row>
    <row r="414" spans="2:4" ht="12">
      <c r="B414" s="117" t="s">
        <v>59</v>
      </c>
      <c r="C414" s="118"/>
      <c r="D414" s="118"/>
    </row>
    <row r="415" spans="2:6" ht="12">
      <c r="B415" s="117" t="s">
        <v>530</v>
      </c>
      <c r="C415" s="118" t="s">
        <v>4</v>
      </c>
      <c r="D415" s="118">
        <v>1</v>
      </c>
      <c r="E415" s="119"/>
      <c r="F415" s="120">
        <f>+E415*D415</f>
        <v>0</v>
      </c>
    </row>
    <row r="416" spans="2:4" ht="12">
      <c r="B416" s="117" t="s">
        <v>69</v>
      </c>
      <c r="C416" s="118"/>
      <c r="D416" s="118"/>
    </row>
    <row r="417" spans="2:4" ht="12">
      <c r="B417" s="117"/>
      <c r="C417" s="118"/>
      <c r="D417" s="118"/>
    </row>
    <row r="418" spans="1:4" ht="36">
      <c r="A418" s="121">
        <f>MAX($A$399:A417)+1</f>
        <v>4</v>
      </c>
      <c r="B418" s="117" t="s">
        <v>1129</v>
      </c>
      <c r="C418" s="118"/>
      <c r="D418" s="118"/>
    </row>
    <row r="419" spans="2:4" ht="12">
      <c r="B419" s="117" t="s">
        <v>99</v>
      </c>
      <c r="C419" s="118"/>
      <c r="D419" s="118"/>
    </row>
    <row r="420" spans="2:4" ht="13.5">
      <c r="B420" s="117" t="s">
        <v>1130</v>
      </c>
      <c r="C420" s="118"/>
      <c r="D420" s="118"/>
    </row>
    <row r="421" spans="2:4" ht="12">
      <c r="B421" s="117" t="s">
        <v>531</v>
      </c>
      <c r="C421" s="118"/>
      <c r="D421" s="118"/>
    </row>
    <row r="422" spans="2:4" ht="12">
      <c r="B422" s="117" t="s">
        <v>102</v>
      </c>
      <c r="C422" s="118"/>
      <c r="D422" s="118"/>
    </row>
    <row r="423" spans="2:4" ht="12">
      <c r="B423" s="117" t="s">
        <v>101</v>
      </c>
      <c r="C423" s="118"/>
      <c r="D423" s="118"/>
    </row>
    <row r="424" spans="2:4" ht="12">
      <c r="B424" s="117" t="s">
        <v>44</v>
      </c>
      <c r="C424" s="118"/>
      <c r="D424" s="118"/>
    </row>
    <row r="425" spans="2:6" ht="12">
      <c r="B425" s="117" t="s">
        <v>532</v>
      </c>
      <c r="C425" s="118" t="s">
        <v>4</v>
      </c>
      <c r="D425" s="118">
        <v>1</v>
      </c>
      <c r="E425" s="119"/>
      <c r="F425" s="120">
        <f>+E425*D425</f>
        <v>0</v>
      </c>
    </row>
    <row r="426" spans="2:4" ht="12">
      <c r="B426" s="117" t="s">
        <v>69</v>
      </c>
      <c r="C426" s="118"/>
      <c r="D426" s="118"/>
    </row>
    <row r="427" spans="2:4" ht="12">
      <c r="B427" s="117"/>
      <c r="C427" s="118"/>
      <c r="D427" s="118"/>
    </row>
    <row r="428" spans="1:4" ht="84">
      <c r="A428" s="121">
        <f>MAX($A$399:A427)+1</f>
        <v>5</v>
      </c>
      <c r="B428" s="117" t="s">
        <v>384</v>
      </c>
      <c r="C428" s="118"/>
      <c r="D428" s="118"/>
    </row>
    <row r="429" spans="2:4" ht="36">
      <c r="B429" s="117" t="s">
        <v>385</v>
      </c>
      <c r="C429" s="118"/>
      <c r="D429" s="118"/>
    </row>
    <row r="430" spans="2:4" ht="12">
      <c r="B430" s="117" t="s">
        <v>533</v>
      </c>
      <c r="C430" s="118"/>
      <c r="D430" s="118"/>
    </row>
    <row r="431" spans="2:4" ht="13.5">
      <c r="B431" s="117" t="s">
        <v>1131</v>
      </c>
      <c r="C431" s="118"/>
      <c r="D431" s="118"/>
    </row>
    <row r="432" spans="2:4" ht="12">
      <c r="B432" s="117" t="s">
        <v>44</v>
      </c>
      <c r="C432" s="118"/>
      <c r="D432" s="118"/>
    </row>
    <row r="433" spans="2:6" ht="12">
      <c r="B433" s="117" t="s">
        <v>534</v>
      </c>
      <c r="C433" s="118" t="s">
        <v>4</v>
      </c>
      <c r="D433" s="118">
        <v>1</v>
      </c>
      <c r="E433" s="119"/>
      <c r="F433" s="120">
        <f>+E433*D433</f>
        <v>0</v>
      </c>
    </row>
    <row r="434" spans="2:4" ht="12">
      <c r="B434" s="117" t="s">
        <v>69</v>
      </c>
      <c r="C434" s="118"/>
      <c r="D434" s="118"/>
    </row>
    <row r="435" spans="2:4" ht="12">
      <c r="B435" s="117"/>
      <c r="C435" s="118"/>
      <c r="D435" s="118"/>
    </row>
    <row r="436" spans="1:4" ht="48">
      <c r="A436" s="121">
        <f>MAX($A$399:A435)+1</f>
        <v>6</v>
      </c>
      <c r="B436" s="117" t="s">
        <v>388</v>
      </c>
      <c r="C436" s="118"/>
      <c r="D436" s="118"/>
    </row>
    <row r="437" spans="2:4" ht="12">
      <c r="B437" s="117" t="s">
        <v>535</v>
      </c>
      <c r="C437" s="118"/>
      <c r="D437" s="118"/>
    </row>
    <row r="438" spans="2:4" ht="14.25">
      <c r="B438" s="117" t="s">
        <v>1132</v>
      </c>
      <c r="C438" s="118"/>
      <c r="D438" s="118"/>
    </row>
    <row r="439" spans="2:4" ht="12">
      <c r="B439" s="117" t="s">
        <v>44</v>
      </c>
      <c r="C439" s="118"/>
      <c r="D439" s="118"/>
    </row>
    <row r="440" spans="2:6" ht="12">
      <c r="B440" s="117" t="s">
        <v>536</v>
      </c>
      <c r="C440" s="118" t="s">
        <v>1</v>
      </c>
      <c r="D440" s="118">
        <v>1</v>
      </c>
      <c r="E440" s="119"/>
      <c r="F440" s="120">
        <f>+E440*D440</f>
        <v>0</v>
      </c>
    </row>
    <row r="441" spans="2:4" ht="12">
      <c r="B441" s="117" t="s">
        <v>69</v>
      </c>
      <c r="C441" s="118"/>
      <c r="D441" s="118"/>
    </row>
    <row r="442" spans="2:4" ht="12">
      <c r="B442" s="117"/>
      <c r="C442" s="118"/>
      <c r="D442" s="118"/>
    </row>
    <row r="443" spans="1:6" ht="60">
      <c r="A443" s="121">
        <f>MAX($A$399:A442)+1</f>
        <v>7</v>
      </c>
      <c r="B443" s="117" t="s">
        <v>1133</v>
      </c>
      <c r="C443" s="118" t="s">
        <v>4</v>
      </c>
      <c r="D443" s="118">
        <v>8</v>
      </c>
      <c r="E443" s="119"/>
      <c r="F443" s="120">
        <f>+E443*D443</f>
        <v>0</v>
      </c>
    </row>
    <row r="444" spans="2:4" ht="12">
      <c r="B444" s="117"/>
      <c r="C444" s="118"/>
      <c r="D444" s="118"/>
    </row>
    <row r="445" spans="1:4" ht="24">
      <c r="A445" s="121">
        <f>MAX($A$399:A444)+1</f>
        <v>8</v>
      </c>
      <c r="B445" s="117" t="s">
        <v>1134</v>
      </c>
      <c r="C445" s="118"/>
      <c r="D445" s="118"/>
    </row>
    <row r="446" spans="2:6" ht="12">
      <c r="B446" s="117" t="s">
        <v>1135</v>
      </c>
      <c r="C446" s="118" t="s">
        <v>4</v>
      </c>
      <c r="D446" s="118">
        <v>4</v>
      </c>
      <c r="E446" s="119"/>
      <c r="F446" s="120">
        <f>+E446*D446</f>
        <v>0</v>
      </c>
    </row>
    <row r="447" spans="2:6" ht="12">
      <c r="B447" s="117" t="s">
        <v>1136</v>
      </c>
      <c r="C447" s="118" t="s">
        <v>4</v>
      </c>
      <c r="D447" s="118">
        <v>6</v>
      </c>
      <c r="E447" s="119"/>
      <c r="F447" s="120">
        <f>+E447*D447</f>
        <v>0</v>
      </c>
    </row>
    <row r="448" spans="2:6" ht="12">
      <c r="B448" s="117" t="s">
        <v>1137</v>
      </c>
      <c r="C448" s="118" t="s">
        <v>4</v>
      </c>
      <c r="D448" s="118">
        <v>4</v>
      </c>
      <c r="E448" s="119"/>
      <c r="F448" s="120">
        <f>+E448*D448</f>
        <v>0</v>
      </c>
    </row>
    <row r="449" spans="2:4" ht="12">
      <c r="B449" s="117"/>
      <c r="C449" s="118"/>
      <c r="D449" s="118"/>
    </row>
    <row r="450" spans="1:4" ht="36">
      <c r="A450" s="121">
        <f>MAX($A$399:A449)+1</f>
        <v>9</v>
      </c>
      <c r="B450" s="117" t="s">
        <v>390</v>
      </c>
      <c r="C450" s="118"/>
      <c r="D450" s="118"/>
    </row>
    <row r="451" spans="2:6" ht="12">
      <c r="B451" s="117" t="s">
        <v>194</v>
      </c>
      <c r="C451" s="118" t="s">
        <v>4</v>
      </c>
      <c r="D451" s="118">
        <v>1</v>
      </c>
      <c r="E451" s="119"/>
      <c r="F451" s="120">
        <f>+E451*D451</f>
        <v>0</v>
      </c>
    </row>
    <row r="452" spans="2:4" ht="12">
      <c r="B452" s="117" t="s">
        <v>44</v>
      </c>
      <c r="C452" s="118"/>
      <c r="D452" s="118"/>
    </row>
    <row r="453" spans="2:4" ht="12">
      <c r="B453" s="117" t="s">
        <v>195</v>
      </c>
      <c r="C453" s="118"/>
      <c r="D453" s="118"/>
    </row>
    <row r="454" spans="2:4" ht="12">
      <c r="B454" s="117" t="s">
        <v>69</v>
      </c>
      <c r="C454" s="118"/>
      <c r="D454" s="118"/>
    </row>
    <row r="455" spans="2:4" ht="12">
      <c r="B455" s="117"/>
      <c r="C455" s="118"/>
      <c r="D455" s="118"/>
    </row>
    <row r="456" spans="1:4" ht="48">
      <c r="A456" s="121">
        <f>MAX($A$399:A455)+1</f>
        <v>10</v>
      </c>
      <c r="B456" s="117" t="s">
        <v>196</v>
      </c>
      <c r="C456" s="118"/>
      <c r="D456" s="118"/>
    </row>
    <row r="457" spans="2:6" ht="12">
      <c r="B457" s="117" t="s">
        <v>188</v>
      </c>
      <c r="C457" s="118" t="s">
        <v>4</v>
      </c>
      <c r="D457" s="118">
        <v>3</v>
      </c>
      <c r="E457" s="119"/>
      <c r="F457" s="120">
        <f>+E457*D457</f>
        <v>0</v>
      </c>
    </row>
    <row r="458" spans="2:4" ht="12">
      <c r="B458" s="117" t="s">
        <v>44</v>
      </c>
      <c r="C458" s="118"/>
      <c r="D458" s="118"/>
    </row>
    <row r="459" spans="2:4" ht="12">
      <c r="B459" s="117" t="s">
        <v>198</v>
      </c>
      <c r="C459" s="118"/>
      <c r="D459" s="118"/>
    </row>
    <row r="460" spans="2:4" ht="12">
      <c r="B460" s="117" t="s">
        <v>69</v>
      </c>
      <c r="C460" s="118"/>
      <c r="D460" s="118"/>
    </row>
    <row r="461" spans="2:4" ht="12">
      <c r="B461" s="117"/>
      <c r="C461" s="118"/>
      <c r="D461" s="118"/>
    </row>
    <row r="462" spans="1:4" ht="24">
      <c r="A462" s="121">
        <f>MAX($A$399:A461)+1</f>
        <v>11</v>
      </c>
      <c r="B462" s="117" t="s">
        <v>391</v>
      </c>
      <c r="C462" s="118"/>
      <c r="D462" s="118"/>
    </row>
    <row r="463" spans="2:6" ht="12">
      <c r="B463" s="117" t="s">
        <v>194</v>
      </c>
      <c r="C463" s="118" t="s">
        <v>4</v>
      </c>
      <c r="D463" s="118">
        <v>2</v>
      </c>
      <c r="E463" s="119"/>
      <c r="F463" s="120">
        <f>+E463*D463</f>
        <v>0</v>
      </c>
    </row>
    <row r="464" spans="2:6" ht="12">
      <c r="B464" s="117" t="s">
        <v>188</v>
      </c>
      <c r="C464" s="118" t="s">
        <v>4</v>
      </c>
      <c r="D464" s="118">
        <v>4</v>
      </c>
      <c r="E464" s="119"/>
      <c r="F464" s="120">
        <f>+E464*D464</f>
        <v>0</v>
      </c>
    </row>
    <row r="465" spans="2:4" ht="12">
      <c r="B465" s="117"/>
      <c r="C465" s="118"/>
      <c r="D465" s="118"/>
    </row>
    <row r="466" spans="1:4" ht="36">
      <c r="A466" s="121">
        <f>MAX($A$399:A465)+1</f>
        <v>12</v>
      </c>
      <c r="B466" s="117" t="s">
        <v>110</v>
      </c>
      <c r="C466" s="118"/>
      <c r="D466" s="118"/>
    </row>
    <row r="467" spans="2:6" ht="12">
      <c r="B467" s="117" t="s">
        <v>203</v>
      </c>
      <c r="C467" s="118" t="s">
        <v>4</v>
      </c>
      <c r="D467" s="118">
        <v>4</v>
      </c>
      <c r="E467" s="119"/>
      <c r="F467" s="120">
        <f>+E467*D467</f>
        <v>0</v>
      </c>
    </row>
    <row r="468" spans="2:4" ht="12">
      <c r="B468" s="117"/>
      <c r="C468" s="118"/>
      <c r="D468" s="118"/>
    </row>
    <row r="469" spans="1:4" ht="24">
      <c r="A469" s="121">
        <f>MAX($A$399:A468)+1</f>
        <v>13</v>
      </c>
      <c r="B469" s="117" t="s">
        <v>392</v>
      </c>
      <c r="C469" s="118"/>
      <c r="D469" s="118"/>
    </row>
    <row r="470" spans="2:6" ht="12">
      <c r="B470" s="117" t="s">
        <v>194</v>
      </c>
      <c r="C470" s="118" t="s">
        <v>4</v>
      </c>
      <c r="D470" s="118">
        <v>1</v>
      </c>
      <c r="E470" s="119"/>
      <c r="F470" s="120">
        <f>+E470*D470</f>
        <v>0</v>
      </c>
    </row>
    <row r="471" spans="2:6" ht="12">
      <c r="B471" s="117" t="s">
        <v>188</v>
      </c>
      <c r="C471" s="118" t="s">
        <v>4</v>
      </c>
      <c r="D471" s="118">
        <v>2</v>
      </c>
      <c r="E471" s="119"/>
      <c r="F471" s="120">
        <f>+E471*D471</f>
        <v>0</v>
      </c>
    </row>
    <row r="472" spans="2:4" ht="12">
      <c r="B472" s="117"/>
      <c r="C472" s="118"/>
      <c r="D472" s="118"/>
    </row>
    <row r="473" spans="1:4" ht="36">
      <c r="A473" s="121">
        <f>MAX($A$399:A472)+1</f>
        <v>14</v>
      </c>
      <c r="B473" s="117" t="s">
        <v>537</v>
      </c>
      <c r="C473" s="118"/>
      <c r="D473" s="118"/>
    </row>
    <row r="474" spans="2:6" ht="12">
      <c r="B474" s="117" t="s">
        <v>342</v>
      </c>
      <c r="C474" s="118" t="s">
        <v>4</v>
      </c>
      <c r="D474" s="118">
        <v>2</v>
      </c>
      <c r="E474" s="119"/>
      <c r="F474" s="120">
        <f>+E474*D474</f>
        <v>0</v>
      </c>
    </row>
    <row r="475" spans="2:4" ht="12">
      <c r="B475" s="117" t="s">
        <v>44</v>
      </c>
      <c r="C475" s="118"/>
      <c r="D475" s="118"/>
    </row>
    <row r="476" spans="2:4" ht="12">
      <c r="B476" s="117" t="s">
        <v>538</v>
      </c>
      <c r="C476" s="118"/>
      <c r="D476" s="118"/>
    </row>
    <row r="477" spans="2:4" ht="12">
      <c r="B477" s="117" t="s">
        <v>69</v>
      </c>
      <c r="C477" s="118"/>
      <c r="D477" s="118"/>
    </row>
    <row r="478" spans="2:4" ht="12">
      <c r="B478" s="117"/>
      <c r="C478" s="118"/>
      <c r="D478" s="118"/>
    </row>
    <row r="479" spans="1:4" ht="36">
      <c r="A479" s="121">
        <f>MAX($A$399:A478)+1</f>
        <v>15</v>
      </c>
      <c r="B479" s="117" t="s">
        <v>1138</v>
      </c>
      <c r="C479" s="118"/>
      <c r="D479" s="118"/>
    </row>
    <row r="480" spans="2:6" ht="12">
      <c r="B480" s="117" t="s">
        <v>207</v>
      </c>
      <c r="C480" s="118" t="s">
        <v>2</v>
      </c>
      <c r="D480" s="118">
        <v>6</v>
      </c>
      <c r="E480" s="119"/>
      <c r="F480" s="120">
        <f>+E480*D480</f>
        <v>0</v>
      </c>
    </row>
    <row r="481" spans="2:4" ht="12">
      <c r="B481" s="117"/>
      <c r="C481" s="118"/>
      <c r="D481" s="118"/>
    </row>
    <row r="482" spans="1:4" ht="12">
      <c r="A482" s="121">
        <f>MAX($A$399:A481)+1</f>
        <v>16</v>
      </c>
      <c r="B482" s="117" t="s">
        <v>209</v>
      </c>
      <c r="C482" s="118"/>
      <c r="D482" s="118"/>
    </row>
    <row r="483" spans="2:6" ht="12">
      <c r="B483" s="117" t="s">
        <v>393</v>
      </c>
      <c r="C483" s="118" t="s">
        <v>4</v>
      </c>
      <c r="D483" s="118">
        <v>2</v>
      </c>
      <c r="E483" s="119"/>
      <c r="F483" s="120">
        <f>+E483*D483</f>
        <v>0</v>
      </c>
    </row>
    <row r="484" spans="2:4" ht="12">
      <c r="B484" s="117"/>
      <c r="C484" s="118"/>
      <c r="D484" s="118"/>
    </row>
    <row r="485" spans="1:4" ht="24">
      <c r="A485" s="121">
        <f>MAX($A$399:A484)+1</f>
        <v>17</v>
      </c>
      <c r="B485" s="117" t="s">
        <v>373</v>
      </c>
      <c r="C485" s="118"/>
      <c r="D485" s="118"/>
    </row>
    <row r="486" spans="2:6" ht="12">
      <c r="B486" s="117" t="s">
        <v>374</v>
      </c>
      <c r="C486" s="118" t="s">
        <v>375</v>
      </c>
      <c r="D486" s="118">
        <v>340</v>
      </c>
      <c r="E486" s="119"/>
      <c r="F486" s="120">
        <f>+E486*D486</f>
        <v>0</v>
      </c>
    </row>
    <row r="487" spans="2:4" ht="12">
      <c r="B487" s="117"/>
      <c r="C487" s="118"/>
      <c r="D487" s="118"/>
    </row>
    <row r="488" spans="1:6" ht="24">
      <c r="A488" s="121">
        <f>MAX($A$399:A487)+1</f>
        <v>18</v>
      </c>
      <c r="B488" s="117" t="s">
        <v>394</v>
      </c>
      <c r="C488" s="118" t="s">
        <v>43</v>
      </c>
      <c r="D488" s="118">
        <v>2</v>
      </c>
      <c r="E488" s="119"/>
      <c r="F488" s="120">
        <f>+E488*D488</f>
        <v>0</v>
      </c>
    </row>
    <row r="490" ht="12">
      <c r="B490" s="124" t="s">
        <v>91</v>
      </c>
    </row>
    <row r="492" spans="1:4" ht="72">
      <c r="A492" s="116">
        <v>1</v>
      </c>
      <c r="B492" s="117" t="s">
        <v>81</v>
      </c>
      <c r="C492" s="118"/>
      <c r="D492" s="118"/>
    </row>
    <row r="493" spans="2:4" ht="36">
      <c r="B493" s="117" t="s">
        <v>395</v>
      </c>
      <c r="C493" s="118"/>
      <c r="D493" s="118"/>
    </row>
    <row r="494" spans="2:4" ht="24">
      <c r="B494" s="117" t="s">
        <v>80</v>
      </c>
      <c r="C494" s="118"/>
      <c r="D494" s="118"/>
    </row>
    <row r="495" spans="2:4" ht="12">
      <c r="B495" s="117" t="s">
        <v>82</v>
      </c>
      <c r="C495" s="118"/>
      <c r="D495" s="118"/>
    </row>
    <row r="496" spans="2:4" ht="12">
      <c r="B496" s="117" t="s">
        <v>83</v>
      </c>
      <c r="C496" s="118"/>
      <c r="D496" s="118"/>
    </row>
    <row r="497" spans="2:4" ht="12">
      <c r="B497" s="117" t="s">
        <v>84</v>
      </c>
      <c r="C497" s="118"/>
      <c r="D497" s="118"/>
    </row>
    <row r="498" spans="2:4" ht="12">
      <c r="B498" s="117" t="s">
        <v>539</v>
      </c>
      <c r="C498" s="118"/>
      <c r="D498" s="118"/>
    </row>
    <row r="499" spans="2:6" ht="12">
      <c r="B499" s="117" t="s">
        <v>400</v>
      </c>
      <c r="C499" s="118" t="s">
        <v>2</v>
      </c>
      <c r="D499" s="118">
        <v>1</v>
      </c>
      <c r="E499" s="119"/>
      <c r="F499" s="120">
        <f>+E499*D499</f>
        <v>0</v>
      </c>
    </row>
    <row r="500" spans="2:4" ht="12">
      <c r="B500" s="117" t="s">
        <v>59</v>
      </c>
      <c r="C500" s="118"/>
      <c r="D500" s="118"/>
    </row>
    <row r="501" spans="2:4" ht="12">
      <c r="B501" s="117" t="s">
        <v>540</v>
      </c>
      <c r="C501" s="118"/>
      <c r="D501" s="118"/>
    </row>
    <row r="502" spans="2:4" ht="12">
      <c r="B502" s="117" t="s">
        <v>541</v>
      </c>
      <c r="C502" s="118"/>
      <c r="D502" s="118"/>
    </row>
    <row r="503" spans="2:4" ht="12">
      <c r="B503" s="117"/>
      <c r="C503" s="118"/>
      <c r="D503" s="118"/>
    </row>
    <row r="504" spans="1:4" ht="60">
      <c r="A504" s="121">
        <f>MAX($A$492:A503)+1</f>
        <v>2</v>
      </c>
      <c r="B504" s="117" t="s">
        <v>85</v>
      </c>
      <c r="C504" s="118"/>
      <c r="D504" s="118"/>
    </row>
    <row r="505" spans="2:4" ht="48">
      <c r="B505" s="117" t="s">
        <v>403</v>
      </c>
      <c r="C505" s="118"/>
      <c r="D505" s="118"/>
    </row>
    <row r="506" spans="2:4" ht="12">
      <c r="B506" s="117" t="s">
        <v>83</v>
      </c>
      <c r="C506" s="118"/>
      <c r="D506" s="118"/>
    </row>
    <row r="507" spans="2:6" ht="12">
      <c r="B507" s="117" t="s">
        <v>542</v>
      </c>
      <c r="C507" s="118" t="s">
        <v>2</v>
      </c>
      <c r="D507" s="118">
        <v>1</v>
      </c>
      <c r="E507" s="119"/>
      <c r="F507" s="120">
        <f>+E507*D507</f>
        <v>0</v>
      </c>
    </row>
    <row r="508" spans="2:4" ht="12">
      <c r="B508" s="117" t="s">
        <v>59</v>
      </c>
      <c r="C508" s="118"/>
      <c r="D508" s="118"/>
    </row>
    <row r="509" spans="2:4" ht="12">
      <c r="B509" s="117" t="s">
        <v>543</v>
      </c>
      <c r="C509" s="118"/>
      <c r="D509" s="118"/>
    </row>
    <row r="510" spans="2:4" ht="12">
      <c r="B510" s="117" t="s">
        <v>69</v>
      </c>
      <c r="C510" s="118"/>
      <c r="D510" s="118"/>
    </row>
    <row r="511" spans="2:4" ht="12">
      <c r="B511" s="117"/>
      <c r="C511" s="118"/>
      <c r="D511" s="118"/>
    </row>
    <row r="512" spans="1:4" ht="120">
      <c r="A512" s="121">
        <f>MAX($A$492:A511)+1</f>
        <v>3</v>
      </c>
      <c r="B512" s="117" t="s">
        <v>406</v>
      </c>
      <c r="C512" s="118"/>
      <c r="D512" s="118"/>
    </row>
    <row r="513" spans="2:4" ht="12">
      <c r="B513" s="117" t="s">
        <v>64</v>
      </c>
      <c r="C513" s="118"/>
      <c r="D513" s="118"/>
    </row>
    <row r="514" spans="2:6" ht="12">
      <c r="B514" s="117" t="s">
        <v>544</v>
      </c>
      <c r="C514" s="118" t="s">
        <v>3</v>
      </c>
      <c r="D514" s="118">
        <v>25</v>
      </c>
      <c r="E514" s="119"/>
      <c r="F514" s="120">
        <f>+E514*D514</f>
        <v>0</v>
      </c>
    </row>
    <row r="515" spans="2:4" ht="12">
      <c r="B515" s="117" t="s">
        <v>41</v>
      </c>
      <c r="C515" s="118"/>
      <c r="D515" s="118"/>
    </row>
    <row r="516" spans="2:4" ht="12">
      <c r="B516" s="117" t="s">
        <v>408</v>
      </c>
      <c r="C516" s="118"/>
      <c r="D516" s="118"/>
    </row>
    <row r="517" spans="2:4" ht="12">
      <c r="B517" s="117" t="s">
        <v>69</v>
      </c>
      <c r="C517" s="118"/>
      <c r="D517" s="118"/>
    </row>
    <row r="518" spans="2:4" ht="12">
      <c r="B518" s="117"/>
      <c r="C518" s="118"/>
      <c r="D518" s="118"/>
    </row>
    <row r="519" spans="1:4" ht="24">
      <c r="A519" s="121">
        <f>MAX($A$492:A518)+1</f>
        <v>4</v>
      </c>
      <c r="B519" s="117" t="s">
        <v>88</v>
      </c>
      <c r="C519" s="118"/>
      <c r="D519" s="118"/>
    </row>
    <row r="520" spans="2:4" ht="12">
      <c r="B520" s="117" t="s">
        <v>89</v>
      </c>
      <c r="C520" s="118"/>
      <c r="D520" s="118"/>
    </row>
    <row r="521" spans="2:4" ht="12">
      <c r="B521" s="117" t="s">
        <v>90</v>
      </c>
      <c r="C521" s="118"/>
      <c r="D521" s="118"/>
    </row>
    <row r="522" spans="2:6" ht="12">
      <c r="B522" s="117" t="s">
        <v>410</v>
      </c>
      <c r="C522" s="118" t="s">
        <v>1</v>
      </c>
      <c r="D522" s="118">
        <v>1</v>
      </c>
      <c r="E522" s="119"/>
      <c r="F522" s="120">
        <f>+E522*D522</f>
        <v>0</v>
      </c>
    </row>
    <row r="523" spans="2:4" ht="12">
      <c r="B523" s="117"/>
      <c r="C523" s="118"/>
      <c r="D523" s="118"/>
    </row>
    <row r="524" spans="1:6" ht="24">
      <c r="A524" s="121">
        <f>MAX($A$492:A523)+1</f>
        <v>5</v>
      </c>
      <c r="B524" s="117" t="s">
        <v>411</v>
      </c>
      <c r="C524" s="118" t="s">
        <v>2</v>
      </c>
      <c r="D524" s="118">
        <v>1</v>
      </c>
      <c r="E524" s="119"/>
      <c r="F524" s="120">
        <f>+E524*D524</f>
        <v>0</v>
      </c>
    </row>
    <row r="525" spans="2:4" ht="12">
      <c r="B525" s="117"/>
      <c r="C525" s="118"/>
      <c r="D525" s="118"/>
    </row>
    <row r="526" spans="1:4" ht="36">
      <c r="A526" s="121">
        <f>MAX($A$492:A525)+1</f>
        <v>6</v>
      </c>
      <c r="B526" s="117" t="s">
        <v>86</v>
      </c>
      <c r="C526" s="118"/>
      <c r="D526" s="118"/>
    </row>
    <row r="527" spans="2:6" ht="12">
      <c r="B527" s="117" t="s">
        <v>87</v>
      </c>
      <c r="C527" s="118" t="s">
        <v>3</v>
      </c>
      <c r="D527" s="118">
        <v>14</v>
      </c>
      <c r="E527" s="119"/>
      <c r="F527" s="120">
        <f>+E527*D527</f>
        <v>0</v>
      </c>
    </row>
    <row r="528" spans="2:4" ht="12">
      <c r="B528" s="117"/>
      <c r="C528" s="118"/>
      <c r="D528" s="118"/>
    </row>
    <row r="529" spans="1:6" ht="24">
      <c r="A529" s="121">
        <f>MAX($A$492:A528)+1</f>
        <v>7</v>
      </c>
      <c r="B529" s="117" t="s">
        <v>412</v>
      </c>
      <c r="C529" s="118" t="s">
        <v>43</v>
      </c>
      <c r="D529" s="118">
        <v>7</v>
      </c>
      <c r="E529" s="119"/>
      <c r="F529" s="120">
        <f>+E529*D529</f>
        <v>0</v>
      </c>
    </row>
  </sheetData>
  <sheetProtection/>
  <printOptions/>
  <pageMargins left="0.7480314960629921" right="0.7480314960629921" top="0.4330708661417323" bottom="0.4330708661417323" header="0" footer="0"/>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G372"/>
  <sheetViews>
    <sheetView tabSelected="1" view="pageBreakPreview" zoomScaleNormal="85" zoomScaleSheetLayoutView="100" zoomScalePageLayoutView="0" workbookViewId="0" topLeftCell="A1">
      <pane ySplit="3" topLeftCell="A4" activePane="bottomLeft" state="frozen"/>
      <selection pane="topLeft" activeCell="A1" sqref="A1"/>
      <selection pane="bottomLeft" activeCell="A1" sqref="A1:IV16384"/>
    </sheetView>
  </sheetViews>
  <sheetFormatPr defaultColWidth="9.00390625" defaultRowHeight="15"/>
  <cols>
    <col min="1" max="1" width="9.00390625" style="107" customWidth="1"/>
    <col min="2" max="2" width="48.00390625" style="127" customWidth="1"/>
    <col min="3" max="3" width="9.00390625" style="122" customWidth="1"/>
    <col min="4" max="4" width="6.57421875" style="122" bestFit="1" customWidth="1"/>
    <col min="5" max="6" width="13.140625" style="111" customWidth="1"/>
    <col min="7" max="16384" width="9.00390625" style="111" customWidth="1"/>
  </cols>
  <sheetData>
    <row r="1" spans="1:7" s="96" customFormat="1" ht="12">
      <c r="A1" s="89" t="s">
        <v>46</v>
      </c>
      <c r="B1" s="124" t="s">
        <v>545</v>
      </c>
      <c r="C1" s="91"/>
      <c r="D1" s="92"/>
      <c r="E1" s="93"/>
      <c r="F1" s="94">
        <f>SUBTOTAL(9,F5:F372)</f>
        <v>0</v>
      </c>
      <c r="G1" s="95"/>
    </row>
    <row r="2" spans="1:7" s="96" customFormat="1" ht="12">
      <c r="A2" s="97"/>
      <c r="B2" s="102"/>
      <c r="C2" s="99"/>
      <c r="D2" s="99"/>
      <c r="E2" s="100"/>
      <c r="F2" s="100"/>
      <c r="G2" s="95"/>
    </row>
    <row r="3" spans="1:6" s="105" customFormat="1" ht="12">
      <c r="A3" s="101"/>
      <c r="B3" s="102" t="s">
        <v>30</v>
      </c>
      <c r="C3" s="103" t="s">
        <v>31</v>
      </c>
      <c r="D3" s="103" t="s">
        <v>34</v>
      </c>
      <c r="E3" s="104" t="s">
        <v>32</v>
      </c>
      <c r="F3" s="104" t="s">
        <v>33</v>
      </c>
    </row>
    <row r="4" spans="1:6" s="105" customFormat="1" ht="12">
      <c r="A4" s="101"/>
      <c r="B4" s="102"/>
      <c r="C4" s="99"/>
      <c r="D4" s="99"/>
      <c r="E4" s="106"/>
      <c r="F4" s="106"/>
    </row>
    <row r="5" spans="2:4" ht="12">
      <c r="B5" s="124" t="s">
        <v>123</v>
      </c>
      <c r="C5" s="109"/>
      <c r="D5" s="109"/>
    </row>
    <row r="6" spans="2:4" ht="12">
      <c r="B6" s="126"/>
      <c r="C6" s="109"/>
      <c r="D6" s="109"/>
    </row>
    <row r="7" spans="1:4" ht="48">
      <c r="A7" s="121">
        <v>1</v>
      </c>
      <c r="B7" s="117" t="s">
        <v>65</v>
      </c>
      <c r="C7" s="118"/>
      <c r="D7" s="118"/>
    </row>
    <row r="8" spans="2:6" ht="12">
      <c r="B8" s="117" t="s">
        <v>546</v>
      </c>
      <c r="C8" s="118" t="s">
        <v>4</v>
      </c>
      <c r="D8" s="118">
        <v>2</v>
      </c>
      <c r="E8" s="119">
        <v>0</v>
      </c>
      <c r="F8" s="120">
        <f>+E8*D8</f>
        <v>0</v>
      </c>
    </row>
    <row r="9" spans="2:4" ht="12">
      <c r="B9" s="117"/>
      <c r="C9" s="118"/>
      <c r="D9" s="118"/>
    </row>
    <row r="10" spans="1:4" ht="48">
      <c r="A10" s="121">
        <f>MAX($A$6:A9)+1</f>
        <v>2</v>
      </c>
      <c r="B10" s="117" t="s">
        <v>547</v>
      </c>
      <c r="C10" s="118"/>
      <c r="D10" s="118"/>
    </row>
    <row r="11" spans="2:6" ht="12">
      <c r="B11" s="117" t="s">
        <v>548</v>
      </c>
      <c r="C11" s="118" t="s">
        <v>4</v>
      </c>
      <c r="D11" s="118">
        <v>6</v>
      </c>
      <c r="E11" s="119">
        <v>0</v>
      </c>
      <c r="F11" s="120">
        <f>+E11*D11</f>
        <v>0</v>
      </c>
    </row>
    <row r="12" spans="2:4" ht="12">
      <c r="B12" s="117"/>
      <c r="C12" s="118"/>
      <c r="D12" s="118"/>
    </row>
    <row r="13" spans="1:4" ht="24">
      <c r="A13" s="121">
        <f>MAX($A$6:A12)+1</f>
        <v>3</v>
      </c>
      <c r="B13" s="117" t="s">
        <v>49</v>
      </c>
      <c r="C13" s="118"/>
      <c r="D13" s="118"/>
    </row>
    <row r="14" spans="2:4" ht="24">
      <c r="B14" s="117" t="s">
        <v>50</v>
      </c>
      <c r="C14" s="118"/>
      <c r="D14" s="118"/>
    </row>
    <row r="15" spans="2:4" ht="12">
      <c r="B15" s="117" t="s">
        <v>39</v>
      </c>
      <c r="C15" s="118"/>
      <c r="D15" s="118"/>
    </row>
    <row r="16" spans="2:4" ht="12">
      <c r="B16" s="117" t="s">
        <v>51</v>
      </c>
      <c r="C16" s="118"/>
      <c r="D16" s="118"/>
    </row>
    <row r="17" spans="2:4" ht="24">
      <c r="B17" s="117" t="s">
        <v>52</v>
      </c>
      <c r="C17" s="118"/>
      <c r="D17" s="118"/>
    </row>
    <row r="18" spans="2:4" ht="12">
      <c r="B18" s="117" t="s">
        <v>53</v>
      </c>
      <c r="C18" s="118"/>
      <c r="D18" s="118"/>
    </row>
    <row r="19" spans="2:4" ht="12">
      <c r="B19" s="117" t="s">
        <v>54</v>
      </c>
      <c r="C19" s="118"/>
      <c r="D19" s="118"/>
    </row>
    <row r="20" spans="2:4" ht="12">
      <c r="B20" s="117" t="s">
        <v>549</v>
      </c>
      <c r="C20" s="118"/>
      <c r="D20" s="118"/>
    </row>
    <row r="21" spans="2:4" ht="12">
      <c r="B21" s="117" t="s">
        <v>55</v>
      </c>
      <c r="C21" s="118"/>
      <c r="D21" s="118"/>
    </row>
    <row r="22" spans="2:4" ht="12">
      <c r="B22" s="117" t="s">
        <v>56</v>
      </c>
      <c r="C22" s="118"/>
      <c r="D22" s="118"/>
    </row>
    <row r="23" spans="2:6" ht="12">
      <c r="B23" s="117" t="s">
        <v>550</v>
      </c>
      <c r="C23" s="118" t="s">
        <v>4</v>
      </c>
      <c r="D23" s="118">
        <v>8</v>
      </c>
      <c r="E23" s="119">
        <v>0</v>
      </c>
      <c r="F23" s="120">
        <f>+E23*D23</f>
        <v>0</v>
      </c>
    </row>
    <row r="24" spans="2:4" ht="12">
      <c r="B24" s="117"/>
      <c r="C24" s="118"/>
      <c r="D24" s="118"/>
    </row>
    <row r="25" spans="1:4" ht="12">
      <c r="A25" s="121">
        <f>MAX($A$6:A24)+1</f>
        <v>4</v>
      </c>
      <c r="B25" s="117" t="s">
        <v>551</v>
      </c>
      <c r="C25" s="118"/>
      <c r="D25" s="118"/>
    </row>
    <row r="26" spans="2:4" ht="12">
      <c r="B26" s="117" t="s">
        <v>552</v>
      </c>
      <c r="C26" s="118"/>
      <c r="D26" s="118"/>
    </row>
    <row r="27" spans="2:4" ht="12">
      <c r="B27" s="117" t="s">
        <v>553</v>
      </c>
      <c r="C27" s="118"/>
      <c r="D27" s="118"/>
    </row>
    <row r="28" spans="2:4" ht="48">
      <c r="B28" s="117" t="s">
        <v>554</v>
      </c>
      <c r="C28" s="118"/>
      <c r="D28" s="118"/>
    </row>
    <row r="29" spans="2:6" ht="12">
      <c r="B29" s="117" t="s">
        <v>555</v>
      </c>
      <c r="C29" s="118" t="s">
        <v>4</v>
      </c>
      <c r="D29" s="118">
        <v>2</v>
      </c>
      <c r="E29" s="119">
        <v>0</v>
      </c>
      <c r="F29" s="120">
        <f>+E29*D29</f>
        <v>0</v>
      </c>
    </row>
    <row r="30" spans="2:4" ht="12">
      <c r="B30" s="117"/>
      <c r="C30" s="118"/>
      <c r="D30" s="118"/>
    </row>
    <row r="31" spans="1:4" ht="60">
      <c r="A31" s="121">
        <f>MAX($A$6:A30)+1</f>
        <v>5</v>
      </c>
      <c r="B31" s="117" t="s">
        <v>556</v>
      </c>
      <c r="C31" s="118"/>
      <c r="D31" s="118"/>
    </row>
    <row r="32" spans="2:6" ht="12">
      <c r="B32" s="117" t="s">
        <v>557</v>
      </c>
      <c r="C32" s="118" t="s">
        <v>4</v>
      </c>
      <c r="D32" s="118">
        <v>1</v>
      </c>
      <c r="E32" s="119">
        <v>0</v>
      </c>
      <c r="F32" s="120">
        <f>+E32*D32</f>
        <v>0</v>
      </c>
    </row>
    <row r="33" spans="2:4" ht="12">
      <c r="B33" s="117"/>
      <c r="C33" s="118"/>
      <c r="D33" s="118"/>
    </row>
    <row r="34" spans="2:4" ht="12">
      <c r="B34" s="117"/>
      <c r="C34" s="118"/>
      <c r="D34" s="118"/>
    </row>
    <row r="35" spans="1:4" ht="72">
      <c r="A35" s="121">
        <f>MAX($A$6:A34)+1</f>
        <v>6</v>
      </c>
      <c r="B35" s="117" t="s">
        <v>558</v>
      </c>
      <c r="C35" s="118"/>
      <c r="D35" s="118"/>
    </row>
    <row r="36" spans="2:6" ht="12">
      <c r="B36" s="117" t="s">
        <v>557</v>
      </c>
      <c r="C36" s="118" t="s">
        <v>4</v>
      </c>
      <c r="D36" s="118">
        <v>10</v>
      </c>
      <c r="E36" s="119">
        <v>0</v>
      </c>
      <c r="F36" s="120">
        <f>+E36*D36</f>
        <v>0</v>
      </c>
    </row>
    <row r="37" spans="2:4" ht="12">
      <c r="B37" s="117"/>
      <c r="C37" s="118"/>
      <c r="D37" s="118"/>
    </row>
    <row r="38" spans="2:4" ht="12">
      <c r="B38" s="117"/>
      <c r="C38" s="118"/>
      <c r="D38" s="118"/>
    </row>
    <row r="39" spans="1:4" ht="72">
      <c r="A39" s="121">
        <f>MAX($A$6:A38)+1</f>
        <v>7</v>
      </c>
      <c r="B39" s="117" t="s">
        <v>559</v>
      </c>
      <c r="C39" s="118"/>
      <c r="D39" s="118"/>
    </row>
    <row r="40" spans="2:6" ht="12">
      <c r="B40" s="117" t="s">
        <v>546</v>
      </c>
      <c r="C40" s="118" t="s">
        <v>4</v>
      </c>
      <c r="D40" s="118">
        <v>5</v>
      </c>
      <c r="E40" s="119">
        <v>0</v>
      </c>
      <c r="F40" s="120">
        <f>+E40*D40</f>
        <v>0</v>
      </c>
    </row>
    <row r="41" spans="2:4" ht="12">
      <c r="B41" s="117"/>
      <c r="C41" s="118"/>
      <c r="D41" s="118"/>
    </row>
    <row r="42" spans="2:4" ht="12">
      <c r="B42" s="117"/>
      <c r="C42" s="118"/>
      <c r="D42" s="118"/>
    </row>
    <row r="43" spans="1:4" ht="72">
      <c r="A43" s="121">
        <f>MAX($A$6:A42)+1</f>
        <v>8</v>
      </c>
      <c r="B43" s="117" t="s">
        <v>560</v>
      </c>
      <c r="C43" s="118"/>
      <c r="D43" s="118"/>
    </row>
    <row r="44" spans="2:6" ht="12">
      <c r="B44" s="117" t="s">
        <v>546</v>
      </c>
      <c r="C44" s="118" t="s">
        <v>4</v>
      </c>
      <c r="D44" s="118">
        <v>1</v>
      </c>
      <c r="E44" s="119">
        <v>0</v>
      </c>
      <c r="F44" s="120">
        <f>+E44*D44</f>
        <v>0</v>
      </c>
    </row>
    <row r="45" spans="2:4" ht="12">
      <c r="B45" s="117"/>
      <c r="C45" s="118"/>
      <c r="D45" s="118"/>
    </row>
    <row r="46" spans="2:4" ht="12">
      <c r="B46" s="117"/>
      <c r="C46" s="118"/>
      <c r="D46" s="118"/>
    </row>
    <row r="47" spans="1:4" ht="60">
      <c r="A47" s="121">
        <f>MAX($A$6:A46)+1</f>
        <v>9</v>
      </c>
      <c r="B47" s="117" t="s">
        <v>561</v>
      </c>
      <c r="C47" s="118"/>
      <c r="D47" s="118"/>
    </row>
    <row r="48" spans="2:6" ht="12">
      <c r="B48" s="117" t="s">
        <v>562</v>
      </c>
      <c r="C48" s="118" t="s">
        <v>4</v>
      </c>
      <c r="D48" s="118">
        <v>2</v>
      </c>
      <c r="E48" s="119">
        <v>0</v>
      </c>
      <c r="F48" s="120">
        <f>+E48*D48</f>
        <v>0</v>
      </c>
    </row>
    <row r="49" spans="2:4" ht="12">
      <c r="B49" s="117"/>
      <c r="C49" s="118"/>
      <c r="D49" s="118"/>
    </row>
    <row r="50" spans="2:4" ht="12">
      <c r="B50" s="117"/>
      <c r="C50" s="118"/>
      <c r="D50" s="118"/>
    </row>
    <row r="51" spans="1:6" ht="60">
      <c r="A51" s="121">
        <f>MAX($A$6:A50)+1</f>
        <v>10</v>
      </c>
      <c r="B51" s="117" t="s">
        <v>563</v>
      </c>
      <c r="C51" s="118" t="s">
        <v>2</v>
      </c>
      <c r="D51" s="118">
        <v>7</v>
      </c>
      <c r="E51" s="119">
        <v>0</v>
      </c>
      <c r="F51" s="120">
        <f>+E51*D51</f>
        <v>0</v>
      </c>
    </row>
    <row r="52" spans="2:4" ht="12">
      <c r="B52" s="117"/>
      <c r="C52" s="118"/>
      <c r="D52" s="118"/>
    </row>
    <row r="53" spans="1:6" ht="84">
      <c r="A53" s="121">
        <f>MAX($A$6:A52)+1</f>
        <v>11</v>
      </c>
      <c r="B53" s="117" t="s">
        <v>564</v>
      </c>
      <c r="C53" s="118" t="s">
        <v>4</v>
      </c>
      <c r="D53" s="118">
        <v>2</v>
      </c>
      <c r="E53" s="119">
        <v>0</v>
      </c>
      <c r="F53" s="120">
        <f>+E53*D53</f>
        <v>0</v>
      </c>
    </row>
    <row r="54" spans="2:4" ht="12">
      <c r="B54" s="117"/>
      <c r="C54" s="118"/>
      <c r="D54" s="118"/>
    </row>
    <row r="55" spans="1:4" ht="72">
      <c r="A55" s="121">
        <f>MAX($A$6:A54)+1</f>
        <v>12</v>
      </c>
      <c r="B55" s="117" t="s">
        <v>565</v>
      </c>
      <c r="C55" s="118"/>
      <c r="D55" s="118"/>
    </row>
    <row r="56" spans="2:6" ht="12">
      <c r="B56" s="117" t="s">
        <v>566</v>
      </c>
      <c r="C56" s="118" t="s">
        <v>2</v>
      </c>
      <c r="D56" s="118">
        <v>4</v>
      </c>
      <c r="E56" s="119">
        <v>0</v>
      </c>
      <c r="F56" s="120">
        <f>+E56*D56</f>
        <v>0</v>
      </c>
    </row>
    <row r="57" spans="2:4" ht="12">
      <c r="B57" s="117"/>
      <c r="C57" s="118"/>
      <c r="D57" s="118"/>
    </row>
    <row r="58" spans="1:4" ht="36">
      <c r="A58" s="121">
        <f>MAX($A$6:A57)+1</f>
        <v>13</v>
      </c>
      <c r="B58" s="117" t="s">
        <v>567</v>
      </c>
      <c r="C58" s="118"/>
      <c r="D58" s="118"/>
    </row>
    <row r="59" spans="2:4" ht="12">
      <c r="B59" s="117" t="s">
        <v>568</v>
      </c>
      <c r="C59" s="118"/>
      <c r="D59" s="118"/>
    </row>
    <row r="60" spans="2:6" ht="12">
      <c r="B60" s="117" t="s">
        <v>569</v>
      </c>
      <c r="C60" s="118" t="s">
        <v>4</v>
      </c>
      <c r="D60" s="118">
        <v>1</v>
      </c>
      <c r="E60" s="119">
        <v>0</v>
      </c>
      <c r="F60" s="120">
        <f>+E60*D60</f>
        <v>0</v>
      </c>
    </row>
    <row r="61" spans="2:4" ht="12">
      <c r="B61" s="117"/>
      <c r="C61" s="118"/>
      <c r="D61" s="118"/>
    </row>
    <row r="62" spans="1:4" ht="12">
      <c r="A62" s="121">
        <f>MAX($A$6:A61)+1</f>
        <v>14</v>
      </c>
      <c r="B62" s="117" t="s">
        <v>570</v>
      </c>
      <c r="C62" s="118"/>
      <c r="D62" s="118"/>
    </row>
    <row r="63" spans="2:4" ht="12">
      <c r="B63" s="117" t="s">
        <v>571</v>
      </c>
      <c r="C63" s="118"/>
      <c r="D63" s="118"/>
    </row>
    <row r="64" spans="2:4" ht="12">
      <c r="B64" s="117" t="s">
        <v>572</v>
      </c>
      <c r="C64" s="118"/>
      <c r="D64" s="118"/>
    </row>
    <row r="65" spans="2:4" ht="12">
      <c r="B65" s="117" t="s">
        <v>573</v>
      </c>
      <c r="C65" s="118"/>
      <c r="D65" s="118"/>
    </row>
    <row r="66" spans="2:4" ht="12">
      <c r="B66" s="117" t="s">
        <v>574</v>
      </c>
      <c r="C66" s="118"/>
      <c r="D66" s="118"/>
    </row>
    <row r="67" spans="2:4" ht="12">
      <c r="B67" s="117" t="s">
        <v>575</v>
      </c>
      <c r="C67" s="118"/>
      <c r="D67" s="118"/>
    </row>
    <row r="68" spans="2:6" ht="12">
      <c r="B68" s="117" t="s">
        <v>576</v>
      </c>
      <c r="C68" s="118" t="s">
        <v>4</v>
      </c>
      <c r="D68" s="118">
        <v>2</v>
      </c>
      <c r="E68" s="119">
        <v>0</v>
      </c>
      <c r="F68" s="120">
        <f>+E68*D68</f>
        <v>0</v>
      </c>
    </row>
    <row r="69" spans="2:4" ht="12">
      <c r="B69" s="117"/>
      <c r="C69" s="118"/>
      <c r="D69" s="118"/>
    </row>
    <row r="70" spans="1:4" ht="24">
      <c r="A70" s="121">
        <f>MAX($A$6:A69)+1</f>
        <v>15</v>
      </c>
      <c r="B70" s="117" t="s">
        <v>577</v>
      </c>
      <c r="C70" s="118"/>
      <c r="D70" s="118"/>
    </row>
    <row r="71" spans="2:4" ht="12">
      <c r="B71" s="117" t="s">
        <v>578</v>
      </c>
      <c r="C71" s="118"/>
      <c r="D71" s="118"/>
    </row>
    <row r="72" spans="2:4" ht="24">
      <c r="B72" s="117" t="s">
        <v>579</v>
      </c>
      <c r="C72" s="118"/>
      <c r="D72" s="118"/>
    </row>
    <row r="73" spans="2:4" ht="12">
      <c r="B73" s="117" t="s">
        <v>573</v>
      </c>
      <c r="C73" s="118"/>
      <c r="D73" s="118"/>
    </row>
    <row r="74" spans="2:4" ht="12">
      <c r="B74" s="117" t="s">
        <v>574</v>
      </c>
      <c r="C74" s="118"/>
      <c r="D74" s="118"/>
    </row>
    <row r="75" spans="2:4" ht="12">
      <c r="B75" s="117" t="s">
        <v>575</v>
      </c>
      <c r="C75" s="118"/>
      <c r="D75" s="118"/>
    </row>
    <row r="76" spans="2:6" ht="12">
      <c r="B76" s="117" t="s">
        <v>562</v>
      </c>
      <c r="C76" s="118" t="s">
        <v>4</v>
      </c>
      <c r="D76" s="118">
        <v>1</v>
      </c>
      <c r="E76" s="119">
        <v>0</v>
      </c>
      <c r="F76" s="120">
        <f>+E76*D76</f>
        <v>0</v>
      </c>
    </row>
    <row r="77" spans="2:4" ht="12">
      <c r="B77" s="117"/>
      <c r="C77" s="118"/>
      <c r="D77" s="118"/>
    </row>
    <row r="78" spans="1:4" ht="36">
      <c r="A78" s="121">
        <f>MAX($A$6:A77)+1</f>
        <v>16</v>
      </c>
      <c r="B78" s="117" t="s">
        <v>580</v>
      </c>
      <c r="C78" s="118"/>
      <c r="D78" s="118"/>
    </row>
    <row r="79" spans="2:4" ht="12">
      <c r="B79" s="117" t="s">
        <v>581</v>
      </c>
      <c r="C79" s="118"/>
      <c r="D79" s="118"/>
    </row>
    <row r="80" spans="2:4" ht="12">
      <c r="B80" s="117" t="s">
        <v>582</v>
      </c>
      <c r="C80" s="118"/>
      <c r="D80" s="118"/>
    </row>
    <row r="81" spans="2:4" ht="12">
      <c r="B81" s="117" t="s">
        <v>583</v>
      </c>
      <c r="C81" s="118"/>
      <c r="D81" s="118"/>
    </row>
    <row r="82" spans="2:6" ht="12">
      <c r="B82" s="117" t="s">
        <v>584</v>
      </c>
      <c r="C82" s="118" t="s">
        <v>4</v>
      </c>
      <c r="D82" s="118">
        <v>3</v>
      </c>
      <c r="E82" s="119">
        <v>0</v>
      </c>
      <c r="F82" s="120">
        <f>+E82*D82</f>
        <v>0</v>
      </c>
    </row>
    <row r="83" spans="2:4" ht="12">
      <c r="B83" s="117"/>
      <c r="C83" s="118"/>
      <c r="D83" s="118"/>
    </row>
    <row r="84" spans="1:4" ht="60">
      <c r="A84" s="121">
        <f>MAX($A$6:A83)+1</f>
        <v>17</v>
      </c>
      <c r="B84" s="117" t="s">
        <v>585</v>
      </c>
      <c r="C84" s="118"/>
      <c r="D84" s="118"/>
    </row>
    <row r="85" spans="2:4" ht="12">
      <c r="B85" s="117" t="s">
        <v>586</v>
      </c>
      <c r="C85" s="118"/>
      <c r="D85" s="118"/>
    </row>
    <row r="86" spans="2:6" ht="12">
      <c r="B86" s="117" t="s">
        <v>587</v>
      </c>
      <c r="C86" s="118" t="s">
        <v>4</v>
      </c>
      <c r="D86" s="118">
        <v>3</v>
      </c>
      <c r="E86" s="119">
        <v>0</v>
      </c>
      <c r="F86" s="120">
        <f>+E86*D86</f>
        <v>0</v>
      </c>
    </row>
    <row r="87" spans="2:4" ht="12">
      <c r="B87" s="117"/>
      <c r="C87" s="118"/>
      <c r="D87" s="118"/>
    </row>
    <row r="88" spans="1:4" ht="48">
      <c r="A88" s="121">
        <f>MAX($A$6:A87)+1</f>
        <v>18</v>
      </c>
      <c r="B88" s="117" t="s">
        <v>588</v>
      </c>
      <c r="C88" s="118"/>
      <c r="D88" s="118"/>
    </row>
    <row r="89" spans="2:6" ht="12">
      <c r="B89" s="117" t="s">
        <v>589</v>
      </c>
      <c r="C89" s="118" t="s">
        <v>4</v>
      </c>
      <c r="D89" s="118">
        <v>6</v>
      </c>
      <c r="E89" s="119">
        <v>0</v>
      </c>
      <c r="F89" s="120">
        <f>+E89*D89</f>
        <v>0</v>
      </c>
    </row>
    <row r="90" spans="2:6" ht="13.5">
      <c r="B90" s="117" t="s">
        <v>1139</v>
      </c>
      <c r="C90" s="118" t="s">
        <v>4</v>
      </c>
      <c r="D90" s="118">
        <v>1</v>
      </c>
      <c r="E90" s="119">
        <v>0</v>
      </c>
      <c r="F90" s="120">
        <f>+E90*D90</f>
        <v>0</v>
      </c>
    </row>
    <row r="91" spans="2:4" ht="12">
      <c r="B91" s="117"/>
      <c r="C91" s="118"/>
      <c r="D91" s="118"/>
    </row>
    <row r="92" spans="1:4" ht="72">
      <c r="A92" s="121">
        <f>MAX($A$6:A91)+1</f>
        <v>19</v>
      </c>
      <c r="B92" s="117" t="s">
        <v>590</v>
      </c>
      <c r="C92" s="118"/>
      <c r="D92" s="118"/>
    </row>
    <row r="93" spans="2:6" ht="12">
      <c r="B93" s="117" t="s">
        <v>591</v>
      </c>
      <c r="C93" s="118" t="s">
        <v>1</v>
      </c>
      <c r="D93" s="118">
        <v>1</v>
      </c>
      <c r="E93" s="119">
        <v>0</v>
      </c>
      <c r="F93" s="120">
        <f>+E93*D93</f>
        <v>0</v>
      </c>
    </row>
    <row r="94" spans="2:4" ht="12">
      <c r="B94" s="117"/>
      <c r="C94" s="118"/>
      <c r="D94" s="118"/>
    </row>
    <row r="95" spans="1:4" ht="24">
      <c r="A95" s="121">
        <f>MAX($A$6:A94)+1</f>
        <v>20</v>
      </c>
      <c r="B95" s="117" t="s">
        <v>592</v>
      </c>
      <c r="C95" s="118"/>
      <c r="D95" s="118"/>
    </row>
    <row r="96" spans="2:6" ht="12">
      <c r="B96" s="117" t="s">
        <v>593</v>
      </c>
      <c r="C96" s="118" t="s">
        <v>4</v>
      </c>
      <c r="D96" s="118">
        <v>7</v>
      </c>
      <c r="E96" s="119">
        <v>0</v>
      </c>
      <c r="F96" s="120">
        <f>+E96*D96</f>
        <v>0</v>
      </c>
    </row>
    <row r="97" spans="2:4" ht="12">
      <c r="B97" s="117"/>
      <c r="C97" s="118"/>
      <c r="D97" s="118"/>
    </row>
    <row r="98" spans="1:4" ht="24">
      <c r="A98" s="121">
        <f>MAX($A$6:A97)+1</f>
        <v>21</v>
      </c>
      <c r="B98" s="117" t="s">
        <v>594</v>
      </c>
      <c r="C98" s="118"/>
      <c r="D98" s="118"/>
    </row>
    <row r="99" spans="2:6" ht="12">
      <c r="B99" s="117" t="s">
        <v>5</v>
      </c>
      <c r="C99" s="118" t="s">
        <v>4</v>
      </c>
      <c r="D99" s="118">
        <v>1</v>
      </c>
      <c r="E99" s="119">
        <v>0</v>
      </c>
      <c r="F99" s="120">
        <f>+E99*D99</f>
        <v>0</v>
      </c>
    </row>
    <row r="100" spans="2:4" ht="12">
      <c r="B100" s="117"/>
      <c r="C100" s="118"/>
      <c r="D100" s="118"/>
    </row>
    <row r="101" spans="1:4" ht="24">
      <c r="A101" s="121">
        <f>MAX($A$6:A100)+1</f>
        <v>22</v>
      </c>
      <c r="B101" s="117" t="s">
        <v>595</v>
      </c>
      <c r="C101" s="118"/>
      <c r="D101" s="118"/>
    </row>
    <row r="102" spans="2:6" ht="12">
      <c r="B102" s="117" t="s">
        <v>5</v>
      </c>
      <c r="C102" s="118" t="s">
        <v>4</v>
      </c>
      <c r="D102" s="118">
        <v>2</v>
      </c>
      <c r="E102" s="119">
        <v>0</v>
      </c>
      <c r="F102" s="120">
        <f>+E102*D102</f>
        <v>0</v>
      </c>
    </row>
    <row r="103" spans="2:4" ht="12">
      <c r="B103" s="117"/>
      <c r="C103" s="118"/>
      <c r="D103" s="118"/>
    </row>
    <row r="104" spans="1:4" ht="24">
      <c r="A104" s="121">
        <f>MAX($A$6:A103)+1</f>
        <v>23</v>
      </c>
      <c r="B104" s="117" t="s">
        <v>596</v>
      </c>
      <c r="C104" s="118"/>
      <c r="D104" s="118"/>
    </row>
    <row r="105" spans="2:6" ht="12">
      <c r="B105" s="117" t="s">
        <v>5</v>
      </c>
      <c r="C105" s="118" t="s">
        <v>4</v>
      </c>
      <c r="D105" s="118">
        <v>2</v>
      </c>
      <c r="E105" s="119">
        <v>0</v>
      </c>
      <c r="F105" s="120">
        <f aca="true" t="shared" si="0" ref="F105:F110">+E105*D105</f>
        <v>0</v>
      </c>
    </row>
    <row r="106" spans="2:6" ht="12">
      <c r="B106" s="117" t="s">
        <v>597</v>
      </c>
      <c r="C106" s="118" t="s">
        <v>4</v>
      </c>
      <c r="D106" s="118">
        <v>5</v>
      </c>
      <c r="E106" s="119">
        <v>0</v>
      </c>
      <c r="F106" s="120">
        <f t="shared" si="0"/>
        <v>0</v>
      </c>
    </row>
    <row r="107" spans="2:6" ht="12">
      <c r="B107" s="117" t="s">
        <v>47</v>
      </c>
      <c r="C107" s="118" t="s">
        <v>4</v>
      </c>
      <c r="D107" s="118">
        <v>3</v>
      </c>
      <c r="E107" s="119">
        <v>0</v>
      </c>
      <c r="F107" s="120">
        <f t="shared" si="0"/>
        <v>0</v>
      </c>
    </row>
    <row r="108" spans="2:6" ht="12">
      <c r="B108" s="117" t="s">
        <v>103</v>
      </c>
      <c r="C108" s="118" t="s">
        <v>4</v>
      </c>
      <c r="D108" s="118">
        <v>1</v>
      </c>
      <c r="E108" s="119">
        <v>0</v>
      </c>
      <c r="F108" s="120">
        <f t="shared" si="0"/>
        <v>0</v>
      </c>
    </row>
    <row r="109" spans="2:6" ht="12">
      <c r="B109" s="117" t="s">
        <v>338</v>
      </c>
      <c r="C109" s="118" t="s">
        <v>4</v>
      </c>
      <c r="D109" s="118">
        <v>2</v>
      </c>
      <c r="E109" s="119">
        <v>0</v>
      </c>
      <c r="F109" s="120">
        <f t="shared" si="0"/>
        <v>0</v>
      </c>
    </row>
    <row r="110" spans="2:6" ht="12">
      <c r="B110" s="117" t="s">
        <v>340</v>
      </c>
      <c r="C110" s="118" t="s">
        <v>4</v>
      </c>
      <c r="D110" s="118">
        <v>1</v>
      </c>
      <c r="E110" s="119">
        <v>0</v>
      </c>
      <c r="F110" s="120">
        <f t="shared" si="0"/>
        <v>0</v>
      </c>
    </row>
    <row r="111" spans="2:4" ht="12">
      <c r="B111" s="117"/>
      <c r="C111" s="118"/>
      <c r="D111" s="118"/>
    </row>
    <row r="112" spans="1:4" ht="36">
      <c r="A112" s="121">
        <f>MAX($A$6:A111)+1</f>
        <v>24</v>
      </c>
      <c r="B112" s="117" t="s">
        <v>1140</v>
      </c>
      <c r="C112" s="118"/>
      <c r="D112" s="118"/>
    </row>
    <row r="113" spans="2:4" ht="24">
      <c r="B113" s="117" t="s">
        <v>598</v>
      </c>
      <c r="C113" s="118"/>
      <c r="D113" s="118"/>
    </row>
    <row r="114" spans="2:6" ht="12">
      <c r="B114" s="117" t="s">
        <v>599</v>
      </c>
      <c r="C114" s="118" t="s">
        <v>4</v>
      </c>
      <c r="D114" s="118">
        <v>18</v>
      </c>
      <c r="E114" s="119">
        <v>0</v>
      </c>
      <c r="F114" s="120">
        <f>+E114*D114</f>
        <v>0</v>
      </c>
    </row>
    <row r="115" spans="2:6" ht="12">
      <c r="B115" s="117" t="s">
        <v>600</v>
      </c>
      <c r="C115" s="118" t="s">
        <v>4</v>
      </c>
      <c r="D115" s="118">
        <v>9</v>
      </c>
      <c r="E115" s="119">
        <v>0</v>
      </c>
      <c r="F115" s="120">
        <f>+E115*D115</f>
        <v>0</v>
      </c>
    </row>
    <row r="116" spans="2:4" ht="12">
      <c r="B116" s="117"/>
      <c r="C116" s="118"/>
      <c r="D116" s="118"/>
    </row>
    <row r="117" spans="1:4" ht="36">
      <c r="A117" s="121">
        <f>MAX($A$6:A116)+1</f>
        <v>25</v>
      </c>
      <c r="B117" s="117" t="s">
        <v>601</v>
      </c>
      <c r="C117" s="118"/>
      <c r="D117" s="118"/>
    </row>
    <row r="118" spans="2:4" ht="12">
      <c r="B118" s="117" t="s">
        <v>602</v>
      </c>
      <c r="C118" s="118"/>
      <c r="D118" s="118"/>
    </row>
    <row r="119" spans="2:6" ht="12">
      <c r="B119" s="117" t="s">
        <v>603</v>
      </c>
      <c r="C119" s="118" t="s">
        <v>4</v>
      </c>
      <c r="D119" s="118">
        <v>5</v>
      </c>
      <c r="E119" s="119">
        <v>0</v>
      </c>
      <c r="F119" s="120">
        <f>+E119*D119</f>
        <v>0</v>
      </c>
    </row>
    <row r="120" spans="2:6" ht="12">
      <c r="B120" s="117" t="s">
        <v>604</v>
      </c>
      <c r="C120" s="118" t="s">
        <v>4</v>
      </c>
      <c r="D120" s="118">
        <v>1</v>
      </c>
      <c r="E120" s="119">
        <v>0</v>
      </c>
      <c r="F120" s="120">
        <f>+E120*D120</f>
        <v>0</v>
      </c>
    </row>
    <row r="121" spans="2:4" ht="12">
      <c r="B121" s="117"/>
      <c r="C121" s="118"/>
      <c r="D121" s="118"/>
    </row>
    <row r="122" spans="1:4" ht="60">
      <c r="A122" s="121">
        <f>MAX($A$6:A121)+1</f>
        <v>26</v>
      </c>
      <c r="B122" s="117" t="s">
        <v>605</v>
      </c>
      <c r="C122" s="118"/>
      <c r="D122" s="118"/>
    </row>
    <row r="123" spans="2:4" ht="12">
      <c r="B123" s="117" t="s">
        <v>606</v>
      </c>
      <c r="C123" s="118"/>
      <c r="D123" s="118"/>
    </row>
    <row r="124" spans="2:6" ht="12">
      <c r="B124" s="117" t="s">
        <v>5</v>
      </c>
      <c r="C124" s="118" t="s">
        <v>4</v>
      </c>
      <c r="D124" s="118">
        <v>4</v>
      </c>
      <c r="E124" s="119">
        <v>0</v>
      </c>
      <c r="F124" s="120">
        <f>+E124*D124</f>
        <v>0</v>
      </c>
    </row>
    <row r="125" spans="2:4" ht="12">
      <c r="B125" s="117"/>
      <c r="C125" s="118"/>
      <c r="D125" s="118"/>
    </row>
    <row r="126" spans="1:4" ht="72">
      <c r="A126" s="121">
        <f>MAX($A$6:A125)+1</f>
        <v>27</v>
      </c>
      <c r="B126" s="117" t="s">
        <v>607</v>
      </c>
      <c r="C126" s="118"/>
      <c r="D126" s="118"/>
    </row>
    <row r="127" spans="2:4" ht="12">
      <c r="B127" s="117" t="s">
        <v>608</v>
      </c>
      <c r="C127" s="118"/>
      <c r="D127" s="118"/>
    </row>
    <row r="128" spans="2:6" ht="12">
      <c r="B128" s="117" t="s">
        <v>5</v>
      </c>
      <c r="C128" s="118" t="s">
        <v>4</v>
      </c>
      <c r="D128" s="118">
        <v>1</v>
      </c>
      <c r="E128" s="119">
        <v>0</v>
      </c>
      <c r="F128" s="120">
        <f>+E128*D128</f>
        <v>0</v>
      </c>
    </row>
    <row r="129" spans="2:4" ht="12">
      <c r="B129" s="117"/>
      <c r="C129" s="118"/>
      <c r="D129" s="118"/>
    </row>
    <row r="130" spans="1:4" ht="48">
      <c r="A130" s="121">
        <f>MAX($A$6:A129)+1</f>
        <v>28</v>
      </c>
      <c r="B130" s="117" t="s">
        <v>609</v>
      </c>
      <c r="C130" s="118"/>
      <c r="D130" s="118"/>
    </row>
    <row r="131" spans="2:4" ht="24">
      <c r="B131" s="117" t="s">
        <v>610</v>
      </c>
      <c r="C131" s="118"/>
      <c r="D131" s="118"/>
    </row>
    <row r="132" spans="2:4" ht="12">
      <c r="B132" s="117" t="s">
        <v>611</v>
      </c>
      <c r="C132" s="118"/>
      <c r="D132" s="118"/>
    </row>
    <row r="133" spans="2:4" ht="12">
      <c r="B133" s="117" t="s">
        <v>612</v>
      </c>
      <c r="C133" s="118"/>
      <c r="D133" s="118"/>
    </row>
    <row r="134" spans="2:4" ht="12">
      <c r="B134" s="117" t="s">
        <v>613</v>
      </c>
      <c r="C134" s="118"/>
      <c r="D134" s="118"/>
    </row>
    <row r="135" spans="2:4" ht="12">
      <c r="B135" s="117" t="s">
        <v>614</v>
      </c>
      <c r="C135" s="118"/>
      <c r="D135" s="118"/>
    </row>
    <row r="136" spans="2:4" ht="12">
      <c r="B136" s="117" t="s">
        <v>615</v>
      </c>
      <c r="C136" s="118"/>
      <c r="D136" s="118"/>
    </row>
    <row r="137" spans="2:4" ht="12">
      <c r="B137" s="117" t="s">
        <v>616</v>
      </c>
      <c r="C137" s="118"/>
      <c r="D137" s="118"/>
    </row>
    <row r="138" spans="2:4" ht="12">
      <c r="B138" s="117" t="s">
        <v>617</v>
      </c>
      <c r="C138" s="118"/>
      <c r="D138" s="118"/>
    </row>
    <row r="139" spans="2:4" ht="12">
      <c r="B139" s="117" t="s">
        <v>618</v>
      </c>
      <c r="C139" s="118"/>
      <c r="D139" s="118"/>
    </row>
    <row r="140" spans="2:6" ht="12">
      <c r="B140" s="117" t="s">
        <v>619</v>
      </c>
      <c r="C140" s="118" t="s">
        <v>620</v>
      </c>
      <c r="D140" s="118">
        <v>1</v>
      </c>
      <c r="E140" s="119">
        <v>0</v>
      </c>
      <c r="F140" s="120">
        <f>+E140*D140</f>
        <v>0</v>
      </c>
    </row>
    <row r="141" spans="2:4" ht="12">
      <c r="B141" s="117"/>
      <c r="C141" s="118"/>
      <c r="D141" s="118"/>
    </row>
    <row r="142" spans="1:4" ht="36">
      <c r="A142" s="121">
        <f>MAX($A$6:A141)+1</f>
        <v>29</v>
      </c>
      <c r="B142" s="117" t="s">
        <v>621</v>
      </c>
      <c r="C142" s="118"/>
      <c r="D142" s="118"/>
    </row>
    <row r="143" spans="2:4" ht="108">
      <c r="B143" s="117" t="s">
        <v>1141</v>
      </c>
      <c r="C143" s="118"/>
      <c r="D143" s="118"/>
    </row>
    <row r="144" spans="2:6" ht="12">
      <c r="B144" s="117" t="s">
        <v>1142</v>
      </c>
      <c r="C144" s="118" t="s">
        <v>3</v>
      </c>
      <c r="D144" s="118">
        <v>48</v>
      </c>
      <c r="E144" s="119">
        <v>0</v>
      </c>
      <c r="F144" s="120">
        <f>+E144*D144</f>
        <v>0</v>
      </c>
    </row>
    <row r="145" spans="2:4" ht="12">
      <c r="B145" s="117"/>
      <c r="C145" s="118"/>
      <c r="D145" s="118"/>
    </row>
    <row r="146" spans="1:4" ht="36">
      <c r="A146" s="121">
        <f>MAX($A$6:A145)+1</f>
        <v>30</v>
      </c>
      <c r="B146" s="117" t="s">
        <v>622</v>
      </c>
      <c r="C146" s="118"/>
      <c r="D146" s="118"/>
    </row>
    <row r="147" spans="2:4" ht="108">
      <c r="B147" s="117" t="s">
        <v>1141</v>
      </c>
      <c r="C147" s="118"/>
      <c r="D147" s="118"/>
    </row>
    <row r="148" spans="2:4" ht="12">
      <c r="B148" s="117" t="s">
        <v>623</v>
      </c>
      <c r="C148" s="118"/>
      <c r="D148" s="118"/>
    </row>
    <row r="149" spans="2:6" ht="12">
      <c r="B149" s="117" t="s">
        <v>1143</v>
      </c>
      <c r="C149" s="118" t="s">
        <v>3</v>
      </c>
      <c r="D149" s="118">
        <v>126</v>
      </c>
      <c r="E149" s="119">
        <v>0</v>
      </c>
      <c r="F149" s="120">
        <f>+E149*D149</f>
        <v>0</v>
      </c>
    </row>
    <row r="150" spans="2:6" ht="12">
      <c r="B150" s="117" t="s">
        <v>1144</v>
      </c>
      <c r="C150" s="118" t="s">
        <v>3</v>
      </c>
      <c r="D150" s="118">
        <v>82</v>
      </c>
      <c r="E150" s="119">
        <v>0</v>
      </c>
      <c r="F150" s="120">
        <f>+E150*D150</f>
        <v>0</v>
      </c>
    </row>
    <row r="151" spans="2:6" ht="12">
      <c r="B151" s="117" t="s">
        <v>1145</v>
      </c>
      <c r="C151" s="118" t="s">
        <v>3</v>
      </c>
      <c r="D151" s="118">
        <v>116</v>
      </c>
      <c r="E151" s="119">
        <v>0</v>
      </c>
      <c r="F151" s="120">
        <f>+E151*D151</f>
        <v>0</v>
      </c>
    </row>
    <row r="152" spans="2:6" ht="12">
      <c r="B152" s="117" t="s">
        <v>1146</v>
      </c>
      <c r="C152" s="118" t="s">
        <v>3</v>
      </c>
      <c r="D152" s="118">
        <v>47</v>
      </c>
      <c r="E152" s="119">
        <v>0</v>
      </c>
      <c r="F152" s="120">
        <f>+E152*D152</f>
        <v>0</v>
      </c>
    </row>
    <row r="153" spans="2:6" ht="12">
      <c r="B153" s="117" t="s">
        <v>1147</v>
      </c>
      <c r="C153" s="118" t="s">
        <v>3</v>
      </c>
      <c r="D153" s="118">
        <v>38</v>
      </c>
      <c r="E153" s="119">
        <v>0</v>
      </c>
      <c r="F153" s="120">
        <f>+E153*D153</f>
        <v>0</v>
      </c>
    </row>
    <row r="154" spans="2:4" ht="12">
      <c r="B154" s="117"/>
      <c r="C154" s="118"/>
      <c r="D154" s="118"/>
    </row>
    <row r="155" spans="1:4" ht="108">
      <c r="A155" s="121">
        <f>MAX($A$6:A154)+1</f>
        <v>31</v>
      </c>
      <c r="B155" s="117" t="s">
        <v>624</v>
      </c>
      <c r="C155" s="118"/>
      <c r="D155" s="118"/>
    </row>
    <row r="156" spans="2:4" ht="12">
      <c r="B156" s="117" t="s">
        <v>345</v>
      </c>
      <c r="C156" s="118"/>
      <c r="D156" s="118"/>
    </row>
    <row r="157" spans="2:4" ht="60">
      <c r="B157" s="117" t="s">
        <v>346</v>
      </c>
      <c r="C157" s="118"/>
      <c r="D157" s="118"/>
    </row>
    <row r="158" spans="2:6" ht="12">
      <c r="B158" s="117" t="s">
        <v>66</v>
      </c>
      <c r="C158" s="118" t="s">
        <v>3</v>
      </c>
      <c r="D158" s="118">
        <v>406</v>
      </c>
      <c r="E158" s="119">
        <v>0</v>
      </c>
      <c r="F158" s="120">
        <f>+E158*D158</f>
        <v>0</v>
      </c>
    </row>
    <row r="159" spans="2:6" ht="12">
      <c r="B159" s="117" t="s">
        <v>67</v>
      </c>
      <c r="C159" s="118" t="s">
        <v>3</v>
      </c>
      <c r="D159" s="118">
        <v>70</v>
      </c>
      <c r="E159" s="119">
        <v>0</v>
      </c>
      <c r="F159" s="120">
        <f>+E159*D159</f>
        <v>0</v>
      </c>
    </row>
    <row r="160" spans="2:6" ht="12">
      <c r="B160" s="117" t="s">
        <v>93</v>
      </c>
      <c r="C160" s="118" t="s">
        <v>3</v>
      </c>
      <c r="D160" s="118">
        <v>42</v>
      </c>
      <c r="E160" s="119">
        <v>0</v>
      </c>
      <c r="F160" s="120">
        <f>+E160*D160</f>
        <v>0</v>
      </c>
    </row>
    <row r="161" spans="2:4" ht="12">
      <c r="B161" s="117"/>
      <c r="C161" s="118"/>
      <c r="D161" s="118"/>
    </row>
    <row r="162" spans="1:4" ht="48">
      <c r="A162" s="121">
        <f>MAX($A$6:A161)+1</f>
        <v>32</v>
      </c>
      <c r="B162" s="117" t="s">
        <v>625</v>
      </c>
      <c r="C162" s="118"/>
      <c r="D162" s="118"/>
    </row>
    <row r="163" spans="2:4" ht="12">
      <c r="B163" s="117" t="s">
        <v>626</v>
      </c>
      <c r="C163" s="118"/>
      <c r="D163" s="118"/>
    </row>
    <row r="164" spans="2:4" ht="12">
      <c r="B164" s="117" t="s">
        <v>627</v>
      </c>
      <c r="C164" s="118"/>
      <c r="D164" s="118"/>
    </row>
    <row r="165" spans="2:4" ht="12">
      <c r="B165" s="117" t="s">
        <v>628</v>
      </c>
      <c r="C165" s="118"/>
      <c r="D165" s="118"/>
    </row>
    <row r="166" spans="2:6" ht="12">
      <c r="B166" s="117" t="s">
        <v>1148</v>
      </c>
      <c r="C166" s="118" t="s">
        <v>3</v>
      </c>
      <c r="D166" s="118">
        <v>6</v>
      </c>
      <c r="E166" s="119">
        <v>0</v>
      </c>
      <c r="F166" s="120">
        <f>+E166*D166</f>
        <v>0</v>
      </c>
    </row>
    <row r="167" spans="2:4" ht="12">
      <c r="B167" s="117"/>
      <c r="C167" s="118"/>
      <c r="D167" s="118"/>
    </row>
    <row r="168" spans="1:4" ht="24">
      <c r="A168" s="121">
        <f>MAX($A$6:A167)+1</f>
        <v>33</v>
      </c>
      <c r="B168" s="117" t="s">
        <v>629</v>
      </c>
      <c r="C168" s="118"/>
      <c r="D168" s="118"/>
    </row>
    <row r="169" spans="2:4" ht="12">
      <c r="B169" s="117" t="s">
        <v>630</v>
      </c>
      <c r="C169" s="118"/>
      <c r="D169" s="118"/>
    </row>
    <row r="170" spans="2:6" ht="12">
      <c r="B170" s="117" t="s">
        <v>103</v>
      </c>
      <c r="C170" s="118" t="s">
        <v>4</v>
      </c>
      <c r="D170" s="118">
        <v>1</v>
      </c>
      <c r="E170" s="119">
        <v>0</v>
      </c>
      <c r="F170" s="120">
        <f>+E170*D170</f>
        <v>0</v>
      </c>
    </row>
    <row r="171" spans="2:4" ht="12">
      <c r="B171" s="117"/>
      <c r="C171" s="118"/>
      <c r="D171" s="118"/>
    </row>
    <row r="172" spans="1:4" ht="36">
      <c r="A172" s="121">
        <f>MAX($A$6:A171)+1</f>
        <v>34</v>
      </c>
      <c r="B172" s="117" t="s">
        <v>1149</v>
      </c>
      <c r="C172" s="118"/>
      <c r="D172" s="118"/>
    </row>
    <row r="173" spans="2:4" ht="24">
      <c r="B173" s="117" t="s">
        <v>631</v>
      </c>
      <c r="C173" s="118"/>
      <c r="D173" s="118"/>
    </row>
    <row r="174" spans="2:6" ht="12">
      <c r="B174" s="117" t="s">
        <v>66</v>
      </c>
      <c r="C174" s="118" t="s">
        <v>3</v>
      </c>
      <c r="D174" s="118">
        <v>162</v>
      </c>
      <c r="E174" s="119">
        <v>0</v>
      </c>
      <c r="F174" s="120">
        <f>+E174*D174</f>
        <v>0</v>
      </c>
    </row>
    <row r="175" spans="2:6" ht="12">
      <c r="B175" s="117" t="s">
        <v>67</v>
      </c>
      <c r="C175" s="118" t="s">
        <v>3</v>
      </c>
      <c r="D175" s="118">
        <v>38</v>
      </c>
      <c r="E175" s="119">
        <v>0</v>
      </c>
      <c r="F175" s="120">
        <f>+E175*D175</f>
        <v>0</v>
      </c>
    </row>
    <row r="176" spans="2:6" ht="12">
      <c r="B176" s="117" t="s">
        <v>93</v>
      </c>
      <c r="C176" s="118" t="s">
        <v>3</v>
      </c>
      <c r="D176" s="118">
        <v>24</v>
      </c>
      <c r="E176" s="119">
        <v>0</v>
      </c>
      <c r="F176" s="120">
        <f>+E176*D176</f>
        <v>0</v>
      </c>
    </row>
    <row r="177" spans="2:4" ht="12">
      <c r="B177" s="117"/>
      <c r="C177" s="118"/>
      <c r="D177" s="118"/>
    </row>
    <row r="178" spans="1:4" ht="36">
      <c r="A178" s="121">
        <f>MAX($A$6:A177)+1</f>
        <v>35</v>
      </c>
      <c r="B178" s="117" t="s">
        <v>1150</v>
      </c>
      <c r="C178" s="118"/>
      <c r="D178" s="118"/>
    </row>
    <row r="179" spans="2:4" ht="25.5">
      <c r="B179" s="117" t="s">
        <v>1151</v>
      </c>
      <c r="C179" s="118"/>
      <c r="D179" s="118"/>
    </row>
    <row r="180" spans="2:4" ht="48">
      <c r="B180" s="117" t="s">
        <v>632</v>
      </c>
      <c r="C180" s="118"/>
      <c r="D180" s="118"/>
    </row>
    <row r="181" spans="2:4" ht="12">
      <c r="B181" s="117" t="s">
        <v>633</v>
      </c>
      <c r="C181" s="118"/>
      <c r="D181" s="118"/>
    </row>
    <row r="182" spans="2:4" ht="12">
      <c r="B182" s="117" t="s">
        <v>634</v>
      </c>
      <c r="C182" s="118"/>
      <c r="D182" s="118"/>
    </row>
    <row r="183" spans="2:6" ht="12">
      <c r="B183" s="117" t="s">
        <v>66</v>
      </c>
      <c r="C183" s="118" t="s">
        <v>3</v>
      </c>
      <c r="D183" s="118">
        <v>244</v>
      </c>
      <c r="E183" s="119">
        <v>0</v>
      </c>
      <c r="F183" s="120">
        <f aca="true" t="shared" si="1" ref="F183:F192">+E183*D183</f>
        <v>0</v>
      </c>
    </row>
    <row r="184" spans="2:6" ht="12">
      <c r="B184" s="117" t="s">
        <v>67</v>
      </c>
      <c r="C184" s="118" t="s">
        <v>3</v>
      </c>
      <c r="D184" s="118">
        <v>32</v>
      </c>
      <c r="E184" s="119">
        <v>0</v>
      </c>
      <c r="F184" s="120">
        <f t="shared" si="1"/>
        <v>0</v>
      </c>
    </row>
    <row r="185" spans="2:6" ht="12">
      <c r="B185" s="117" t="s">
        <v>93</v>
      </c>
      <c r="C185" s="118" t="s">
        <v>3</v>
      </c>
      <c r="D185" s="118">
        <v>24</v>
      </c>
      <c r="E185" s="119">
        <v>0</v>
      </c>
      <c r="F185" s="120">
        <f t="shared" si="1"/>
        <v>0</v>
      </c>
    </row>
    <row r="186" spans="2:6" ht="12">
      <c r="B186" s="117" t="s">
        <v>1148</v>
      </c>
      <c r="C186" s="118" t="s">
        <v>3</v>
      </c>
      <c r="D186" s="118">
        <v>6</v>
      </c>
      <c r="E186" s="119">
        <v>0</v>
      </c>
      <c r="F186" s="120">
        <f t="shared" si="1"/>
        <v>0</v>
      </c>
    </row>
    <row r="187" spans="2:6" ht="12">
      <c r="B187" s="117" t="s">
        <v>1143</v>
      </c>
      <c r="C187" s="118" t="s">
        <v>3</v>
      </c>
      <c r="D187" s="118">
        <v>18</v>
      </c>
      <c r="E187" s="119">
        <v>0</v>
      </c>
      <c r="F187" s="120">
        <f t="shared" si="1"/>
        <v>0</v>
      </c>
    </row>
    <row r="188" spans="2:6" ht="12">
      <c r="B188" s="117" t="s">
        <v>1144</v>
      </c>
      <c r="C188" s="118" t="s">
        <v>3</v>
      </c>
      <c r="D188" s="118">
        <v>40</v>
      </c>
      <c r="E188" s="119">
        <v>0</v>
      </c>
      <c r="F188" s="120">
        <f t="shared" si="1"/>
        <v>0</v>
      </c>
    </row>
    <row r="189" spans="2:6" ht="12">
      <c r="B189" s="117" t="s">
        <v>1145</v>
      </c>
      <c r="C189" s="118" t="s">
        <v>3</v>
      </c>
      <c r="D189" s="118">
        <v>62</v>
      </c>
      <c r="E189" s="119">
        <v>0</v>
      </c>
      <c r="F189" s="120">
        <f t="shared" si="1"/>
        <v>0</v>
      </c>
    </row>
    <row r="190" spans="2:6" ht="12">
      <c r="B190" s="117" t="s">
        <v>1146</v>
      </c>
      <c r="C190" s="118" t="s">
        <v>3</v>
      </c>
      <c r="D190" s="118">
        <v>27</v>
      </c>
      <c r="E190" s="119">
        <v>0</v>
      </c>
      <c r="F190" s="120">
        <f t="shared" si="1"/>
        <v>0</v>
      </c>
    </row>
    <row r="191" spans="2:6" ht="12">
      <c r="B191" s="117" t="s">
        <v>1147</v>
      </c>
      <c r="C191" s="118" t="s">
        <v>3</v>
      </c>
      <c r="D191" s="118">
        <v>18</v>
      </c>
      <c r="E191" s="119">
        <v>0</v>
      </c>
      <c r="F191" s="120">
        <f t="shared" si="1"/>
        <v>0</v>
      </c>
    </row>
    <row r="192" spans="2:6" ht="12">
      <c r="B192" s="117" t="s">
        <v>1142</v>
      </c>
      <c r="C192" s="118" t="s">
        <v>3</v>
      </c>
      <c r="D192" s="118">
        <v>48</v>
      </c>
      <c r="E192" s="119">
        <v>0</v>
      </c>
      <c r="F192" s="120">
        <f t="shared" si="1"/>
        <v>0</v>
      </c>
    </row>
    <row r="193" spans="2:4" ht="12">
      <c r="B193" s="117" t="s">
        <v>635</v>
      </c>
      <c r="C193" s="118"/>
      <c r="D193" s="118"/>
    </row>
    <row r="194" spans="2:6" ht="12">
      <c r="B194" s="117" t="s">
        <v>1143</v>
      </c>
      <c r="C194" s="118" t="s">
        <v>3</v>
      </c>
      <c r="D194" s="118">
        <v>108</v>
      </c>
      <c r="E194" s="119">
        <v>0</v>
      </c>
      <c r="F194" s="120">
        <f>+E194*D194</f>
        <v>0</v>
      </c>
    </row>
    <row r="195" spans="2:4" ht="12">
      <c r="B195" s="117" t="s">
        <v>636</v>
      </c>
      <c r="C195" s="118"/>
      <c r="D195" s="118"/>
    </row>
    <row r="196" spans="2:6" ht="12">
      <c r="B196" s="117" t="s">
        <v>1144</v>
      </c>
      <c r="C196" s="118" t="s">
        <v>3</v>
      </c>
      <c r="D196" s="118">
        <v>42</v>
      </c>
      <c r="E196" s="119">
        <v>0</v>
      </c>
      <c r="F196" s="120">
        <f>+E196*D196</f>
        <v>0</v>
      </c>
    </row>
    <row r="197" spans="2:6" ht="12">
      <c r="B197" s="117" t="s">
        <v>1145</v>
      </c>
      <c r="C197" s="118" t="s">
        <v>3</v>
      </c>
      <c r="D197" s="118">
        <v>54</v>
      </c>
      <c r="E197" s="119">
        <v>0</v>
      </c>
      <c r="F197" s="120">
        <f>+E197*D197</f>
        <v>0</v>
      </c>
    </row>
    <row r="198" spans="2:4" ht="12">
      <c r="B198" s="117" t="s">
        <v>637</v>
      </c>
      <c r="C198" s="118"/>
      <c r="D198" s="118"/>
    </row>
    <row r="199" spans="2:6" ht="12">
      <c r="B199" s="117" t="s">
        <v>1146</v>
      </c>
      <c r="C199" s="118" t="s">
        <v>3</v>
      </c>
      <c r="D199" s="118">
        <v>20</v>
      </c>
      <c r="E199" s="119">
        <v>0</v>
      </c>
      <c r="F199" s="120">
        <f>+E199*D199</f>
        <v>0</v>
      </c>
    </row>
    <row r="200" spans="2:4" ht="12">
      <c r="B200" s="117" t="s">
        <v>637</v>
      </c>
      <c r="C200" s="118"/>
      <c r="D200" s="118"/>
    </row>
    <row r="201" spans="2:6" ht="12">
      <c r="B201" s="117" t="s">
        <v>1147</v>
      </c>
      <c r="C201" s="118" t="s">
        <v>3</v>
      </c>
      <c r="D201" s="118">
        <v>20</v>
      </c>
      <c r="E201" s="119">
        <v>0</v>
      </c>
      <c r="F201" s="120">
        <f>+E201*D201</f>
        <v>0</v>
      </c>
    </row>
    <row r="202" spans="2:4" ht="12">
      <c r="B202" s="117"/>
      <c r="C202" s="118"/>
      <c r="D202" s="118"/>
    </row>
    <row r="203" spans="1:4" ht="84">
      <c r="A203" s="121">
        <f>MAX($A$6:A202)+1</f>
        <v>36</v>
      </c>
      <c r="B203" s="117" t="s">
        <v>638</v>
      </c>
      <c r="C203" s="118"/>
      <c r="D203" s="118"/>
    </row>
    <row r="204" spans="2:6" ht="12">
      <c r="B204" s="117" t="s">
        <v>639</v>
      </c>
      <c r="C204" s="118" t="s">
        <v>1</v>
      </c>
      <c r="D204" s="118">
        <v>3</v>
      </c>
      <c r="E204" s="119">
        <v>0</v>
      </c>
      <c r="F204" s="120">
        <f>+E204*D204</f>
        <v>0</v>
      </c>
    </row>
    <row r="205" spans="2:4" ht="12">
      <c r="B205" s="117"/>
      <c r="C205" s="118"/>
      <c r="D205" s="118"/>
    </row>
    <row r="206" spans="1:4" ht="24">
      <c r="A206" s="121">
        <f>MAX($A$6:A205)+1</f>
        <v>37</v>
      </c>
      <c r="B206" s="117" t="s">
        <v>88</v>
      </c>
      <c r="C206" s="118"/>
      <c r="D206" s="118"/>
    </row>
    <row r="207" spans="2:4" ht="12">
      <c r="B207" s="117" t="s">
        <v>89</v>
      </c>
      <c r="C207" s="118"/>
      <c r="D207" s="118"/>
    </row>
    <row r="208" spans="2:4" ht="12">
      <c r="B208" s="117" t="s">
        <v>90</v>
      </c>
      <c r="C208" s="118"/>
      <c r="D208" s="118"/>
    </row>
    <row r="209" spans="2:6" ht="12">
      <c r="B209" s="117" t="s">
        <v>410</v>
      </c>
      <c r="C209" s="118" t="s">
        <v>1</v>
      </c>
      <c r="D209" s="118">
        <v>6</v>
      </c>
      <c r="E209" s="119">
        <v>0</v>
      </c>
      <c r="F209" s="120">
        <f>+E209*D209</f>
        <v>0</v>
      </c>
    </row>
    <row r="210" spans="2:4" ht="12">
      <c r="B210" s="117"/>
      <c r="C210" s="118"/>
      <c r="D210" s="118"/>
    </row>
    <row r="211" spans="1:4" ht="60">
      <c r="A211" s="121">
        <f>MAX($A$6:A210)+1</f>
        <v>38</v>
      </c>
      <c r="B211" s="117" t="s">
        <v>640</v>
      </c>
      <c r="C211" s="118"/>
      <c r="D211" s="118"/>
    </row>
    <row r="212" spans="2:6" ht="12">
      <c r="B212" s="117" t="s">
        <v>641</v>
      </c>
      <c r="C212" s="118" t="s">
        <v>4</v>
      </c>
      <c r="D212" s="118">
        <v>8</v>
      </c>
      <c r="E212" s="119">
        <v>0</v>
      </c>
      <c r="F212" s="120">
        <f>+E212*D212</f>
        <v>0</v>
      </c>
    </row>
    <row r="213" spans="2:4" ht="12">
      <c r="B213" s="117"/>
      <c r="C213" s="118"/>
      <c r="D213" s="118"/>
    </row>
    <row r="214" spans="1:4" ht="48">
      <c r="A214" s="121">
        <f>MAX($A$6:A213)+1</f>
        <v>39</v>
      </c>
      <c r="B214" s="117" t="s">
        <v>642</v>
      </c>
      <c r="C214" s="118"/>
      <c r="D214" s="118"/>
    </row>
    <row r="215" spans="2:4" ht="12">
      <c r="B215" s="117" t="s">
        <v>643</v>
      </c>
      <c r="C215" s="118"/>
      <c r="D215" s="118"/>
    </row>
    <row r="216" spans="2:6" ht="12">
      <c r="B216" s="117" t="s">
        <v>644</v>
      </c>
      <c r="C216" s="118" t="s">
        <v>4</v>
      </c>
      <c r="D216" s="118">
        <v>2</v>
      </c>
      <c r="E216" s="119">
        <v>0</v>
      </c>
      <c r="F216" s="120">
        <f>+E216*D216</f>
        <v>0</v>
      </c>
    </row>
    <row r="217" spans="2:6" ht="12">
      <c r="B217" s="117" t="s">
        <v>645</v>
      </c>
      <c r="C217" s="118" t="s">
        <v>4</v>
      </c>
      <c r="D217" s="118">
        <v>5</v>
      </c>
      <c r="E217" s="119">
        <v>0</v>
      </c>
      <c r="F217" s="120">
        <f>+E217*D217</f>
        <v>0</v>
      </c>
    </row>
    <row r="218" spans="2:6" ht="12">
      <c r="B218" s="117" t="s">
        <v>646</v>
      </c>
      <c r="C218" s="118" t="s">
        <v>4</v>
      </c>
      <c r="D218" s="118">
        <v>1</v>
      </c>
      <c r="E218" s="119">
        <v>0</v>
      </c>
      <c r="F218" s="120">
        <f>+E218*D218</f>
        <v>0</v>
      </c>
    </row>
    <row r="219" spans="2:4" ht="12">
      <c r="B219" s="117"/>
      <c r="C219" s="118"/>
      <c r="D219" s="118"/>
    </row>
    <row r="220" spans="1:4" ht="24">
      <c r="A220" s="121">
        <f>MAX($A$6:A219)+1</f>
        <v>40</v>
      </c>
      <c r="B220" s="117" t="s">
        <v>112</v>
      </c>
      <c r="C220" s="118"/>
      <c r="D220" s="118"/>
    </row>
    <row r="221" spans="2:6" ht="12">
      <c r="B221" s="117" t="s">
        <v>1152</v>
      </c>
      <c r="C221" s="118" t="s">
        <v>3</v>
      </c>
      <c r="D221" s="118">
        <v>12</v>
      </c>
      <c r="E221" s="119">
        <v>0</v>
      </c>
      <c r="F221" s="120">
        <f>+E221*D221</f>
        <v>0</v>
      </c>
    </row>
    <row r="222" spans="2:6" ht="12">
      <c r="B222" s="117" t="s">
        <v>1153</v>
      </c>
      <c r="C222" s="118" t="s">
        <v>3</v>
      </c>
      <c r="D222" s="118">
        <v>32</v>
      </c>
      <c r="E222" s="119">
        <v>0</v>
      </c>
      <c r="F222" s="120">
        <f>+E222*D222</f>
        <v>0</v>
      </c>
    </row>
    <row r="223" spans="2:6" ht="12">
      <c r="B223" s="117" t="s">
        <v>1154</v>
      </c>
      <c r="C223" s="118" t="s">
        <v>3</v>
      </c>
      <c r="D223" s="118">
        <v>108</v>
      </c>
      <c r="E223" s="119">
        <v>0</v>
      </c>
      <c r="F223" s="120">
        <f>+E223*D223</f>
        <v>0</v>
      </c>
    </row>
    <row r="224" spans="2:6" ht="12">
      <c r="B224" s="117" t="s">
        <v>1155</v>
      </c>
      <c r="C224" s="118" t="s">
        <v>3</v>
      </c>
      <c r="D224" s="118">
        <v>45</v>
      </c>
      <c r="E224" s="119">
        <v>0</v>
      </c>
      <c r="F224" s="120">
        <f>+E224*D224</f>
        <v>0</v>
      </c>
    </row>
    <row r="225" spans="2:6" ht="12">
      <c r="B225" s="117" t="s">
        <v>1156</v>
      </c>
      <c r="C225" s="118" t="s">
        <v>3</v>
      </c>
      <c r="D225" s="118">
        <v>42</v>
      </c>
      <c r="E225" s="119">
        <v>0</v>
      </c>
      <c r="F225" s="120">
        <f>+E225*D225</f>
        <v>0</v>
      </c>
    </row>
    <row r="226" spans="2:4" ht="12">
      <c r="B226" s="117"/>
      <c r="C226" s="118"/>
      <c r="D226" s="118"/>
    </row>
    <row r="227" spans="1:4" ht="24">
      <c r="A227" s="121">
        <f>MAX($A$6:A226)+1</f>
        <v>41</v>
      </c>
      <c r="B227" s="117" t="s">
        <v>1157</v>
      </c>
      <c r="C227" s="118"/>
      <c r="D227" s="118"/>
    </row>
    <row r="228" spans="2:4" ht="25.5">
      <c r="B228" s="117" t="s">
        <v>1151</v>
      </c>
      <c r="C228" s="118"/>
      <c r="D228" s="118"/>
    </row>
    <row r="229" spans="2:4" ht="48">
      <c r="B229" s="117" t="s">
        <v>632</v>
      </c>
      <c r="C229" s="118"/>
      <c r="D229" s="118"/>
    </row>
    <row r="230" spans="2:4" ht="12">
      <c r="B230" s="117" t="s">
        <v>633</v>
      </c>
      <c r="C230" s="118"/>
      <c r="D230" s="118"/>
    </row>
    <row r="231" spans="2:6" ht="13.5">
      <c r="B231" s="117" t="s">
        <v>634</v>
      </c>
      <c r="C231" s="118" t="s">
        <v>1108</v>
      </c>
      <c r="D231" s="118">
        <v>12</v>
      </c>
      <c r="E231" s="119">
        <v>0</v>
      </c>
      <c r="F231" s="120">
        <f>+E231*D231</f>
        <v>0</v>
      </c>
    </row>
    <row r="232" spans="2:4" ht="12">
      <c r="B232" s="117"/>
      <c r="C232" s="118"/>
      <c r="D232" s="118"/>
    </row>
    <row r="233" spans="1:4" ht="48">
      <c r="A233" s="121">
        <f>MAX($A$6:A232)+1</f>
        <v>42</v>
      </c>
      <c r="B233" s="117" t="s">
        <v>647</v>
      </c>
      <c r="C233" s="118"/>
      <c r="D233" s="118"/>
    </row>
    <row r="234" spans="2:4" ht="12">
      <c r="B234" s="117" t="s">
        <v>648</v>
      </c>
      <c r="C234" s="118"/>
      <c r="D234" s="118"/>
    </row>
    <row r="235" spans="2:6" ht="12">
      <c r="B235" s="117" t="s">
        <v>1158</v>
      </c>
      <c r="C235" s="118" t="s">
        <v>3</v>
      </c>
      <c r="D235" s="118">
        <v>48</v>
      </c>
      <c r="E235" s="119">
        <v>0</v>
      </c>
      <c r="F235" s="120">
        <f>+E235*D235</f>
        <v>0</v>
      </c>
    </row>
    <row r="236" spans="2:6" ht="12">
      <c r="B236" s="117" t="s">
        <v>1159</v>
      </c>
      <c r="C236" s="118" t="s">
        <v>3</v>
      </c>
      <c r="D236" s="118">
        <v>18</v>
      </c>
      <c r="E236" s="119">
        <v>0</v>
      </c>
      <c r="F236" s="120">
        <f>+E236*D236</f>
        <v>0</v>
      </c>
    </row>
    <row r="237" spans="2:4" ht="12">
      <c r="B237" s="117"/>
      <c r="C237" s="118"/>
      <c r="D237" s="118"/>
    </row>
    <row r="238" spans="1:4" ht="24">
      <c r="A238" s="121">
        <f>MAX($A$6:A237)+1</f>
        <v>43</v>
      </c>
      <c r="B238" s="117" t="s">
        <v>649</v>
      </c>
      <c r="C238" s="118"/>
      <c r="D238" s="118"/>
    </row>
    <row r="239" spans="2:6" ht="12">
      <c r="B239" s="117" t="s">
        <v>650</v>
      </c>
      <c r="C239" s="118" t="s">
        <v>4</v>
      </c>
      <c r="D239" s="118">
        <v>7</v>
      </c>
      <c r="E239" s="119">
        <v>0</v>
      </c>
      <c r="F239" s="120">
        <f>+E239*D239</f>
        <v>0</v>
      </c>
    </row>
    <row r="240" spans="2:4" ht="12">
      <c r="B240" s="117"/>
      <c r="C240" s="118"/>
      <c r="D240" s="118"/>
    </row>
    <row r="241" spans="1:4" ht="24">
      <c r="A241" s="121">
        <f>MAX($A$6:A240)+1</f>
        <v>44</v>
      </c>
      <c r="B241" s="117" t="s">
        <v>651</v>
      </c>
      <c r="C241" s="118"/>
      <c r="D241" s="118"/>
    </row>
    <row r="242" spans="2:4" ht="36">
      <c r="B242" s="117" t="s">
        <v>652</v>
      </c>
      <c r="C242" s="118"/>
      <c r="D242" s="118"/>
    </row>
    <row r="243" spans="2:4" ht="12">
      <c r="B243" s="117" t="s">
        <v>653</v>
      </c>
      <c r="C243" s="118"/>
      <c r="D243" s="118"/>
    </row>
    <row r="244" spans="2:4" ht="12">
      <c r="B244" s="117" t="s">
        <v>654</v>
      </c>
      <c r="C244" s="118"/>
      <c r="D244" s="118"/>
    </row>
    <row r="245" spans="2:6" ht="12">
      <c r="B245" s="117" t="s">
        <v>655</v>
      </c>
      <c r="C245" s="118" t="s">
        <v>4</v>
      </c>
      <c r="D245" s="118">
        <v>1</v>
      </c>
      <c r="E245" s="119">
        <v>0</v>
      </c>
      <c r="F245" s="120">
        <f>+E245*D245</f>
        <v>0</v>
      </c>
    </row>
    <row r="246" spans="2:4" ht="12">
      <c r="B246" s="117"/>
      <c r="C246" s="118"/>
      <c r="D246" s="118"/>
    </row>
    <row r="247" spans="1:4" ht="96">
      <c r="A247" s="121">
        <f>MAX($A$6:A246)+1</f>
        <v>45</v>
      </c>
      <c r="B247" s="117" t="s">
        <v>656</v>
      </c>
      <c r="C247" s="118"/>
      <c r="D247" s="118"/>
    </row>
    <row r="248" spans="2:4" ht="12">
      <c r="B248" s="117" t="s">
        <v>657</v>
      </c>
      <c r="C248" s="118"/>
      <c r="D248" s="118"/>
    </row>
    <row r="249" spans="2:4" ht="12">
      <c r="B249" s="117" t="s">
        <v>658</v>
      </c>
      <c r="C249" s="118"/>
      <c r="D249" s="118"/>
    </row>
    <row r="250" spans="2:4" ht="12">
      <c r="B250" s="117" t="s">
        <v>659</v>
      </c>
      <c r="C250" s="118"/>
      <c r="D250" s="118"/>
    </row>
    <row r="251" spans="2:4" ht="12">
      <c r="B251" s="117" t="s">
        <v>660</v>
      </c>
      <c r="C251" s="118"/>
      <c r="D251" s="118"/>
    </row>
    <row r="252" spans="2:4" ht="12">
      <c r="B252" s="117" t="s">
        <v>661</v>
      </c>
      <c r="C252" s="118"/>
      <c r="D252" s="118"/>
    </row>
    <row r="253" spans="2:4" ht="12">
      <c r="B253" s="117" t="s">
        <v>662</v>
      </c>
      <c r="C253" s="118"/>
      <c r="D253" s="118"/>
    </row>
    <row r="254" spans="2:6" ht="12">
      <c r="B254" s="117" t="s">
        <v>1155</v>
      </c>
      <c r="C254" s="118" t="s">
        <v>4</v>
      </c>
      <c r="D254" s="118">
        <v>4</v>
      </c>
      <c r="E254" s="119">
        <v>0</v>
      </c>
      <c r="F254" s="120">
        <f>+E254*D254</f>
        <v>0</v>
      </c>
    </row>
    <row r="255" spans="2:4" ht="12">
      <c r="B255" s="117"/>
      <c r="C255" s="118"/>
      <c r="D255" s="118"/>
    </row>
    <row r="256" spans="1:4" ht="48">
      <c r="A256" s="121">
        <f>MAX($A$6:A255)+1</f>
        <v>46</v>
      </c>
      <c r="B256" s="117" t="s">
        <v>223</v>
      </c>
      <c r="C256" s="118"/>
      <c r="D256" s="118"/>
    </row>
    <row r="257" spans="2:6" ht="12">
      <c r="B257" s="117" t="s">
        <v>1160</v>
      </c>
      <c r="C257" s="118" t="s">
        <v>4</v>
      </c>
      <c r="D257" s="118">
        <v>16</v>
      </c>
      <c r="E257" s="119">
        <v>0</v>
      </c>
      <c r="F257" s="120">
        <f>+E257*D257</f>
        <v>0</v>
      </c>
    </row>
    <row r="258" spans="2:4" ht="12">
      <c r="B258" s="117"/>
      <c r="C258" s="118"/>
      <c r="D258" s="118"/>
    </row>
    <row r="259" spans="1:6" ht="24">
      <c r="A259" s="121">
        <f>MAX($A$6:A258)+1</f>
        <v>47</v>
      </c>
      <c r="B259" s="117" t="s">
        <v>68</v>
      </c>
      <c r="C259" s="118" t="s">
        <v>43</v>
      </c>
      <c r="D259" s="118">
        <v>25</v>
      </c>
      <c r="E259" s="119">
        <v>0</v>
      </c>
      <c r="F259" s="120">
        <f>+E259*D259</f>
        <v>0</v>
      </c>
    </row>
    <row r="261" ht="12">
      <c r="B261" s="117" t="s">
        <v>663</v>
      </c>
    </row>
    <row r="263" spans="1:4" ht="84">
      <c r="A263" s="121">
        <v>1</v>
      </c>
      <c r="B263" s="117" t="s">
        <v>664</v>
      </c>
      <c r="C263" s="118"/>
      <c r="D263" s="118"/>
    </row>
    <row r="264" spans="2:4" ht="12">
      <c r="B264" s="117" t="s">
        <v>665</v>
      </c>
      <c r="C264" s="118"/>
      <c r="D264" s="118"/>
    </row>
    <row r="265" spans="2:4" ht="12">
      <c r="B265" s="117" t="s">
        <v>666</v>
      </c>
      <c r="C265" s="118"/>
      <c r="D265" s="118"/>
    </row>
    <row r="266" spans="2:4" ht="14.25">
      <c r="B266" s="117" t="s">
        <v>1161</v>
      </c>
      <c r="C266" s="118"/>
      <c r="D266" s="118"/>
    </row>
    <row r="267" spans="2:4" ht="12">
      <c r="B267" s="117" t="s">
        <v>667</v>
      </c>
      <c r="C267" s="118"/>
      <c r="D267" s="118"/>
    </row>
    <row r="268" spans="2:6" ht="12">
      <c r="B268" s="117" t="s">
        <v>668</v>
      </c>
      <c r="C268" s="118" t="s">
        <v>4</v>
      </c>
      <c r="D268" s="118">
        <v>1</v>
      </c>
      <c r="E268" s="119">
        <v>0</v>
      </c>
      <c r="F268" s="120">
        <f>+E268*D268</f>
        <v>0</v>
      </c>
    </row>
    <row r="269" spans="2:4" ht="12">
      <c r="B269" s="117"/>
      <c r="C269" s="118"/>
      <c r="D269" s="118"/>
    </row>
    <row r="270" spans="2:4" ht="12">
      <c r="B270" s="117" t="s">
        <v>669</v>
      </c>
      <c r="C270" s="118"/>
      <c r="D270" s="118"/>
    </row>
    <row r="271" spans="2:4" ht="12">
      <c r="B271" s="117" t="s">
        <v>670</v>
      </c>
      <c r="C271" s="118"/>
      <c r="D271" s="118"/>
    </row>
    <row r="272" spans="2:4" ht="14.25">
      <c r="B272" s="117" t="s">
        <v>1162</v>
      </c>
      <c r="C272" s="118"/>
      <c r="D272" s="118"/>
    </row>
    <row r="273" spans="2:4" ht="12">
      <c r="B273" s="117" t="s">
        <v>671</v>
      </c>
      <c r="C273" s="118"/>
      <c r="D273" s="118"/>
    </row>
    <row r="274" spans="2:6" ht="12">
      <c r="B274" s="117" t="s">
        <v>668</v>
      </c>
      <c r="C274" s="118" t="s">
        <v>4</v>
      </c>
      <c r="D274" s="118">
        <v>1</v>
      </c>
      <c r="E274" s="119">
        <v>0</v>
      </c>
      <c r="F274" s="120">
        <f>+E274*D274</f>
        <v>0</v>
      </c>
    </row>
    <row r="275" spans="2:4" ht="12">
      <c r="B275" s="117"/>
      <c r="C275" s="118"/>
      <c r="D275" s="118"/>
    </row>
    <row r="276" spans="1:4" ht="48">
      <c r="A276" s="121">
        <f>MAX($A$263:A275)+1</f>
        <v>2</v>
      </c>
      <c r="B276" s="117" t="s">
        <v>672</v>
      </c>
      <c r="C276" s="118"/>
      <c r="D276" s="118"/>
    </row>
    <row r="277" spans="2:4" ht="12">
      <c r="B277" s="117" t="s">
        <v>673</v>
      </c>
      <c r="C277" s="118"/>
      <c r="D277" s="118"/>
    </row>
    <row r="278" spans="2:6" ht="12">
      <c r="B278" s="117" t="s">
        <v>674</v>
      </c>
      <c r="C278" s="118" t="s">
        <v>1</v>
      </c>
      <c r="D278" s="118">
        <v>1</v>
      </c>
      <c r="E278" s="119">
        <v>0</v>
      </c>
      <c r="F278" s="120">
        <f>+E278*D278</f>
        <v>0</v>
      </c>
    </row>
    <row r="279" spans="2:4" ht="12">
      <c r="B279" s="117"/>
      <c r="C279" s="118"/>
      <c r="D279" s="118"/>
    </row>
    <row r="280" spans="2:4" ht="12">
      <c r="B280" s="117" t="s">
        <v>673</v>
      </c>
      <c r="C280" s="118"/>
      <c r="D280" s="118"/>
    </row>
    <row r="281" spans="2:6" ht="12">
      <c r="B281" s="117" t="s">
        <v>675</v>
      </c>
      <c r="C281" s="118" t="s">
        <v>1</v>
      </c>
      <c r="D281" s="118">
        <v>1</v>
      </c>
      <c r="E281" s="119">
        <v>0</v>
      </c>
      <c r="F281" s="120">
        <f>+E281*D281</f>
        <v>0</v>
      </c>
    </row>
    <row r="282" spans="2:4" ht="12">
      <c r="B282" s="117"/>
      <c r="C282" s="118"/>
      <c r="D282" s="118"/>
    </row>
    <row r="283" spans="1:4" ht="48">
      <c r="A283" s="121">
        <f>MAX($A$263:A282)+1</f>
        <v>3</v>
      </c>
      <c r="B283" s="117" t="s">
        <v>676</v>
      </c>
      <c r="C283" s="118"/>
      <c r="D283" s="118"/>
    </row>
    <row r="284" spans="2:4" ht="12">
      <c r="B284" s="117" t="s">
        <v>677</v>
      </c>
      <c r="C284" s="118"/>
      <c r="D284" s="118"/>
    </row>
    <row r="285" spans="2:4" ht="12">
      <c r="B285" s="117" t="s">
        <v>104</v>
      </c>
      <c r="C285" s="118"/>
      <c r="D285" s="118"/>
    </row>
    <row r="286" spans="2:6" ht="14.25">
      <c r="B286" s="117" t="s">
        <v>1163</v>
      </c>
      <c r="C286" s="118" t="s">
        <v>4</v>
      </c>
      <c r="D286" s="118">
        <v>1</v>
      </c>
      <c r="E286" s="119">
        <v>0</v>
      </c>
      <c r="F286" s="120">
        <f>+E286*D286</f>
        <v>0</v>
      </c>
    </row>
    <row r="287" spans="2:4" ht="12">
      <c r="B287" s="117"/>
      <c r="C287" s="118"/>
      <c r="D287" s="118"/>
    </row>
    <row r="288" spans="1:4" ht="60">
      <c r="A288" s="121">
        <f>MAX($A$263:A287)+1</f>
        <v>4</v>
      </c>
      <c r="B288" s="117" t="s">
        <v>678</v>
      </c>
      <c r="C288" s="118"/>
      <c r="D288" s="118"/>
    </row>
    <row r="289" spans="2:6" ht="12">
      <c r="B289" s="117" t="s">
        <v>679</v>
      </c>
      <c r="C289" s="118" t="s">
        <v>4</v>
      </c>
      <c r="D289" s="118">
        <v>3</v>
      </c>
      <c r="E289" s="119">
        <v>0</v>
      </c>
      <c r="F289" s="120">
        <f>+E289*D289</f>
        <v>0</v>
      </c>
    </row>
    <row r="290" spans="2:4" ht="12">
      <c r="B290" s="117"/>
      <c r="C290" s="118"/>
      <c r="D290" s="118"/>
    </row>
    <row r="291" spans="1:4" ht="253.5">
      <c r="A291" s="121">
        <f>MAX($A$263:A290)+1</f>
        <v>5</v>
      </c>
      <c r="B291" s="117" t="s">
        <v>1164</v>
      </c>
      <c r="C291" s="118"/>
      <c r="D291" s="118"/>
    </row>
    <row r="292" spans="2:4" ht="12">
      <c r="B292" s="117" t="s">
        <v>680</v>
      </c>
      <c r="C292" s="118"/>
      <c r="D292" s="118"/>
    </row>
    <row r="293" spans="2:4" ht="13.5">
      <c r="B293" s="117" t="s">
        <v>1165</v>
      </c>
      <c r="C293" s="118"/>
      <c r="D293" s="118"/>
    </row>
    <row r="294" spans="2:4" ht="13.5">
      <c r="B294" s="117" t="s">
        <v>1166</v>
      </c>
      <c r="C294" s="118"/>
      <c r="D294" s="118"/>
    </row>
    <row r="295" spans="2:4" ht="12">
      <c r="B295" s="117" t="s">
        <v>48</v>
      </c>
      <c r="C295" s="118"/>
      <c r="D295" s="118"/>
    </row>
    <row r="296" spans="2:6" ht="12">
      <c r="B296" s="117" t="s">
        <v>106</v>
      </c>
      <c r="C296" s="118" t="s">
        <v>2</v>
      </c>
      <c r="D296" s="118">
        <v>1</v>
      </c>
      <c r="E296" s="119">
        <v>0</v>
      </c>
      <c r="F296" s="120">
        <f>+E296*D296</f>
        <v>0</v>
      </c>
    </row>
    <row r="297" spans="2:4" ht="12">
      <c r="B297" s="117"/>
      <c r="C297" s="118"/>
      <c r="D297" s="118"/>
    </row>
    <row r="298" spans="1:4" ht="121.5">
      <c r="A298" s="121">
        <f>MAX($A$263:A297)+1</f>
        <v>6</v>
      </c>
      <c r="B298" s="117" t="s">
        <v>1167</v>
      </c>
      <c r="C298" s="118"/>
      <c r="D298" s="118"/>
    </row>
    <row r="299" spans="2:4" ht="12">
      <c r="B299" s="117" t="s">
        <v>681</v>
      </c>
      <c r="C299" s="118"/>
      <c r="D299" s="118"/>
    </row>
    <row r="300" spans="2:4" ht="13.5">
      <c r="B300" s="117" t="s">
        <v>1168</v>
      </c>
      <c r="C300" s="118"/>
      <c r="D300" s="118"/>
    </row>
    <row r="301" spans="2:4" ht="12">
      <c r="B301" s="117" t="s">
        <v>382</v>
      </c>
      <c r="C301" s="118"/>
      <c r="D301" s="118"/>
    </row>
    <row r="302" spans="2:6" ht="12">
      <c r="B302" s="117" t="s">
        <v>682</v>
      </c>
      <c r="C302" s="118" t="s">
        <v>1</v>
      </c>
      <c r="D302" s="118">
        <v>1</v>
      </c>
      <c r="E302" s="119">
        <v>0</v>
      </c>
      <c r="F302" s="120">
        <f>+E302*D302</f>
        <v>0</v>
      </c>
    </row>
    <row r="303" spans="2:4" ht="12">
      <c r="B303" s="117"/>
      <c r="C303" s="118"/>
      <c r="D303" s="118"/>
    </row>
    <row r="304" spans="1:4" ht="121.5">
      <c r="A304" s="121">
        <f>MAX($A$263:A303)+1</f>
        <v>7</v>
      </c>
      <c r="B304" s="117" t="s">
        <v>1169</v>
      </c>
      <c r="C304" s="118"/>
      <c r="D304" s="118"/>
    </row>
    <row r="305" spans="2:4" ht="12">
      <c r="B305" s="117" t="s">
        <v>683</v>
      </c>
      <c r="C305" s="118"/>
      <c r="D305" s="118"/>
    </row>
    <row r="306" spans="2:4" ht="13.5">
      <c r="B306" s="117" t="s">
        <v>1170</v>
      </c>
      <c r="C306" s="118"/>
      <c r="D306" s="118"/>
    </row>
    <row r="307" spans="2:4" ht="12">
      <c r="B307" s="117" t="s">
        <v>382</v>
      </c>
      <c r="C307" s="118"/>
      <c r="D307" s="118"/>
    </row>
    <row r="308" spans="2:6" ht="12">
      <c r="B308" s="117" t="s">
        <v>682</v>
      </c>
      <c r="C308" s="118" t="s">
        <v>1</v>
      </c>
      <c r="D308" s="118">
        <v>1</v>
      </c>
      <c r="E308" s="119">
        <v>0</v>
      </c>
      <c r="F308" s="120">
        <f>+E308*D308</f>
        <v>0</v>
      </c>
    </row>
    <row r="309" spans="2:4" ht="12">
      <c r="B309" s="117"/>
      <c r="C309" s="118"/>
      <c r="D309" s="118"/>
    </row>
    <row r="310" spans="1:4" ht="72">
      <c r="A310" s="121">
        <f>MAX($A$263:A309)+1</f>
        <v>8</v>
      </c>
      <c r="B310" s="117" t="s">
        <v>1171</v>
      </c>
      <c r="C310" s="118"/>
      <c r="D310" s="118"/>
    </row>
    <row r="311" spans="2:4" ht="12">
      <c r="B311" s="117" t="s">
        <v>684</v>
      </c>
      <c r="C311" s="118"/>
      <c r="D311" s="118"/>
    </row>
    <row r="312" spans="2:4" ht="12">
      <c r="B312" s="117" t="s">
        <v>685</v>
      </c>
      <c r="C312" s="118"/>
      <c r="D312" s="118"/>
    </row>
    <row r="313" spans="2:4" ht="14.25">
      <c r="B313" s="117" t="s">
        <v>1172</v>
      </c>
      <c r="C313" s="118"/>
      <c r="D313" s="118"/>
    </row>
    <row r="314" spans="2:4" ht="13.5">
      <c r="B314" s="117" t="s">
        <v>1166</v>
      </c>
      <c r="C314" s="118"/>
      <c r="D314" s="118"/>
    </row>
    <row r="315" spans="2:6" ht="12">
      <c r="B315" s="117" t="s">
        <v>312</v>
      </c>
      <c r="C315" s="118" t="s">
        <v>4</v>
      </c>
      <c r="D315" s="118">
        <v>1</v>
      </c>
      <c r="E315" s="119"/>
      <c r="F315" s="120">
        <f>+E315*D315</f>
        <v>0</v>
      </c>
    </row>
    <row r="316" spans="2:4" ht="12">
      <c r="B316" s="117"/>
      <c r="C316" s="118"/>
      <c r="D316" s="118"/>
    </row>
    <row r="317" spans="1:4" ht="36">
      <c r="A317" s="121">
        <f>MAX($A$263:A316)+1</f>
        <v>9</v>
      </c>
      <c r="B317" s="117" t="s">
        <v>686</v>
      </c>
      <c r="C317" s="118"/>
      <c r="D317" s="118"/>
    </row>
    <row r="318" spans="2:4" ht="12">
      <c r="B318" s="117" t="s">
        <v>687</v>
      </c>
      <c r="C318" s="118"/>
      <c r="D318" s="118"/>
    </row>
    <row r="319" spans="2:4" ht="12">
      <c r="B319" s="117" t="s">
        <v>688</v>
      </c>
      <c r="C319" s="118"/>
      <c r="D319" s="118"/>
    </row>
    <row r="320" spans="2:6" ht="12">
      <c r="B320" s="117" t="s">
        <v>400</v>
      </c>
      <c r="C320" s="118" t="s">
        <v>4</v>
      </c>
      <c r="D320" s="118">
        <v>3</v>
      </c>
      <c r="E320" s="119"/>
      <c r="F320" s="120">
        <f>+E320*D320</f>
        <v>0</v>
      </c>
    </row>
    <row r="321" spans="2:4" ht="12">
      <c r="B321" s="117"/>
      <c r="C321" s="118"/>
      <c r="D321" s="118"/>
    </row>
    <row r="322" spans="1:4" ht="108">
      <c r="A322" s="121">
        <f>MAX($A$263:A321)+1</f>
        <v>10</v>
      </c>
      <c r="B322" s="117" t="s">
        <v>689</v>
      </c>
      <c r="C322" s="118"/>
      <c r="D322" s="118"/>
    </row>
    <row r="323" spans="2:4" ht="12">
      <c r="B323" s="117" t="s">
        <v>690</v>
      </c>
      <c r="C323" s="118"/>
      <c r="D323" s="118"/>
    </row>
    <row r="324" spans="2:6" ht="12">
      <c r="B324" s="117" t="s">
        <v>5</v>
      </c>
      <c r="C324" s="118" t="s">
        <v>4</v>
      </c>
      <c r="D324" s="118">
        <v>1</v>
      </c>
      <c r="E324" s="119"/>
      <c r="F324" s="120">
        <f>+E324*D324</f>
        <v>0</v>
      </c>
    </row>
    <row r="325" spans="2:6" ht="12">
      <c r="B325" s="117" t="s">
        <v>47</v>
      </c>
      <c r="C325" s="118" t="s">
        <v>4</v>
      </c>
      <c r="D325" s="118">
        <v>2</v>
      </c>
      <c r="E325" s="119"/>
      <c r="F325" s="120">
        <f>+E325*D325</f>
        <v>0</v>
      </c>
    </row>
    <row r="326" spans="2:4" ht="12">
      <c r="B326" s="117"/>
      <c r="C326" s="118"/>
      <c r="D326" s="118"/>
    </row>
    <row r="327" spans="1:4" ht="60">
      <c r="A327" s="121">
        <f>MAX($A$263:A326)+1</f>
        <v>11</v>
      </c>
      <c r="B327" s="117" t="s">
        <v>691</v>
      </c>
      <c r="C327" s="118"/>
      <c r="D327" s="118"/>
    </row>
    <row r="328" spans="2:6" ht="12">
      <c r="B328" s="117" t="s">
        <v>692</v>
      </c>
      <c r="C328" s="118" t="s">
        <v>1</v>
      </c>
      <c r="D328" s="118">
        <v>1</v>
      </c>
      <c r="E328" s="119"/>
      <c r="F328" s="120">
        <f>+E328*D328</f>
        <v>0</v>
      </c>
    </row>
    <row r="329" spans="2:4" ht="12">
      <c r="B329" s="117" t="s">
        <v>693</v>
      </c>
      <c r="C329" s="118"/>
      <c r="D329" s="118"/>
    </row>
    <row r="330" spans="2:4" ht="13.5">
      <c r="B330" s="117" t="s">
        <v>1173</v>
      </c>
      <c r="C330" s="118"/>
      <c r="D330" s="118"/>
    </row>
    <row r="331" spans="2:4" ht="13.5">
      <c r="B331" s="117" t="s">
        <v>1174</v>
      </c>
      <c r="C331" s="118"/>
      <c r="D331" s="118"/>
    </row>
    <row r="332" spans="2:4" ht="14.25">
      <c r="B332" s="117" t="s">
        <v>1175</v>
      </c>
      <c r="C332" s="118"/>
      <c r="D332" s="118"/>
    </row>
    <row r="333" spans="2:4" ht="13.5">
      <c r="B333" s="117" t="s">
        <v>1176</v>
      </c>
      <c r="C333" s="118"/>
      <c r="D333" s="118"/>
    </row>
    <row r="334" spans="2:4" ht="12">
      <c r="B334" s="117" t="s">
        <v>101</v>
      </c>
      <c r="C334" s="118"/>
      <c r="D334" s="118"/>
    </row>
    <row r="335" spans="2:4" ht="12">
      <c r="B335" s="117" t="s">
        <v>69</v>
      </c>
      <c r="C335" s="118"/>
      <c r="D335" s="118"/>
    </row>
    <row r="336" spans="2:4" ht="12">
      <c r="B336" s="117"/>
      <c r="C336" s="118"/>
      <c r="D336" s="118"/>
    </row>
    <row r="337" spans="1:4" ht="24">
      <c r="A337" s="121">
        <f>MAX($A$263:A336)+1</f>
        <v>12</v>
      </c>
      <c r="B337" s="117" t="s">
        <v>694</v>
      </c>
      <c r="C337" s="118"/>
      <c r="D337" s="118"/>
    </row>
    <row r="338" spans="2:4" ht="12">
      <c r="B338" s="117" t="s">
        <v>47</v>
      </c>
      <c r="C338" s="118"/>
      <c r="D338" s="118"/>
    </row>
    <row r="339" spans="2:6" ht="13.5">
      <c r="B339" s="117" t="s">
        <v>1177</v>
      </c>
      <c r="C339" s="118" t="s">
        <v>4</v>
      </c>
      <c r="D339" s="118">
        <v>1</v>
      </c>
      <c r="E339" s="119"/>
      <c r="F339" s="120">
        <f>+E339*D339</f>
        <v>0</v>
      </c>
    </row>
    <row r="340" spans="2:4" ht="12">
      <c r="B340" s="117" t="s">
        <v>103</v>
      </c>
      <c r="C340" s="118"/>
      <c r="D340" s="118"/>
    </row>
    <row r="341" spans="2:6" ht="13.5">
      <c r="B341" s="117" t="s">
        <v>1177</v>
      </c>
      <c r="C341" s="118" t="s">
        <v>4</v>
      </c>
      <c r="D341" s="118">
        <v>1</v>
      </c>
      <c r="E341" s="119"/>
      <c r="F341" s="120">
        <f>+E341*D341</f>
        <v>0</v>
      </c>
    </row>
    <row r="342" spans="2:4" ht="12">
      <c r="B342" s="117"/>
      <c r="C342" s="118"/>
      <c r="D342" s="118"/>
    </row>
    <row r="343" spans="1:4" ht="24">
      <c r="A343" s="121">
        <f>MAX($A$263:A342)+1</f>
        <v>13</v>
      </c>
      <c r="B343" s="117" t="s">
        <v>695</v>
      </c>
      <c r="C343" s="118"/>
      <c r="D343" s="118"/>
    </row>
    <row r="344" spans="2:6" ht="12">
      <c r="B344" s="117" t="s">
        <v>5</v>
      </c>
      <c r="C344" s="118" t="s">
        <v>4</v>
      </c>
      <c r="D344" s="118">
        <v>1</v>
      </c>
      <c r="E344" s="119"/>
      <c r="F344" s="120">
        <f aca="true" t="shared" si="2" ref="F344:F349">+E344*D344</f>
        <v>0</v>
      </c>
    </row>
    <row r="345" spans="2:6" ht="12">
      <c r="B345" s="117" t="s">
        <v>47</v>
      </c>
      <c r="C345" s="118" t="s">
        <v>4</v>
      </c>
      <c r="D345" s="118">
        <v>4</v>
      </c>
      <c r="E345" s="119"/>
      <c r="F345" s="120">
        <f t="shared" si="2"/>
        <v>0</v>
      </c>
    </row>
    <row r="346" spans="2:6" ht="12">
      <c r="B346" s="117" t="s">
        <v>103</v>
      </c>
      <c r="C346" s="118" t="s">
        <v>4</v>
      </c>
      <c r="D346" s="118">
        <v>9</v>
      </c>
      <c r="E346" s="119"/>
      <c r="F346" s="120">
        <f t="shared" si="2"/>
        <v>0</v>
      </c>
    </row>
    <row r="347" spans="2:6" ht="12">
      <c r="B347" s="117" t="s">
        <v>696</v>
      </c>
      <c r="C347" s="118" t="s">
        <v>4</v>
      </c>
      <c r="D347" s="118">
        <v>1</v>
      </c>
      <c r="E347" s="119"/>
      <c r="F347" s="120">
        <f t="shared" si="2"/>
        <v>0</v>
      </c>
    </row>
    <row r="348" spans="2:6" ht="12">
      <c r="B348" s="117" t="s">
        <v>338</v>
      </c>
      <c r="C348" s="118" t="s">
        <v>4</v>
      </c>
      <c r="D348" s="118">
        <v>4</v>
      </c>
      <c r="E348" s="119"/>
      <c r="F348" s="120">
        <f t="shared" si="2"/>
        <v>0</v>
      </c>
    </row>
    <row r="349" spans="2:6" ht="12">
      <c r="B349" s="117" t="s">
        <v>340</v>
      </c>
      <c r="C349" s="118" t="s">
        <v>4</v>
      </c>
      <c r="D349" s="118">
        <v>3</v>
      </c>
      <c r="E349" s="119"/>
      <c r="F349" s="120">
        <f t="shared" si="2"/>
        <v>0</v>
      </c>
    </row>
    <row r="350" spans="2:4" ht="12">
      <c r="B350" s="117"/>
      <c r="C350" s="118"/>
      <c r="D350" s="118"/>
    </row>
    <row r="351" spans="1:4" ht="36">
      <c r="A351" s="121">
        <f>MAX($A$263:A350)+1</f>
        <v>14</v>
      </c>
      <c r="B351" s="117" t="s">
        <v>697</v>
      </c>
      <c r="C351" s="118"/>
      <c r="D351" s="118"/>
    </row>
    <row r="352" spans="2:6" ht="12">
      <c r="B352" s="117" t="s">
        <v>5</v>
      </c>
      <c r="C352" s="118" t="s">
        <v>4</v>
      </c>
      <c r="D352" s="118">
        <v>11</v>
      </c>
      <c r="E352" s="119"/>
      <c r="F352" s="120">
        <f>+E352*D352</f>
        <v>0</v>
      </c>
    </row>
    <row r="353" spans="2:6" ht="12">
      <c r="B353" s="117" t="s">
        <v>47</v>
      </c>
      <c r="C353" s="118" t="s">
        <v>4</v>
      </c>
      <c r="D353" s="118">
        <v>3</v>
      </c>
      <c r="E353" s="119"/>
      <c r="F353" s="120">
        <f>+E353*D353</f>
        <v>0</v>
      </c>
    </row>
    <row r="354" spans="2:4" ht="12">
      <c r="B354" s="117"/>
      <c r="C354" s="118"/>
      <c r="D354" s="118"/>
    </row>
    <row r="355" spans="1:4" ht="24">
      <c r="A355" s="121">
        <f>MAX($A$263:A354)+1</f>
        <v>15</v>
      </c>
      <c r="B355" s="117" t="s">
        <v>698</v>
      </c>
      <c r="C355" s="118"/>
      <c r="D355" s="118"/>
    </row>
    <row r="356" spans="2:6" ht="12">
      <c r="B356" s="117" t="s">
        <v>5</v>
      </c>
      <c r="C356" s="118" t="s">
        <v>4</v>
      </c>
      <c r="D356" s="118">
        <v>1</v>
      </c>
      <c r="E356" s="119"/>
      <c r="F356" s="120">
        <f>+E356*D356</f>
        <v>0</v>
      </c>
    </row>
    <row r="357" spans="2:6" ht="12">
      <c r="B357" s="117" t="s">
        <v>47</v>
      </c>
      <c r="C357" s="118" t="s">
        <v>4</v>
      </c>
      <c r="D357" s="118">
        <v>3</v>
      </c>
      <c r="E357" s="119"/>
      <c r="F357" s="120">
        <f>+E357*D357</f>
        <v>0</v>
      </c>
    </row>
    <row r="358" spans="2:6" ht="12">
      <c r="B358" s="117" t="s">
        <v>103</v>
      </c>
      <c r="C358" s="118" t="s">
        <v>4</v>
      </c>
      <c r="D358" s="118">
        <v>2</v>
      </c>
      <c r="E358" s="119"/>
      <c r="F358" s="120">
        <f>+E358*D358</f>
        <v>0</v>
      </c>
    </row>
    <row r="359" spans="2:6" ht="12">
      <c r="B359" s="117" t="s">
        <v>338</v>
      </c>
      <c r="C359" s="118" t="s">
        <v>4</v>
      </c>
      <c r="D359" s="118">
        <v>1</v>
      </c>
      <c r="E359" s="119"/>
      <c r="F359" s="120">
        <f>+E359*D359</f>
        <v>0</v>
      </c>
    </row>
    <row r="360" spans="2:4" ht="12">
      <c r="B360" s="117"/>
      <c r="C360" s="118"/>
      <c r="D360" s="118"/>
    </row>
    <row r="361" spans="1:4" ht="36">
      <c r="A361" s="121">
        <f>MAX($A$263:A360)+1</f>
        <v>16</v>
      </c>
      <c r="B361" s="117" t="s">
        <v>699</v>
      </c>
      <c r="C361" s="118"/>
      <c r="D361" s="118"/>
    </row>
    <row r="362" spans="2:4" ht="12">
      <c r="B362" s="117" t="s">
        <v>700</v>
      </c>
      <c r="C362" s="118"/>
      <c r="D362" s="118"/>
    </row>
    <row r="363" spans="2:6" ht="13.5">
      <c r="B363" s="117" t="s">
        <v>1178</v>
      </c>
      <c r="C363" s="118" t="s">
        <v>4</v>
      </c>
      <c r="D363" s="118">
        <v>1</v>
      </c>
      <c r="E363" s="119"/>
      <c r="F363" s="120">
        <f>+E363*D363</f>
        <v>0</v>
      </c>
    </row>
    <row r="364" spans="2:4" ht="12">
      <c r="B364" s="117"/>
      <c r="C364" s="118"/>
      <c r="D364" s="118"/>
    </row>
    <row r="365" spans="2:4" ht="12">
      <c r="B365" s="117" t="s">
        <v>700</v>
      </c>
      <c r="C365" s="118"/>
      <c r="D365" s="118"/>
    </row>
    <row r="366" spans="2:6" ht="13.5">
      <c r="B366" s="117" t="s">
        <v>1179</v>
      </c>
      <c r="C366" s="118" t="s">
        <v>4</v>
      </c>
      <c r="D366" s="118">
        <v>1</v>
      </c>
      <c r="E366" s="119"/>
      <c r="F366" s="120">
        <f>+E366*D366</f>
        <v>0</v>
      </c>
    </row>
    <row r="367" spans="2:4" ht="12">
      <c r="B367" s="117"/>
      <c r="C367" s="118"/>
      <c r="D367" s="118"/>
    </row>
    <row r="368" spans="1:6" ht="48">
      <c r="A368" s="121">
        <f>MAX($A$263:A367)+1</f>
        <v>17</v>
      </c>
      <c r="B368" s="117" t="s">
        <v>1180</v>
      </c>
      <c r="C368" s="118" t="s">
        <v>4</v>
      </c>
      <c r="D368" s="118">
        <v>3</v>
      </c>
      <c r="E368" s="119"/>
      <c r="F368" s="120">
        <f>+E368*D368</f>
        <v>0</v>
      </c>
    </row>
    <row r="369" spans="2:4" ht="12">
      <c r="B369" s="117"/>
      <c r="C369" s="118"/>
      <c r="D369" s="118"/>
    </row>
    <row r="370" spans="1:6" ht="36">
      <c r="A370" s="121">
        <f>MAX($A$263:A369)+1</f>
        <v>18</v>
      </c>
      <c r="B370" s="117" t="s">
        <v>1181</v>
      </c>
      <c r="C370" s="118" t="s">
        <v>4</v>
      </c>
      <c r="D370" s="118">
        <v>1</v>
      </c>
      <c r="E370" s="119"/>
      <c r="F370" s="120">
        <f>+E370*D370</f>
        <v>0</v>
      </c>
    </row>
    <row r="371" spans="2:4" ht="12">
      <c r="B371" s="117"/>
      <c r="C371" s="118"/>
      <c r="D371" s="118"/>
    </row>
    <row r="372" spans="1:6" ht="36">
      <c r="A372" s="121">
        <f>MAX($A$263:A371)+1</f>
        <v>19</v>
      </c>
      <c r="B372" s="117" t="s">
        <v>1182</v>
      </c>
      <c r="C372" s="118" t="s">
        <v>4</v>
      </c>
      <c r="D372" s="118">
        <v>6</v>
      </c>
      <c r="E372" s="119"/>
      <c r="F372" s="120">
        <f>+E372*D372</f>
        <v>0</v>
      </c>
    </row>
  </sheetData>
  <sheetProtection/>
  <printOptions/>
  <pageMargins left="0.7480314960629921" right="0.7480314960629921" top="0.984251968503937" bottom="0.984251968503937" header="0" footer="0"/>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G189"/>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A1" sqref="A1:IV16384"/>
    </sheetView>
  </sheetViews>
  <sheetFormatPr defaultColWidth="9.00390625" defaultRowHeight="15"/>
  <cols>
    <col min="1" max="1" width="9.00390625" style="107" customWidth="1"/>
    <col min="2" max="2" width="48.00390625" style="127" customWidth="1"/>
    <col min="3" max="3" width="9.00390625" style="122" customWidth="1"/>
    <col min="4" max="4" width="6.57421875" style="122" bestFit="1" customWidth="1"/>
    <col min="5" max="6" width="13.140625" style="111" customWidth="1"/>
    <col min="7" max="16384" width="9.00390625" style="111" customWidth="1"/>
  </cols>
  <sheetData>
    <row r="1" spans="1:7" s="96" customFormat="1" ht="12">
      <c r="A1" s="89" t="s">
        <v>46</v>
      </c>
      <c r="B1" s="124" t="s">
        <v>545</v>
      </c>
      <c r="C1" s="91"/>
      <c r="D1" s="92"/>
      <c r="E1" s="93"/>
      <c r="F1" s="94">
        <f>SUBTOTAL(9,F5:F190)</f>
        <v>0</v>
      </c>
      <c r="G1" s="95"/>
    </row>
    <row r="2" spans="1:7" s="96" customFormat="1" ht="12">
      <c r="A2" s="97"/>
      <c r="B2" s="102"/>
      <c r="C2" s="99"/>
      <c r="D2" s="99"/>
      <c r="E2" s="100"/>
      <c r="F2" s="100"/>
      <c r="G2" s="95"/>
    </row>
    <row r="3" spans="1:6" s="105" customFormat="1" ht="12">
      <c r="A3" s="101"/>
      <c r="B3" s="102" t="s">
        <v>30</v>
      </c>
      <c r="C3" s="103" t="s">
        <v>31</v>
      </c>
      <c r="D3" s="103" t="s">
        <v>34</v>
      </c>
      <c r="E3" s="104" t="s">
        <v>32</v>
      </c>
      <c r="F3" s="104" t="s">
        <v>33</v>
      </c>
    </row>
    <row r="4" spans="1:6" s="105" customFormat="1" ht="12">
      <c r="A4" s="101"/>
      <c r="B4" s="102"/>
      <c r="C4" s="99"/>
      <c r="D4" s="99"/>
      <c r="E4" s="106"/>
      <c r="F4" s="106"/>
    </row>
    <row r="5" spans="2:4" ht="12">
      <c r="B5" s="124" t="s">
        <v>413</v>
      </c>
      <c r="C5" s="109"/>
      <c r="D5" s="109"/>
    </row>
    <row r="6" spans="2:4" ht="12">
      <c r="B6" s="126"/>
      <c r="C6" s="109"/>
      <c r="D6" s="109"/>
    </row>
    <row r="7" spans="1:4" ht="48">
      <c r="A7" s="121">
        <v>1</v>
      </c>
      <c r="B7" s="117" t="s">
        <v>65</v>
      </c>
      <c r="C7" s="118"/>
      <c r="D7" s="118"/>
    </row>
    <row r="8" spans="2:6" ht="12">
      <c r="B8" s="117" t="s">
        <v>546</v>
      </c>
      <c r="C8" s="118" t="s">
        <v>4</v>
      </c>
      <c r="D8" s="118">
        <v>11</v>
      </c>
      <c r="E8" s="119">
        <v>0</v>
      </c>
      <c r="F8" s="120">
        <f>+E8*D8</f>
        <v>0</v>
      </c>
    </row>
    <row r="9" spans="2:4" ht="12">
      <c r="B9" s="117"/>
      <c r="C9" s="118"/>
      <c r="D9" s="118"/>
    </row>
    <row r="10" spans="1:4" ht="48">
      <c r="A10" s="121">
        <f>MAX($A$6:A9)+1</f>
        <v>2</v>
      </c>
      <c r="B10" s="117" t="s">
        <v>701</v>
      </c>
      <c r="C10" s="118"/>
      <c r="D10" s="118"/>
    </row>
    <row r="11" spans="2:6" ht="12">
      <c r="B11" s="117" t="s">
        <v>702</v>
      </c>
      <c r="C11" s="118" t="s">
        <v>4</v>
      </c>
      <c r="D11" s="118">
        <v>2</v>
      </c>
      <c r="E11" s="119">
        <v>0</v>
      </c>
      <c r="F11" s="120">
        <f>+E11*D11</f>
        <v>0</v>
      </c>
    </row>
    <row r="12" spans="2:4" ht="12">
      <c r="B12" s="117"/>
      <c r="C12" s="118"/>
      <c r="D12" s="118"/>
    </row>
    <row r="13" spans="1:4" ht="24">
      <c r="A13" s="121">
        <f>MAX($A$6:A12)+1</f>
        <v>3</v>
      </c>
      <c r="B13" s="117" t="s">
        <v>49</v>
      </c>
      <c r="C13" s="118"/>
      <c r="D13" s="118"/>
    </row>
    <row r="14" spans="2:4" ht="24">
      <c r="B14" s="117" t="s">
        <v>50</v>
      </c>
      <c r="C14" s="118"/>
      <c r="D14" s="118"/>
    </row>
    <row r="15" spans="2:4" ht="12">
      <c r="B15" s="117" t="s">
        <v>39</v>
      </c>
      <c r="C15" s="118"/>
      <c r="D15" s="118"/>
    </row>
    <row r="16" spans="2:4" ht="12">
      <c r="B16" s="117" t="s">
        <v>51</v>
      </c>
      <c r="C16" s="118"/>
      <c r="D16" s="118"/>
    </row>
    <row r="17" spans="2:4" ht="24">
      <c r="B17" s="117" t="s">
        <v>52</v>
      </c>
      <c r="C17" s="118"/>
      <c r="D17" s="118"/>
    </row>
    <row r="18" spans="2:4" ht="12">
      <c r="B18" s="117" t="s">
        <v>53</v>
      </c>
      <c r="C18" s="118"/>
      <c r="D18" s="118"/>
    </row>
    <row r="19" spans="2:4" ht="12">
      <c r="B19" s="117" t="s">
        <v>54</v>
      </c>
      <c r="C19" s="118"/>
      <c r="D19" s="118"/>
    </row>
    <row r="20" spans="2:4" ht="12">
      <c r="B20" s="117" t="s">
        <v>549</v>
      </c>
      <c r="C20" s="118"/>
      <c r="D20" s="118"/>
    </row>
    <row r="21" spans="2:4" ht="12">
      <c r="B21" s="117" t="s">
        <v>55</v>
      </c>
      <c r="C21" s="118"/>
      <c r="D21" s="118"/>
    </row>
    <row r="22" spans="2:4" ht="12">
      <c r="B22" s="117" t="s">
        <v>56</v>
      </c>
      <c r="C22" s="118"/>
      <c r="D22" s="118"/>
    </row>
    <row r="23" spans="2:6" ht="12">
      <c r="B23" s="117" t="s">
        <v>550</v>
      </c>
      <c r="C23" s="118" t="s">
        <v>4</v>
      </c>
      <c r="D23" s="118">
        <v>11</v>
      </c>
      <c r="E23" s="119">
        <v>0</v>
      </c>
      <c r="F23" s="120">
        <f>+E23*D23</f>
        <v>0</v>
      </c>
    </row>
    <row r="24" spans="2:4" ht="12">
      <c r="B24" s="117"/>
      <c r="C24" s="118"/>
      <c r="D24" s="118"/>
    </row>
    <row r="25" spans="1:4" ht="24">
      <c r="A25" s="121">
        <f>MAX($A$6:A24)+1</f>
        <v>4</v>
      </c>
      <c r="B25" s="117" t="s">
        <v>49</v>
      </c>
      <c r="C25" s="118"/>
      <c r="D25" s="118"/>
    </row>
    <row r="26" spans="2:4" ht="24">
      <c r="B26" s="117" t="s">
        <v>50</v>
      </c>
      <c r="C26" s="118"/>
      <c r="D26" s="118"/>
    </row>
    <row r="27" spans="2:4" ht="12">
      <c r="B27" s="117" t="s">
        <v>39</v>
      </c>
      <c r="C27" s="118"/>
      <c r="D27" s="118"/>
    </row>
    <row r="28" spans="2:4" ht="12">
      <c r="B28" s="117" t="s">
        <v>51</v>
      </c>
      <c r="C28" s="118"/>
      <c r="D28" s="118"/>
    </row>
    <row r="29" spans="2:4" ht="24">
      <c r="B29" s="117" t="s">
        <v>52</v>
      </c>
      <c r="C29" s="118"/>
      <c r="D29" s="118"/>
    </row>
    <row r="30" spans="2:4" ht="48">
      <c r="B30" s="117" t="s">
        <v>703</v>
      </c>
      <c r="C30" s="118"/>
      <c r="D30" s="118"/>
    </row>
    <row r="31" spans="2:4" ht="12">
      <c r="B31" s="117" t="s">
        <v>53</v>
      </c>
      <c r="C31" s="118"/>
      <c r="D31" s="118"/>
    </row>
    <row r="32" spans="2:4" ht="12">
      <c r="B32" s="117" t="s">
        <v>54</v>
      </c>
      <c r="C32" s="118"/>
      <c r="D32" s="118"/>
    </row>
    <row r="33" spans="2:4" ht="12">
      <c r="B33" s="117" t="s">
        <v>549</v>
      </c>
      <c r="C33" s="118"/>
      <c r="D33" s="118"/>
    </row>
    <row r="34" spans="2:4" ht="12">
      <c r="B34" s="117" t="s">
        <v>55</v>
      </c>
      <c r="C34" s="118"/>
      <c r="D34" s="118"/>
    </row>
    <row r="35" spans="2:4" ht="12">
      <c r="B35" s="117" t="s">
        <v>56</v>
      </c>
      <c r="C35" s="118"/>
      <c r="D35" s="118"/>
    </row>
    <row r="36" spans="2:6" ht="12">
      <c r="B36" s="117" t="s">
        <v>550</v>
      </c>
      <c r="C36" s="118" t="s">
        <v>4</v>
      </c>
      <c r="D36" s="118">
        <v>2</v>
      </c>
      <c r="E36" s="119">
        <v>0</v>
      </c>
      <c r="F36" s="120">
        <f>+E36*D36</f>
        <v>0</v>
      </c>
    </row>
    <row r="37" spans="2:4" ht="12">
      <c r="B37" s="117"/>
      <c r="C37" s="118"/>
      <c r="D37" s="118"/>
    </row>
    <row r="38" spans="1:4" ht="12">
      <c r="A38" s="121">
        <f>MAX($A$6:A37)+1</f>
        <v>5</v>
      </c>
      <c r="B38" s="117" t="s">
        <v>551</v>
      </c>
      <c r="C38" s="118"/>
      <c r="D38" s="118"/>
    </row>
    <row r="39" spans="2:4" ht="12">
      <c r="B39" s="117" t="s">
        <v>552</v>
      </c>
      <c r="C39" s="118"/>
      <c r="D39" s="118"/>
    </row>
    <row r="40" spans="2:4" ht="12">
      <c r="B40" s="117" t="s">
        <v>553</v>
      </c>
      <c r="C40" s="118"/>
      <c r="D40" s="118"/>
    </row>
    <row r="41" spans="2:4" ht="48">
      <c r="B41" s="117" t="s">
        <v>554</v>
      </c>
      <c r="C41" s="118"/>
      <c r="D41" s="118"/>
    </row>
    <row r="42" spans="2:6" ht="12">
      <c r="B42" s="117" t="s">
        <v>555</v>
      </c>
      <c r="C42" s="118" t="s">
        <v>4</v>
      </c>
      <c r="D42" s="118">
        <v>4</v>
      </c>
      <c r="E42" s="119">
        <v>0</v>
      </c>
      <c r="F42" s="120">
        <f>+E42*D42</f>
        <v>0</v>
      </c>
    </row>
    <row r="43" spans="2:4" ht="12">
      <c r="B43" s="117"/>
      <c r="C43" s="118"/>
      <c r="D43" s="118"/>
    </row>
    <row r="44" spans="1:4" ht="72">
      <c r="A44" s="121">
        <f>MAX($A$6:A43)+1</f>
        <v>6</v>
      </c>
      <c r="B44" s="117" t="s">
        <v>559</v>
      </c>
      <c r="C44" s="118"/>
      <c r="D44" s="118"/>
    </row>
    <row r="45" spans="2:6" ht="12">
      <c r="B45" s="117" t="s">
        <v>546</v>
      </c>
      <c r="C45" s="118" t="s">
        <v>4</v>
      </c>
      <c r="D45" s="118">
        <v>22</v>
      </c>
      <c r="E45" s="119">
        <v>0</v>
      </c>
      <c r="F45" s="120">
        <f>+E45*D45</f>
        <v>0</v>
      </c>
    </row>
    <row r="46" spans="2:4" ht="12">
      <c r="B46" s="117"/>
      <c r="C46" s="118"/>
      <c r="D46" s="118"/>
    </row>
    <row r="47" spans="1:4" ht="84">
      <c r="A47" s="121">
        <f>MAX($A$6:A46)+1</f>
        <v>7</v>
      </c>
      <c r="B47" s="117" t="s">
        <v>704</v>
      </c>
      <c r="C47" s="118"/>
      <c r="D47" s="118"/>
    </row>
    <row r="48" spans="2:4" ht="12">
      <c r="B48" s="117" t="s">
        <v>705</v>
      </c>
      <c r="C48" s="118"/>
      <c r="D48" s="118"/>
    </row>
    <row r="49" spans="2:6" ht="12">
      <c r="B49" s="117" t="s">
        <v>706</v>
      </c>
      <c r="C49" s="118" t="s">
        <v>4</v>
      </c>
      <c r="D49" s="118">
        <v>2</v>
      </c>
      <c r="E49" s="119">
        <v>0</v>
      </c>
      <c r="F49" s="120">
        <f>+E49*D49</f>
        <v>0</v>
      </c>
    </row>
    <row r="50" spans="2:4" ht="12">
      <c r="B50" s="117"/>
      <c r="C50" s="118"/>
      <c r="D50" s="118"/>
    </row>
    <row r="51" spans="1:6" ht="60">
      <c r="A51" s="121">
        <f>MAX($A$6:A50)+1</f>
        <v>8</v>
      </c>
      <c r="B51" s="117" t="s">
        <v>563</v>
      </c>
      <c r="C51" s="118" t="s">
        <v>2</v>
      </c>
      <c r="D51" s="118">
        <v>10</v>
      </c>
      <c r="E51" s="119">
        <v>0</v>
      </c>
      <c r="F51" s="120">
        <f>+E51*D51</f>
        <v>0</v>
      </c>
    </row>
    <row r="52" spans="2:4" ht="12">
      <c r="B52" s="117"/>
      <c r="C52" s="118"/>
      <c r="D52" s="118"/>
    </row>
    <row r="53" spans="1:4" ht="36">
      <c r="A53" s="121">
        <f>MAX($A$6:A52)+1</f>
        <v>9</v>
      </c>
      <c r="B53" s="117" t="s">
        <v>567</v>
      </c>
      <c r="C53" s="118"/>
      <c r="D53" s="118"/>
    </row>
    <row r="54" spans="2:4" ht="12">
      <c r="B54" s="117" t="s">
        <v>707</v>
      </c>
      <c r="C54" s="118"/>
      <c r="D54" s="118"/>
    </row>
    <row r="55" spans="2:6" ht="12">
      <c r="B55" s="117" t="s">
        <v>569</v>
      </c>
      <c r="C55" s="118" t="s">
        <v>4</v>
      </c>
      <c r="D55" s="118">
        <v>1</v>
      </c>
      <c r="E55" s="119">
        <v>0</v>
      </c>
      <c r="F55" s="120">
        <f>+E55*D55</f>
        <v>0</v>
      </c>
    </row>
    <row r="56" spans="2:4" ht="12">
      <c r="B56" s="117"/>
      <c r="C56" s="118"/>
      <c r="D56" s="118"/>
    </row>
    <row r="57" spans="1:4" ht="132">
      <c r="A57" s="121">
        <f>MAX($A$6:A56)+1</f>
        <v>10</v>
      </c>
      <c r="B57" s="117" t="s">
        <v>1183</v>
      </c>
      <c r="C57" s="118"/>
      <c r="D57" s="118"/>
    </row>
    <row r="58" spans="2:6" ht="12">
      <c r="B58" s="117" t="s">
        <v>708</v>
      </c>
      <c r="C58" s="118" t="s">
        <v>4</v>
      </c>
      <c r="D58" s="118">
        <v>8</v>
      </c>
      <c r="E58" s="119">
        <v>0</v>
      </c>
      <c r="F58" s="120">
        <f>+E58*D58</f>
        <v>0</v>
      </c>
    </row>
    <row r="59" spans="2:4" ht="12">
      <c r="B59" s="117"/>
      <c r="C59" s="118"/>
      <c r="D59" s="118"/>
    </row>
    <row r="60" spans="1:4" ht="12">
      <c r="A60" s="121">
        <f>MAX($A$6:A59)+1</f>
        <v>11</v>
      </c>
      <c r="B60" s="117" t="s">
        <v>570</v>
      </c>
      <c r="C60" s="118"/>
      <c r="D60" s="118"/>
    </row>
    <row r="61" spans="2:4" ht="12">
      <c r="B61" s="117" t="s">
        <v>571</v>
      </c>
      <c r="C61" s="118"/>
      <c r="D61" s="118"/>
    </row>
    <row r="62" spans="2:4" ht="12">
      <c r="B62" s="117" t="s">
        <v>572</v>
      </c>
      <c r="C62" s="118"/>
      <c r="D62" s="118"/>
    </row>
    <row r="63" spans="2:4" ht="12">
      <c r="B63" s="117" t="s">
        <v>573</v>
      </c>
      <c r="C63" s="118"/>
      <c r="D63" s="118"/>
    </row>
    <row r="64" spans="2:4" ht="12">
      <c r="B64" s="117" t="s">
        <v>574</v>
      </c>
      <c r="C64" s="118"/>
      <c r="D64" s="118"/>
    </row>
    <row r="65" spans="2:4" ht="12">
      <c r="B65" s="117" t="s">
        <v>575</v>
      </c>
      <c r="C65" s="118"/>
      <c r="D65" s="118"/>
    </row>
    <row r="66" spans="2:6" ht="12">
      <c r="B66" s="117" t="s">
        <v>576</v>
      </c>
      <c r="C66" s="118" t="s">
        <v>4</v>
      </c>
      <c r="D66" s="118">
        <v>1</v>
      </c>
      <c r="E66" s="119">
        <v>0</v>
      </c>
      <c r="F66" s="120">
        <f>+E66*D66</f>
        <v>0</v>
      </c>
    </row>
    <row r="67" spans="2:4" ht="12">
      <c r="B67" s="117"/>
      <c r="C67" s="118"/>
      <c r="D67" s="118"/>
    </row>
    <row r="68" spans="1:4" ht="36">
      <c r="A68" s="121">
        <f>MAX($A$6:A67)+1</f>
        <v>12</v>
      </c>
      <c r="B68" s="117" t="s">
        <v>580</v>
      </c>
      <c r="C68" s="118"/>
      <c r="D68" s="118"/>
    </row>
    <row r="69" spans="2:4" ht="12">
      <c r="B69" s="117" t="s">
        <v>581</v>
      </c>
      <c r="C69" s="118"/>
      <c r="D69" s="118"/>
    </row>
    <row r="70" spans="2:4" ht="12">
      <c r="B70" s="117" t="s">
        <v>582</v>
      </c>
      <c r="C70" s="118"/>
      <c r="D70" s="118"/>
    </row>
    <row r="71" spans="2:4" ht="12">
      <c r="B71" s="117" t="s">
        <v>583</v>
      </c>
      <c r="C71" s="118"/>
      <c r="D71" s="118"/>
    </row>
    <row r="72" spans="2:6" ht="12">
      <c r="B72" s="117" t="s">
        <v>584</v>
      </c>
      <c r="C72" s="118" t="s">
        <v>4</v>
      </c>
      <c r="D72" s="118">
        <v>1</v>
      </c>
      <c r="E72" s="119">
        <v>0</v>
      </c>
      <c r="F72" s="120">
        <f>+E72*D72</f>
        <v>0</v>
      </c>
    </row>
    <row r="73" spans="2:4" ht="12">
      <c r="B73" s="117"/>
      <c r="C73" s="118"/>
      <c r="D73" s="118"/>
    </row>
    <row r="74" spans="1:4" ht="48">
      <c r="A74" s="121">
        <f>MAX($A$6:A73)+1</f>
        <v>13</v>
      </c>
      <c r="B74" s="117" t="s">
        <v>709</v>
      </c>
      <c r="C74" s="118"/>
      <c r="D74" s="118"/>
    </row>
    <row r="75" spans="2:4" ht="24">
      <c r="B75" s="117" t="s">
        <v>710</v>
      </c>
      <c r="C75" s="118"/>
      <c r="D75" s="118"/>
    </row>
    <row r="76" spans="2:6" ht="12">
      <c r="B76" s="117" t="s">
        <v>711</v>
      </c>
      <c r="C76" s="118" t="s">
        <v>4</v>
      </c>
      <c r="D76" s="118">
        <v>1</v>
      </c>
      <c r="E76" s="119">
        <v>0</v>
      </c>
      <c r="F76" s="120">
        <f>+E76*D76</f>
        <v>0</v>
      </c>
    </row>
    <row r="77" spans="2:4" ht="12">
      <c r="B77" s="117"/>
      <c r="C77" s="118"/>
      <c r="D77" s="118"/>
    </row>
    <row r="78" spans="1:4" ht="60">
      <c r="A78" s="121">
        <f>MAX($A$6:A77)+1</f>
        <v>14</v>
      </c>
      <c r="B78" s="117" t="s">
        <v>585</v>
      </c>
      <c r="C78" s="118"/>
      <c r="D78" s="118"/>
    </row>
    <row r="79" spans="2:4" ht="12">
      <c r="B79" s="117" t="s">
        <v>586</v>
      </c>
      <c r="C79" s="118"/>
      <c r="D79" s="118"/>
    </row>
    <row r="80" spans="2:6" ht="12">
      <c r="B80" s="117" t="s">
        <v>587</v>
      </c>
      <c r="C80" s="118" t="s">
        <v>4</v>
      </c>
      <c r="D80" s="118">
        <v>4</v>
      </c>
      <c r="E80" s="119">
        <v>0</v>
      </c>
      <c r="F80" s="120">
        <f>+E80*D80</f>
        <v>0</v>
      </c>
    </row>
    <row r="81" spans="2:4" ht="12">
      <c r="B81" s="117"/>
      <c r="C81" s="118"/>
      <c r="D81" s="118"/>
    </row>
    <row r="82" spans="1:4" ht="48">
      <c r="A82" s="121">
        <f>MAX($A$6:A81)+1</f>
        <v>15</v>
      </c>
      <c r="B82" s="117" t="s">
        <v>588</v>
      </c>
      <c r="C82" s="118"/>
      <c r="D82" s="118"/>
    </row>
    <row r="83" spans="2:6" ht="12">
      <c r="B83" s="117" t="s">
        <v>589</v>
      </c>
      <c r="C83" s="118" t="s">
        <v>4</v>
      </c>
      <c r="D83" s="118">
        <v>9</v>
      </c>
      <c r="E83" s="119">
        <v>0</v>
      </c>
      <c r="F83" s="120">
        <f>+E83*D83</f>
        <v>0</v>
      </c>
    </row>
    <row r="84" spans="2:6" ht="13.5">
      <c r="B84" s="117" t="s">
        <v>1139</v>
      </c>
      <c r="C84" s="118" t="s">
        <v>4</v>
      </c>
      <c r="D84" s="118">
        <v>1</v>
      </c>
      <c r="E84" s="119">
        <v>0</v>
      </c>
      <c r="F84" s="120">
        <f>+E84*D84</f>
        <v>0</v>
      </c>
    </row>
    <row r="85" spans="2:4" ht="12">
      <c r="B85" s="117"/>
      <c r="C85" s="118"/>
      <c r="D85" s="118"/>
    </row>
    <row r="86" spans="1:4" ht="72">
      <c r="A86" s="121">
        <f>MAX($A$6:A85)+1</f>
        <v>16</v>
      </c>
      <c r="B86" s="117" t="s">
        <v>712</v>
      </c>
      <c r="C86" s="118"/>
      <c r="D86" s="118"/>
    </row>
    <row r="87" spans="2:6" ht="12">
      <c r="B87" s="117" t="s">
        <v>591</v>
      </c>
      <c r="C87" s="118" t="s">
        <v>1</v>
      </c>
      <c r="D87" s="118">
        <v>1</v>
      </c>
      <c r="E87" s="119">
        <v>0</v>
      </c>
      <c r="F87" s="120">
        <f>+E87*D87</f>
        <v>0</v>
      </c>
    </row>
    <row r="88" spans="2:4" ht="12">
      <c r="B88" s="117"/>
      <c r="C88" s="118"/>
      <c r="D88" s="118"/>
    </row>
    <row r="89" spans="1:4" ht="24">
      <c r="A89" s="121">
        <f>MAX($A$6:A88)+1</f>
        <v>17</v>
      </c>
      <c r="B89" s="117" t="s">
        <v>595</v>
      </c>
      <c r="C89" s="118"/>
      <c r="D89" s="118"/>
    </row>
    <row r="90" spans="2:6" ht="12">
      <c r="B90" s="117" t="s">
        <v>5</v>
      </c>
      <c r="C90" s="118" t="s">
        <v>4</v>
      </c>
      <c r="D90" s="118">
        <v>2</v>
      </c>
      <c r="E90" s="119">
        <v>0</v>
      </c>
      <c r="F90" s="120">
        <f>+E90*D90</f>
        <v>0</v>
      </c>
    </row>
    <row r="91" spans="2:4" ht="12">
      <c r="B91" s="117"/>
      <c r="C91" s="118"/>
      <c r="D91" s="118"/>
    </row>
    <row r="92" spans="1:4" ht="24">
      <c r="A92" s="121">
        <f>MAX($A$6:A91)+1</f>
        <v>18</v>
      </c>
      <c r="B92" s="117" t="s">
        <v>596</v>
      </c>
      <c r="C92" s="118"/>
      <c r="D92" s="118"/>
    </row>
    <row r="93" spans="2:6" ht="12">
      <c r="B93" s="117" t="s">
        <v>5</v>
      </c>
      <c r="C93" s="118" t="s">
        <v>4</v>
      </c>
      <c r="D93" s="118">
        <v>5</v>
      </c>
      <c r="E93" s="119">
        <v>0</v>
      </c>
      <c r="F93" s="120">
        <f>+E93*D93</f>
        <v>0</v>
      </c>
    </row>
    <row r="94" spans="2:6" ht="12">
      <c r="B94" s="117" t="s">
        <v>597</v>
      </c>
      <c r="C94" s="118" t="s">
        <v>4</v>
      </c>
      <c r="D94" s="118">
        <v>5</v>
      </c>
      <c r="E94" s="119">
        <v>0</v>
      </c>
      <c r="F94" s="120">
        <f>+E94*D94</f>
        <v>0</v>
      </c>
    </row>
    <row r="95" spans="2:6" ht="12">
      <c r="B95" s="117" t="s">
        <v>47</v>
      </c>
      <c r="C95" s="118" t="s">
        <v>4</v>
      </c>
      <c r="D95" s="118">
        <v>4</v>
      </c>
      <c r="E95" s="119">
        <v>0</v>
      </c>
      <c r="F95" s="120">
        <f>+E95*D95</f>
        <v>0</v>
      </c>
    </row>
    <row r="96" spans="2:4" ht="12">
      <c r="B96" s="117"/>
      <c r="C96" s="118"/>
      <c r="D96" s="118"/>
    </row>
    <row r="97" spans="1:4" ht="36">
      <c r="A97" s="121">
        <f>MAX($A$6:A96)+1</f>
        <v>19</v>
      </c>
      <c r="B97" s="117" t="s">
        <v>1140</v>
      </c>
      <c r="C97" s="118"/>
      <c r="D97" s="118"/>
    </row>
    <row r="98" spans="2:4" ht="24">
      <c r="B98" s="117" t="s">
        <v>598</v>
      </c>
      <c r="C98" s="118"/>
      <c r="D98" s="118"/>
    </row>
    <row r="99" spans="2:6" ht="12">
      <c r="B99" s="117" t="s">
        <v>600</v>
      </c>
      <c r="C99" s="118" t="s">
        <v>4</v>
      </c>
      <c r="D99" s="118">
        <v>10</v>
      </c>
      <c r="E99" s="119">
        <v>0</v>
      </c>
      <c r="F99" s="120">
        <f>+E99*D99</f>
        <v>0</v>
      </c>
    </row>
    <row r="100" spans="2:4" ht="12">
      <c r="B100" s="117"/>
      <c r="C100" s="118"/>
      <c r="D100" s="118"/>
    </row>
    <row r="101" spans="1:4" ht="36">
      <c r="A101" s="121">
        <f>MAX($A$6:A100)+1</f>
        <v>20</v>
      </c>
      <c r="B101" s="117" t="s">
        <v>601</v>
      </c>
      <c r="C101" s="118"/>
      <c r="D101" s="118"/>
    </row>
    <row r="102" spans="2:4" ht="12">
      <c r="B102" s="117" t="s">
        <v>602</v>
      </c>
      <c r="C102" s="118"/>
      <c r="D102" s="118"/>
    </row>
    <row r="103" spans="2:6" ht="12">
      <c r="B103" s="117" t="s">
        <v>603</v>
      </c>
      <c r="C103" s="118" t="s">
        <v>4</v>
      </c>
      <c r="D103" s="118">
        <v>3</v>
      </c>
      <c r="E103" s="119">
        <v>0</v>
      </c>
      <c r="F103" s="120">
        <f>+E103*D103</f>
        <v>0</v>
      </c>
    </row>
    <row r="104" spans="2:6" ht="12">
      <c r="B104" s="117" t="s">
        <v>604</v>
      </c>
      <c r="C104" s="118" t="s">
        <v>4</v>
      </c>
      <c r="D104" s="118">
        <v>1</v>
      </c>
      <c r="E104" s="119">
        <v>0</v>
      </c>
      <c r="F104" s="120">
        <f>+E104*D104</f>
        <v>0</v>
      </c>
    </row>
    <row r="105" spans="2:4" ht="12">
      <c r="B105" s="117"/>
      <c r="C105" s="118"/>
      <c r="D105" s="118"/>
    </row>
    <row r="106" spans="1:4" ht="72">
      <c r="A106" s="121">
        <f>MAX($A$6:A105)+1</f>
        <v>21</v>
      </c>
      <c r="B106" s="117" t="s">
        <v>607</v>
      </c>
      <c r="C106" s="118"/>
      <c r="D106" s="118"/>
    </row>
    <row r="107" spans="2:4" ht="12">
      <c r="B107" s="117" t="s">
        <v>608</v>
      </c>
      <c r="C107" s="118"/>
      <c r="D107" s="118"/>
    </row>
    <row r="108" spans="2:6" ht="12">
      <c r="B108" s="117" t="s">
        <v>5</v>
      </c>
      <c r="C108" s="118" t="s">
        <v>4</v>
      </c>
      <c r="D108" s="118">
        <v>5</v>
      </c>
      <c r="E108" s="119">
        <v>0</v>
      </c>
      <c r="F108" s="120">
        <f>+E108*D108</f>
        <v>0</v>
      </c>
    </row>
    <row r="109" spans="2:4" ht="12">
      <c r="B109" s="117"/>
      <c r="C109" s="118"/>
      <c r="D109" s="118"/>
    </row>
    <row r="110" spans="1:4" ht="36">
      <c r="A110" s="121">
        <f>MAX($A$6:A109)+1</f>
        <v>22</v>
      </c>
      <c r="B110" s="117" t="s">
        <v>621</v>
      </c>
      <c r="C110" s="118"/>
      <c r="D110" s="118"/>
    </row>
    <row r="111" spans="2:4" ht="108">
      <c r="B111" s="117" t="s">
        <v>1141</v>
      </c>
      <c r="C111" s="118"/>
      <c r="D111" s="118"/>
    </row>
    <row r="112" spans="2:6" ht="12">
      <c r="B112" s="117" t="s">
        <v>1142</v>
      </c>
      <c r="C112" s="118" t="s">
        <v>3</v>
      </c>
      <c r="D112" s="118">
        <v>104</v>
      </c>
      <c r="E112" s="119">
        <v>0</v>
      </c>
      <c r="F112" s="120">
        <f>+E112*D112</f>
        <v>0</v>
      </c>
    </row>
    <row r="113" spans="2:4" ht="12">
      <c r="B113" s="117"/>
      <c r="C113" s="118"/>
      <c r="D113" s="118"/>
    </row>
    <row r="114" spans="1:4" ht="36">
      <c r="A114" s="121">
        <f>MAX($A$6:A113)+1</f>
        <v>23</v>
      </c>
      <c r="B114" s="117" t="s">
        <v>622</v>
      </c>
      <c r="C114" s="118"/>
      <c r="D114" s="118"/>
    </row>
    <row r="115" spans="2:4" ht="108">
      <c r="B115" s="117" t="s">
        <v>1141</v>
      </c>
      <c r="C115" s="118"/>
      <c r="D115" s="118"/>
    </row>
    <row r="116" spans="2:4" ht="12">
      <c r="B116" s="117" t="s">
        <v>623</v>
      </c>
      <c r="C116" s="118"/>
      <c r="D116" s="118"/>
    </row>
    <row r="117" spans="2:6" ht="12">
      <c r="B117" s="117" t="s">
        <v>1143</v>
      </c>
      <c r="C117" s="118" t="s">
        <v>3</v>
      </c>
      <c r="D117" s="118">
        <v>120</v>
      </c>
      <c r="E117" s="119">
        <v>0</v>
      </c>
      <c r="F117" s="120">
        <f>+E117*D117</f>
        <v>0</v>
      </c>
    </row>
    <row r="118" spans="2:6" ht="12">
      <c r="B118" s="117" t="s">
        <v>1144</v>
      </c>
      <c r="C118" s="118" t="s">
        <v>3</v>
      </c>
      <c r="D118" s="118">
        <v>106</v>
      </c>
      <c r="E118" s="119">
        <v>0</v>
      </c>
      <c r="F118" s="120">
        <f>+E118*D118</f>
        <v>0</v>
      </c>
    </row>
    <row r="119" spans="2:6" ht="12">
      <c r="B119" s="117" t="s">
        <v>1145</v>
      </c>
      <c r="C119" s="118" t="s">
        <v>3</v>
      </c>
      <c r="D119" s="118">
        <v>74</v>
      </c>
      <c r="E119" s="119">
        <v>0</v>
      </c>
      <c r="F119" s="120">
        <f>+E119*D119</f>
        <v>0</v>
      </c>
    </row>
    <row r="120" spans="2:4" ht="12">
      <c r="B120" s="117"/>
      <c r="C120" s="118"/>
      <c r="D120" s="118"/>
    </row>
    <row r="121" spans="1:4" ht="108">
      <c r="A121" s="121">
        <f>MAX($A$6:A120)+1</f>
        <v>24</v>
      </c>
      <c r="B121" s="117" t="s">
        <v>624</v>
      </c>
      <c r="C121" s="118"/>
      <c r="D121" s="118"/>
    </row>
    <row r="122" spans="2:4" ht="12">
      <c r="B122" s="117" t="s">
        <v>345</v>
      </c>
      <c r="C122" s="118"/>
      <c r="D122" s="118"/>
    </row>
    <row r="123" spans="2:4" ht="60">
      <c r="B123" s="117" t="s">
        <v>346</v>
      </c>
      <c r="C123" s="118"/>
      <c r="D123" s="118"/>
    </row>
    <row r="124" spans="2:6" ht="12">
      <c r="B124" s="117" t="s">
        <v>66</v>
      </c>
      <c r="C124" s="118" t="s">
        <v>3</v>
      </c>
      <c r="D124" s="118">
        <v>458</v>
      </c>
      <c r="E124" s="119">
        <v>0</v>
      </c>
      <c r="F124" s="120">
        <f>+E124*D124</f>
        <v>0</v>
      </c>
    </row>
    <row r="125" spans="2:6" ht="12">
      <c r="B125" s="117" t="s">
        <v>67</v>
      </c>
      <c r="C125" s="118" t="s">
        <v>3</v>
      </c>
      <c r="D125" s="118">
        <v>24</v>
      </c>
      <c r="E125" s="119">
        <v>0</v>
      </c>
      <c r="F125" s="120">
        <f>+E125*D125</f>
        <v>0</v>
      </c>
    </row>
    <row r="126" spans="2:4" ht="12">
      <c r="B126" s="117"/>
      <c r="C126" s="118"/>
      <c r="D126" s="118"/>
    </row>
    <row r="127" spans="1:4" ht="36">
      <c r="A127" s="121">
        <f>MAX($A$6:A126)+1</f>
        <v>25</v>
      </c>
      <c r="B127" s="117" t="s">
        <v>1149</v>
      </c>
      <c r="C127" s="118"/>
      <c r="D127" s="118"/>
    </row>
    <row r="128" spans="2:4" ht="24">
      <c r="B128" s="117" t="s">
        <v>631</v>
      </c>
      <c r="C128" s="118"/>
      <c r="D128" s="118"/>
    </row>
    <row r="129" spans="2:6" ht="12">
      <c r="B129" s="117" t="s">
        <v>66</v>
      </c>
      <c r="C129" s="118" t="s">
        <v>3</v>
      </c>
      <c r="D129" s="118">
        <v>206</v>
      </c>
      <c r="E129" s="119">
        <v>0</v>
      </c>
      <c r="F129" s="120">
        <f>+E129*D129</f>
        <v>0</v>
      </c>
    </row>
    <row r="130" spans="2:6" ht="12">
      <c r="B130" s="117" t="s">
        <v>67</v>
      </c>
      <c r="C130" s="118" t="s">
        <v>3</v>
      </c>
      <c r="D130" s="118">
        <v>12</v>
      </c>
      <c r="E130" s="119">
        <v>0</v>
      </c>
      <c r="F130" s="120">
        <f>+E130*D130</f>
        <v>0</v>
      </c>
    </row>
    <row r="131" spans="2:4" ht="12">
      <c r="B131" s="117"/>
      <c r="C131" s="118"/>
      <c r="D131" s="118"/>
    </row>
    <row r="132" spans="1:4" ht="36">
      <c r="A132" s="121">
        <f>MAX($A$6:A131)+1</f>
        <v>26</v>
      </c>
      <c r="B132" s="117" t="s">
        <v>1150</v>
      </c>
      <c r="C132" s="118"/>
      <c r="D132" s="118"/>
    </row>
    <row r="133" spans="2:4" ht="25.5">
      <c r="B133" s="117" t="s">
        <v>1151</v>
      </c>
      <c r="C133" s="118"/>
      <c r="D133" s="118"/>
    </row>
    <row r="134" spans="2:4" ht="48">
      <c r="B134" s="117" t="s">
        <v>632</v>
      </c>
      <c r="C134" s="118"/>
      <c r="D134" s="118"/>
    </row>
    <row r="135" spans="2:4" ht="12">
      <c r="B135" s="117" t="s">
        <v>633</v>
      </c>
      <c r="C135" s="118"/>
      <c r="D135" s="118"/>
    </row>
    <row r="136" spans="2:4" ht="12">
      <c r="B136" s="117" t="s">
        <v>634</v>
      </c>
      <c r="C136" s="118"/>
      <c r="D136" s="118"/>
    </row>
    <row r="137" spans="2:6" ht="12">
      <c r="B137" s="117" t="s">
        <v>66</v>
      </c>
      <c r="C137" s="118" t="s">
        <v>3</v>
      </c>
      <c r="D137" s="118">
        <v>252</v>
      </c>
      <c r="E137" s="119">
        <v>0</v>
      </c>
      <c r="F137" s="120">
        <f aca="true" t="shared" si="0" ref="F137:F142">+E137*D137</f>
        <v>0</v>
      </c>
    </row>
    <row r="138" spans="2:6" ht="12">
      <c r="B138" s="117" t="s">
        <v>67</v>
      </c>
      <c r="C138" s="118" t="s">
        <v>3</v>
      </c>
      <c r="D138" s="118">
        <v>12</v>
      </c>
      <c r="E138" s="119">
        <v>0</v>
      </c>
      <c r="F138" s="120">
        <f t="shared" si="0"/>
        <v>0</v>
      </c>
    </row>
    <row r="139" spans="2:6" ht="12">
      <c r="B139" s="117" t="s">
        <v>1143</v>
      </c>
      <c r="C139" s="118" t="s">
        <v>3</v>
      </c>
      <c r="D139" s="118">
        <v>18</v>
      </c>
      <c r="E139" s="119">
        <v>0</v>
      </c>
      <c r="F139" s="120">
        <f t="shared" si="0"/>
        <v>0</v>
      </c>
    </row>
    <row r="140" spans="2:6" ht="12">
      <c r="B140" s="117" t="s">
        <v>1144</v>
      </c>
      <c r="C140" s="118" t="s">
        <v>3</v>
      </c>
      <c r="D140" s="118">
        <v>52</v>
      </c>
      <c r="E140" s="119">
        <v>0</v>
      </c>
      <c r="F140" s="120">
        <f t="shared" si="0"/>
        <v>0</v>
      </c>
    </row>
    <row r="141" spans="2:6" ht="12">
      <c r="B141" s="117" t="s">
        <v>1145</v>
      </c>
      <c r="C141" s="118" t="s">
        <v>3</v>
      </c>
      <c r="D141" s="118">
        <v>32</v>
      </c>
      <c r="E141" s="119">
        <v>0</v>
      </c>
      <c r="F141" s="120">
        <f t="shared" si="0"/>
        <v>0</v>
      </c>
    </row>
    <row r="142" spans="2:6" ht="12">
      <c r="B142" s="117" t="s">
        <v>1142</v>
      </c>
      <c r="C142" s="118" t="s">
        <v>3</v>
      </c>
      <c r="D142" s="118">
        <v>104</v>
      </c>
      <c r="E142" s="119">
        <v>0</v>
      </c>
      <c r="F142" s="120">
        <f t="shared" si="0"/>
        <v>0</v>
      </c>
    </row>
    <row r="143" spans="2:4" ht="12">
      <c r="B143" s="117" t="s">
        <v>635</v>
      </c>
      <c r="C143" s="118"/>
      <c r="D143" s="118"/>
    </row>
    <row r="144" spans="2:6" ht="12">
      <c r="B144" s="117" t="s">
        <v>1143</v>
      </c>
      <c r="C144" s="118" t="s">
        <v>3</v>
      </c>
      <c r="D144" s="118">
        <v>102</v>
      </c>
      <c r="E144" s="119">
        <v>0</v>
      </c>
      <c r="F144" s="120">
        <f>+E144*D144</f>
        <v>0</v>
      </c>
    </row>
    <row r="145" spans="2:4" ht="12">
      <c r="B145" s="117" t="s">
        <v>636</v>
      </c>
      <c r="C145" s="118"/>
      <c r="D145" s="118"/>
    </row>
    <row r="146" spans="2:6" ht="12">
      <c r="B146" s="117" t="s">
        <v>1144</v>
      </c>
      <c r="C146" s="118" t="s">
        <v>3</v>
      </c>
      <c r="D146" s="118">
        <v>54</v>
      </c>
      <c r="E146" s="119">
        <v>0</v>
      </c>
      <c r="F146" s="120">
        <f>+E146*D146</f>
        <v>0</v>
      </c>
    </row>
    <row r="147" spans="2:6" ht="12">
      <c r="B147" s="117" t="s">
        <v>1145</v>
      </c>
      <c r="C147" s="118" t="s">
        <v>3</v>
      </c>
      <c r="D147" s="118">
        <v>42</v>
      </c>
      <c r="E147" s="119">
        <v>0</v>
      </c>
      <c r="F147" s="120">
        <f>+E147*D147</f>
        <v>0</v>
      </c>
    </row>
    <row r="148" spans="2:4" ht="12">
      <c r="B148" s="117"/>
      <c r="C148" s="118"/>
      <c r="D148" s="118"/>
    </row>
    <row r="149" spans="1:4" ht="60">
      <c r="A149" s="121">
        <f>MAX($A$6:A148)+1</f>
        <v>27</v>
      </c>
      <c r="B149" s="117" t="s">
        <v>640</v>
      </c>
      <c r="C149" s="118"/>
      <c r="D149" s="118"/>
    </row>
    <row r="150" spans="2:6" ht="12">
      <c r="B150" s="117" t="s">
        <v>641</v>
      </c>
      <c r="C150" s="118" t="s">
        <v>4</v>
      </c>
      <c r="D150" s="118">
        <v>12</v>
      </c>
      <c r="E150" s="119">
        <v>0</v>
      </c>
      <c r="F150" s="120">
        <f>+E150*D150</f>
        <v>0</v>
      </c>
    </row>
    <row r="151" spans="2:4" ht="12">
      <c r="B151" s="117"/>
      <c r="C151" s="118"/>
      <c r="D151" s="118"/>
    </row>
    <row r="152" spans="1:4" ht="60">
      <c r="A152" s="121">
        <f>MAX($A$6:A151)+1</f>
        <v>28</v>
      </c>
      <c r="B152" s="117" t="s">
        <v>713</v>
      </c>
      <c r="C152" s="118"/>
      <c r="D152" s="118"/>
    </row>
    <row r="153" spans="2:4" ht="24">
      <c r="B153" s="117" t="s">
        <v>714</v>
      </c>
      <c r="C153" s="118"/>
      <c r="D153" s="118"/>
    </row>
    <row r="154" spans="2:6" ht="12">
      <c r="B154" s="117" t="s">
        <v>715</v>
      </c>
      <c r="C154" s="118" t="s">
        <v>4</v>
      </c>
      <c r="D154" s="118">
        <v>8</v>
      </c>
      <c r="E154" s="119">
        <v>0</v>
      </c>
      <c r="F154" s="120">
        <f>+E154*D154</f>
        <v>0</v>
      </c>
    </row>
    <row r="155" spans="2:4" ht="12">
      <c r="B155" s="117"/>
      <c r="C155" s="118"/>
      <c r="D155" s="118"/>
    </row>
    <row r="156" spans="1:4" ht="24">
      <c r="A156" s="121">
        <f>MAX($A$6:A155)+1</f>
        <v>29</v>
      </c>
      <c r="B156" s="117" t="s">
        <v>112</v>
      </c>
      <c r="C156" s="118"/>
      <c r="D156" s="118"/>
    </row>
    <row r="157" spans="2:6" ht="12">
      <c r="B157" s="117" t="s">
        <v>1152</v>
      </c>
      <c r="C157" s="118" t="s">
        <v>3</v>
      </c>
      <c r="D157" s="118">
        <v>12</v>
      </c>
      <c r="E157" s="119">
        <v>0</v>
      </c>
      <c r="F157" s="120">
        <f>+E157*D157</f>
        <v>0</v>
      </c>
    </row>
    <row r="158" spans="2:6" ht="12">
      <c r="B158" s="117" t="s">
        <v>1153</v>
      </c>
      <c r="C158" s="118" t="s">
        <v>3</v>
      </c>
      <c r="D158" s="118">
        <v>48</v>
      </c>
      <c r="E158" s="119">
        <v>0</v>
      </c>
      <c r="F158" s="120">
        <f>+E158*D158</f>
        <v>0</v>
      </c>
    </row>
    <row r="159" spans="2:6" ht="12">
      <c r="B159" s="117" t="s">
        <v>1154</v>
      </c>
      <c r="C159" s="118" t="s">
        <v>3</v>
      </c>
      <c r="D159" s="118">
        <v>188</v>
      </c>
      <c r="E159" s="119">
        <v>0</v>
      </c>
      <c r="F159" s="120">
        <f>+E159*D159</f>
        <v>0</v>
      </c>
    </row>
    <row r="160" spans="2:6" ht="12">
      <c r="B160" s="117" t="s">
        <v>1155</v>
      </c>
      <c r="C160" s="118" t="s">
        <v>3</v>
      </c>
      <c r="D160" s="118">
        <v>71</v>
      </c>
      <c r="E160" s="119">
        <v>0</v>
      </c>
      <c r="F160" s="120">
        <f>+E160*D160</f>
        <v>0</v>
      </c>
    </row>
    <row r="161" spans="2:6" ht="12">
      <c r="B161" s="117" t="s">
        <v>1156</v>
      </c>
      <c r="C161" s="118" t="s">
        <v>3</v>
      </c>
      <c r="D161" s="118">
        <v>132</v>
      </c>
      <c r="E161" s="119">
        <v>0</v>
      </c>
      <c r="F161" s="120">
        <f>+E161*D161</f>
        <v>0</v>
      </c>
    </row>
    <row r="162" spans="2:4" ht="12">
      <c r="B162" s="117"/>
      <c r="C162" s="118"/>
      <c r="D162" s="118"/>
    </row>
    <row r="163" spans="1:4" ht="24">
      <c r="A163" s="121">
        <f>MAX($A$6:A162)+1</f>
        <v>30</v>
      </c>
      <c r="B163" s="117" t="s">
        <v>1157</v>
      </c>
      <c r="C163" s="118"/>
      <c r="D163" s="118"/>
    </row>
    <row r="164" spans="2:4" ht="25.5">
      <c r="B164" s="117" t="s">
        <v>1151</v>
      </c>
      <c r="C164" s="118"/>
      <c r="D164" s="118"/>
    </row>
    <row r="165" spans="2:4" ht="48">
      <c r="B165" s="117" t="s">
        <v>632</v>
      </c>
      <c r="C165" s="118"/>
      <c r="D165" s="118"/>
    </row>
    <row r="166" spans="2:4" ht="12">
      <c r="B166" s="117" t="s">
        <v>633</v>
      </c>
      <c r="C166" s="118"/>
      <c r="D166" s="118"/>
    </row>
    <row r="167" spans="2:6" ht="13.5">
      <c r="B167" s="117" t="s">
        <v>634</v>
      </c>
      <c r="C167" s="118" t="s">
        <v>1108</v>
      </c>
      <c r="D167" s="118">
        <v>10</v>
      </c>
      <c r="E167" s="119">
        <v>0</v>
      </c>
      <c r="F167" s="120">
        <f>+E167*D167</f>
        <v>0</v>
      </c>
    </row>
    <row r="168" spans="2:4" ht="12">
      <c r="B168" s="117"/>
      <c r="C168" s="118"/>
      <c r="D168" s="118"/>
    </row>
    <row r="169" spans="1:4" ht="48">
      <c r="A169" s="121">
        <f>MAX($A$6:A168)+1</f>
        <v>31</v>
      </c>
      <c r="B169" s="117" t="s">
        <v>647</v>
      </c>
      <c r="C169" s="118"/>
      <c r="D169" s="118"/>
    </row>
    <row r="170" spans="2:4" ht="12">
      <c r="B170" s="117" t="s">
        <v>648</v>
      </c>
      <c r="C170" s="118"/>
      <c r="D170" s="118"/>
    </row>
    <row r="171" spans="2:6" ht="12">
      <c r="B171" s="117" t="s">
        <v>1158</v>
      </c>
      <c r="C171" s="118" t="s">
        <v>3</v>
      </c>
      <c r="D171" s="118">
        <v>82</v>
      </c>
      <c r="E171" s="119">
        <v>0</v>
      </c>
      <c r="F171" s="120">
        <f>+E171*D171</f>
        <v>0</v>
      </c>
    </row>
    <row r="172" spans="2:6" ht="12">
      <c r="B172" s="117" t="s">
        <v>1159</v>
      </c>
      <c r="C172" s="118" t="s">
        <v>3</v>
      </c>
      <c r="D172" s="118">
        <v>24</v>
      </c>
      <c r="E172" s="119">
        <v>0</v>
      </c>
      <c r="F172" s="120">
        <f>+E172*D172</f>
        <v>0</v>
      </c>
    </row>
    <row r="173" spans="2:4" ht="12">
      <c r="B173" s="117"/>
      <c r="C173" s="118"/>
      <c r="D173" s="118"/>
    </row>
    <row r="174" spans="1:4" ht="24">
      <c r="A174" s="121">
        <f>MAX($A$6:A173)+1</f>
        <v>32</v>
      </c>
      <c r="B174" s="117" t="s">
        <v>649</v>
      </c>
      <c r="C174" s="118"/>
      <c r="D174" s="118"/>
    </row>
    <row r="175" spans="2:6" ht="12">
      <c r="B175" s="117" t="s">
        <v>650</v>
      </c>
      <c r="C175" s="118" t="s">
        <v>4</v>
      </c>
      <c r="D175" s="118">
        <v>9</v>
      </c>
      <c r="E175" s="119">
        <v>0</v>
      </c>
      <c r="F175" s="120">
        <f>+E175*D175</f>
        <v>0</v>
      </c>
    </row>
    <row r="176" spans="2:4" ht="12">
      <c r="B176" s="117"/>
      <c r="C176" s="118"/>
      <c r="D176" s="118"/>
    </row>
    <row r="177" spans="1:4" ht="96">
      <c r="A177" s="121">
        <f>MAX($A$6:A176)+1</f>
        <v>33</v>
      </c>
      <c r="B177" s="117" t="s">
        <v>656</v>
      </c>
      <c r="C177" s="118"/>
      <c r="D177" s="118"/>
    </row>
    <row r="178" spans="2:4" ht="12">
      <c r="B178" s="117" t="s">
        <v>657</v>
      </c>
      <c r="C178" s="118"/>
      <c r="D178" s="118"/>
    </row>
    <row r="179" spans="2:4" ht="12">
      <c r="B179" s="117" t="s">
        <v>658</v>
      </c>
      <c r="C179" s="118"/>
      <c r="D179" s="118"/>
    </row>
    <row r="180" spans="2:4" ht="12">
      <c r="B180" s="117" t="s">
        <v>659</v>
      </c>
      <c r="C180" s="118"/>
      <c r="D180" s="118"/>
    </row>
    <row r="181" spans="2:4" ht="12">
      <c r="B181" s="117" t="s">
        <v>660</v>
      </c>
      <c r="C181" s="118"/>
      <c r="D181" s="118"/>
    </row>
    <row r="182" spans="2:4" ht="12">
      <c r="B182" s="117" t="s">
        <v>661</v>
      </c>
      <c r="C182" s="118"/>
      <c r="D182" s="118"/>
    </row>
    <row r="183" spans="2:4" ht="12">
      <c r="B183" s="117" t="s">
        <v>662</v>
      </c>
      <c r="C183" s="118"/>
      <c r="D183" s="118"/>
    </row>
    <row r="184" spans="2:6" ht="12">
      <c r="B184" s="117" t="s">
        <v>1155</v>
      </c>
      <c r="C184" s="118" t="s">
        <v>4</v>
      </c>
      <c r="D184" s="118">
        <v>2</v>
      </c>
      <c r="E184" s="119">
        <v>0</v>
      </c>
      <c r="F184" s="120">
        <f>+E184*D184</f>
        <v>0</v>
      </c>
    </row>
    <row r="185" spans="2:4" ht="12">
      <c r="B185" s="117"/>
      <c r="C185" s="118"/>
      <c r="D185" s="118"/>
    </row>
    <row r="186" spans="1:4" ht="48">
      <c r="A186" s="121">
        <f>MAX($A$6:A185)+1</f>
        <v>34</v>
      </c>
      <c r="B186" s="117" t="s">
        <v>223</v>
      </c>
      <c r="C186" s="118"/>
      <c r="D186" s="118"/>
    </row>
    <row r="187" spans="2:6" ht="12">
      <c r="B187" s="117" t="s">
        <v>1160</v>
      </c>
      <c r="C187" s="118" t="s">
        <v>4</v>
      </c>
      <c r="D187" s="118">
        <v>25</v>
      </c>
      <c r="E187" s="119">
        <v>0</v>
      </c>
      <c r="F187" s="120">
        <f>+E187*D187</f>
        <v>0</v>
      </c>
    </row>
    <row r="188" spans="2:4" ht="12">
      <c r="B188" s="117"/>
      <c r="C188" s="118"/>
      <c r="D188" s="118"/>
    </row>
    <row r="189" spans="1:6" ht="24">
      <c r="A189" s="121">
        <f>MAX($A$6:A188)+1</f>
        <v>35</v>
      </c>
      <c r="B189" s="117" t="s">
        <v>68</v>
      </c>
      <c r="C189" s="118" t="s">
        <v>43</v>
      </c>
      <c r="D189" s="118">
        <v>25</v>
      </c>
      <c r="E189" s="119">
        <v>0</v>
      </c>
      <c r="F189" s="120">
        <f>+E189*D189</f>
        <v>0</v>
      </c>
    </row>
  </sheetData>
  <sheetProtection/>
  <printOptions/>
  <pageMargins left="0.7480314960629921" right="0.7480314960629921" top="0.984251968503937" bottom="0.984251968503937" header="0" footer="0"/>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G408"/>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A1" sqref="A1:IV16384"/>
    </sheetView>
  </sheetViews>
  <sheetFormatPr defaultColWidth="9.00390625" defaultRowHeight="15"/>
  <cols>
    <col min="1" max="1" width="9.00390625" style="107" customWidth="1"/>
    <col min="2" max="2" width="48.00390625" style="136" customWidth="1"/>
    <col min="3" max="3" width="9.00390625" style="122" customWidth="1"/>
    <col min="4" max="4" width="7.57421875" style="122" bestFit="1" customWidth="1"/>
    <col min="5" max="6" width="13.140625" style="122" customWidth="1"/>
    <col min="7" max="16384" width="9.00390625" style="111" customWidth="1"/>
  </cols>
  <sheetData>
    <row r="1" spans="1:7" s="96" customFormat="1" ht="16.5" customHeight="1">
      <c r="A1" s="89" t="s">
        <v>60</v>
      </c>
      <c r="B1" s="128" t="s">
        <v>40</v>
      </c>
      <c r="C1" s="91"/>
      <c r="D1" s="92"/>
      <c r="E1" s="129"/>
      <c r="F1" s="130">
        <f>SUBTOTAL(9,F4:F408)</f>
        <v>0</v>
      </c>
      <c r="G1" s="95"/>
    </row>
    <row r="2" spans="1:7" s="96" customFormat="1" ht="12">
      <c r="A2" s="97"/>
      <c r="B2" s="98"/>
      <c r="C2" s="99"/>
      <c r="D2" s="99"/>
      <c r="E2" s="131"/>
      <c r="F2" s="131"/>
      <c r="G2" s="95"/>
    </row>
    <row r="3" spans="1:6" s="105" customFormat="1" ht="12">
      <c r="A3" s="101"/>
      <c r="B3" s="132" t="s">
        <v>30</v>
      </c>
      <c r="C3" s="103" t="s">
        <v>31</v>
      </c>
      <c r="D3" s="103" t="s">
        <v>34</v>
      </c>
      <c r="E3" s="133" t="s">
        <v>32</v>
      </c>
      <c r="F3" s="133" t="s">
        <v>33</v>
      </c>
    </row>
    <row r="4" spans="1:6" s="105" customFormat="1" ht="12">
      <c r="A4" s="101"/>
      <c r="B4" s="134"/>
      <c r="C4" s="99"/>
      <c r="D4" s="99"/>
      <c r="E4" s="131"/>
      <c r="F4" s="131"/>
    </row>
    <row r="5" spans="1:6" s="105" customFormat="1" ht="12">
      <c r="A5" s="101"/>
      <c r="B5" s="126" t="s">
        <v>716</v>
      </c>
      <c r="C5" s="99"/>
      <c r="D5" s="99"/>
      <c r="E5" s="131"/>
      <c r="F5" s="131"/>
    </row>
    <row r="6" spans="1:6" s="110" customFormat="1" ht="12">
      <c r="A6" s="135"/>
      <c r="B6" s="136"/>
      <c r="C6" s="137"/>
      <c r="D6" s="137"/>
      <c r="E6" s="138"/>
      <c r="F6" s="137"/>
    </row>
    <row r="7" spans="1:4" ht="36">
      <c r="A7" s="116">
        <v>1</v>
      </c>
      <c r="B7" s="117" t="s">
        <v>717</v>
      </c>
      <c r="C7" s="118"/>
      <c r="D7" s="118"/>
    </row>
    <row r="8" spans="2:4" ht="12">
      <c r="B8" s="117" t="s">
        <v>718</v>
      </c>
      <c r="C8" s="118"/>
      <c r="D8" s="118"/>
    </row>
    <row r="9" spans="2:4" ht="12">
      <c r="B9" s="117"/>
      <c r="C9" s="118"/>
      <c r="D9" s="118"/>
    </row>
    <row r="10" spans="2:4" ht="12">
      <c r="B10" s="117" t="s">
        <v>719</v>
      </c>
      <c r="C10" s="118"/>
      <c r="D10" s="118"/>
    </row>
    <row r="11" spans="2:4" ht="48">
      <c r="B11" s="117" t="s">
        <v>720</v>
      </c>
      <c r="C11" s="118"/>
      <c r="D11" s="118"/>
    </row>
    <row r="12" spans="1:4" ht="24">
      <c r="A12" s="116"/>
      <c r="B12" s="117" t="s">
        <v>721</v>
      </c>
      <c r="C12" s="118"/>
      <c r="D12" s="118"/>
    </row>
    <row r="13" spans="2:4" ht="12">
      <c r="B13" s="117" t="s">
        <v>722</v>
      </c>
      <c r="C13" s="118"/>
      <c r="D13" s="118"/>
    </row>
    <row r="14" spans="2:4" ht="24">
      <c r="B14" s="117" t="s">
        <v>723</v>
      </c>
      <c r="C14" s="118"/>
      <c r="D14" s="118"/>
    </row>
    <row r="15" spans="2:4" ht="12">
      <c r="B15" s="117" t="s">
        <v>724</v>
      </c>
      <c r="C15" s="118"/>
      <c r="D15" s="118"/>
    </row>
    <row r="16" spans="2:4" ht="36">
      <c r="B16" s="117" t="s">
        <v>725</v>
      </c>
      <c r="C16" s="118"/>
      <c r="D16" s="118"/>
    </row>
    <row r="17" spans="2:4" ht="12">
      <c r="B17" s="117" t="s">
        <v>726</v>
      </c>
      <c r="C17" s="118"/>
      <c r="D17" s="118"/>
    </row>
    <row r="18" spans="2:4" ht="12">
      <c r="B18" s="117" t="s">
        <v>727</v>
      </c>
      <c r="C18" s="118"/>
      <c r="D18" s="118"/>
    </row>
    <row r="19" spans="1:4" ht="12">
      <c r="A19" s="116"/>
      <c r="B19" s="117" t="s">
        <v>728</v>
      </c>
      <c r="C19" s="118"/>
      <c r="D19" s="118"/>
    </row>
    <row r="20" spans="2:4" ht="12">
      <c r="B20" s="117"/>
      <c r="C20" s="118"/>
      <c r="D20" s="118"/>
    </row>
    <row r="21" spans="2:4" ht="14.25">
      <c r="B21" s="117" t="s">
        <v>1184</v>
      </c>
      <c r="C21" s="118"/>
      <c r="D21" s="118"/>
    </row>
    <row r="22" spans="1:4" ht="12">
      <c r="A22" s="116"/>
      <c r="B22" s="117" t="s">
        <v>729</v>
      </c>
      <c r="C22" s="118"/>
      <c r="D22" s="118"/>
    </row>
    <row r="23" spans="2:4" ht="13.5">
      <c r="B23" s="117" t="s">
        <v>1185</v>
      </c>
      <c r="C23" s="118"/>
      <c r="D23" s="118"/>
    </row>
    <row r="24" spans="1:4" ht="13.5">
      <c r="A24" s="116"/>
      <c r="B24" s="117" t="s">
        <v>1186</v>
      </c>
      <c r="C24" s="118"/>
      <c r="D24" s="118"/>
    </row>
    <row r="25" spans="2:4" ht="36">
      <c r="B25" s="117" t="s">
        <v>730</v>
      </c>
      <c r="C25" s="118"/>
      <c r="D25" s="118"/>
    </row>
    <row r="26" spans="2:4" ht="12">
      <c r="B26" s="117"/>
      <c r="C26" s="118"/>
      <c r="D26" s="118"/>
    </row>
    <row r="27" spans="2:4" ht="12">
      <c r="B27" s="124" t="s">
        <v>731</v>
      </c>
      <c r="C27" s="118"/>
      <c r="D27" s="118"/>
    </row>
    <row r="28" spans="2:4" ht="12">
      <c r="B28" s="117" t="s">
        <v>1187</v>
      </c>
      <c r="C28" s="118"/>
      <c r="D28" s="118"/>
    </row>
    <row r="29" spans="2:4" ht="12">
      <c r="B29" s="117" t="s">
        <v>1188</v>
      </c>
      <c r="C29" s="118"/>
      <c r="D29" s="118"/>
    </row>
    <row r="30" spans="2:4" ht="12">
      <c r="B30" s="117" t="s">
        <v>1189</v>
      </c>
      <c r="C30" s="118"/>
      <c r="D30" s="118"/>
    </row>
    <row r="31" spans="2:4" ht="12">
      <c r="B31" s="117" t="s">
        <v>732</v>
      </c>
      <c r="C31" s="118"/>
      <c r="D31" s="118"/>
    </row>
    <row r="32" spans="2:4" ht="12">
      <c r="B32" s="117" t="s">
        <v>733</v>
      </c>
      <c r="C32" s="118"/>
      <c r="D32" s="118"/>
    </row>
    <row r="33" spans="2:4" ht="24">
      <c r="B33" s="117" t="s">
        <v>1190</v>
      </c>
      <c r="C33" s="118"/>
      <c r="D33" s="118"/>
    </row>
    <row r="34" spans="2:4" ht="12">
      <c r="B34" s="117"/>
      <c r="C34" s="118"/>
      <c r="D34" s="118"/>
    </row>
    <row r="35" spans="2:4" ht="60">
      <c r="B35" s="117" t="s">
        <v>734</v>
      </c>
      <c r="C35" s="118"/>
      <c r="D35" s="118"/>
    </row>
    <row r="36" spans="2:4" ht="24">
      <c r="B36" s="117" t="s">
        <v>735</v>
      </c>
      <c r="C36" s="118"/>
      <c r="D36" s="118"/>
    </row>
    <row r="37" spans="2:6" ht="12">
      <c r="B37" s="117" t="s">
        <v>736</v>
      </c>
      <c r="C37" s="118" t="s">
        <v>1</v>
      </c>
      <c r="D37" s="118">
        <v>1</v>
      </c>
      <c r="E37" s="119">
        <v>0</v>
      </c>
      <c r="F37" s="120">
        <f>+E37*D37</f>
        <v>0</v>
      </c>
    </row>
    <row r="38" spans="2:4" ht="12">
      <c r="B38" s="117"/>
      <c r="C38" s="118"/>
      <c r="D38" s="118"/>
    </row>
    <row r="39" spans="2:4" ht="12">
      <c r="B39" s="117" t="s">
        <v>41</v>
      </c>
      <c r="C39" s="118"/>
      <c r="D39" s="118"/>
    </row>
    <row r="40" spans="2:4" ht="12">
      <c r="B40" s="117" t="s">
        <v>737</v>
      </c>
      <c r="C40" s="118"/>
      <c r="D40" s="118"/>
    </row>
    <row r="41" spans="2:4" ht="12">
      <c r="B41" s="124" t="s">
        <v>738</v>
      </c>
      <c r="C41" s="118"/>
      <c r="D41" s="118"/>
    </row>
    <row r="42" spans="2:4" ht="12">
      <c r="B42" s="117" t="s">
        <v>42</v>
      </c>
      <c r="C42" s="118"/>
      <c r="D42" s="118"/>
    </row>
    <row r="43" spans="2:4" ht="12">
      <c r="B43" s="117"/>
      <c r="C43" s="118"/>
      <c r="D43" s="118"/>
    </row>
    <row r="44" spans="1:4" ht="24">
      <c r="A44" s="116">
        <f>MAX($A$7:A43)+1</f>
        <v>2</v>
      </c>
      <c r="B44" s="117" t="s">
        <v>739</v>
      </c>
      <c r="C44" s="118"/>
      <c r="D44" s="118"/>
    </row>
    <row r="45" spans="2:4" ht="48">
      <c r="B45" s="117" t="s">
        <v>740</v>
      </c>
      <c r="C45" s="118"/>
      <c r="D45" s="118"/>
    </row>
    <row r="46" spans="2:4" ht="24">
      <c r="B46" s="117" t="s">
        <v>741</v>
      </c>
      <c r="C46" s="118"/>
      <c r="D46" s="118"/>
    </row>
    <row r="47" spans="2:4" ht="60">
      <c r="B47" s="117" t="s">
        <v>742</v>
      </c>
      <c r="C47" s="118"/>
      <c r="D47" s="118"/>
    </row>
    <row r="48" spans="2:4" ht="12">
      <c r="B48" s="117" t="s">
        <v>743</v>
      </c>
      <c r="C48" s="118"/>
      <c r="D48" s="118"/>
    </row>
    <row r="49" spans="2:4" ht="36">
      <c r="B49" s="117" t="s">
        <v>744</v>
      </c>
      <c r="C49" s="118"/>
      <c r="D49" s="118"/>
    </row>
    <row r="50" spans="2:4" ht="48">
      <c r="B50" s="117" t="s">
        <v>745</v>
      </c>
      <c r="C50" s="118"/>
      <c r="D50" s="118"/>
    </row>
    <row r="51" spans="2:4" ht="36">
      <c r="B51" s="117" t="s">
        <v>746</v>
      </c>
      <c r="C51" s="118"/>
      <c r="D51" s="118"/>
    </row>
    <row r="52" spans="2:4" ht="12">
      <c r="B52" s="117" t="s">
        <v>747</v>
      </c>
      <c r="C52" s="118"/>
      <c r="D52" s="118"/>
    </row>
    <row r="53" spans="2:4" ht="24">
      <c r="B53" s="117" t="s">
        <v>748</v>
      </c>
      <c r="C53" s="118"/>
      <c r="D53" s="118"/>
    </row>
    <row r="54" spans="2:4" ht="12">
      <c r="B54" s="117"/>
      <c r="C54" s="118"/>
      <c r="D54" s="118"/>
    </row>
    <row r="55" spans="2:4" ht="14.25">
      <c r="B55" s="117" t="s">
        <v>1191</v>
      </c>
      <c r="C55" s="118"/>
      <c r="D55" s="118"/>
    </row>
    <row r="56" spans="2:4" ht="14.25">
      <c r="B56" s="117" t="s">
        <v>1192</v>
      </c>
      <c r="C56" s="118"/>
      <c r="D56" s="118"/>
    </row>
    <row r="57" spans="2:4" ht="12">
      <c r="B57" s="117" t="s">
        <v>749</v>
      </c>
      <c r="C57" s="118"/>
      <c r="D57" s="118"/>
    </row>
    <row r="58" spans="2:4" ht="13.5">
      <c r="B58" s="117" t="s">
        <v>1193</v>
      </c>
      <c r="C58" s="118"/>
      <c r="D58" s="118"/>
    </row>
    <row r="59" spans="2:4" ht="12">
      <c r="B59" s="117"/>
      <c r="C59" s="118"/>
      <c r="D59" s="118"/>
    </row>
    <row r="60" spans="2:4" ht="12">
      <c r="B60" s="117" t="s">
        <v>750</v>
      </c>
      <c r="C60" s="118"/>
      <c r="D60" s="118"/>
    </row>
    <row r="61" spans="2:4" ht="12">
      <c r="B61" s="117" t="s">
        <v>1194</v>
      </c>
      <c r="C61" s="118"/>
      <c r="D61" s="118"/>
    </row>
    <row r="62" spans="2:4" ht="12">
      <c r="B62" s="117"/>
      <c r="C62" s="118"/>
      <c r="D62" s="118"/>
    </row>
    <row r="63" spans="2:4" ht="12">
      <c r="B63" s="117" t="s">
        <v>751</v>
      </c>
      <c r="C63" s="118"/>
      <c r="D63" s="118"/>
    </row>
    <row r="64" spans="2:6" ht="12">
      <c r="B64" s="117" t="s">
        <v>752</v>
      </c>
      <c r="C64" s="118" t="s">
        <v>4</v>
      </c>
      <c r="D64" s="118">
        <v>1</v>
      </c>
      <c r="E64" s="119">
        <v>0</v>
      </c>
      <c r="F64" s="120">
        <f>+E64*D64</f>
        <v>0</v>
      </c>
    </row>
    <row r="65" spans="2:4" ht="12">
      <c r="B65" s="117"/>
      <c r="C65" s="118"/>
      <c r="D65" s="118"/>
    </row>
    <row r="66" spans="2:4" ht="12">
      <c r="B66" s="117" t="s">
        <v>41</v>
      </c>
      <c r="C66" s="118"/>
      <c r="D66" s="118"/>
    </row>
    <row r="67" spans="2:4" ht="12">
      <c r="B67" s="117" t="s">
        <v>753</v>
      </c>
      <c r="C67" s="118"/>
      <c r="D67" s="118"/>
    </row>
    <row r="68" spans="2:4" ht="12">
      <c r="B68" s="124" t="s">
        <v>754</v>
      </c>
      <c r="C68" s="118"/>
      <c r="D68" s="118"/>
    </row>
    <row r="69" spans="2:4" ht="12">
      <c r="B69" s="117" t="s">
        <v>42</v>
      </c>
      <c r="C69" s="118"/>
      <c r="D69" s="118"/>
    </row>
    <row r="70" spans="2:4" ht="12">
      <c r="B70" s="117"/>
      <c r="C70" s="118"/>
      <c r="D70" s="118"/>
    </row>
    <row r="71" spans="1:4" ht="36">
      <c r="A71" s="116">
        <f>MAX($A$7:A70)+1</f>
        <v>3</v>
      </c>
      <c r="B71" s="117" t="s">
        <v>755</v>
      </c>
      <c r="C71" s="118"/>
      <c r="D71" s="118"/>
    </row>
    <row r="72" spans="2:4" ht="12">
      <c r="B72" s="124"/>
      <c r="C72" s="118"/>
      <c r="D72" s="118"/>
    </row>
    <row r="73" spans="2:6" ht="12">
      <c r="B73" s="124" t="s">
        <v>756</v>
      </c>
      <c r="C73" s="118" t="s">
        <v>4</v>
      </c>
      <c r="D73" s="118">
        <v>1</v>
      </c>
      <c r="E73" s="119">
        <v>0</v>
      </c>
      <c r="F73" s="120">
        <f>+E73*D73</f>
        <v>0</v>
      </c>
    </row>
    <row r="74" spans="2:6" ht="12">
      <c r="B74" s="124" t="s">
        <v>757</v>
      </c>
      <c r="C74" s="118" t="s">
        <v>4</v>
      </c>
      <c r="D74" s="118">
        <v>1</v>
      </c>
      <c r="E74" s="119">
        <v>0</v>
      </c>
      <c r="F74" s="120">
        <f>+E74*D74</f>
        <v>0</v>
      </c>
    </row>
    <row r="75" spans="2:4" ht="12">
      <c r="B75" s="117"/>
      <c r="C75" s="118"/>
      <c r="D75" s="118"/>
    </row>
    <row r="76" spans="2:4" ht="12">
      <c r="B76" s="117" t="s">
        <v>41</v>
      </c>
      <c r="C76" s="118"/>
      <c r="D76" s="118"/>
    </row>
    <row r="77" spans="2:4" ht="12">
      <c r="B77" s="117" t="s">
        <v>753</v>
      </c>
      <c r="C77" s="118"/>
      <c r="D77" s="118"/>
    </row>
    <row r="78" spans="2:4" ht="12">
      <c r="B78" s="124" t="s">
        <v>758</v>
      </c>
      <c r="C78" s="118"/>
      <c r="D78" s="118"/>
    </row>
    <row r="79" spans="2:4" ht="12">
      <c r="B79" s="117" t="s">
        <v>42</v>
      </c>
      <c r="C79" s="118"/>
      <c r="D79" s="118"/>
    </row>
    <row r="80" spans="2:4" ht="12">
      <c r="B80" s="117"/>
      <c r="C80" s="118"/>
      <c r="D80" s="118"/>
    </row>
    <row r="81" spans="1:4" ht="24">
      <c r="A81" s="116">
        <f>MAX($A$7:A80)+1</f>
        <v>4</v>
      </c>
      <c r="B81" s="117" t="s">
        <v>759</v>
      </c>
      <c r="C81" s="118"/>
      <c r="D81" s="118"/>
    </row>
    <row r="82" spans="2:4" ht="12">
      <c r="B82" s="117" t="s">
        <v>760</v>
      </c>
      <c r="C82" s="118"/>
      <c r="D82" s="118"/>
    </row>
    <row r="83" spans="2:4" ht="12">
      <c r="B83" s="117" t="s">
        <v>761</v>
      </c>
      <c r="C83" s="118"/>
      <c r="D83" s="118"/>
    </row>
    <row r="84" spans="2:4" ht="24">
      <c r="B84" s="117" t="s">
        <v>762</v>
      </c>
      <c r="C84" s="118"/>
      <c r="D84" s="118"/>
    </row>
    <row r="85" spans="2:4" ht="24">
      <c r="B85" s="117" t="s">
        <v>763</v>
      </c>
      <c r="C85" s="118"/>
      <c r="D85" s="118"/>
    </row>
    <row r="86" spans="2:4" ht="12">
      <c r="B86" s="117" t="s">
        <v>764</v>
      </c>
      <c r="C86" s="118"/>
      <c r="D86" s="118"/>
    </row>
    <row r="87" spans="2:4" ht="12">
      <c r="B87" s="117" t="s">
        <v>765</v>
      </c>
      <c r="C87" s="118"/>
      <c r="D87" s="118"/>
    </row>
    <row r="88" spans="2:4" ht="24">
      <c r="B88" s="117" t="s">
        <v>766</v>
      </c>
      <c r="C88" s="118"/>
      <c r="D88" s="118"/>
    </row>
    <row r="89" spans="2:4" ht="24">
      <c r="B89" s="117" t="s">
        <v>767</v>
      </c>
      <c r="C89" s="118"/>
      <c r="D89" s="118"/>
    </row>
    <row r="90" spans="2:4" ht="12">
      <c r="B90" s="117" t="s">
        <v>768</v>
      </c>
      <c r="C90" s="118"/>
      <c r="D90" s="118"/>
    </row>
    <row r="91" spans="2:4" ht="12">
      <c r="B91" s="117"/>
      <c r="C91" s="118"/>
      <c r="D91" s="118"/>
    </row>
    <row r="92" spans="2:4" ht="60">
      <c r="B92" s="117" t="s">
        <v>769</v>
      </c>
      <c r="C92" s="118"/>
      <c r="D92" s="118"/>
    </row>
    <row r="93" spans="2:4" ht="108">
      <c r="B93" s="117" t="s">
        <v>770</v>
      </c>
      <c r="C93" s="118"/>
      <c r="D93" s="118"/>
    </row>
    <row r="94" spans="2:4" ht="12">
      <c r="B94" s="117"/>
      <c r="C94" s="118"/>
      <c r="D94" s="118"/>
    </row>
    <row r="95" spans="2:4" ht="12">
      <c r="B95" s="117" t="s">
        <v>41</v>
      </c>
      <c r="C95" s="118"/>
      <c r="D95" s="118"/>
    </row>
    <row r="96" spans="2:4" ht="12">
      <c r="B96" s="117" t="s">
        <v>753</v>
      </c>
      <c r="C96" s="118"/>
      <c r="D96" s="118"/>
    </row>
    <row r="97" spans="2:4" ht="12">
      <c r="B97" s="124" t="s">
        <v>771</v>
      </c>
      <c r="C97" s="118"/>
      <c r="D97" s="118"/>
    </row>
    <row r="98" spans="2:4" ht="12">
      <c r="B98" s="117" t="s">
        <v>42</v>
      </c>
      <c r="C98" s="118"/>
      <c r="D98" s="118"/>
    </row>
    <row r="99" spans="2:4" ht="12">
      <c r="B99" s="117"/>
      <c r="C99" s="118"/>
      <c r="D99" s="118"/>
    </row>
    <row r="100" spans="1:4" ht="36">
      <c r="A100" s="116">
        <f>MAX($A$7:A99)+1</f>
        <v>5</v>
      </c>
      <c r="B100" s="117" t="s">
        <v>772</v>
      </c>
      <c r="C100" s="118"/>
      <c r="D100" s="118"/>
    </row>
    <row r="101" spans="2:4" ht="48">
      <c r="B101" s="117" t="s">
        <v>773</v>
      </c>
      <c r="C101" s="118"/>
      <c r="D101" s="118"/>
    </row>
    <row r="102" spans="2:4" ht="12">
      <c r="B102" s="117"/>
      <c r="C102" s="118"/>
      <c r="D102" s="118"/>
    </row>
    <row r="103" spans="2:4" ht="14.25">
      <c r="B103" s="117" t="s">
        <v>1195</v>
      </c>
      <c r="C103" s="118"/>
      <c r="D103" s="118"/>
    </row>
    <row r="104" spans="2:4" ht="13.5">
      <c r="B104" s="117" t="s">
        <v>1196</v>
      </c>
      <c r="C104" s="118"/>
      <c r="D104" s="118"/>
    </row>
    <row r="105" spans="2:4" ht="13.5">
      <c r="B105" s="117" t="s">
        <v>1197</v>
      </c>
      <c r="C105" s="118"/>
      <c r="D105" s="118"/>
    </row>
    <row r="106" spans="2:6" ht="12">
      <c r="B106" s="117" t="s">
        <v>774</v>
      </c>
      <c r="C106" s="118" t="s">
        <v>4</v>
      </c>
      <c r="D106" s="118">
        <v>1</v>
      </c>
      <c r="E106" s="119">
        <v>0</v>
      </c>
      <c r="F106" s="120">
        <f>+E106*D106</f>
        <v>0</v>
      </c>
    </row>
    <row r="107" spans="2:4" ht="12">
      <c r="B107" s="117"/>
      <c r="C107" s="118"/>
      <c r="D107" s="118"/>
    </row>
    <row r="108" spans="2:4" ht="12">
      <c r="B108" s="117" t="s">
        <v>41</v>
      </c>
      <c r="C108" s="118"/>
      <c r="D108" s="118"/>
    </row>
    <row r="109" spans="2:4" ht="12">
      <c r="B109" s="117" t="s">
        <v>753</v>
      </c>
      <c r="C109" s="118"/>
      <c r="D109" s="118"/>
    </row>
    <row r="110" spans="2:4" ht="12">
      <c r="B110" s="124" t="s">
        <v>775</v>
      </c>
      <c r="C110" s="118"/>
      <c r="D110" s="118"/>
    </row>
    <row r="111" spans="2:4" ht="12">
      <c r="B111" s="117" t="s">
        <v>42</v>
      </c>
      <c r="C111" s="118"/>
      <c r="D111" s="118"/>
    </row>
    <row r="112" spans="2:4" ht="12">
      <c r="B112" s="117"/>
      <c r="C112" s="118"/>
      <c r="D112" s="118"/>
    </row>
    <row r="113" spans="1:4" ht="72">
      <c r="A113" s="116">
        <f>MAX($A$7:A112)+1</f>
        <v>6</v>
      </c>
      <c r="B113" s="117" t="s">
        <v>776</v>
      </c>
      <c r="C113" s="118"/>
      <c r="D113" s="118"/>
    </row>
    <row r="114" spans="2:4" ht="12">
      <c r="B114" s="117"/>
      <c r="C114" s="118"/>
      <c r="D114" s="118"/>
    </row>
    <row r="115" spans="2:4" ht="14.25">
      <c r="B115" s="117" t="s">
        <v>1198</v>
      </c>
      <c r="C115" s="118"/>
      <c r="D115" s="118"/>
    </row>
    <row r="116" spans="2:4" ht="13.5">
      <c r="B116" s="117" t="s">
        <v>1199</v>
      </c>
      <c r="C116" s="118"/>
      <c r="D116" s="118"/>
    </row>
    <row r="117" spans="2:4" ht="13.5">
      <c r="B117" s="117" t="s">
        <v>1200</v>
      </c>
      <c r="C117" s="118"/>
      <c r="D117" s="118"/>
    </row>
    <row r="118" spans="2:6" ht="12">
      <c r="B118" s="117" t="s">
        <v>777</v>
      </c>
      <c r="C118" s="118" t="s">
        <v>4</v>
      </c>
      <c r="D118" s="118">
        <v>1</v>
      </c>
      <c r="E118" s="119">
        <v>0</v>
      </c>
      <c r="F118" s="120">
        <f>+E118*D118</f>
        <v>0</v>
      </c>
    </row>
    <row r="119" spans="2:4" ht="12">
      <c r="B119" s="117"/>
      <c r="C119" s="118"/>
      <c r="D119" s="118"/>
    </row>
    <row r="120" spans="2:4" ht="12">
      <c r="B120" s="117" t="s">
        <v>41</v>
      </c>
      <c r="C120" s="118"/>
      <c r="D120" s="118"/>
    </row>
    <row r="121" spans="2:4" ht="12">
      <c r="B121" s="117" t="s">
        <v>778</v>
      </c>
      <c r="C121" s="118"/>
      <c r="D121" s="118"/>
    </row>
    <row r="122" spans="2:4" ht="12">
      <c r="B122" s="124" t="s">
        <v>779</v>
      </c>
      <c r="C122" s="118"/>
      <c r="D122" s="118"/>
    </row>
    <row r="123" spans="2:4" ht="12">
      <c r="B123" s="117" t="s">
        <v>42</v>
      </c>
      <c r="C123" s="118"/>
      <c r="D123" s="118"/>
    </row>
    <row r="124" spans="2:4" ht="12">
      <c r="B124" s="117"/>
      <c r="C124" s="118"/>
      <c r="D124" s="118"/>
    </row>
    <row r="125" spans="1:4" ht="72">
      <c r="A125" s="116">
        <f>MAX($A$7:A124)+1</f>
        <v>7</v>
      </c>
      <c r="B125" s="117" t="s">
        <v>780</v>
      </c>
      <c r="C125" s="118"/>
      <c r="D125" s="118"/>
    </row>
    <row r="126" spans="2:4" ht="12">
      <c r="B126" s="117"/>
      <c r="C126" s="118"/>
      <c r="D126" s="118"/>
    </row>
    <row r="127" spans="2:4" ht="12">
      <c r="B127" s="117" t="s">
        <v>781</v>
      </c>
      <c r="C127" s="118"/>
      <c r="D127" s="118"/>
    </row>
    <row r="128" spans="2:4" ht="12">
      <c r="B128" s="117" t="s">
        <v>96</v>
      </c>
      <c r="C128" s="118"/>
      <c r="D128" s="118"/>
    </row>
    <row r="129" spans="2:4" ht="12">
      <c r="B129" s="117" t="s">
        <v>782</v>
      </c>
      <c r="C129" s="118"/>
      <c r="D129" s="118"/>
    </row>
    <row r="130" spans="2:4" ht="12">
      <c r="B130" s="117" t="s">
        <v>48</v>
      </c>
      <c r="C130" s="118"/>
      <c r="D130" s="118"/>
    </row>
    <row r="131" spans="2:4" ht="12">
      <c r="B131" s="117" t="s">
        <v>783</v>
      </c>
      <c r="C131" s="118"/>
      <c r="D131" s="118"/>
    </row>
    <row r="132" spans="2:4" ht="12">
      <c r="B132" s="117"/>
      <c r="C132" s="118"/>
      <c r="D132" s="118"/>
    </row>
    <row r="133" spans="2:4" ht="12">
      <c r="B133" s="117" t="s">
        <v>41</v>
      </c>
      <c r="C133" s="118"/>
      <c r="D133" s="118"/>
    </row>
    <row r="134" spans="2:4" ht="12">
      <c r="B134" s="117" t="s">
        <v>784</v>
      </c>
      <c r="C134" s="118"/>
      <c r="D134" s="118"/>
    </row>
    <row r="135" spans="2:6" ht="12">
      <c r="B135" s="124" t="s">
        <v>785</v>
      </c>
      <c r="C135" s="118" t="s">
        <v>4</v>
      </c>
      <c r="D135" s="118">
        <v>1</v>
      </c>
      <c r="E135" s="119">
        <v>0</v>
      </c>
      <c r="F135" s="120">
        <f>+E135*D135</f>
        <v>0</v>
      </c>
    </row>
    <row r="136" spans="2:4" ht="12">
      <c r="B136" s="117" t="s">
        <v>42</v>
      </c>
      <c r="C136" s="118"/>
      <c r="D136" s="118"/>
    </row>
    <row r="137" spans="2:4" ht="12">
      <c r="B137" s="117"/>
      <c r="C137" s="118"/>
      <c r="D137" s="118"/>
    </row>
    <row r="138" spans="1:4" ht="36">
      <c r="A138" s="116">
        <f>MAX($A$7:A137)+1</f>
        <v>8</v>
      </c>
      <c r="B138" s="117" t="s">
        <v>786</v>
      </c>
      <c r="C138" s="118"/>
      <c r="D138" s="118"/>
    </row>
    <row r="139" spans="2:4" ht="12">
      <c r="B139" s="117"/>
      <c r="C139" s="118"/>
      <c r="D139" s="118"/>
    </row>
    <row r="140" spans="2:4" ht="14.25">
      <c r="B140" s="117" t="s">
        <v>1201</v>
      </c>
      <c r="C140" s="118"/>
      <c r="D140" s="118"/>
    </row>
    <row r="141" spans="2:4" ht="13.5">
      <c r="B141" s="117" t="s">
        <v>1202</v>
      </c>
      <c r="C141" s="118"/>
      <c r="D141" s="118"/>
    </row>
    <row r="142" spans="2:4" ht="13.5">
      <c r="B142" s="117" t="s">
        <v>1203</v>
      </c>
      <c r="C142" s="118"/>
      <c r="D142" s="118"/>
    </row>
    <row r="143" spans="2:6" ht="12">
      <c r="B143" s="117" t="s">
        <v>774</v>
      </c>
      <c r="C143" s="118" t="s">
        <v>4</v>
      </c>
      <c r="D143" s="118">
        <v>1</v>
      </c>
      <c r="E143" s="119">
        <v>0</v>
      </c>
      <c r="F143" s="120">
        <f>+E143*D143</f>
        <v>0</v>
      </c>
    </row>
    <row r="144" spans="2:4" ht="12">
      <c r="B144" s="117"/>
      <c r="C144" s="118"/>
      <c r="D144" s="118"/>
    </row>
    <row r="145" spans="2:4" ht="12">
      <c r="B145" s="117" t="s">
        <v>41</v>
      </c>
      <c r="C145" s="118"/>
      <c r="D145" s="118"/>
    </row>
    <row r="146" spans="2:4" ht="12">
      <c r="B146" s="117" t="s">
        <v>787</v>
      </c>
      <c r="C146" s="118"/>
      <c r="D146" s="118"/>
    </row>
    <row r="147" spans="2:4" ht="12">
      <c r="B147" s="124" t="s">
        <v>788</v>
      </c>
      <c r="C147" s="118"/>
      <c r="D147" s="118"/>
    </row>
    <row r="148" spans="2:4" ht="12">
      <c r="B148" s="117" t="s">
        <v>789</v>
      </c>
      <c r="C148" s="118"/>
      <c r="D148" s="118"/>
    </row>
    <row r="149" spans="2:4" ht="12">
      <c r="B149" s="117"/>
      <c r="C149" s="118"/>
      <c r="D149" s="118"/>
    </row>
    <row r="150" spans="1:4" ht="48">
      <c r="A150" s="116">
        <f>MAX($A$7:A149)+1</f>
        <v>9</v>
      </c>
      <c r="B150" s="117" t="s">
        <v>790</v>
      </c>
      <c r="C150" s="118"/>
      <c r="D150" s="118"/>
    </row>
    <row r="151" spans="2:4" ht="12">
      <c r="B151" s="117"/>
      <c r="C151" s="118"/>
      <c r="D151" s="118"/>
    </row>
    <row r="152" spans="2:4" ht="14.25">
      <c r="B152" s="117" t="s">
        <v>1204</v>
      </c>
      <c r="C152" s="118"/>
      <c r="D152" s="118"/>
    </row>
    <row r="153" spans="2:4" ht="13.5">
      <c r="B153" s="117" t="s">
        <v>1205</v>
      </c>
      <c r="C153" s="118"/>
      <c r="D153" s="118"/>
    </row>
    <row r="154" spans="2:4" ht="13.5">
      <c r="B154" s="117" t="s">
        <v>1206</v>
      </c>
      <c r="C154" s="118"/>
      <c r="D154" s="118"/>
    </row>
    <row r="155" spans="2:6" ht="12">
      <c r="B155" s="117" t="s">
        <v>774</v>
      </c>
      <c r="C155" s="118" t="s">
        <v>4</v>
      </c>
      <c r="D155" s="118">
        <v>1</v>
      </c>
      <c r="E155" s="119">
        <v>0</v>
      </c>
      <c r="F155" s="120">
        <f>+E155*D155</f>
        <v>0</v>
      </c>
    </row>
    <row r="156" spans="2:4" ht="12">
      <c r="B156" s="117"/>
      <c r="C156" s="118"/>
      <c r="D156" s="118"/>
    </row>
    <row r="157" spans="2:4" ht="12">
      <c r="B157" s="117" t="s">
        <v>41</v>
      </c>
      <c r="C157" s="118"/>
      <c r="D157" s="118"/>
    </row>
    <row r="158" spans="2:4" ht="12">
      <c r="B158" s="117" t="s">
        <v>787</v>
      </c>
      <c r="C158" s="118"/>
      <c r="D158" s="118"/>
    </row>
    <row r="159" spans="2:4" ht="12">
      <c r="B159" s="124" t="s">
        <v>791</v>
      </c>
      <c r="C159" s="118"/>
      <c r="D159" s="118"/>
    </row>
    <row r="160" spans="2:4" ht="12">
      <c r="B160" s="117" t="s">
        <v>789</v>
      </c>
      <c r="C160" s="118"/>
      <c r="D160" s="118"/>
    </row>
    <row r="161" spans="2:4" ht="12">
      <c r="B161" s="117"/>
      <c r="C161" s="118"/>
      <c r="D161" s="118"/>
    </row>
    <row r="162" spans="1:4" ht="108">
      <c r="A162" s="116">
        <f>MAX($A$7:A161)+1</f>
        <v>10</v>
      </c>
      <c r="B162" s="117" t="s">
        <v>792</v>
      </c>
      <c r="C162" s="118"/>
      <c r="D162" s="118"/>
    </row>
    <row r="163" spans="2:4" ht="12">
      <c r="B163" s="117"/>
      <c r="C163" s="118"/>
      <c r="D163" s="118"/>
    </row>
    <row r="164" spans="2:4" ht="14.25">
      <c r="B164" s="117" t="s">
        <v>1207</v>
      </c>
      <c r="C164" s="118"/>
      <c r="D164" s="118"/>
    </row>
    <row r="165" spans="2:4" ht="13.5">
      <c r="B165" s="117" t="s">
        <v>1208</v>
      </c>
      <c r="C165" s="118"/>
      <c r="D165" s="118"/>
    </row>
    <row r="166" spans="2:4" ht="13.5">
      <c r="B166" s="117" t="s">
        <v>1209</v>
      </c>
      <c r="C166" s="118"/>
      <c r="D166" s="118"/>
    </row>
    <row r="167" spans="2:6" ht="12">
      <c r="B167" s="117" t="s">
        <v>774</v>
      </c>
      <c r="C167" s="118" t="s">
        <v>4</v>
      </c>
      <c r="D167" s="118">
        <v>1</v>
      </c>
      <c r="E167" s="119">
        <v>0</v>
      </c>
      <c r="F167" s="120">
        <f>+E167*D167</f>
        <v>0</v>
      </c>
    </row>
    <row r="168" spans="2:4" ht="12">
      <c r="B168" s="117"/>
      <c r="C168" s="118"/>
      <c r="D168" s="118"/>
    </row>
    <row r="169" spans="2:4" ht="12">
      <c r="B169" s="117" t="s">
        <v>41</v>
      </c>
      <c r="C169" s="118"/>
      <c r="D169" s="118"/>
    </row>
    <row r="170" spans="2:4" ht="12">
      <c r="B170" s="117" t="s">
        <v>787</v>
      </c>
      <c r="C170" s="118"/>
      <c r="D170" s="118"/>
    </row>
    <row r="171" spans="2:4" ht="12">
      <c r="B171" s="124" t="s">
        <v>793</v>
      </c>
      <c r="C171" s="118"/>
      <c r="D171" s="118"/>
    </row>
    <row r="172" spans="2:4" ht="12">
      <c r="B172" s="117" t="s">
        <v>789</v>
      </c>
      <c r="C172" s="118"/>
      <c r="D172" s="118"/>
    </row>
    <row r="173" spans="2:4" ht="12">
      <c r="B173" s="117"/>
      <c r="C173" s="118"/>
      <c r="D173" s="118"/>
    </row>
    <row r="174" spans="1:4" ht="48">
      <c r="A174" s="116">
        <f>MAX($A$7:A173)+1</f>
        <v>11</v>
      </c>
      <c r="B174" s="117" t="s">
        <v>794</v>
      </c>
      <c r="C174" s="118"/>
      <c r="D174" s="118"/>
    </row>
    <row r="175" spans="2:4" ht="12">
      <c r="B175" s="117"/>
      <c r="C175" s="118"/>
      <c r="D175" s="118"/>
    </row>
    <row r="176" spans="2:4" ht="12">
      <c r="B176" s="117" t="s">
        <v>795</v>
      </c>
      <c r="C176" s="118"/>
      <c r="D176" s="118"/>
    </row>
    <row r="177" spans="2:4" ht="12">
      <c r="B177" s="117" t="s">
        <v>796</v>
      </c>
      <c r="C177" s="118"/>
      <c r="D177" s="118"/>
    </row>
    <row r="178" spans="2:6" ht="12">
      <c r="B178" s="117" t="s">
        <v>797</v>
      </c>
      <c r="C178" s="118" t="s">
        <v>4</v>
      </c>
      <c r="D178" s="118">
        <v>1</v>
      </c>
      <c r="E178" s="119">
        <v>0</v>
      </c>
      <c r="F178" s="120">
        <f>+E178*D178</f>
        <v>0</v>
      </c>
    </row>
    <row r="179" spans="2:4" ht="12">
      <c r="B179" s="117"/>
      <c r="C179" s="118"/>
      <c r="D179" s="118"/>
    </row>
    <row r="180" spans="2:4" ht="12">
      <c r="B180" s="117" t="s">
        <v>41</v>
      </c>
      <c r="C180" s="118"/>
      <c r="D180" s="118"/>
    </row>
    <row r="181" spans="2:4" ht="12">
      <c r="B181" s="117" t="s">
        <v>798</v>
      </c>
      <c r="C181" s="118"/>
      <c r="D181" s="118"/>
    </row>
    <row r="182" spans="2:4" ht="12">
      <c r="B182" s="124" t="s">
        <v>799</v>
      </c>
      <c r="C182" s="118"/>
      <c r="D182" s="118"/>
    </row>
    <row r="183" spans="2:4" ht="12">
      <c r="B183" s="117" t="s">
        <v>789</v>
      </c>
      <c r="C183" s="118"/>
      <c r="D183" s="118"/>
    </row>
    <row r="184" spans="2:4" ht="12">
      <c r="B184" s="117"/>
      <c r="C184" s="118"/>
      <c r="D184" s="118"/>
    </row>
    <row r="185" spans="1:4" ht="180">
      <c r="A185" s="116">
        <f>MAX($A$7:A184)+1</f>
        <v>12</v>
      </c>
      <c r="B185" s="117" t="s">
        <v>800</v>
      </c>
      <c r="C185" s="118"/>
      <c r="D185" s="118"/>
    </row>
    <row r="186" spans="2:4" ht="12">
      <c r="B186" s="124"/>
      <c r="C186" s="118"/>
      <c r="D186" s="118"/>
    </row>
    <row r="187" spans="2:6" ht="12">
      <c r="B187" s="124" t="s">
        <v>801</v>
      </c>
      <c r="C187" s="118" t="s">
        <v>4</v>
      </c>
      <c r="D187" s="118">
        <v>2</v>
      </c>
      <c r="E187" s="119">
        <v>0</v>
      </c>
      <c r="F187" s="120">
        <f>+E187*D187</f>
        <v>0</v>
      </c>
    </row>
    <row r="188" spans="2:6" ht="12">
      <c r="B188" s="124" t="s">
        <v>802</v>
      </c>
      <c r="C188" s="118" t="s">
        <v>4</v>
      </c>
      <c r="D188" s="118">
        <v>1</v>
      </c>
      <c r="E188" s="119">
        <v>0</v>
      </c>
      <c r="F188" s="120">
        <f>+E188*D188</f>
        <v>0</v>
      </c>
    </row>
    <row r="189" spans="2:4" ht="12">
      <c r="B189" s="117"/>
      <c r="C189" s="118"/>
      <c r="D189" s="118"/>
    </row>
    <row r="190" spans="2:4" ht="12">
      <c r="B190" s="117" t="s">
        <v>41</v>
      </c>
      <c r="C190" s="118"/>
      <c r="D190" s="118"/>
    </row>
    <row r="191" spans="2:4" ht="12">
      <c r="B191" s="117" t="s">
        <v>798</v>
      </c>
      <c r="C191" s="118"/>
      <c r="D191" s="118"/>
    </row>
    <row r="192" spans="2:4" ht="12">
      <c r="B192" s="124" t="s">
        <v>803</v>
      </c>
      <c r="C192" s="118"/>
      <c r="D192" s="118"/>
    </row>
    <row r="193" spans="2:4" ht="12">
      <c r="B193" s="117" t="s">
        <v>789</v>
      </c>
      <c r="C193" s="118"/>
      <c r="D193" s="118"/>
    </row>
    <row r="194" spans="2:4" ht="12">
      <c r="B194" s="117"/>
      <c r="C194" s="118"/>
      <c r="D194" s="118"/>
    </row>
    <row r="195" spans="1:4" ht="60">
      <c r="A195" s="116">
        <f>MAX($A$7:A194)+1</f>
        <v>13</v>
      </c>
      <c r="B195" s="117" t="s">
        <v>804</v>
      </c>
      <c r="C195" s="118"/>
      <c r="D195" s="118"/>
    </row>
    <row r="196" spans="2:6" ht="12">
      <c r="B196" s="124" t="s">
        <v>805</v>
      </c>
      <c r="C196" s="118" t="s">
        <v>4</v>
      </c>
      <c r="D196" s="118">
        <v>1</v>
      </c>
      <c r="E196" s="119">
        <v>0</v>
      </c>
      <c r="F196" s="120">
        <f>+E196*D196</f>
        <v>0</v>
      </c>
    </row>
    <row r="197" spans="2:4" ht="12">
      <c r="B197" s="117"/>
      <c r="C197" s="118"/>
      <c r="D197" s="118"/>
    </row>
    <row r="198" spans="2:4" ht="12">
      <c r="B198" s="117" t="s">
        <v>41</v>
      </c>
      <c r="C198" s="118"/>
      <c r="D198" s="118"/>
    </row>
    <row r="199" spans="2:4" ht="12">
      <c r="B199" s="117" t="s">
        <v>798</v>
      </c>
      <c r="C199" s="118"/>
      <c r="D199" s="118"/>
    </row>
    <row r="200" spans="2:4" ht="12">
      <c r="B200" s="124" t="s">
        <v>806</v>
      </c>
      <c r="C200" s="118"/>
      <c r="D200" s="118"/>
    </row>
    <row r="201" spans="2:4" ht="12">
      <c r="B201" s="117" t="s">
        <v>42</v>
      </c>
      <c r="C201" s="118"/>
      <c r="D201" s="118"/>
    </row>
    <row r="202" spans="2:4" ht="12">
      <c r="B202" s="117"/>
      <c r="C202" s="118"/>
      <c r="D202" s="118"/>
    </row>
    <row r="203" spans="1:4" ht="24">
      <c r="A203" s="116">
        <f>MAX($A$7:A202)+1</f>
        <v>14</v>
      </c>
      <c r="B203" s="117" t="s">
        <v>807</v>
      </c>
      <c r="C203" s="118"/>
      <c r="D203" s="118"/>
    </row>
    <row r="204" spans="2:4" ht="13.5">
      <c r="B204" s="117" t="s">
        <v>1210</v>
      </c>
      <c r="C204" s="118"/>
      <c r="D204" s="118"/>
    </row>
    <row r="205" spans="2:4" ht="12">
      <c r="B205" s="124"/>
      <c r="C205" s="118"/>
      <c r="D205" s="118"/>
    </row>
    <row r="206" spans="2:6" ht="12">
      <c r="B206" s="124" t="s">
        <v>808</v>
      </c>
      <c r="C206" s="118" t="s">
        <v>4</v>
      </c>
      <c r="D206" s="118">
        <v>1</v>
      </c>
      <c r="E206" s="119">
        <v>0</v>
      </c>
      <c r="F206" s="120">
        <f>+E206*D206</f>
        <v>0</v>
      </c>
    </row>
    <row r="207" spans="2:6" ht="12">
      <c r="B207" s="124" t="s">
        <v>809</v>
      </c>
      <c r="C207" s="118" t="s">
        <v>4</v>
      </c>
      <c r="D207" s="118">
        <v>1</v>
      </c>
      <c r="E207" s="119">
        <v>0</v>
      </c>
      <c r="F207" s="120">
        <f>+E207*D207</f>
        <v>0</v>
      </c>
    </row>
    <row r="208" spans="2:6" ht="12">
      <c r="B208" s="124" t="s">
        <v>810</v>
      </c>
      <c r="C208" s="118" t="s">
        <v>4</v>
      </c>
      <c r="D208" s="118">
        <v>1</v>
      </c>
      <c r="E208" s="119">
        <v>0</v>
      </c>
      <c r="F208" s="120">
        <f>+E208*D208</f>
        <v>0</v>
      </c>
    </row>
    <row r="209" spans="2:6" ht="12">
      <c r="B209" s="124" t="s">
        <v>811</v>
      </c>
      <c r="C209" s="118" t="s">
        <v>4</v>
      </c>
      <c r="D209" s="118">
        <v>1</v>
      </c>
      <c r="E209" s="119">
        <v>0</v>
      </c>
      <c r="F209" s="120">
        <f>+E209*D209</f>
        <v>0</v>
      </c>
    </row>
    <row r="210" spans="2:4" ht="12">
      <c r="B210" s="117"/>
      <c r="C210" s="118"/>
      <c r="D210" s="118"/>
    </row>
    <row r="211" spans="1:6" ht="60">
      <c r="A211" s="116">
        <f>MAX($A$7:A210)+1</f>
        <v>15</v>
      </c>
      <c r="B211" s="117" t="s">
        <v>812</v>
      </c>
      <c r="C211" s="118" t="s">
        <v>4</v>
      </c>
      <c r="D211" s="118">
        <v>8</v>
      </c>
      <c r="E211" s="119">
        <v>0</v>
      </c>
      <c r="F211" s="120">
        <f>+E211*D211</f>
        <v>0</v>
      </c>
    </row>
    <row r="212" spans="2:4" ht="12">
      <c r="B212" s="117"/>
      <c r="C212" s="118"/>
      <c r="D212" s="118"/>
    </row>
    <row r="213" spans="2:4" ht="12">
      <c r="B213" s="117" t="s">
        <v>41</v>
      </c>
      <c r="C213" s="118"/>
      <c r="D213" s="118"/>
    </row>
    <row r="214" spans="2:4" ht="12">
      <c r="B214" s="117" t="s">
        <v>798</v>
      </c>
      <c r="C214" s="118"/>
      <c r="D214" s="118"/>
    </row>
    <row r="215" spans="2:4" ht="12">
      <c r="B215" s="124" t="s">
        <v>813</v>
      </c>
      <c r="C215" s="118"/>
      <c r="D215" s="118"/>
    </row>
    <row r="216" spans="2:4" ht="12">
      <c r="B216" s="117" t="s">
        <v>42</v>
      </c>
      <c r="C216" s="118"/>
      <c r="D216" s="118"/>
    </row>
    <row r="217" spans="2:4" ht="12">
      <c r="B217" s="117"/>
      <c r="C217" s="118"/>
      <c r="D217" s="118"/>
    </row>
    <row r="218" spans="1:6" ht="48">
      <c r="A218" s="116">
        <f>MAX($A$7:A217)+1</f>
        <v>16</v>
      </c>
      <c r="B218" s="117" t="s">
        <v>814</v>
      </c>
      <c r="C218" s="118" t="s">
        <v>4</v>
      </c>
      <c r="D218" s="118">
        <v>8</v>
      </c>
      <c r="E218" s="119">
        <v>0</v>
      </c>
      <c r="F218" s="120">
        <f>+E218*D218</f>
        <v>0</v>
      </c>
    </row>
    <row r="219" spans="2:4" ht="12">
      <c r="B219" s="117"/>
      <c r="C219" s="118"/>
      <c r="D219" s="118"/>
    </row>
    <row r="220" spans="2:4" ht="12">
      <c r="B220" s="117" t="s">
        <v>41</v>
      </c>
      <c r="C220" s="118"/>
      <c r="D220" s="118"/>
    </row>
    <row r="221" spans="2:4" ht="12">
      <c r="B221" s="117" t="s">
        <v>798</v>
      </c>
      <c r="C221" s="118"/>
      <c r="D221" s="118"/>
    </row>
    <row r="222" spans="2:4" ht="12">
      <c r="B222" s="124" t="s">
        <v>815</v>
      </c>
      <c r="C222" s="118"/>
      <c r="D222" s="118"/>
    </row>
    <row r="223" spans="2:4" ht="12">
      <c r="B223" s="117" t="s">
        <v>42</v>
      </c>
      <c r="C223" s="118"/>
      <c r="D223" s="118"/>
    </row>
    <row r="224" spans="2:4" ht="12">
      <c r="B224" s="117"/>
      <c r="C224" s="118"/>
      <c r="D224" s="118"/>
    </row>
    <row r="225" spans="1:6" ht="60">
      <c r="A225" s="116">
        <f>MAX($A$7:A224)+1</f>
        <v>17</v>
      </c>
      <c r="B225" s="117" t="s">
        <v>816</v>
      </c>
      <c r="C225" s="118" t="s">
        <v>4</v>
      </c>
      <c r="D225" s="118">
        <v>3</v>
      </c>
      <c r="E225" s="119">
        <v>0</v>
      </c>
      <c r="F225" s="120">
        <f>+E225*D225</f>
        <v>0</v>
      </c>
    </row>
    <row r="226" spans="2:4" ht="12">
      <c r="B226" s="117"/>
      <c r="C226" s="118"/>
      <c r="D226" s="118"/>
    </row>
    <row r="227" spans="2:4" ht="12">
      <c r="B227" s="117" t="s">
        <v>41</v>
      </c>
      <c r="C227" s="118"/>
      <c r="D227" s="118"/>
    </row>
    <row r="228" spans="2:4" ht="12">
      <c r="B228" s="117" t="s">
        <v>798</v>
      </c>
      <c r="C228" s="118"/>
      <c r="D228" s="118"/>
    </row>
    <row r="229" spans="2:4" ht="12">
      <c r="B229" s="124" t="s">
        <v>817</v>
      </c>
      <c r="C229" s="118"/>
      <c r="D229" s="118"/>
    </row>
    <row r="230" spans="2:4" ht="12">
      <c r="B230" s="117" t="s">
        <v>42</v>
      </c>
      <c r="C230" s="118"/>
      <c r="D230" s="118"/>
    </row>
    <row r="231" spans="2:4" ht="12">
      <c r="B231" s="117"/>
      <c r="C231" s="118"/>
      <c r="D231" s="118"/>
    </row>
    <row r="232" spans="1:6" ht="48">
      <c r="A232" s="116">
        <f>MAX($A$7:A231)+1</f>
        <v>18</v>
      </c>
      <c r="B232" s="117" t="s">
        <v>818</v>
      </c>
      <c r="C232" s="118" t="s">
        <v>4</v>
      </c>
      <c r="D232" s="118">
        <v>1</v>
      </c>
      <c r="E232" s="119">
        <v>0</v>
      </c>
      <c r="F232" s="120">
        <f>+E232*D232</f>
        <v>0</v>
      </c>
    </row>
    <row r="233" spans="2:4" ht="12">
      <c r="B233" s="117"/>
      <c r="C233" s="118"/>
      <c r="D233" s="118"/>
    </row>
    <row r="234" spans="2:4" ht="12">
      <c r="B234" s="117" t="s">
        <v>41</v>
      </c>
      <c r="C234" s="118"/>
      <c r="D234" s="118"/>
    </row>
    <row r="235" spans="2:4" ht="12">
      <c r="B235" s="117" t="s">
        <v>798</v>
      </c>
      <c r="C235" s="118"/>
      <c r="D235" s="118"/>
    </row>
    <row r="236" spans="2:4" ht="12">
      <c r="B236" s="124" t="s">
        <v>819</v>
      </c>
      <c r="C236" s="118"/>
      <c r="D236" s="118"/>
    </row>
    <row r="237" spans="2:4" ht="12">
      <c r="B237" s="117" t="s">
        <v>42</v>
      </c>
      <c r="C237" s="118"/>
      <c r="D237" s="118"/>
    </row>
    <row r="238" spans="2:4" ht="12">
      <c r="B238" s="117"/>
      <c r="C238" s="118"/>
      <c r="D238" s="118"/>
    </row>
    <row r="239" spans="1:6" ht="60">
      <c r="A239" s="116">
        <f>MAX($A$7:A238)+1</f>
        <v>19</v>
      </c>
      <c r="B239" s="117" t="s">
        <v>820</v>
      </c>
      <c r="C239" s="118" t="s">
        <v>4</v>
      </c>
      <c r="D239" s="118">
        <v>8</v>
      </c>
      <c r="E239" s="119">
        <v>0</v>
      </c>
      <c r="F239" s="120">
        <f>+E239*D239</f>
        <v>0</v>
      </c>
    </row>
    <row r="240" spans="2:4" ht="12">
      <c r="B240" s="117"/>
      <c r="C240" s="118"/>
      <c r="D240" s="118"/>
    </row>
    <row r="241" spans="2:4" ht="12">
      <c r="B241" s="117" t="s">
        <v>41</v>
      </c>
      <c r="C241" s="118"/>
      <c r="D241" s="118"/>
    </row>
    <row r="242" spans="2:4" ht="12">
      <c r="B242" s="117" t="s">
        <v>798</v>
      </c>
      <c r="C242" s="118"/>
      <c r="D242" s="118"/>
    </row>
    <row r="243" spans="2:4" ht="12">
      <c r="B243" s="124" t="s">
        <v>821</v>
      </c>
      <c r="C243" s="118"/>
      <c r="D243" s="118"/>
    </row>
    <row r="244" spans="2:4" ht="12">
      <c r="B244" s="117" t="s">
        <v>42</v>
      </c>
      <c r="C244" s="118"/>
      <c r="D244" s="118"/>
    </row>
    <row r="245" spans="2:4" ht="12">
      <c r="B245" s="117"/>
      <c r="C245" s="118"/>
      <c r="D245" s="118"/>
    </row>
    <row r="246" spans="1:6" ht="48">
      <c r="A246" s="116">
        <f>MAX($A$7:A245)+1</f>
        <v>20</v>
      </c>
      <c r="B246" s="117" t="s">
        <v>822</v>
      </c>
      <c r="C246" s="118" t="s">
        <v>4</v>
      </c>
      <c r="D246" s="118">
        <v>4</v>
      </c>
      <c r="E246" s="119">
        <v>0</v>
      </c>
      <c r="F246" s="120">
        <f>+E246*D246</f>
        <v>0</v>
      </c>
    </row>
    <row r="247" spans="2:4" ht="12">
      <c r="B247" s="117"/>
      <c r="C247" s="118"/>
      <c r="D247" s="118"/>
    </row>
    <row r="248" spans="2:4" ht="12">
      <c r="B248" s="117" t="s">
        <v>41</v>
      </c>
      <c r="C248" s="118"/>
      <c r="D248" s="118"/>
    </row>
    <row r="249" spans="2:4" ht="12">
      <c r="B249" s="117" t="s">
        <v>798</v>
      </c>
      <c r="C249" s="118"/>
      <c r="D249" s="118"/>
    </row>
    <row r="250" spans="2:4" ht="12">
      <c r="B250" s="124" t="s">
        <v>823</v>
      </c>
      <c r="C250" s="118"/>
      <c r="D250" s="118"/>
    </row>
    <row r="251" spans="2:4" ht="12">
      <c r="B251" s="117" t="s">
        <v>42</v>
      </c>
      <c r="C251" s="118"/>
      <c r="D251" s="118"/>
    </row>
    <row r="252" spans="2:4" ht="12">
      <c r="B252" s="117"/>
      <c r="C252" s="118"/>
      <c r="D252" s="118"/>
    </row>
    <row r="253" spans="1:6" ht="60">
      <c r="A253" s="116">
        <f>MAX($A$7:A252)+1</f>
        <v>21</v>
      </c>
      <c r="B253" s="117" t="s">
        <v>824</v>
      </c>
      <c r="C253" s="118" t="s">
        <v>4</v>
      </c>
      <c r="D253" s="118">
        <v>2</v>
      </c>
      <c r="E253" s="119">
        <v>0</v>
      </c>
      <c r="F253" s="120">
        <f>+E253*D253</f>
        <v>0</v>
      </c>
    </row>
    <row r="254" spans="2:4" ht="12">
      <c r="B254" s="117"/>
      <c r="C254" s="118"/>
      <c r="D254" s="118"/>
    </row>
    <row r="255" spans="2:4" ht="12">
      <c r="B255" s="117" t="s">
        <v>41</v>
      </c>
      <c r="C255" s="118"/>
      <c r="D255" s="118"/>
    </row>
    <row r="256" spans="2:4" ht="12">
      <c r="B256" s="117" t="s">
        <v>798</v>
      </c>
      <c r="C256" s="118"/>
      <c r="D256" s="118"/>
    </row>
    <row r="257" spans="2:4" ht="12">
      <c r="B257" s="124" t="s">
        <v>825</v>
      </c>
      <c r="C257" s="118"/>
      <c r="D257" s="118"/>
    </row>
    <row r="258" spans="2:4" ht="12">
      <c r="B258" s="117" t="s">
        <v>42</v>
      </c>
      <c r="C258" s="118"/>
      <c r="D258" s="118"/>
    </row>
    <row r="259" spans="2:4" ht="12">
      <c r="B259" s="117"/>
      <c r="C259" s="118"/>
      <c r="D259" s="118"/>
    </row>
    <row r="260" spans="1:4" ht="24">
      <c r="A260" s="116">
        <f>MAX($A$7:A259)+1</f>
        <v>22</v>
      </c>
      <c r="B260" s="117" t="s">
        <v>826</v>
      </c>
      <c r="C260" s="118"/>
      <c r="D260" s="118"/>
    </row>
    <row r="261" spans="2:4" ht="12">
      <c r="B261" s="117" t="s">
        <v>827</v>
      </c>
      <c r="C261" s="118"/>
      <c r="D261" s="118"/>
    </row>
    <row r="262" spans="2:4" ht="24">
      <c r="B262" s="117" t="s">
        <v>828</v>
      </c>
      <c r="C262" s="118"/>
      <c r="D262" s="118"/>
    </row>
    <row r="263" spans="2:4" ht="24">
      <c r="B263" s="117" t="s">
        <v>829</v>
      </c>
      <c r="C263" s="118"/>
      <c r="D263" s="118"/>
    </row>
    <row r="264" spans="2:4" ht="12">
      <c r="B264" s="117" t="s">
        <v>830</v>
      </c>
      <c r="C264" s="118"/>
      <c r="D264" s="118"/>
    </row>
    <row r="265" spans="2:4" ht="12">
      <c r="B265" s="117" t="s">
        <v>831</v>
      </c>
      <c r="C265" s="118"/>
      <c r="D265" s="118"/>
    </row>
    <row r="266" spans="2:4" ht="24">
      <c r="B266" s="117" t="s">
        <v>832</v>
      </c>
      <c r="C266" s="118"/>
      <c r="D266" s="118"/>
    </row>
    <row r="267" spans="2:4" ht="24">
      <c r="B267" s="117" t="s">
        <v>833</v>
      </c>
      <c r="C267" s="118"/>
      <c r="D267" s="118"/>
    </row>
    <row r="268" spans="2:4" ht="12">
      <c r="B268" s="124"/>
      <c r="C268" s="118"/>
      <c r="D268" s="118"/>
    </row>
    <row r="269" spans="2:6" ht="12">
      <c r="B269" s="124" t="s">
        <v>1211</v>
      </c>
      <c r="C269" s="118" t="s">
        <v>4</v>
      </c>
      <c r="D269" s="118">
        <v>2</v>
      </c>
      <c r="E269" s="119">
        <v>0</v>
      </c>
      <c r="F269" s="120">
        <f>+E269*D269</f>
        <v>0</v>
      </c>
    </row>
    <row r="270" spans="2:6" ht="12">
      <c r="B270" s="124" t="s">
        <v>1212</v>
      </c>
      <c r="C270" s="118" t="s">
        <v>4</v>
      </c>
      <c r="D270" s="118">
        <v>12</v>
      </c>
      <c r="E270" s="119">
        <v>0</v>
      </c>
      <c r="F270" s="120">
        <f>+E270*D270</f>
        <v>0</v>
      </c>
    </row>
    <row r="271" spans="2:6" ht="12">
      <c r="B271" s="124" t="s">
        <v>1213</v>
      </c>
      <c r="C271" s="118" t="s">
        <v>4</v>
      </c>
      <c r="D271" s="118">
        <v>20</v>
      </c>
      <c r="E271" s="119">
        <v>0</v>
      </c>
      <c r="F271" s="120">
        <f>+E271*D271</f>
        <v>0</v>
      </c>
    </row>
    <row r="272" spans="2:4" ht="12">
      <c r="B272" s="117"/>
      <c r="C272" s="118"/>
      <c r="D272" s="118"/>
    </row>
    <row r="273" spans="2:4" ht="12">
      <c r="B273" s="117" t="s">
        <v>41</v>
      </c>
      <c r="C273" s="118"/>
      <c r="D273" s="118"/>
    </row>
    <row r="274" spans="2:4" ht="12">
      <c r="B274" s="124" t="s">
        <v>834</v>
      </c>
      <c r="C274" s="118"/>
      <c r="D274" s="118"/>
    </row>
    <row r="275" spans="2:4" ht="12">
      <c r="B275" s="117" t="s">
        <v>42</v>
      </c>
      <c r="C275" s="118"/>
      <c r="D275" s="118"/>
    </row>
    <row r="276" spans="2:4" ht="12">
      <c r="B276" s="117"/>
      <c r="C276" s="118"/>
      <c r="D276" s="118"/>
    </row>
    <row r="277" spans="1:4" ht="36">
      <c r="A277" s="116">
        <f>MAX($A$7:A276)+1</f>
        <v>23</v>
      </c>
      <c r="B277" s="117" t="s">
        <v>835</v>
      </c>
      <c r="C277" s="118"/>
      <c r="D277" s="118"/>
    </row>
    <row r="278" spans="2:4" ht="12">
      <c r="B278" s="124"/>
      <c r="C278" s="118"/>
      <c r="D278" s="118"/>
    </row>
    <row r="279" spans="2:6" ht="12">
      <c r="B279" s="124" t="s">
        <v>808</v>
      </c>
      <c r="C279" s="118" t="s">
        <v>4</v>
      </c>
      <c r="D279" s="118">
        <v>2</v>
      </c>
      <c r="E279" s="119">
        <v>0</v>
      </c>
      <c r="F279" s="120">
        <f>+E279*D279</f>
        <v>0</v>
      </c>
    </row>
    <row r="280" spans="2:6" ht="12">
      <c r="B280" s="124" t="s">
        <v>809</v>
      </c>
      <c r="C280" s="118" t="s">
        <v>4</v>
      </c>
      <c r="D280" s="118">
        <v>12</v>
      </c>
      <c r="E280" s="119">
        <v>0</v>
      </c>
      <c r="F280" s="120">
        <f>+E280*D280</f>
        <v>0</v>
      </c>
    </row>
    <row r="281" spans="2:6" ht="12">
      <c r="B281" s="124" t="s">
        <v>836</v>
      </c>
      <c r="C281" s="118" t="s">
        <v>4</v>
      </c>
      <c r="D281" s="118">
        <v>20</v>
      </c>
      <c r="E281" s="119">
        <v>0</v>
      </c>
      <c r="F281" s="120">
        <f>+E281*D281</f>
        <v>0</v>
      </c>
    </row>
    <row r="282" spans="2:4" ht="12">
      <c r="B282" s="117"/>
      <c r="C282" s="118"/>
      <c r="D282" s="118"/>
    </row>
    <row r="283" spans="2:4" ht="12">
      <c r="B283" s="117" t="s">
        <v>41</v>
      </c>
      <c r="C283" s="118"/>
      <c r="D283" s="118"/>
    </row>
    <row r="284" spans="2:4" ht="12">
      <c r="B284" s="117" t="s">
        <v>837</v>
      </c>
      <c r="C284" s="118"/>
      <c r="D284" s="118"/>
    </row>
    <row r="285" spans="2:4" ht="12">
      <c r="B285" s="124" t="s">
        <v>838</v>
      </c>
      <c r="C285" s="118"/>
      <c r="D285" s="118"/>
    </row>
    <row r="286" spans="2:4" ht="12">
      <c r="B286" s="117" t="s">
        <v>42</v>
      </c>
      <c r="C286" s="118"/>
      <c r="D286" s="118"/>
    </row>
    <row r="287" spans="2:4" ht="12">
      <c r="B287" s="117"/>
      <c r="C287" s="118"/>
      <c r="D287" s="118"/>
    </row>
    <row r="288" spans="1:4" ht="24">
      <c r="A288" s="116">
        <f>MAX($A$7:A287)+1</f>
        <v>24</v>
      </c>
      <c r="B288" s="117" t="s">
        <v>839</v>
      </c>
      <c r="C288" s="118"/>
      <c r="D288" s="118"/>
    </row>
    <row r="289" spans="2:4" ht="12">
      <c r="B289" s="124"/>
      <c r="C289" s="118"/>
      <c r="D289" s="118"/>
    </row>
    <row r="290" spans="2:6" ht="12">
      <c r="B290" s="124" t="s">
        <v>840</v>
      </c>
      <c r="C290" s="118" t="s">
        <v>4</v>
      </c>
      <c r="D290" s="118">
        <v>1</v>
      </c>
      <c r="E290" s="119">
        <v>0</v>
      </c>
      <c r="F290" s="120">
        <f>+E290*D290</f>
        <v>0</v>
      </c>
    </row>
    <row r="291" spans="2:6" ht="12">
      <c r="B291" s="124" t="s">
        <v>841</v>
      </c>
      <c r="C291" s="118" t="s">
        <v>4</v>
      </c>
      <c r="D291" s="118">
        <v>1</v>
      </c>
      <c r="E291" s="119">
        <v>0</v>
      </c>
      <c r="F291" s="120">
        <f>+E291*D291</f>
        <v>0</v>
      </c>
    </row>
    <row r="292" spans="2:6" ht="12">
      <c r="B292" s="124" t="s">
        <v>842</v>
      </c>
      <c r="C292" s="118" t="s">
        <v>4</v>
      </c>
      <c r="D292" s="118">
        <v>1</v>
      </c>
      <c r="E292" s="119">
        <v>0</v>
      </c>
      <c r="F292" s="120">
        <f>+E292*D292</f>
        <v>0</v>
      </c>
    </row>
    <row r="293" spans="2:4" ht="12">
      <c r="B293" s="117"/>
      <c r="C293" s="118"/>
      <c r="D293" s="118"/>
    </row>
    <row r="294" spans="2:4" ht="12">
      <c r="B294" s="117" t="s">
        <v>41</v>
      </c>
      <c r="C294" s="118"/>
      <c r="D294" s="118"/>
    </row>
    <row r="295" spans="2:4" ht="12">
      <c r="B295" s="117" t="s">
        <v>837</v>
      </c>
      <c r="C295" s="118"/>
      <c r="D295" s="118"/>
    </row>
    <row r="296" spans="2:4" ht="12">
      <c r="B296" s="124" t="s">
        <v>843</v>
      </c>
      <c r="C296" s="118"/>
      <c r="D296" s="118"/>
    </row>
    <row r="297" spans="2:4" ht="12">
      <c r="B297" s="117" t="s">
        <v>42</v>
      </c>
      <c r="C297" s="118"/>
      <c r="D297" s="118"/>
    </row>
    <row r="298" spans="2:4" ht="12">
      <c r="B298" s="117"/>
      <c r="C298" s="118"/>
      <c r="D298" s="118"/>
    </row>
    <row r="299" spans="1:4" ht="36">
      <c r="A299" s="116">
        <f>MAX($A$7:A298)+1</f>
        <v>25</v>
      </c>
      <c r="B299" s="117" t="s">
        <v>844</v>
      </c>
      <c r="C299" s="118"/>
      <c r="D299" s="118"/>
    </row>
    <row r="300" spans="2:6" ht="12">
      <c r="B300" s="124" t="s">
        <v>845</v>
      </c>
      <c r="C300" s="118" t="s">
        <v>4</v>
      </c>
      <c r="D300" s="118">
        <v>1</v>
      </c>
      <c r="E300" s="119">
        <v>0</v>
      </c>
      <c r="F300" s="120">
        <f>+E300*D300</f>
        <v>0</v>
      </c>
    </row>
    <row r="301" spans="2:6" ht="12">
      <c r="B301" s="124" t="s">
        <v>846</v>
      </c>
      <c r="C301" s="118" t="s">
        <v>4</v>
      </c>
      <c r="D301" s="118">
        <v>1</v>
      </c>
      <c r="E301" s="119">
        <v>0</v>
      </c>
      <c r="F301" s="120">
        <f>+E301*D301</f>
        <v>0</v>
      </c>
    </row>
    <row r="302" spans="2:4" ht="12">
      <c r="B302" s="117"/>
      <c r="C302" s="118"/>
      <c r="D302" s="118"/>
    </row>
    <row r="303" spans="2:4" ht="12">
      <c r="B303" s="117" t="s">
        <v>41</v>
      </c>
      <c r="C303" s="118"/>
      <c r="D303" s="118"/>
    </row>
    <row r="304" spans="2:4" ht="12">
      <c r="B304" s="117" t="s">
        <v>798</v>
      </c>
      <c r="C304" s="118"/>
      <c r="D304" s="118"/>
    </row>
    <row r="305" spans="2:4" ht="12">
      <c r="B305" s="124" t="s">
        <v>847</v>
      </c>
      <c r="C305" s="118"/>
      <c r="D305" s="118"/>
    </row>
    <row r="306" spans="2:4" ht="12">
      <c r="B306" s="117" t="s">
        <v>789</v>
      </c>
      <c r="C306" s="118"/>
      <c r="D306" s="118"/>
    </row>
    <row r="307" spans="2:4" ht="12">
      <c r="B307" s="117"/>
      <c r="C307" s="118"/>
      <c r="D307" s="118"/>
    </row>
    <row r="308" spans="1:4" ht="36">
      <c r="A308" s="116">
        <f>MAX($A$7:A307)+1</f>
        <v>26</v>
      </c>
      <c r="B308" s="117" t="s">
        <v>848</v>
      </c>
      <c r="C308" s="118"/>
      <c r="D308" s="118"/>
    </row>
    <row r="309" spans="2:6" ht="12">
      <c r="B309" s="124" t="s">
        <v>849</v>
      </c>
      <c r="C309" s="118" t="s">
        <v>4</v>
      </c>
      <c r="D309" s="118">
        <v>4</v>
      </c>
      <c r="E309" s="119">
        <v>0</v>
      </c>
      <c r="F309" s="120">
        <f>+E309*D309</f>
        <v>0</v>
      </c>
    </row>
    <row r="310" spans="2:6" ht="12">
      <c r="B310" s="124" t="s">
        <v>850</v>
      </c>
      <c r="C310" s="118" t="s">
        <v>4</v>
      </c>
      <c r="D310" s="118">
        <v>10</v>
      </c>
      <c r="E310" s="119">
        <v>0</v>
      </c>
      <c r="F310" s="120">
        <f>+E310*D310</f>
        <v>0</v>
      </c>
    </row>
    <row r="311" spans="2:4" ht="12">
      <c r="B311" s="117"/>
      <c r="C311" s="118"/>
      <c r="D311" s="118"/>
    </row>
    <row r="312" spans="2:4" ht="12">
      <c r="B312" s="117" t="s">
        <v>41</v>
      </c>
      <c r="C312" s="118"/>
      <c r="D312" s="118"/>
    </row>
    <row r="313" spans="2:4" ht="12">
      <c r="B313" s="117" t="s">
        <v>837</v>
      </c>
      <c r="C313" s="118"/>
      <c r="D313" s="118"/>
    </row>
    <row r="314" spans="2:4" ht="12">
      <c r="B314" s="124" t="s">
        <v>851</v>
      </c>
      <c r="C314" s="118"/>
      <c r="D314" s="118"/>
    </row>
    <row r="315" spans="2:4" ht="12">
      <c r="B315" s="117" t="s">
        <v>789</v>
      </c>
      <c r="C315" s="118"/>
      <c r="D315" s="118"/>
    </row>
    <row r="316" spans="2:4" ht="12">
      <c r="B316" s="117"/>
      <c r="C316" s="118"/>
      <c r="D316" s="118"/>
    </row>
    <row r="317" spans="1:4" ht="24">
      <c r="A317" s="116">
        <f>MAX($A$7:A316)+1</f>
        <v>27</v>
      </c>
      <c r="B317" s="117" t="s">
        <v>852</v>
      </c>
      <c r="C317" s="118"/>
      <c r="D317" s="118"/>
    </row>
    <row r="318" spans="2:4" ht="12">
      <c r="B318" s="117" t="s">
        <v>853</v>
      </c>
      <c r="C318" s="118"/>
      <c r="D318" s="118"/>
    </row>
    <row r="319" spans="2:6" ht="12">
      <c r="B319" s="124" t="s">
        <v>846</v>
      </c>
      <c r="C319" s="118" t="s">
        <v>4</v>
      </c>
      <c r="D319" s="118">
        <v>5</v>
      </c>
      <c r="E319" s="119">
        <v>0</v>
      </c>
      <c r="F319" s="120">
        <f>+E319*D319</f>
        <v>0</v>
      </c>
    </row>
    <row r="320" spans="2:6" ht="12">
      <c r="B320" s="124" t="s">
        <v>854</v>
      </c>
      <c r="C320" s="118" t="s">
        <v>4</v>
      </c>
      <c r="D320" s="118">
        <v>3</v>
      </c>
      <c r="E320" s="119">
        <v>0</v>
      </c>
      <c r="F320" s="120">
        <f>+E320*D320</f>
        <v>0</v>
      </c>
    </row>
    <row r="321" spans="2:4" ht="12">
      <c r="B321" s="117"/>
      <c r="C321" s="118"/>
      <c r="D321" s="118"/>
    </row>
    <row r="322" spans="2:4" ht="12">
      <c r="B322" s="117" t="s">
        <v>41</v>
      </c>
      <c r="C322" s="118"/>
      <c r="D322" s="118"/>
    </row>
    <row r="323" spans="2:4" ht="12">
      <c r="B323" s="117" t="s">
        <v>837</v>
      </c>
      <c r="C323" s="118"/>
      <c r="D323" s="118"/>
    </row>
    <row r="324" spans="2:4" ht="12">
      <c r="B324" s="124" t="s">
        <v>855</v>
      </c>
      <c r="C324" s="118"/>
      <c r="D324" s="118"/>
    </row>
    <row r="325" spans="2:4" ht="12">
      <c r="B325" s="117" t="s">
        <v>789</v>
      </c>
      <c r="C325" s="118"/>
      <c r="D325" s="118"/>
    </row>
    <row r="326" spans="2:4" ht="12">
      <c r="B326" s="117"/>
      <c r="C326" s="118"/>
      <c r="D326" s="118"/>
    </row>
    <row r="327" spans="1:4" ht="36">
      <c r="A327" s="116">
        <f>MAX($A$7:A326)+1</f>
        <v>28</v>
      </c>
      <c r="B327" s="117" t="s">
        <v>856</v>
      </c>
      <c r="C327" s="118"/>
      <c r="D327" s="118"/>
    </row>
    <row r="328" spans="2:6" ht="12">
      <c r="B328" s="124" t="s">
        <v>857</v>
      </c>
      <c r="C328" s="118" t="s">
        <v>4</v>
      </c>
      <c r="D328" s="118">
        <v>2</v>
      </c>
      <c r="E328" s="119">
        <v>0</v>
      </c>
      <c r="F328" s="120">
        <f>+E328*D328</f>
        <v>0</v>
      </c>
    </row>
    <row r="329" spans="2:4" ht="12">
      <c r="B329" s="117"/>
      <c r="C329" s="118"/>
      <c r="D329" s="118"/>
    </row>
    <row r="330" spans="2:4" ht="12">
      <c r="B330" s="117" t="s">
        <v>41</v>
      </c>
      <c r="C330" s="118"/>
      <c r="D330" s="118"/>
    </row>
    <row r="331" spans="2:4" ht="12">
      <c r="B331" s="117" t="s">
        <v>798</v>
      </c>
      <c r="C331" s="118"/>
      <c r="D331" s="118"/>
    </row>
    <row r="332" spans="2:4" ht="12">
      <c r="B332" s="124" t="s">
        <v>858</v>
      </c>
      <c r="C332" s="118"/>
      <c r="D332" s="118"/>
    </row>
    <row r="333" spans="2:4" ht="12">
      <c r="B333" s="117" t="s">
        <v>789</v>
      </c>
      <c r="C333" s="118"/>
      <c r="D333" s="118"/>
    </row>
    <row r="334" spans="2:4" ht="12">
      <c r="B334" s="117"/>
      <c r="C334" s="118"/>
      <c r="D334" s="118"/>
    </row>
    <row r="335" spans="1:4" ht="36">
      <c r="A335" s="116">
        <f>MAX($A$7:A334)+1</f>
        <v>29</v>
      </c>
      <c r="B335" s="117" t="s">
        <v>859</v>
      </c>
      <c r="C335" s="118"/>
      <c r="D335" s="118"/>
    </row>
    <row r="336" spans="2:6" ht="12">
      <c r="B336" s="124" t="s">
        <v>860</v>
      </c>
      <c r="C336" s="118" t="s">
        <v>4</v>
      </c>
      <c r="D336" s="118">
        <v>1</v>
      </c>
      <c r="E336" s="119">
        <v>0</v>
      </c>
      <c r="F336" s="120">
        <f>+E336*D336</f>
        <v>0</v>
      </c>
    </row>
    <row r="337" spans="2:4" ht="12">
      <c r="B337" s="117"/>
      <c r="C337" s="118"/>
      <c r="D337" s="118"/>
    </row>
    <row r="338" spans="2:4" ht="12">
      <c r="B338" s="117" t="s">
        <v>41</v>
      </c>
      <c r="C338" s="118"/>
      <c r="D338" s="118"/>
    </row>
    <row r="339" spans="2:4" ht="12">
      <c r="B339" s="117" t="s">
        <v>798</v>
      </c>
      <c r="C339" s="118"/>
      <c r="D339" s="118"/>
    </row>
    <row r="340" spans="2:4" ht="12">
      <c r="B340" s="124" t="s">
        <v>861</v>
      </c>
      <c r="C340" s="118"/>
      <c r="D340" s="118"/>
    </row>
    <row r="341" spans="2:4" ht="12">
      <c r="B341" s="117" t="s">
        <v>789</v>
      </c>
      <c r="C341" s="118"/>
      <c r="D341" s="118"/>
    </row>
    <row r="342" spans="2:4" ht="12">
      <c r="B342" s="117"/>
      <c r="C342" s="118"/>
      <c r="D342" s="118"/>
    </row>
    <row r="343" spans="1:4" ht="36">
      <c r="A343" s="116">
        <f>MAX($A$7:A342)+1</f>
        <v>30</v>
      </c>
      <c r="B343" s="117" t="s">
        <v>862</v>
      </c>
      <c r="C343" s="118"/>
      <c r="D343" s="118"/>
    </row>
    <row r="344" spans="2:6" ht="12">
      <c r="B344" s="124" t="s">
        <v>863</v>
      </c>
      <c r="C344" s="118" t="s">
        <v>4</v>
      </c>
      <c r="D344" s="118">
        <v>2</v>
      </c>
      <c r="E344" s="119">
        <v>0</v>
      </c>
      <c r="F344" s="120">
        <f>+E344*D344</f>
        <v>0</v>
      </c>
    </row>
    <row r="345" spans="2:4" ht="12">
      <c r="B345" s="117"/>
      <c r="C345" s="118"/>
      <c r="D345" s="118"/>
    </row>
    <row r="346" spans="2:4" ht="12">
      <c r="B346" s="117" t="s">
        <v>41</v>
      </c>
      <c r="C346" s="118"/>
      <c r="D346" s="118"/>
    </row>
    <row r="347" spans="2:4" ht="12">
      <c r="B347" s="117" t="s">
        <v>798</v>
      </c>
      <c r="C347" s="118"/>
      <c r="D347" s="118"/>
    </row>
    <row r="348" spans="2:4" ht="12">
      <c r="B348" s="124" t="s">
        <v>864</v>
      </c>
      <c r="C348" s="118"/>
      <c r="D348" s="118"/>
    </row>
    <row r="349" spans="2:4" ht="12">
      <c r="B349" s="117" t="s">
        <v>789</v>
      </c>
      <c r="C349" s="118"/>
      <c r="D349" s="118"/>
    </row>
    <row r="350" spans="2:4" ht="12">
      <c r="B350" s="117"/>
      <c r="C350" s="118"/>
      <c r="D350" s="118"/>
    </row>
    <row r="351" spans="1:4" ht="240">
      <c r="A351" s="116">
        <f>MAX($A$7:A350)+1</f>
        <v>31</v>
      </c>
      <c r="B351" s="117" t="s">
        <v>865</v>
      </c>
      <c r="C351" s="118"/>
      <c r="D351" s="118"/>
    </row>
    <row r="352" spans="2:4" ht="12">
      <c r="B352" s="124"/>
      <c r="C352" s="118"/>
      <c r="D352" s="118"/>
    </row>
    <row r="353" spans="2:6" ht="12">
      <c r="B353" s="124" t="s">
        <v>866</v>
      </c>
      <c r="C353" s="118" t="s">
        <v>4</v>
      </c>
      <c r="D353" s="118">
        <v>1</v>
      </c>
      <c r="E353" s="119">
        <v>0</v>
      </c>
      <c r="F353" s="120">
        <f aca="true" t="shared" si="0" ref="F353:F359">+E353*D353</f>
        <v>0</v>
      </c>
    </row>
    <row r="354" spans="2:6" ht="12">
      <c r="B354" s="124" t="s">
        <v>867</v>
      </c>
      <c r="C354" s="118" t="s">
        <v>4</v>
      </c>
      <c r="D354" s="118">
        <v>1</v>
      </c>
      <c r="E354" s="119">
        <v>0</v>
      </c>
      <c r="F354" s="120">
        <f t="shared" si="0"/>
        <v>0</v>
      </c>
    </row>
    <row r="355" spans="2:6" ht="12">
      <c r="B355" s="124" t="s">
        <v>868</v>
      </c>
      <c r="C355" s="118" t="s">
        <v>4</v>
      </c>
      <c r="D355" s="118">
        <v>1</v>
      </c>
      <c r="E355" s="119">
        <v>0</v>
      </c>
      <c r="F355" s="120">
        <f t="shared" si="0"/>
        <v>0</v>
      </c>
    </row>
    <row r="356" spans="2:6" ht="12">
      <c r="B356" s="124" t="s">
        <v>869</v>
      </c>
      <c r="C356" s="118" t="s">
        <v>4</v>
      </c>
      <c r="D356" s="118">
        <v>1</v>
      </c>
      <c r="E356" s="119">
        <v>0</v>
      </c>
      <c r="F356" s="120">
        <f t="shared" si="0"/>
        <v>0</v>
      </c>
    </row>
    <row r="357" spans="2:6" ht="12">
      <c r="B357" s="124" t="s">
        <v>870</v>
      </c>
      <c r="C357" s="118" t="s">
        <v>4</v>
      </c>
      <c r="D357" s="118">
        <v>1</v>
      </c>
      <c r="E357" s="119">
        <v>0</v>
      </c>
      <c r="F357" s="120">
        <f t="shared" si="0"/>
        <v>0</v>
      </c>
    </row>
    <row r="358" spans="2:6" ht="12">
      <c r="B358" s="124" t="s">
        <v>871</v>
      </c>
      <c r="C358" s="118" t="s">
        <v>4</v>
      </c>
      <c r="D358" s="118">
        <v>1</v>
      </c>
      <c r="E358" s="119">
        <v>0</v>
      </c>
      <c r="F358" s="120">
        <f t="shared" si="0"/>
        <v>0</v>
      </c>
    </row>
    <row r="359" spans="2:6" ht="12">
      <c r="B359" s="124" t="s">
        <v>872</v>
      </c>
      <c r="C359" s="118" t="s">
        <v>4</v>
      </c>
      <c r="D359" s="118">
        <v>1</v>
      </c>
      <c r="E359" s="119">
        <v>0</v>
      </c>
      <c r="F359" s="120">
        <f t="shared" si="0"/>
        <v>0</v>
      </c>
    </row>
    <row r="360" spans="2:4" ht="12">
      <c r="B360" s="117"/>
      <c r="C360" s="118"/>
      <c r="D360" s="118"/>
    </row>
    <row r="361" spans="2:4" ht="12">
      <c r="B361" s="117" t="s">
        <v>41</v>
      </c>
      <c r="C361" s="118"/>
      <c r="D361" s="118"/>
    </row>
    <row r="362" spans="2:4" ht="12">
      <c r="B362" s="117" t="s">
        <v>798</v>
      </c>
      <c r="C362" s="118"/>
      <c r="D362" s="118"/>
    </row>
    <row r="363" spans="2:4" ht="12">
      <c r="B363" s="124" t="s">
        <v>873</v>
      </c>
      <c r="C363" s="118"/>
      <c r="D363" s="118"/>
    </row>
    <row r="364" spans="2:4" ht="12">
      <c r="B364" s="117" t="s">
        <v>42</v>
      </c>
      <c r="C364" s="118"/>
      <c r="D364" s="118"/>
    </row>
    <row r="365" spans="2:4" ht="12">
      <c r="B365" s="117"/>
      <c r="C365" s="118"/>
      <c r="D365" s="118"/>
    </row>
    <row r="366" spans="1:4" ht="144">
      <c r="A366" s="116">
        <f>MAX($A$7:A365)+1</f>
        <v>32</v>
      </c>
      <c r="B366" s="117" t="s">
        <v>874</v>
      </c>
      <c r="C366" s="118"/>
      <c r="D366" s="118"/>
    </row>
    <row r="367" spans="2:6" ht="60">
      <c r="B367" s="117" t="s">
        <v>875</v>
      </c>
      <c r="C367" s="118" t="s">
        <v>1108</v>
      </c>
      <c r="D367" s="118">
        <v>13</v>
      </c>
      <c r="E367" s="119">
        <v>0</v>
      </c>
      <c r="F367" s="120">
        <f>+E367*D367</f>
        <v>0</v>
      </c>
    </row>
    <row r="368" spans="2:4" ht="12">
      <c r="B368" s="117"/>
      <c r="C368" s="118"/>
      <c r="D368" s="118"/>
    </row>
    <row r="369" spans="1:4" ht="48">
      <c r="A369" s="116">
        <f>MAX($A$7:A368)+1</f>
        <v>33</v>
      </c>
      <c r="B369" s="117" t="s">
        <v>876</v>
      </c>
      <c r="C369" s="118"/>
      <c r="D369" s="118"/>
    </row>
    <row r="370" spans="2:4" ht="12">
      <c r="B370" s="117" t="s">
        <v>877</v>
      </c>
      <c r="C370" s="118"/>
      <c r="D370" s="118"/>
    </row>
    <row r="371" spans="2:6" ht="12">
      <c r="B371" s="117" t="s">
        <v>878</v>
      </c>
      <c r="C371" s="118" t="s">
        <v>4</v>
      </c>
      <c r="D371" s="118">
        <v>2</v>
      </c>
      <c r="E371" s="119">
        <v>0</v>
      </c>
      <c r="F371" s="120">
        <f>+E371*D371</f>
        <v>0</v>
      </c>
    </row>
    <row r="372" spans="2:6" ht="12">
      <c r="B372" s="117" t="s">
        <v>879</v>
      </c>
      <c r="C372" s="118" t="s">
        <v>4</v>
      </c>
      <c r="D372" s="118">
        <v>5</v>
      </c>
      <c r="E372" s="119">
        <v>0</v>
      </c>
      <c r="F372" s="120">
        <f>+E372*D372</f>
        <v>0</v>
      </c>
    </row>
    <row r="373" spans="2:4" ht="12">
      <c r="B373" s="117"/>
      <c r="C373" s="118"/>
      <c r="D373" s="118"/>
    </row>
    <row r="374" spans="1:4" ht="192">
      <c r="A374" s="116">
        <f>MAX($A$7:A373)+1</f>
        <v>34</v>
      </c>
      <c r="B374" s="117" t="s">
        <v>880</v>
      </c>
      <c r="C374" s="118"/>
      <c r="D374" s="118"/>
    </row>
    <row r="375" spans="2:4" ht="36">
      <c r="B375" s="117" t="s">
        <v>881</v>
      </c>
      <c r="C375" s="118"/>
      <c r="D375" s="118"/>
    </row>
    <row r="376" spans="2:6" ht="108">
      <c r="B376" s="117" t="s">
        <v>882</v>
      </c>
      <c r="C376" s="118" t="s">
        <v>883</v>
      </c>
      <c r="D376" s="118">
        <v>3290</v>
      </c>
      <c r="E376" s="119">
        <v>0</v>
      </c>
      <c r="F376" s="120">
        <f>+E376*D376</f>
        <v>0</v>
      </c>
    </row>
    <row r="377" spans="2:4" ht="12">
      <c r="B377" s="117"/>
      <c r="C377" s="118"/>
      <c r="D377" s="118"/>
    </row>
    <row r="378" spans="1:4" ht="96">
      <c r="A378" s="116">
        <f>MAX($A$7:A377)+1</f>
        <v>35</v>
      </c>
      <c r="B378" s="117" t="s">
        <v>884</v>
      </c>
      <c r="C378" s="118"/>
      <c r="D378" s="118"/>
    </row>
    <row r="379" spans="2:6" ht="13.5">
      <c r="B379" s="124" t="s">
        <v>634</v>
      </c>
      <c r="C379" s="118" t="s">
        <v>1108</v>
      </c>
      <c r="D379" s="118">
        <v>133</v>
      </c>
      <c r="E379" s="119">
        <v>0</v>
      </c>
      <c r="F379" s="120">
        <f>+E379*D379</f>
        <v>0</v>
      </c>
    </row>
    <row r="380" spans="2:4" ht="12">
      <c r="B380" s="117"/>
      <c r="C380" s="118"/>
      <c r="D380" s="118"/>
    </row>
    <row r="381" spans="2:4" ht="12">
      <c r="B381" s="117" t="s">
        <v>41</v>
      </c>
      <c r="C381" s="118"/>
      <c r="D381" s="118"/>
    </row>
    <row r="382" spans="2:4" ht="12">
      <c r="B382" s="124" t="s">
        <v>885</v>
      </c>
      <c r="C382" s="118"/>
      <c r="D382" s="118"/>
    </row>
    <row r="383" spans="2:4" ht="12">
      <c r="B383" s="117" t="s">
        <v>42</v>
      </c>
      <c r="C383" s="118"/>
      <c r="D383" s="118"/>
    </row>
    <row r="384" spans="2:4" ht="12">
      <c r="B384" s="117"/>
      <c r="C384" s="118"/>
      <c r="D384" s="118"/>
    </row>
    <row r="385" spans="1:6" ht="120">
      <c r="A385" s="116">
        <f>MAX($A$7:A384)+1</f>
        <v>36</v>
      </c>
      <c r="B385" s="117" t="s">
        <v>886</v>
      </c>
      <c r="C385" s="118" t="s">
        <v>1108</v>
      </c>
      <c r="D385" s="118">
        <v>15</v>
      </c>
      <c r="E385" s="119">
        <v>0</v>
      </c>
      <c r="F385" s="120">
        <f>+E385*D385</f>
        <v>0</v>
      </c>
    </row>
    <row r="386" spans="2:4" ht="12">
      <c r="B386" s="117"/>
      <c r="C386" s="118"/>
      <c r="D386" s="118"/>
    </row>
    <row r="387" spans="2:4" ht="12">
      <c r="B387" s="117" t="s">
        <v>41</v>
      </c>
      <c r="C387" s="118"/>
      <c r="D387" s="118"/>
    </row>
    <row r="388" spans="2:4" ht="12">
      <c r="B388" s="124" t="s">
        <v>1214</v>
      </c>
      <c r="C388" s="118"/>
      <c r="D388" s="118"/>
    </row>
    <row r="389" spans="2:4" ht="12">
      <c r="B389" s="117" t="s">
        <v>42</v>
      </c>
      <c r="C389" s="118"/>
      <c r="D389" s="118"/>
    </row>
    <row r="390" spans="2:4" ht="12">
      <c r="B390" s="117"/>
      <c r="C390" s="118"/>
      <c r="D390" s="118"/>
    </row>
    <row r="391" spans="1:6" ht="36">
      <c r="A391" s="116">
        <f>MAX($A$7:A390)+1</f>
        <v>37</v>
      </c>
      <c r="B391" s="117" t="s">
        <v>887</v>
      </c>
      <c r="C391" s="118" t="s">
        <v>1108</v>
      </c>
      <c r="D391" s="118">
        <v>29</v>
      </c>
      <c r="E391" s="119">
        <v>0</v>
      </c>
      <c r="F391" s="120">
        <f>+E391*D391</f>
        <v>0</v>
      </c>
    </row>
    <row r="392" spans="2:4" ht="12">
      <c r="B392" s="117"/>
      <c r="C392" s="118"/>
      <c r="D392" s="118"/>
    </row>
    <row r="393" spans="2:4" ht="12">
      <c r="B393" s="117" t="s">
        <v>41</v>
      </c>
      <c r="C393" s="118"/>
      <c r="D393" s="118"/>
    </row>
    <row r="394" spans="2:4" ht="12">
      <c r="B394" s="124" t="s">
        <v>888</v>
      </c>
      <c r="C394" s="118"/>
      <c r="D394" s="118"/>
    </row>
    <row r="395" spans="2:4" ht="12">
      <c r="B395" s="117" t="s">
        <v>42</v>
      </c>
      <c r="C395" s="118"/>
      <c r="D395" s="118"/>
    </row>
    <row r="396" spans="2:4" ht="12">
      <c r="B396" s="117"/>
      <c r="C396" s="118"/>
      <c r="D396" s="118"/>
    </row>
    <row r="397" spans="1:4" ht="108">
      <c r="A397" s="116">
        <f>MAX($A$7:A396)+1</f>
        <v>38</v>
      </c>
      <c r="B397" s="117" t="s">
        <v>889</v>
      </c>
      <c r="C397" s="118"/>
      <c r="D397" s="118"/>
    </row>
    <row r="398" spans="2:6" ht="13.5">
      <c r="B398" s="124" t="s">
        <v>635</v>
      </c>
      <c r="C398" s="118" t="s">
        <v>1108</v>
      </c>
      <c r="D398" s="118">
        <v>71</v>
      </c>
      <c r="E398" s="119">
        <v>0</v>
      </c>
      <c r="F398" s="120">
        <f>+E398*D398</f>
        <v>0</v>
      </c>
    </row>
    <row r="399" spans="2:4" ht="12">
      <c r="B399" s="117"/>
      <c r="C399" s="118"/>
      <c r="D399" s="118"/>
    </row>
    <row r="400" spans="2:4" ht="12">
      <c r="B400" s="117" t="s">
        <v>41</v>
      </c>
      <c r="C400" s="118"/>
      <c r="D400" s="118"/>
    </row>
    <row r="401" spans="2:4" ht="12">
      <c r="B401" s="124" t="s">
        <v>885</v>
      </c>
      <c r="C401" s="118"/>
      <c r="D401" s="118"/>
    </row>
    <row r="402" spans="2:4" ht="12">
      <c r="B402" s="117" t="s">
        <v>789</v>
      </c>
      <c r="C402" s="118"/>
      <c r="D402" s="118"/>
    </row>
    <row r="403" spans="2:4" ht="12">
      <c r="B403" s="117"/>
      <c r="C403" s="118"/>
      <c r="D403" s="118"/>
    </row>
    <row r="404" spans="1:6" ht="96">
      <c r="A404" s="116">
        <f>MAX($A$7:A403)+1</f>
        <v>39</v>
      </c>
      <c r="B404" s="117" t="s">
        <v>890</v>
      </c>
      <c r="C404" s="118" t="s">
        <v>1108</v>
      </c>
      <c r="D404" s="118">
        <v>33</v>
      </c>
      <c r="E404" s="119">
        <v>0</v>
      </c>
      <c r="F404" s="120">
        <f>+E404*D404</f>
        <v>0</v>
      </c>
    </row>
    <row r="405" spans="2:4" ht="12">
      <c r="B405" s="117"/>
      <c r="C405" s="118"/>
      <c r="D405" s="118"/>
    </row>
    <row r="406" spans="1:6" ht="60">
      <c r="A406" s="116">
        <f>MAX($A$7:A405)+1</f>
        <v>40</v>
      </c>
      <c r="B406" s="117" t="s">
        <v>121</v>
      </c>
      <c r="C406" s="118" t="s">
        <v>1</v>
      </c>
      <c r="D406" s="118">
        <v>1</v>
      </c>
      <c r="E406" s="119">
        <v>0</v>
      </c>
      <c r="F406" s="120">
        <f>+E406*D406</f>
        <v>0</v>
      </c>
    </row>
    <row r="407" spans="2:4" ht="12">
      <c r="B407" s="117"/>
      <c r="C407" s="118"/>
      <c r="D407" s="118"/>
    </row>
    <row r="408" spans="1:6" ht="36">
      <c r="A408" s="116">
        <f>MAX($A$7:A407)+1</f>
        <v>41</v>
      </c>
      <c r="B408" s="117" t="s">
        <v>891</v>
      </c>
      <c r="C408" s="118" t="s">
        <v>1</v>
      </c>
      <c r="D408" s="118">
        <v>1</v>
      </c>
      <c r="E408" s="119"/>
      <c r="F408" s="120">
        <f>+E408*D408</f>
        <v>0</v>
      </c>
    </row>
  </sheetData>
  <sheetProtection/>
  <printOptions/>
  <pageMargins left="0.7480314960629921" right="0.7480314960629921" top="0.984251968503937" bottom="0.984251968503937" header="0" footer="0"/>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G389"/>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A1" sqref="A1:IV16384"/>
    </sheetView>
  </sheetViews>
  <sheetFormatPr defaultColWidth="9.00390625" defaultRowHeight="15"/>
  <cols>
    <col min="1" max="1" width="9.00390625" style="107" customWidth="1"/>
    <col min="2" max="2" width="48.00390625" style="136" customWidth="1"/>
    <col min="3" max="3" width="9.00390625" style="122" customWidth="1"/>
    <col min="4" max="4" width="7.57421875" style="122" bestFit="1" customWidth="1"/>
    <col min="5" max="6" width="13.140625" style="122" customWidth="1"/>
    <col min="7" max="16384" width="9.00390625" style="111" customWidth="1"/>
  </cols>
  <sheetData>
    <row r="1" spans="1:7" s="96" customFormat="1" ht="16.5" customHeight="1">
      <c r="A1" s="89" t="s">
        <v>60</v>
      </c>
      <c r="B1" s="128" t="s">
        <v>40</v>
      </c>
      <c r="C1" s="91"/>
      <c r="D1" s="92"/>
      <c r="E1" s="129"/>
      <c r="F1" s="130">
        <f>SUBTOTAL(9,F4:F389)</f>
        <v>0</v>
      </c>
      <c r="G1" s="95"/>
    </row>
    <row r="2" spans="1:7" s="96" customFormat="1" ht="12">
      <c r="A2" s="97"/>
      <c r="B2" s="98"/>
      <c r="C2" s="99"/>
      <c r="D2" s="99"/>
      <c r="E2" s="131"/>
      <c r="F2" s="131"/>
      <c r="G2" s="95"/>
    </row>
    <row r="3" spans="1:6" s="105" customFormat="1" ht="12">
      <c r="A3" s="101"/>
      <c r="B3" s="132" t="s">
        <v>30</v>
      </c>
      <c r="C3" s="103" t="s">
        <v>31</v>
      </c>
      <c r="D3" s="103" t="s">
        <v>34</v>
      </c>
      <c r="E3" s="133" t="s">
        <v>32</v>
      </c>
      <c r="F3" s="133" t="s">
        <v>33</v>
      </c>
    </row>
    <row r="4" spans="1:6" s="105" customFormat="1" ht="12">
      <c r="A4" s="101"/>
      <c r="B4" s="134"/>
      <c r="C4" s="99"/>
      <c r="D4" s="99"/>
      <c r="E4" s="131"/>
      <c r="F4" s="131"/>
    </row>
    <row r="5" spans="1:6" s="105" customFormat="1" ht="12">
      <c r="A5" s="101"/>
      <c r="B5" s="126" t="s">
        <v>892</v>
      </c>
      <c r="C5" s="99"/>
      <c r="D5" s="99"/>
      <c r="E5" s="131"/>
      <c r="F5" s="131"/>
    </row>
    <row r="6" spans="1:6" s="110" customFormat="1" ht="12">
      <c r="A6" s="135"/>
      <c r="B6" s="136"/>
      <c r="C6" s="137"/>
      <c r="D6" s="137"/>
      <c r="E6" s="138"/>
      <c r="F6" s="137"/>
    </row>
    <row r="7" spans="1:4" ht="12">
      <c r="A7" s="116">
        <v>1</v>
      </c>
      <c r="B7" s="117" t="s">
        <v>893</v>
      </c>
      <c r="C7" s="118"/>
      <c r="D7" s="118"/>
    </row>
    <row r="8" spans="2:4" ht="12">
      <c r="B8" s="117" t="s">
        <v>894</v>
      </c>
      <c r="C8" s="118"/>
      <c r="D8" s="118"/>
    </row>
    <row r="9" spans="2:4" ht="24">
      <c r="B9" s="117" t="s">
        <v>895</v>
      </c>
      <c r="C9" s="118"/>
      <c r="D9" s="118"/>
    </row>
    <row r="10" spans="2:4" ht="12">
      <c r="B10" s="117" t="s">
        <v>896</v>
      </c>
      <c r="C10" s="118"/>
      <c r="D10" s="118"/>
    </row>
    <row r="11" spans="2:4" ht="12">
      <c r="B11" s="117" t="s">
        <v>897</v>
      </c>
      <c r="C11" s="118"/>
      <c r="D11" s="118"/>
    </row>
    <row r="12" spans="2:4" ht="48">
      <c r="B12" s="117" t="s">
        <v>898</v>
      </c>
      <c r="C12" s="118"/>
      <c r="D12" s="118"/>
    </row>
    <row r="13" spans="2:4" ht="24">
      <c r="B13" s="117" t="s">
        <v>899</v>
      </c>
      <c r="C13" s="118"/>
      <c r="D13" s="118"/>
    </row>
    <row r="14" spans="2:4" ht="12">
      <c r="B14" s="117" t="s">
        <v>900</v>
      </c>
      <c r="C14" s="118"/>
      <c r="D14" s="118"/>
    </row>
    <row r="15" spans="2:4" ht="24">
      <c r="B15" s="117" t="s">
        <v>901</v>
      </c>
      <c r="C15" s="118"/>
      <c r="D15" s="118"/>
    </row>
    <row r="16" spans="2:4" ht="12">
      <c r="B16" s="117" t="s">
        <v>900</v>
      </c>
      <c r="C16" s="118"/>
      <c r="D16" s="118"/>
    </row>
    <row r="17" spans="2:4" ht="12">
      <c r="B17" s="117" t="s">
        <v>902</v>
      </c>
      <c r="C17" s="118"/>
      <c r="D17" s="118"/>
    </row>
    <row r="18" spans="2:4" ht="12">
      <c r="B18" s="117" t="s">
        <v>903</v>
      </c>
      <c r="C18" s="118"/>
      <c r="D18" s="118"/>
    </row>
    <row r="19" spans="2:4" ht="24">
      <c r="B19" s="117" t="s">
        <v>721</v>
      </c>
      <c r="C19" s="118"/>
      <c r="D19" s="118"/>
    </row>
    <row r="20" spans="2:4" ht="12">
      <c r="B20" s="117" t="s">
        <v>722</v>
      </c>
      <c r="C20" s="118"/>
      <c r="D20" s="118"/>
    </row>
    <row r="21" spans="2:4" ht="36">
      <c r="B21" s="117" t="s">
        <v>904</v>
      </c>
      <c r="C21" s="118"/>
      <c r="D21" s="118"/>
    </row>
    <row r="22" spans="2:4" ht="12">
      <c r="B22" s="117" t="s">
        <v>905</v>
      </c>
      <c r="C22" s="118"/>
      <c r="D22" s="118"/>
    </row>
    <row r="23" spans="2:4" ht="12">
      <c r="B23" s="117" t="s">
        <v>906</v>
      </c>
      <c r="C23" s="118"/>
      <c r="D23" s="118"/>
    </row>
    <row r="24" spans="2:4" ht="36">
      <c r="B24" s="117" t="s">
        <v>907</v>
      </c>
      <c r="C24" s="118"/>
      <c r="D24" s="118"/>
    </row>
    <row r="25" spans="2:4" ht="12">
      <c r="B25" s="117" t="s">
        <v>905</v>
      </c>
      <c r="C25" s="118"/>
      <c r="D25" s="118"/>
    </row>
    <row r="26" spans="2:4" ht="12">
      <c r="B26" s="117" t="s">
        <v>722</v>
      </c>
      <c r="C26" s="118"/>
      <c r="D26" s="118"/>
    </row>
    <row r="27" spans="2:4" ht="36">
      <c r="B27" s="117" t="s">
        <v>904</v>
      </c>
      <c r="C27" s="118"/>
      <c r="D27" s="118"/>
    </row>
    <row r="28" spans="2:4" ht="12">
      <c r="B28" s="117" t="s">
        <v>900</v>
      </c>
      <c r="C28" s="118"/>
      <c r="D28" s="118"/>
    </row>
    <row r="29" spans="2:4" ht="12">
      <c r="B29" s="117" t="s">
        <v>908</v>
      </c>
      <c r="C29" s="118"/>
      <c r="D29" s="118"/>
    </row>
    <row r="30" spans="2:4" ht="24">
      <c r="B30" s="117" t="s">
        <v>909</v>
      </c>
      <c r="C30" s="118"/>
      <c r="D30" s="118"/>
    </row>
    <row r="31" spans="2:4" ht="12">
      <c r="B31" s="117"/>
      <c r="C31" s="118"/>
      <c r="D31" s="118"/>
    </row>
    <row r="32" spans="2:4" ht="12">
      <c r="B32" s="117" t="s">
        <v>726</v>
      </c>
      <c r="C32" s="118"/>
      <c r="D32" s="118"/>
    </row>
    <row r="33" spans="2:4" ht="12">
      <c r="B33" s="117" t="s">
        <v>727</v>
      </c>
      <c r="C33" s="118"/>
      <c r="D33" s="118"/>
    </row>
    <row r="34" spans="2:4" ht="12">
      <c r="B34" s="117" t="s">
        <v>728</v>
      </c>
      <c r="C34" s="118"/>
      <c r="D34" s="118"/>
    </row>
    <row r="35" spans="2:4" ht="12">
      <c r="B35" s="117"/>
      <c r="C35" s="118"/>
      <c r="D35" s="118"/>
    </row>
    <row r="36" spans="2:4" ht="14.25">
      <c r="B36" s="117" t="s">
        <v>1215</v>
      </c>
      <c r="C36" s="118"/>
      <c r="D36" s="118"/>
    </row>
    <row r="37" spans="2:4" ht="14.25">
      <c r="B37" s="117" t="s">
        <v>1216</v>
      </c>
      <c r="C37" s="118"/>
      <c r="D37" s="118"/>
    </row>
    <row r="38" spans="2:4" ht="12">
      <c r="B38" s="117" t="s">
        <v>910</v>
      </c>
      <c r="C38" s="118"/>
      <c r="D38" s="118"/>
    </row>
    <row r="39" spans="2:4" ht="12">
      <c r="B39" s="124" t="s">
        <v>729</v>
      </c>
      <c r="C39" s="118"/>
      <c r="D39" s="118"/>
    </row>
    <row r="40" spans="2:4" ht="13.5">
      <c r="B40" s="117" t="s">
        <v>1217</v>
      </c>
      <c r="C40" s="118"/>
      <c r="D40" s="118"/>
    </row>
    <row r="41" spans="2:4" ht="13.5">
      <c r="B41" s="117" t="s">
        <v>1218</v>
      </c>
      <c r="C41" s="118"/>
      <c r="D41" s="118"/>
    </row>
    <row r="42" spans="2:4" ht="12">
      <c r="B42" s="124" t="s">
        <v>911</v>
      </c>
      <c r="C42" s="118"/>
      <c r="D42" s="118"/>
    </row>
    <row r="43" spans="2:4" ht="13.5">
      <c r="B43" s="117" t="s">
        <v>1219</v>
      </c>
      <c r="C43" s="118"/>
      <c r="D43" s="118"/>
    </row>
    <row r="44" spans="2:4" ht="13.5">
      <c r="B44" s="117" t="s">
        <v>1220</v>
      </c>
      <c r="C44" s="118"/>
      <c r="D44" s="118"/>
    </row>
    <row r="45" spans="2:4" ht="48">
      <c r="B45" s="117" t="s">
        <v>912</v>
      </c>
      <c r="C45" s="118"/>
      <c r="D45" s="118"/>
    </row>
    <row r="46" spans="2:4" ht="12">
      <c r="B46" s="117"/>
      <c r="C46" s="118"/>
      <c r="D46" s="118"/>
    </row>
    <row r="47" spans="2:4" ht="12">
      <c r="B47" s="124" t="s">
        <v>913</v>
      </c>
      <c r="C47" s="118"/>
      <c r="D47" s="118"/>
    </row>
    <row r="48" spans="2:4" ht="12">
      <c r="B48" s="117" t="s">
        <v>1221</v>
      </c>
      <c r="C48" s="118"/>
      <c r="D48" s="118"/>
    </row>
    <row r="49" spans="2:4" ht="12">
      <c r="B49" s="117" t="s">
        <v>1222</v>
      </c>
      <c r="C49" s="118"/>
      <c r="D49" s="118"/>
    </row>
    <row r="50" spans="2:4" ht="12">
      <c r="B50" s="117" t="s">
        <v>1223</v>
      </c>
      <c r="C50" s="118"/>
      <c r="D50" s="118"/>
    </row>
    <row r="51" spans="2:4" ht="12">
      <c r="B51" s="117" t="s">
        <v>914</v>
      </c>
      <c r="C51" s="118"/>
      <c r="D51" s="118"/>
    </row>
    <row r="52" spans="2:4" ht="24">
      <c r="B52" s="117" t="s">
        <v>1224</v>
      </c>
      <c r="C52" s="118"/>
      <c r="D52" s="118"/>
    </row>
    <row r="53" spans="2:4" ht="12">
      <c r="B53" s="117"/>
      <c r="C53" s="118"/>
      <c r="D53" s="118"/>
    </row>
    <row r="54" spans="2:4" ht="12">
      <c r="B54" s="124" t="s">
        <v>731</v>
      </c>
      <c r="C54" s="118"/>
      <c r="D54" s="118"/>
    </row>
    <row r="55" spans="2:4" ht="12">
      <c r="B55" s="117" t="s">
        <v>1187</v>
      </c>
      <c r="C55" s="118"/>
      <c r="D55" s="118"/>
    </row>
    <row r="56" spans="2:4" ht="12">
      <c r="B56" s="117" t="s">
        <v>1225</v>
      </c>
      <c r="C56" s="118"/>
      <c r="D56" s="118"/>
    </row>
    <row r="57" spans="2:4" ht="12">
      <c r="B57" s="117" t="s">
        <v>1189</v>
      </c>
      <c r="C57" s="118"/>
      <c r="D57" s="118"/>
    </row>
    <row r="58" spans="2:4" ht="12">
      <c r="B58" s="117" t="s">
        <v>732</v>
      </c>
      <c r="C58" s="118"/>
      <c r="D58" s="118"/>
    </row>
    <row r="59" spans="2:4" ht="12">
      <c r="B59" s="117" t="s">
        <v>915</v>
      </c>
      <c r="C59" s="118"/>
      <c r="D59" s="118"/>
    </row>
    <row r="60" spans="2:4" ht="24">
      <c r="B60" s="117" t="s">
        <v>1190</v>
      </c>
      <c r="C60" s="118"/>
      <c r="D60" s="118"/>
    </row>
    <row r="61" spans="2:4" ht="12">
      <c r="B61" s="117"/>
      <c r="C61" s="118"/>
      <c r="D61" s="118"/>
    </row>
    <row r="62" spans="2:4" ht="60">
      <c r="B62" s="117" t="s">
        <v>916</v>
      </c>
      <c r="C62" s="118"/>
      <c r="D62" s="118"/>
    </row>
    <row r="63" spans="2:4" ht="24">
      <c r="B63" s="117" t="s">
        <v>917</v>
      </c>
      <c r="C63" s="118"/>
      <c r="D63" s="118"/>
    </row>
    <row r="64" spans="2:4" ht="24">
      <c r="B64" s="117" t="s">
        <v>918</v>
      </c>
      <c r="C64" s="118"/>
      <c r="D64" s="118"/>
    </row>
    <row r="65" spans="2:4" ht="12">
      <c r="B65" s="117" t="s">
        <v>919</v>
      </c>
      <c r="C65" s="118"/>
      <c r="D65" s="118"/>
    </row>
    <row r="66" spans="2:4" ht="24">
      <c r="B66" s="117" t="s">
        <v>920</v>
      </c>
      <c r="C66" s="118"/>
      <c r="D66" s="118"/>
    </row>
    <row r="67" spans="2:4" ht="24">
      <c r="B67" s="117" t="s">
        <v>1226</v>
      </c>
      <c r="C67" s="118"/>
      <c r="D67" s="118"/>
    </row>
    <row r="68" spans="2:4" ht="60">
      <c r="B68" s="117" t="s">
        <v>921</v>
      </c>
      <c r="C68" s="118"/>
      <c r="D68" s="118"/>
    </row>
    <row r="69" spans="2:6" ht="96">
      <c r="B69" s="117" t="s">
        <v>922</v>
      </c>
      <c r="C69" s="118" t="s">
        <v>1</v>
      </c>
      <c r="D69" s="118">
        <v>1</v>
      </c>
      <c r="E69" s="119">
        <v>0</v>
      </c>
      <c r="F69" s="120">
        <f>+E69*D69</f>
        <v>0</v>
      </c>
    </row>
    <row r="70" spans="2:4" ht="12">
      <c r="B70" s="117"/>
      <c r="C70" s="118"/>
      <c r="D70" s="118"/>
    </row>
    <row r="71" spans="2:4" ht="12">
      <c r="B71" s="117" t="s">
        <v>41</v>
      </c>
      <c r="C71" s="118"/>
      <c r="D71" s="118"/>
    </row>
    <row r="72" spans="2:4" ht="12">
      <c r="B72" s="117" t="s">
        <v>798</v>
      </c>
      <c r="C72" s="118"/>
      <c r="D72" s="118"/>
    </row>
    <row r="73" spans="2:4" ht="12">
      <c r="B73" s="124" t="s">
        <v>923</v>
      </c>
      <c r="C73" s="118"/>
      <c r="D73" s="118"/>
    </row>
    <row r="74" spans="2:4" ht="12">
      <c r="B74" s="117" t="s">
        <v>42</v>
      </c>
      <c r="C74" s="118"/>
      <c r="D74" s="118"/>
    </row>
    <row r="75" spans="2:4" ht="12">
      <c r="B75" s="117"/>
      <c r="C75" s="118"/>
      <c r="D75" s="118"/>
    </row>
    <row r="76" spans="1:4" ht="36">
      <c r="A76" s="116">
        <f>MAX($A$7:A75)+1</f>
        <v>2</v>
      </c>
      <c r="B76" s="117" t="s">
        <v>924</v>
      </c>
      <c r="C76" s="118"/>
      <c r="D76" s="118"/>
    </row>
    <row r="77" spans="2:4" ht="12">
      <c r="B77" s="117"/>
      <c r="C77" s="118"/>
      <c r="D77" s="118"/>
    </row>
    <row r="78" spans="2:4" ht="12">
      <c r="B78" s="117" t="s">
        <v>897</v>
      </c>
      <c r="C78" s="118"/>
      <c r="D78" s="118"/>
    </row>
    <row r="79" spans="2:4" ht="36">
      <c r="B79" s="117" t="s">
        <v>925</v>
      </c>
      <c r="C79" s="118"/>
      <c r="D79" s="118"/>
    </row>
    <row r="80" spans="2:4" ht="24">
      <c r="B80" s="117" t="s">
        <v>926</v>
      </c>
      <c r="C80" s="118"/>
      <c r="D80" s="118"/>
    </row>
    <row r="81" spans="2:4" ht="36">
      <c r="B81" s="117" t="s">
        <v>927</v>
      </c>
      <c r="C81" s="118"/>
      <c r="D81" s="118"/>
    </row>
    <row r="82" spans="2:4" ht="24">
      <c r="B82" s="117" t="s">
        <v>928</v>
      </c>
      <c r="C82" s="118"/>
      <c r="D82" s="118"/>
    </row>
    <row r="83" spans="2:4" ht="12">
      <c r="B83" s="117"/>
      <c r="C83" s="118"/>
      <c r="D83" s="118"/>
    </row>
    <row r="84" spans="2:4" ht="12">
      <c r="B84" s="117" t="s">
        <v>41</v>
      </c>
      <c r="C84" s="118"/>
      <c r="D84" s="118"/>
    </row>
    <row r="85" spans="2:4" ht="12">
      <c r="B85" s="117" t="s">
        <v>798</v>
      </c>
      <c r="C85" s="118"/>
      <c r="D85" s="118"/>
    </row>
    <row r="86" spans="2:6" ht="12">
      <c r="B86" s="124" t="s">
        <v>929</v>
      </c>
      <c r="C86" s="118" t="s">
        <v>1</v>
      </c>
      <c r="D86" s="118">
        <v>1</v>
      </c>
      <c r="E86" s="119">
        <v>0</v>
      </c>
      <c r="F86" s="120">
        <f>+E86*D86</f>
        <v>0</v>
      </c>
    </row>
    <row r="87" spans="2:6" ht="12">
      <c r="B87" s="124" t="s">
        <v>930</v>
      </c>
      <c r="C87" s="118" t="s">
        <v>1</v>
      </c>
      <c r="D87" s="118">
        <v>1</v>
      </c>
      <c r="E87" s="119">
        <v>0</v>
      </c>
      <c r="F87" s="120">
        <f>+E87*D87</f>
        <v>0</v>
      </c>
    </row>
    <row r="88" spans="2:4" ht="12">
      <c r="B88" s="117" t="s">
        <v>42</v>
      </c>
      <c r="C88" s="118"/>
      <c r="D88" s="118"/>
    </row>
    <row r="89" spans="2:4" ht="12">
      <c r="B89" s="117"/>
      <c r="C89" s="118"/>
      <c r="D89" s="118"/>
    </row>
    <row r="90" spans="1:4" ht="108">
      <c r="A90" s="116">
        <f>MAX($A$7:A89)+1</f>
        <v>3</v>
      </c>
      <c r="B90" s="117" t="s">
        <v>931</v>
      </c>
      <c r="C90" s="118"/>
      <c r="D90" s="118"/>
    </row>
    <row r="91" spans="2:4" ht="12">
      <c r="B91" s="117"/>
      <c r="C91" s="118"/>
      <c r="D91" s="118"/>
    </row>
    <row r="92" spans="2:4" ht="14.25">
      <c r="B92" s="117" t="s">
        <v>1227</v>
      </c>
      <c r="C92" s="118"/>
      <c r="D92" s="118"/>
    </row>
    <row r="93" spans="2:4" ht="13.5">
      <c r="B93" s="117" t="s">
        <v>1228</v>
      </c>
      <c r="C93" s="118"/>
      <c r="D93" s="118"/>
    </row>
    <row r="94" spans="2:4" ht="13.5">
      <c r="B94" s="117" t="s">
        <v>1229</v>
      </c>
      <c r="C94" s="118"/>
      <c r="D94" s="118"/>
    </row>
    <row r="95" spans="2:6" ht="12">
      <c r="B95" s="117" t="s">
        <v>777</v>
      </c>
      <c r="C95" s="118" t="s">
        <v>4</v>
      </c>
      <c r="D95" s="118">
        <v>1</v>
      </c>
      <c r="E95" s="119">
        <v>0</v>
      </c>
      <c r="F95" s="120">
        <f>+E95*D95</f>
        <v>0</v>
      </c>
    </row>
    <row r="96" spans="2:4" ht="12">
      <c r="B96" s="117"/>
      <c r="C96" s="118"/>
      <c r="D96" s="118"/>
    </row>
    <row r="97" spans="2:4" ht="12">
      <c r="B97" s="117" t="s">
        <v>41</v>
      </c>
      <c r="C97" s="118"/>
      <c r="D97" s="118"/>
    </row>
    <row r="98" spans="2:4" ht="12">
      <c r="B98" s="117" t="s">
        <v>787</v>
      </c>
      <c r="C98" s="118"/>
      <c r="D98" s="118"/>
    </row>
    <row r="99" spans="2:4" ht="12">
      <c r="B99" s="124" t="s">
        <v>932</v>
      </c>
      <c r="C99" s="118"/>
      <c r="D99" s="118"/>
    </row>
    <row r="100" spans="2:4" ht="12">
      <c r="B100" s="117" t="s">
        <v>789</v>
      </c>
      <c r="C100" s="118"/>
      <c r="D100" s="118"/>
    </row>
    <row r="101" spans="2:4" ht="12">
      <c r="B101" s="117"/>
      <c r="C101" s="118"/>
      <c r="D101" s="118"/>
    </row>
    <row r="102" spans="1:4" ht="60">
      <c r="A102" s="116">
        <f>MAX($A$7:A101)+1</f>
        <v>4</v>
      </c>
      <c r="B102" s="117" t="s">
        <v>804</v>
      </c>
      <c r="C102" s="118"/>
      <c r="D102" s="118"/>
    </row>
    <row r="103" spans="2:6" ht="12">
      <c r="B103" s="124" t="s">
        <v>805</v>
      </c>
      <c r="C103" s="118" t="s">
        <v>4</v>
      </c>
      <c r="D103" s="118">
        <v>2</v>
      </c>
      <c r="E103" s="119">
        <v>0</v>
      </c>
      <c r="F103" s="120">
        <f>+E103*D103</f>
        <v>0</v>
      </c>
    </row>
    <row r="104" spans="2:4" ht="12">
      <c r="B104" s="117"/>
      <c r="C104" s="118"/>
      <c r="D104" s="118"/>
    </row>
    <row r="105" spans="2:4" ht="12">
      <c r="B105" s="117" t="s">
        <v>41</v>
      </c>
      <c r="C105" s="118"/>
      <c r="D105" s="118"/>
    </row>
    <row r="106" spans="2:4" ht="12">
      <c r="B106" s="117" t="s">
        <v>798</v>
      </c>
      <c r="C106" s="118"/>
      <c r="D106" s="118"/>
    </row>
    <row r="107" spans="2:4" ht="12">
      <c r="B107" s="124" t="s">
        <v>806</v>
      </c>
      <c r="C107" s="118"/>
      <c r="D107" s="118"/>
    </row>
    <row r="108" spans="2:4" ht="12">
      <c r="B108" s="117" t="s">
        <v>42</v>
      </c>
      <c r="C108" s="118"/>
      <c r="D108" s="118"/>
    </row>
    <row r="109" spans="2:4" ht="12">
      <c r="B109" s="117"/>
      <c r="C109" s="118"/>
      <c r="D109" s="118"/>
    </row>
    <row r="110" spans="1:4" ht="24">
      <c r="A110" s="116">
        <f>MAX($A$7:A109)+1</f>
        <v>5</v>
      </c>
      <c r="B110" s="117" t="s">
        <v>807</v>
      </c>
      <c r="C110" s="118"/>
      <c r="D110" s="118"/>
    </row>
    <row r="111" spans="2:4" ht="13.5">
      <c r="B111" s="117" t="s">
        <v>1210</v>
      </c>
      <c r="C111" s="118"/>
      <c r="D111" s="118"/>
    </row>
    <row r="112" spans="2:4" ht="12">
      <c r="B112" s="124"/>
      <c r="C112" s="118"/>
      <c r="D112" s="118"/>
    </row>
    <row r="113" spans="2:6" ht="12">
      <c r="B113" s="124" t="s">
        <v>808</v>
      </c>
      <c r="C113" s="118" t="s">
        <v>4</v>
      </c>
      <c r="D113" s="118">
        <v>1</v>
      </c>
      <c r="E113" s="119">
        <v>0</v>
      </c>
      <c r="F113" s="120">
        <f>+E113*D113</f>
        <v>0</v>
      </c>
    </row>
    <row r="114" spans="2:6" ht="12">
      <c r="B114" s="124" t="s">
        <v>933</v>
      </c>
      <c r="C114" s="118" t="s">
        <v>4</v>
      </c>
      <c r="D114" s="118">
        <v>2</v>
      </c>
      <c r="E114" s="119">
        <v>0</v>
      </c>
      <c r="F114" s="120">
        <f>+E114*D114</f>
        <v>0</v>
      </c>
    </row>
    <row r="115" spans="2:4" ht="12">
      <c r="B115" s="117"/>
      <c r="C115" s="118"/>
      <c r="D115" s="118"/>
    </row>
    <row r="116" spans="1:4" ht="24">
      <c r="A116" s="116">
        <f>MAX($A$7:A115)+1</f>
        <v>6</v>
      </c>
      <c r="B116" s="117" t="s">
        <v>934</v>
      </c>
      <c r="C116" s="118"/>
      <c r="D116" s="118"/>
    </row>
    <row r="117" spans="2:4" ht="12">
      <c r="B117" s="124"/>
      <c r="C117" s="118"/>
      <c r="D117" s="118"/>
    </row>
    <row r="118" spans="2:6" ht="12">
      <c r="B118" s="124" t="s">
        <v>933</v>
      </c>
      <c r="C118" s="118" t="s">
        <v>4</v>
      </c>
      <c r="D118" s="118">
        <v>2</v>
      </c>
      <c r="E118" s="119">
        <v>0</v>
      </c>
      <c r="F118" s="120">
        <f>+E118*D118</f>
        <v>0</v>
      </c>
    </row>
    <row r="119" spans="2:4" ht="12">
      <c r="B119" s="117"/>
      <c r="C119" s="118"/>
      <c r="D119" s="118"/>
    </row>
    <row r="120" spans="1:4" ht="96">
      <c r="A120" s="116">
        <f>MAX($A$7:A119)+1</f>
        <v>7</v>
      </c>
      <c r="B120" s="117" t="s">
        <v>935</v>
      </c>
      <c r="C120" s="118"/>
      <c r="D120" s="118"/>
    </row>
    <row r="121" spans="2:4" ht="12">
      <c r="B121" s="117" t="s">
        <v>936</v>
      </c>
      <c r="C121" s="118"/>
      <c r="D121" s="118"/>
    </row>
    <row r="122" spans="2:4" ht="12">
      <c r="B122" s="117" t="s">
        <v>937</v>
      </c>
      <c r="C122" s="118"/>
      <c r="D122" s="118"/>
    </row>
    <row r="123" spans="2:4" ht="12">
      <c r="B123" s="117"/>
      <c r="C123" s="118"/>
      <c r="D123" s="118"/>
    </row>
    <row r="124" spans="2:6" ht="13.5">
      <c r="B124" s="117" t="s">
        <v>1230</v>
      </c>
      <c r="C124" s="118" t="s">
        <v>4</v>
      </c>
      <c r="D124" s="118">
        <v>1</v>
      </c>
      <c r="E124" s="119">
        <v>0</v>
      </c>
      <c r="F124" s="120">
        <f>+E124*D124</f>
        <v>0</v>
      </c>
    </row>
    <row r="125" spans="2:4" ht="12">
      <c r="B125" s="117"/>
      <c r="C125" s="118"/>
      <c r="D125" s="118"/>
    </row>
    <row r="126" spans="2:4" ht="12">
      <c r="B126" s="117" t="s">
        <v>41</v>
      </c>
      <c r="C126" s="118"/>
      <c r="D126" s="118"/>
    </row>
    <row r="127" spans="2:4" ht="12">
      <c r="B127" s="117" t="s">
        <v>798</v>
      </c>
      <c r="C127" s="118"/>
      <c r="D127" s="118"/>
    </row>
    <row r="128" spans="2:4" ht="12">
      <c r="B128" s="124" t="s">
        <v>938</v>
      </c>
      <c r="C128" s="118"/>
      <c r="D128" s="118"/>
    </row>
    <row r="129" spans="2:4" ht="12">
      <c r="B129" s="117" t="s">
        <v>789</v>
      </c>
      <c r="C129" s="118"/>
      <c r="D129" s="118"/>
    </row>
    <row r="130" spans="2:4" ht="12">
      <c r="B130" s="117"/>
      <c r="C130" s="118"/>
      <c r="D130" s="118"/>
    </row>
    <row r="131" spans="1:4" ht="96">
      <c r="A131" s="116">
        <f>MAX($A$7:A130)+1</f>
        <v>8</v>
      </c>
      <c r="B131" s="117" t="s">
        <v>935</v>
      </c>
      <c r="C131" s="118"/>
      <c r="D131" s="118"/>
    </row>
    <row r="132" spans="2:4" ht="12">
      <c r="B132" s="117" t="s">
        <v>937</v>
      </c>
      <c r="C132" s="118"/>
      <c r="D132" s="118"/>
    </row>
    <row r="133" spans="2:4" ht="12">
      <c r="B133" s="117"/>
      <c r="C133" s="118"/>
      <c r="D133" s="118"/>
    </row>
    <row r="134" spans="2:6" ht="13.5">
      <c r="B134" s="117" t="s">
        <v>1230</v>
      </c>
      <c r="C134" s="118" t="s">
        <v>4</v>
      </c>
      <c r="D134" s="118">
        <v>1</v>
      </c>
      <c r="E134" s="119">
        <v>0</v>
      </c>
      <c r="F134" s="120">
        <f>+E134*D134</f>
        <v>0</v>
      </c>
    </row>
    <row r="135" spans="2:4" ht="12">
      <c r="B135" s="117"/>
      <c r="C135" s="118"/>
      <c r="D135" s="118"/>
    </row>
    <row r="136" spans="2:4" ht="12">
      <c r="B136" s="117" t="s">
        <v>41</v>
      </c>
      <c r="C136" s="118"/>
      <c r="D136" s="118"/>
    </row>
    <row r="137" spans="2:4" ht="12">
      <c r="B137" s="117" t="s">
        <v>798</v>
      </c>
      <c r="C137" s="118"/>
      <c r="D137" s="118"/>
    </row>
    <row r="138" spans="2:4" ht="12">
      <c r="B138" s="124" t="s">
        <v>939</v>
      </c>
      <c r="C138" s="118"/>
      <c r="D138" s="118"/>
    </row>
    <row r="139" spans="2:4" ht="12">
      <c r="B139" s="117" t="s">
        <v>789</v>
      </c>
      <c r="C139" s="118"/>
      <c r="D139" s="118"/>
    </row>
    <row r="140" spans="2:4" ht="12">
      <c r="B140" s="117"/>
      <c r="C140" s="118"/>
      <c r="D140" s="118"/>
    </row>
    <row r="141" spans="1:4" ht="96">
      <c r="A141" s="116">
        <f>MAX($A$7:A140)+1</f>
        <v>9</v>
      </c>
      <c r="B141" s="117" t="s">
        <v>940</v>
      </c>
      <c r="C141" s="118"/>
      <c r="D141" s="118"/>
    </row>
    <row r="142" spans="2:4" ht="12">
      <c r="B142" s="117" t="s">
        <v>936</v>
      </c>
      <c r="C142" s="118"/>
      <c r="D142" s="118"/>
    </row>
    <row r="143" spans="2:4" ht="12">
      <c r="B143" s="117" t="s">
        <v>937</v>
      </c>
      <c r="C143" s="118"/>
      <c r="D143" s="118"/>
    </row>
    <row r="144" spans="2:4" ht="12">
      <c r="B144" s="117"/>
      <c r="C144" s="118"/>
      <c r="D144" s="118"/>
    </row>
    <row r="145" spans="2:6" ht="13.5">
      <c r="B145" s="117" t="s">
        <v>1231</v>
      </c>
      <c r="C145" s="118" t="s">
        <v>4</v>
      </c>
      <c r="D145" s="118">
        <v>1</v>
      </c>
      <c r="E145" s="119">
        <v>0</v>
      </c>
      <c r="F145" s="120">
        <f>+E145*D145</f>
        <v>0</v>
      </c>
    </row>
    <row r="146" spans="2:4" ht="12">
      <c r="B146" s="117"/>
      <c r="C146" s="118"/>
      <c r="D146" s="118"/>
    </row>
    <row r="147" spans="2:4" ht="12">
      <c r="B147" s="117" t="s">
        <v>41</v>
      </c>
      <c r="C147" s="118"/>
      <c r="D147" s="118"/>
    </row>
    <row r="148" spans="2:4" ht="12">
      <c r="B148" s="117" t="s">
        <v>798</v>
      </c>
      <c r="C148" s="118"/>
      <c r="D148" s="118"/>
    </row>
    <row r="149" spans="2:4" ht="12">
      <c r="B149" s="124" t="s">
        <v>941</v>
      </c>
      <c r="C149" s="118"/>
      <c r="D149" s="118"/>
    </row>
    <row r="150" spans="2:4" ht="12">
      <c r="B150" s="117" t="s">
        <v>789</v>
      </c>
      <c r="C150" s="118"/>
      <c r="D150" s="118"/>
    </row>
    <row r="151" spans="2:4" ht="12">
      <c r="B151" s="117"/>
      <c r="C151" s="118"/>
      <c r="D151" s="118"/>
    </row>
    <row r="152" spans="1:4" ht="96">
      <c r="A152" s="116">
        <f>MAX($A$7:A151)+1</f>
        <v>10</v>
      </c>
      <c r="B152" s="117" t="s">
        <v>940</v>
      </c>
      <c r="C152" s="118"/>
      <c r="D152" s="118"/>
    </row>
    <row r="153" spans="2:4" ht="12">
      <c r="B153" s="117" t="s">
        <v>937</v>
      </c>
      <c r="C153" s="118"/>
      <c r="D153" s="118"/>
    </row>
    <row r="154" spans="2:4" ht="12">
      <c r="B154" s="117"/>
      <c r="C154" s="118"/>
      <c r="D154" s="118"/>
    </row>
    <row r="155" spans="2:6" ht="13.5">
      <c r="B155" s="117" t="s">
        <v>1231</v>
      </c>
      <c r="C155" s="118" t="s">
        <v>4</v>
      </c>
      <c r="D155" s="118">
        <v>1</v>
      </c>
      <c r="E155" s="119">
        <v>0</v>
      </c>
      <c r="F155" s="120">
        <f>+E155*D155</f>
        <v>0</v>
      </c>
    </row>
    <row r="156" spans="2:4" ht="12">
      <c r="B156" s="117"/>
      <c r="C156" s="118"/>
      <c r="D156" s="118"/>
    </row>
    <row r="157" spans="2:4" ht="12">
      <c r="B157" s="117" t="s">
        <v>41</v>
      </c>
      <c r="C157" s="118"/>
      <c r="D157" s="118"/>
    </row>
    <row r="158" spans="2:4" ht="12">
      <c r="B158" s="117" t="s">
        <v>798</v>
      </c>
      <c r="C158" s="118"/>
      <c r="D158" s="118"/>
    </row>
    <row r="159" spans="2:4" ht="12">
      <c r="B159" s="124" t="s">
        <v>942</v>
      </c>
      <c r="C159" s="118"/>
      <c r="D159" s="118"/>
    </row>
    <row r="160" spans="2:4" ht="12">
      <c r="B160" s="117" t="s">
        <v>789</v>
      </c>
      <c r="C160" s="118"/>
      <c r="D160" s="118"/>
    </row>
    <row r="161" spans="2:4" ht="12">
      <c r="B161" s="117"/>
      <c r="C161" s="118"/>
      <c r="D161" s="118"/>
    </row>
    <row r="162" spans="1:6" ht="60">
      <c r="A162" s="116">
        <f>MAX($A$7:A161)+1</f>
        <v>11</v>
      </c>
      <c r="B162" s="117" t="s">
        <v>943</v>
      </c>
      <c r="C162" s="118" t="s">
        <v>4</v>
      </c>
      <c r="D162" s="118">
        <v>1</v>
      </c>
      <c r="E162" s="119">
        <v>0</v>
      </c>
      <c r="F162" s="120">
        <f>+E162*D162</f>
        <v>0</v>
      </c>
    </row>
    <row r="163" spans="2:4" ht="12">
      <c r="B163" s="117"/>
      <c r="C163" s="118"/>
      <c r="D163" s="118"/>
    </row>
    <row r="164" spans="2:4" ht="12">
      <c r="B164" s="117" t="s">
        <v>41</v>
      </c>
      <c r="C164" s="118"/>
      <c r="D164" s="118"/>
    </row>
    <row r="165" spans="2:4" ht="12">
      <c r="B165" s="117" t="s">
        <v>798</v>
      </c>
      <c r="C165" s="118"/>
      <c r="D165" s="118"/>
    </row>
    <row r="166" spans="2:4" ht="12">
      <c r="B166" s="124" t="s">
        <v>944</v>
      </c>
      <c r="C166" s="118"/>
      <c r="D166" s="118"/>
    </row>
    <row r="167" spans="2:4" ht="12">
      <c r="B167" s="117" t="s">
        <v>42</v>
      </c>
      <c r="C167" s="118"/>
      <c r="D167" s="118"/>
    </row>
    <row r="168" spans="2:4" ht="12">
      <c r="B168" s="117"/>
      <c r="C168" s="118"/>
      <c r="D168" s="118"/>
    </row>
    <row r="169" spans="1:6" ht="48">
      <c r="A169" s="116">
        <f>MAX($A$7:A168)+1</f>
        <v>12</v>
      </c>
      <c r="B169" s="117" t="s">
        <v>945</v>
      </c>
      <c r="C169" s="118" t="s">
        <v>4</v>
      </c>
      <c r="D169" s="118">
        <v>1</v>
      </c>
      <c r="E169" s="119">
        <v>0</v>
      </c>
      <c r="F169" s="120">
        <f>+E169*D169</f>
        <v>0</v>
      </c>
    </row>
    <row r="170" spans="2:4" ht="12">
      <c r="B170" s="117"/>
      <c r="C170" s="118"/>
      <c r="D170" s="118"/>
    </row>
    <row r="171" spans="2:4" ht="12">
      <c r="B171" s="117" t="s">
        <v>41</v>
      </c>
      <c r="C171" s="118"/>
      <c r="D171" s="118"/>
    </row>
    <row r="172" spans="2:4" ht="12">
      <c r="B172" s="117" t="s">
        <v>798</v>
      </c>
      <c r="C172" s="118"/>
      <c r="D172" s="118"/>
    </row>
    <row r="173" spans="2:4" ht="12">
      <c r="B173" s="124" t="s">
        <v>944</v>
      </c>
      <c r="C173" s="118"/>
      <c r="D173" s="118"/>
    </row>
    <row r="174" spans="2:4" ht="12">
      <c r="B174" s="117" t="s">
        <v>42</v>
      </c>
      <c r="C174" s="118"/>
      <c r="D174" s="118"/>
    </row>
    <row r="175" spans="2:4" ht="12">
      <c r="B175" s="117"/>
      <c r="C175" s="118"/>
      <c r="D175" s="118"/>
    </row>
    <row r="176" spans="1:6" ht="60">
      <c r="A176" s="116">
        <f>MAX($A$7:A175)+1</f>
        <v>13</v>
      </c>
      <c r="B176" s="117" t="s">
        <v>943</v>
      </c>
      <c r="C176" s="118" t="s">
        <v>4</v>
      </c>
      <c r="D176" s="118">
        <v>6</v>
      </c>
      <c r="E176" s="119">
        <v>0</v>
      </c>
      <c r="F176" s="120">
        <f>+E176*D176</f>
        <v>0</v>
      </c>
    </row>
    <row r="177" spans="2:4" ht="12">
      <c r="B177" s="117"/>
      <c r="C177" s="118"/>
      <c r="D177" s="118"/>
    </row>
    <row r="178" spans="2:4" ht="12">
      <c r="B178" s="117" t="s">
        <v>41</v>
      </c>
      <c r="C178" s="118"/>
      <c r="D178" s="118"/>
    </row>
    <row r="179" spans="2:4" ht="12">
      <c r="B179" s="117" t="s">
        <v>798</v>
      </c>
      <c r="C179" s="118"/>
      <c r="D179" s="118"/>
    </row>
    <row r="180" spans="2:4" ht="12">
      <c r="B180" s="124" t="s">
        <v>946</v>
      </c>
      <c r="C180" s="118"/>
      <c r="D180" s="118"/>
    </row>
    <row r="181" spans="2:4" ht="12">
      <c r="B181" s="117" t="s">
        <v>42</v>
      </c>
      <c r="C181" s="118"/>
      <c r="D181" s="118"/>
    </row>
    <row r="182" spans="2:4" ht="12">
      <c r="B182" s="117"/>
      <c r="C182" s="118"/>
      <c r="D182" s="118"/>
    </row>
    <row r="183" spans="1:6" ht="60">
      <c r="A183" s="116">
        <f>MAX($A$7:A182)+1</f>
        <v>14</v>
      </c>
      <c r="B183" s="117" t="s">
        <v>812</v>
      </c>
      <c r="C183" s="118" t="s">
        <v>4</v>
      </c>
      <c r="D183" s="118">
        <v>15</v>
      </c>
      <c r="E183" s="119">
        <v>0</v>
      </c>
      <c r="F183" s="120">
        <f>+E183*D183</f>
        <v>0</v>
      </c>
    </row>
    <row r="184" spans="2:4" ht="12">
      <c r="B184" s="117"/>
      <c r="C184" s="118"/>
      <c r="D184" s="118"/>
    </row>
    <row r="185" spans="2:4" ht="12">
      <c r="B185" s="117" t="s">
        <v>41</v>
      </c>
      <c r="C185" s="118"/>
      <c r="D185" s="118"/>
    </row>
    <row r="186" spans="2:4" ht="12">
      <c r="B186" s="117" t="s">
        <v>798</v>
      </c>
      <c r="C186" s="118"/>
      <c r="D186" s="118"/>
    </row>
    <row r="187" spans="2:4" ht="12">
      <c r="B187" s="124" t="s">
        <v>813</v>
      </c>
      <c r="C187" s="118"/>
      <c r="D187" s="118"/>
    </row>
    <row r="188" spans="2:4" ht="12">
      <c r="B188" s="117" t="s">
        <v>42</v>
      </c>
      <c r="C188" s="118"/>
      <c r="D188" s="118"/>
    </row>
    <row r="189" spans="2:4" ht="12">
      <c r="B189" s="117"/>
      <c r="C189" s="118"/>
      <c r="D189" s="118"/>
    </row>
    <row r="190" spans="1:6" ht="48">
      <c r="A190" s="116">
        <f>MAX($A$7:A189)+1</f>
        <v>15</v>
      </c>
      <c r="B190" s="117" t="s">
        <v>814</v>
      </c>
      <c r="C190" s="118" t="s">
        <v>4</v>
      </c>
      <c r="D190" s="118">
        <v>14</v>
      </c>
      <c r="E190" s="119">
        <v>0</v>
      </c>
      <c r="F190" s="120">
        <f>+E190*D190</f>
        <v>0</v>
      </c>
    </row>
    <row r="191" spans="2:4" ht="12">
      <c r="B191" s="117"/>
      <c r="C191" s="118"/>
      <c r="D191" s="118"/>
    </row>
    <row r="192" spans="2:4" ht="12">
      <c r="B192" s="117" t="s">
        <v>41</v>
      </c>
      <c r="C192" s="118"/>
      <c r="D192" s="118"/>
    </row>
    <row r="193" spans="2:4" ht="12">
      <c r="B193" s="117" t="s">
        <v>798</v>
      </c>
      <c r="C193" s="118"/>
      <c r="D193" s="118"/>
    </row>
    <row r="194" spans="2:4" ht="12">
      <c r="B194" s="124" t="s">
        <v>815</v>
      </c>
      <c r="C194" s="118"/>
      <c r="D194" s="118"/>
    </row>
    <row r="195" spans="2:4" ht="12">
      <c r="B195" s="117" t="s">
        <v>42</v>
      </c>
      <c r="C195" s="118"/>
      <c r="D195" s="118"/>
    </row>
    <row r="196" spans="2:4" ht="12">
      <c r="B196" s="117"/>
      <c r="C196" s="118"/>
      <c r="D196" s="118"/>
    </row>
    <row r="197" spans="1:6" ht="60">
      <c r="A197" s="116">
        <f>MAX($A$7:A196)+1</f>
        <v>16</v>
      </c>
      <c r="B197" s="117" t="s">
        <v>816</v>
      </c>
      <c r="C197" s="118" t="s">
        <v>4</v>
      </c>
      <c r="D197" s="118">
        <v>10</v>
      </c>
      <c r="E197" s="119">
        <v>0</v>
      </c>
      <c r="F197" s="120">
        <f>+E197*D197</f>
        <v>0</v>
      </c>
    </row>
    <row r="198" spans="2:4" ht="12">
      <c r="B198" s="117"/>
      <c r="C198" s="118"/>
      <c r="D198" s="118"/>
    </row>
    <row r="199" spans="2:4" ht="12">
      <c r="B199" s="117" t="s">
        <v>41</v>
      </c>
      <c r="C199" s="118"/>
      <c r="D199" s="118"/>
    </row>
    <row r="200" spans="2:4" ht="12">
      <c r="B200" s="117" t="s">
        <v>798</v>
      </c>
      <c r="C200" s="118"/>
      <c r="D200" s="118"/>
    </row>
    <row r="201" spans="2:4" ht="12">
      <c r="B201" s="124" t="s">
        <v>817</v>
      </c>
      <c r="C201" s="118"/>
      <c r="D201" s="118"/>
    </row>
    <row r="202" spans="2:4" ht="12">
      <c r="B202" s="117" t="s">
        <v>42</v>
      </c>
      <c r="C202" s="118"/>
      <c r="D202" s="118"/>
    </row>
    <row r="203" spans="2:4" ht="12">
      <c r="B203" s="117"/>
      <c r="C203" s="118"/>
      <c r="D203" s="118"/>
    </row>
    <row r="204" spans="1:6" ht="48">
      <c r="A204" s="116">
        <f>MAX($A$7:A203)+1</f>
        <v>17</v>
      </c>
      <c r="B204" s="117" t="s">
        <v>818</v>
      </c>
      <c r="C204" s="118" t="s">
        <v>4</v>
      </c>
      <c r="D204" s="118">
        <v>7</v>
      </c>
      <c r="E204" s="119">
        <v>0</v>
      </c>
      <c r="F204" s="120">
        <f>+E204*D204</f>
        <v>0</v>
      </c>
    </row>
    <row r="205" spans="2:4" ht="12">
      <c r="B205" s="117"/>
      <c r="C205" s="118"/>
      <c r="D205" s="118"/>
    </row>
    <row r="206" spans="2:4" ht="12">
      <c r="B206" s="117" t="s">
        <v>41</v>
      </c>
      <c r="C206" s="118"/>
      <c r="D206" s="118"/>
    </row>
    <row r="207" spans="2:4" ht="12">
      <c r="B207" s="117" t="s">
        <v>798</v>
      </c>
      <c r="C207" s="118"/>
      <c r="D207" s="118"/>
    </row>
    <row r="208" spans="2:4" ht="12">
      <c r="B208" s="124" t="s">
        <v>819</v>
      </c>
      <c r="C208" s="118"/>
      <c r="D208" s="118"/>
    </row>
    <row r="209" spans="2:4" ht="12">
      <c r="B209" s="117" t="s">
        <v>42</v>
      </c>
      <c r="C209" s="118"/>
      <c r="D209" s="118"/>
    </row>
    <row r="210" spans="2:4" ht="12">
      <c r="B210" s="117"/>
      <c r="C210" s="118"/>
      <c r="D210" s="118"/>
    </row>
    <row r="211" spans="1:6" ht="60">
      <c r="A211" s="116">
        <f>MAX($A$7:A210)+1</f>
        <v>18</v>
      </c>
      <c r="B211" s="117" t="s">
        <v>820</v>
      </c>
      <c r="C211" s="118" t="s">
        <v>4</v>
      </c>
      <c r="D211" s="118">
        <v>1</v>
      </c>
      <c r="E211" s="119">
        <v>0</v>
      </c>
      <c r="F211" s="120">
        <f>+E211*D211</f>
        <v>0</v>
      </c>
    </row>
    <row r="212" spans="2:4" ht="12">
      <c r="B212" s="117"/>
      <c r="C212" s="118"/>
      <c r="D212" s="118"/>
    </row>
    <row r="213" spans="2:4" ht="12">
      <c r="B213" s="117" t="s">
        <v>41</v>
      </c>
      <c r="C213" s="118"/>
      <c r="D213" s="118"/>
    </row>
    <row r="214" spans="2:4" ht="12">
      <c r="B214" s="117" t="s">
        <v>798</v>
      </c>
      <c r="C214" s="118"/>
      <c r="D214" s="118"/>
    </row>
    <row r="215" spans="2:4" ht="12">
      <c r="B215" s="124" t="s">
        <v>821</v>
      </c>
      <c r="C215" s="118"/>
      <c r="D215" s="118"/>
    </row>
    <row r="216" spans="2:4" ht="12">
      <c r="B216" s="117" t="s">
        <v>42</v>
      </c>
      <c r="C216" s="118"/>
      <c r="D216" s="118"/>
    </row>
    <row r="217" spans="2:4" ht="12">
      <c r="B217" s="117"/>
      <c r="C217" s="118"/>
      <c r="D217" s="118"/>
    </row>
    <row r="218" spans="1:6" ht="48">
      <c r="A218" s="116">
        <f>MAX($A$7:A217)+1</f>
        <v>19</v>
      </c>
      <c r="B218" s="117" t="s">
        <v>822</v>
      </c>
      <c r="C218" s="118" t="s">
        <v>4</v>
      </c>
      <c r="D218" s="118">
        <v>1</v>
      </c>
      <c r="E218" s="119">
        <v>0</v>
      </c>
      <c r="F218" s="120">
        <f>+E218*D218</f>
        <v>0</v>
      </c>
    </row>
    <row r="219" spans="2:4" ht="12">
      <c r="B219" s="117"/>
      <c r="C219" s="118"/>
      <c r="D219" s="118"/>
    </row>
    <row r="220" spans="2:4" ht="12">
      <c r="B220" s="117" t="s">
        <v>41</v>
      </c>
      <c r="C220" s="118"/>
      <c r="D220" s="118"/>
    </row>
    <row r="221" spans="2:4" ht="12">
      <c r="B221" s="117" t="s">
        <v>798</v>
      </c>
      <c r="C221" s="118"/>
      <c r="D221" s="118"/>
    </row>
    <row r="222" spans="2:4" ht="12">
      <c r="B222" s="124" t="s">
        <v>823</v>
      </c>
      <c r="C222" s="118"/>
      <c r="D222" s="118"/>
    </row>
    <row r="223" spans="2:4" ht="12">
      <c r="B223" s="117" t="s">
        <v>42</v>
      </c>
      <c r="C223" s="118"/>
      <c r="D223" s="118"/>
    </row>
    <row r="224" spans="2:4" ht="12">
      <c r="B224" s="117"/>
      <c r="C224" s="118"/>
      <c r="D224" s="118"/>
    </row>
    <row r="225" spans="1:6" ht="60">
      <c r="A225" s="116">
        <f>MAX($A$7:A224)+1</f>
        <v>20</v>
      </c>
      <c r="B225" s="117" t="s">
        <v>824</v>
      </c>
      <c r="C225" s="118" t="s">
        <v>4</v>
      </c>
      <c r="D225" s="118">
        <v>4</v>
      </c>
      <c r="E225" s="119">
        <v>0</v>
      </c>
      <c r="F225" s="120">
        <f>+E225*D225</f>
        <v>0</v>
      </c>
    </row>
    <row r="226" spans="2:4" ht="12">
      <c r="B226" s="117"/>
      <c r="C226" s="118"/>
      <c r="D226" s="118"/>
    </row>
    <row r="227" spans="2:4" ht="12">
      <c r="B227" s="117" t="s">
        <v>41</v>
      </c>
      <c r="C227" s="118"/>
      <c r="D227" s="118"/>
    </row>
    <row r="228" spans="2:4" ht="12">
      <c r="B228" s="117" t="s">
        <v>798</v>
      </c>
      <c r="C228" s="118"/>
      <c r="D228" s="118"/>
    </row>
    <row r="229" spans="2:4" ht="12">
      <c r="B229" s="124" t="s">
        <v>825</v>
      </c>
      <c r="C229" s="118"/>
      <c r="D229" s="118"/>
    </row>
    <row r="230" spans="2:4" ht="12">
      <c r="B230" s="117" t="s">
        <v>42</v>
      </c>
      <c r="C230" s="118"/>
      <c r="D230" s="118"/>
    </row>
    <row r="231" spans="2:4" ht="12">
      <c r="B231" s="117"/>
      <c r="C231" s="118"/>
      <c r="D231" s="118"/>
    </row>
    <row r="232" spans="1:6" ht="48">
      <c r="A232" s="116">
        <f>MAX($A$7:A231)+1</f>
        <v>21</v>
      </c>
      <c r="B232" s="117" t="s">
        <v>947</v>
      </c>
      <c r="C232" s="118" t="s">
        <v>4</v>
      </c>
      <c r="D232" s="118">
        <v>1</v>
      </c>
      <c r="E232" s="119">
        <v>0</v>
      </c>
      <c r="F232" s="120">
        <f>+E232*D232</f>
        <v>0</v>
      </c>
    </row>
    <row r="233" spans="2:4" ht="12">
      <c r="B233" s="117"/>
      <c r="C233" s="118"/>
      <c r="D233" s="118"/>
    </row>
    <row r="234" spans="2:4" ht="12">
      <c r="B234" s="117" t="s">
        <v>41</v>
      </c>
      <c r="C234" s="118"/>
      <c r="D234" s="118"/>
    </row>
    <row r="235" spans="2:4" ht="12">
      <c r="B235" s="117" t="s">
        <v>798</v>
      </c>
      <c r="C235" s="118"/>
      <c r="D235" s="118"/>
    </row>
    <row r="236" spans="2:4" ht="12">
      <c r="B236" s="124" t="s">
        <v>948</v>
      </c>
      <c r="C236" s="118"/>
      <c r="D236" s="118"/>
    </row>
    <row r="237" spans="2:4" ht="12">
      <c r="B237" s="117" t="s">
        <v>42</v>
      </c>
      <c r="C237" s="118"/>
      <c r="D237" s="118"/>
    </row>
    <row r="238" spans="2:4" ht="12">
      <c r="B238" s="117"/>
      <c r="C238" s="118"/>
      <c r="D238" s="118"/>
    </row>
    <row r="239" spans="1:6" ht="60">
      <c r="A239" s="116">
        <f>MAX($A$7:A238)+1</f>
        <v>22</v>
      </c>
      <c r="B239" s="117" t="s">
        <v>824</v>
      </c>
      <c r="C239" s="118" t="s">
        <v>4</v>
      </c>
      <c r="D239" s="118">
        <v>2</v>
      </c>
      <c r="E239" s="119">
        <v>0</v>
      </c>
      <c r="F239" s="120">
        <f>+E239*D239</f>
        <v>0</v>
      </c>
    </row>
    <row r="240" spans="2:4" ht="12">
      <c r="B240" s="117"/>
      <c r="C240" s="118"/>
      <c r="D240" s="118"/>
    </row>
    <row r="241" spans="2:4" ht="12">
      <c r="B241" s="117" t="s">
        <v>41</v>
      </c>
      <c r="C241" s="118"/>
      <c r="D241" s="118"/>
    </row>
    <row r="242" spans="2:4" ht="12">
      <c r="B242" s="117" t="s">
        <v>798</v>
      </c>
      <c r="C242" s="118"/>
      <c r="D242" s="118"/>
    </row>
    <row r="243" spans="2:4" ht="12">
      <c r="B243" s="124" t="s">
        <v>949</v>
      </c>
      <c r="C243" s="118"/>
      <c r="D243" s="118"/>
    </row>
    <row r="244" spans="2:4" ht="12">
      <c r="B244" s="117" t="s">
        <v>42</v>
      </c>
      <c r="C244" s="118"/>
      <c r="D244" s="118"/>
    </row>
    <row r="245" spans="2:4" ht="12">
      <c r="B245" s="117"/>
      <c r="C245" s="118"/>
      <c r="D245" s="118"/>
    </row>
    <row r="246" spans="1:4" ht="24">
      <c r="A246" s="116">
        <f>MAX($A$7:A245)+1</f>
        <v>23</v>
      </c>
      <c r="B246" s="117" t="s">
        <v>826</v>
      </c>
      <c r="C246" s="118"/>
      <c r="D246" s="118"/>
    </row>
    <row r="247" spans="2:4" ht="12">
      <c r="B247" s="117" t="s">
        <v>827</v>
      </c>
      <c r="C247" s="118"/>
      <c r="D247" s="118"/>
    </row>
    <row r="248" spans="2:4" ht="24">
      <c r="B248" s="117" t="s">
        <v>828</v>
      </c>
      <c r="C248" s="118"/>
      <c r="D248" s="118"/>
    </row>
    <row r="249" spans="2:4" ht="24">
      <c r="B249" s="117" t="s">
        <v>829</v>
      </c>
      <c r="C249" s="118"/>
      <c r="D249" s="118"/>
    </row>
    <row r="250" spans="2:4" ht="12">
      <c r="B250" s="117" t="s">
        <v>830</v>
      </c>
      <c r="C250" s="118"/>
      <c r="D250" s="118"/>
    </row>
    <row r="251" spans="2:4" ht="12">
      <c r="B251" s="117" t="s">
        <v>831</v>
      </c>
      <c r="C251" s="118"/>
      <c r="D251" s="118"/>
    </row>
    <row r="252" spans="2:4" ht="24">
      <c r="B252" s="117" t="s">
        <v>832</v>
      </c>
      <c r="C252" s="118"/>
      <c r="D252" s="118"/>
    </row>
    <row r="253" spans="2:4" ht="24">
      <c r="B253" s="117" t="s">
        <v>833</v>
      </c>
      <c r="C253" s="118"/>
      <c r="D253" s="118"/>
    </row>
    <row r="254" spans="2:4" ht="12">
      <c r="B254" s="124"/>
      <c r="C254" s="118"/>
      <c r="D254" s="118"/>
    </row>
    <row r="255" spans="2:6" ht="12">
      <c r="B255" s="124" t="s">
        <v>1211</v>
      </c>
      <c r="C255" s="118" t="s">
        <v>4</v>
      </c>
      <c r="D255" s="118">
        <v>9</v>
      </c>
      <c r="E255" s="119">
        <v>0</v>
      </c>
      <c r="F255" s="120">
        <f>+E255*D255</f>
        <v>0</v>
      </c>
    </row>
    <row r="256" spans="2:6" ht="12">
      <c r="B256" s="124" t="s">
        <v>1212</v>
      </c>
      <c r="C256" s="118" t="s">
        <v>4</v>
      </c>
      <c r="D256" s="118">
        <v>2</v>
      </c>
      <c r="E256" s="119">
        <v>0</v>
      </c>
      <c r="F256" s="120">
        <f>+E256*D256</f>
        <v>0</v>
      </c>
    </row>
    <row r="257" spans="2:6" ht="12">
      <c r="B257" s="124" t="s">
        <v>1213</v>
      </c>
      <c r="C257" s="118" t="s">
        <v>4</v>
      </c>
      <c r="D257" s="118">
        <v>38</v>
      </c>
      <c r="E257" s="119">
        <v>0</v>
      </c>
      <c r="F257" s="120">
        <f>+E257*D257</f>
        <v>0</v>
      </c>
    </row>
    <row r="258" spans="2:6" ht="12">
      <c r="B258" s="124" t="s">
        <v>1232</v>
      </c>
      <c r="C258" s="118" t="s">
        <v>4</v>
      </c>
      <c r="D258" s="118">
        <v>8</v>
      </c>
      <c r="E258" s="119">
        <v>0</v>
      </c>
      <c r="F258" s="120">
        <f>+E258*D258</f>
        <v>0</v>
      </c>
    </row>
    <row r="259" spans="2:4" ht="12">
      <c r="B259" s="117"/>
      <c r="C259" s="118"/>
      <c r="D259" s="118"/>
    </row>
    <row r="260" spans="2:4" ht="12">
      <c r="B260" s="117" t="s">
        <v>41</v>
      </c>
      <c r="C260" s="118"/>
      <c r="D260" s="118"/>
    </row>
    <row r="261" spans="2:4" ht="12">
      <c r="B261" s="124" t="s">
        <v>834</v>
      </c>
      <c r="C261" s="118"/>
      <c r="D261" s="118"/>
    </row>
    <row r="262" spans="2:4" ht="12">
      <c r="B262" s="117" t="s">
        <v>42</v>
      </c>
      <c r="C262" s="118"/>
      <c r="D262" s="118"/>
    </row>
    <row r="263" spans="2:4" ht="12">
      <c r="B263" s="117"/>
      <c r="C263" s="118"/>
      <c r="D263" s="118"/>
    </row>
    <row r="264" spans="1:4" ht="36">
      <c r="A264" s="116">
        <f>MAX($A$7:A263)+1</f>
        <v>24</v>
      </c>
      <c r="B264" s="117" t="s">
        <v>835</v>
      </c>
      <c r="C264" s="118"/>
      <c r="D264" s="118"/>
    </row>
    <row r="265" spans="2:4" ht="12">
      <c r="B265" s="124"/>
      <c r="C265" s="118"/>
      <c r="D265" s="118"/>
    </row>
    <row r="266" spans="2:6" ht="12">
      <c r="B266" s="124" t="s">
        <v>808</v>
      </c>
      <c r="C266" s="118" t="s">
        <v>4</v>
      </c>
      <c r="D266" s="118">
        <v>9</v>
      </c>
      <c r="E266" s="119">
        <v>0</v>
      </c>
      <c r="F266" s="120">
        <f>+E266*D266</f>
        <v>0</v>
      </c>
    </row>
    <row r="267" spans="2:6" ht="12">
      <c r="B267" s="124" t="s">
        <v>809</v>
      </c>
      <c r="C267" s="118" t="s">
        <v>4</v>
      </c>
      <c r="D267" s="118">
        <v>2</v>
      </c>
      <c r="E267" s="119">
        <v>0</v>
      </c>
      <c r="F267" s="120">
        <f>+E267*D267</f>
        <v>0</v>
      </c>
    </row>
    <row r="268" spans="2:6" ht="12">
      <c r="B268" s="124" t="s">
        <v>836</v>
      </c>
      <c r="C268" s="118" t="s">
        <v>4</v>
      </c>
      <c r="D268" s="118">
        <v>38</v>
      </c>
      <c r="E268" s="119">
        <v>0</v>
      </c>
      <c r="F268" s="120">
        <f>+E268*D268</f>
        <v>0</v>
      </c>
    </row>
    <row r="269" spans="2:6" ht="12">
      <c r="B269" s="124" t="s">
        <v>950</v>
      </c>
      <c r="C269" s="118" t="s">
        <v>4</v>
      </c>
      <c r="D269" s="118">
        <v>8</v>
      </c>
      <c r="E269" s="119">
        <v>0</v>
      </c>
      <c r="F269" s="120">
        <f>+E269*D269</f>
        <v>0</v>
      </c>
    </row>
    <row r="270" spans="2:4" ht="12">
      <c r="B270" s="117"/>
      <c r="C270" s="118"/>
      <c r="D270" s="118"/>
    </row>
    <row r="271" spans="2:4" ht="12">
      <c r="B271" s="117" t="s">
        <v>41</v>
      </c>
      <c r="C271" s="118"/>
      <c r="D271" s="118"/>
    </row>
    <row r="272" spans="2:4" ht="12">
      <c r="B272" s="117" t="s">
        <v>837</v>
      </c>
      <c r="C272" s="118"/>
      <c r="D272" s="118"/>
    </row>
    <row r="273" spans="2:4" ht="12">
      <c r="B273" s="124" t="s">
        <v>838</v>
      </c>
      <c r="C273" s="118"/>
      <c r="D273" s="118"/>
    </row>
    <row r="274" spans="2:4" ht="12">
      <c r="B274" s="117" t="s">
        <v>42</v>
      </c>
      <c r="C274" s="118"/>
      <c r="D274" s="118"/>
    </row>
    <row r="275" spans="2:4" ht="12">
      <c r="B275" s="117"/>
      <c r="C275" s="118"/>
      <c r="D275" s="118"/>
    </row>
    <row r="276" spans="1:4" ht="24">
      <c r="A276" s="116">
        <f>MAX($A$7:A275)+1</f>
        <v>25</v>
      </c>
      <c r="B276" s="117" t="s">
        <v>951</v>
      </c>
      <c r="C276" s="118"/>
      <c r="D276" s="118"/>
    </row>
    <row r="277" spans="2:4" ht="12">
      <c r="B277" s="124"/>
      <c r="C277" s="118"/>
      <c r="D277" s="118"/>
    </row>
    <row r="278" spans="2:6" ht="12">
      <c r="B278" s="124" t="s">
        <v>952</v>
      </c>
      <c r="C278" s="118" t="s">
        <v>4</v>
      </c>
      <c r="D278" s="118">
        <v>4</v>
      </c>
      <c r="E278" s="119">
        <v>0</v>
      </c>
      <c r="F278" s="120">
        <f>+E278*D278</f>
        <v>0</v>
      </c>
    </row>
    <row r="279" spans="2:4" ht="12">
      <c r="B279" s="117"/>
      <c r="C279" s="118"/>
      <c r="D279" s="118"/>
    </row>
    <row r="280" spans="2:4" ht="12">
      <c r="B280" s="117" t="s">
        <v>41</v>
      </c>
      <c r="C280" s="118"/>
      <c r="D280" s="118"/>
    </row>
    <row r="281" spans="2:4" ht="12">
      <c r="B281" s="117" t="s">
        <v>798</v>
      </c>
      <c r="C281" s="118"/>
      <c r="D281" s="118"/>
    </row>
    <row r="282" spans="2:4" ht="12">
      <c r="B282" s="124" t="s">
        <v>953</v>
      </c>
      <c r="C282" s="118"/>
      <c r="D282" s="118"/>
    </row>
    <row r="283" spans="2:4" ht="12">
      <c r="B283" s="117" t="s">
        <v>789</v>
      </c>
      <c r="C283" s="118"/>
      <c r="D283" s="118"/>
    </row>
    <row r="284" spans="2:4" ht="12">
      <c r="B284" s="117"/>
      <c r="C284" s="118"/>
      <c r="D284" s="118"/>
    </row>
    <row r="285" spans="1:4" ht="36">
      <c r="A285" s="116">
        <f>MAX($A$7:A284)+1</f>
        <v>26</v>
      </c>
      <c r="B285" s="117" t="s">
        <v>954</v>
      </c>
      <c r="C285" s="118"/>
      <c r="D285" s="118"/>
    </row>
    <row r="286" spans="2:4" ht="12">
      <c r="B286" s="124"/>
      <c r="C286" s="118"/>
      <c r="D286" s="118"/>
    </row>
    <row r="287" spans="2:6" ht="12">
      <c r="B287" s="124" t="s">
        <v>955</v>
      </c>
      <c r="C287" s="118" t="s">
        <v>4</v>
      </c>
      <c r="D287" s="118">
        <v>2</v>
      </c>
      <c r="E287" s="119">
        <v>0</v>
      </c>
      <c r="F287" s="120">
        <f>+E287*D287</f>
        <v>0</v>
      </c>
    </row>
    <row r="288" spans="2:6" ht="12">
      <c r="B288" s="124" t="s">
        <v>956</v>
      </c>
      <c r="C288" s="118" t="s">
        <v>4</v>
      </c>
      <c r="D288" s="118">
        <v>2</v>
      </c>
      <c r="E288" s="119">
        <v>0</v>
      </c>
      <c r="F288" s="120">
        <f>+E288*D288</f>
        <v>0</v>
      </c>
    </row>
    <row r="289" spans="2:4" ht="12">
      <c r="B289" s="117"/>
      <c r="C289" s="118"/>
      <c r="D289" s="118"/>
    </row>
    <row r="290" spans="2:4" ht="12">
      <c r="B290" s="117" t="s">
        <v>41</v>
      </c>
      <c r="C290" s="118"/>
      <c r="D290" s="118"/>
    </row>
    <row r="291" spans="2:4" ht="12">
      <c r="B291" s="117" t="s">
        <v>798</v>
      </c>
      <c r="C291" s="118"/>
      <c r="D291" s="118"/>
    </row>
    <row r="292" spans="2:4" ht="12">
      <c r="B292" s="124" t="s">
        <v>957</v>
      </c>
      <c r="C292" s="118"/>
      <c r="D292" s="118"/>
    </row>
    <row r="293" spans="2:4" ht="12">
      <c r="B293" s="117" t="s">
        <v>789</v>
      </c>
      <c r="C293" s="118"/>
      <c r="D293" s="118"/>
    </row>
    <row r="294" spans="2:4" ht="12">
      <c r="B294" s="117"/>
      <c r="C294" s="118"/>
      <c r="D294" s="118"/>
    </row>
    <row r="295" spans="1:4" ht="36">
      <c r="A295" s="116">
        <f>MAX($A$7:A294)+1</f>
        <v>27</v>
      </c>
      <c r="B295" s="117" t="s">
        <v>958</v>
      </c>
      <c r="C295" s="118"/>
      <c r="D295" s="118"/>
    </row>
    <row r="296" spans="2:4" ht="12">
      <c r="B296" s="124"/>
      <c r="C296" s="118"/>
      <c r="D296" s="118"/>
    </row>
    <row r="297" spans="2:6" ht="12">
      <c r="B297" s="124" t="s">
        <v>846</v>
      </c>
      <c r="C297" s="118" t="s">
        <v>4</v>
      </c>
      <c r="D297" s="118">
        <v>1</v>
      </c>
      <c r="E297" s="119">
        <v>0</v>
      </c>
      <c r="F297" s="120">
        <f>+E297*D297</f>
        <v>0</v>
      </c>
    </row>
    <row r="298" spans="2:4" ht="12">
      <c r="B298" s="117"/>
      <c r="C298" s="118"/>
      <c r="D298" s="118"/>
    </row>
    <row r="299" spans="2:4" ht="12">
      <c r="B299" s="117" t="s">
        <v>41</v>
      </c>
      <c r="C299" s="118"/>
      <c r="D299" s="118"/>
    </row>
    <row r="300" spans="2:4" ht="12">
      <c r="B300" s="117" t="s">
        <v>837</v>
      </c>
      <c r="C300" s="118"/>
      <c r="D300" s="118"/>
    </row>
    <row r="301" spans="2:4" ht="12">
      <c r="B301" s="124" t="s">
        <v>959</v>
      </c>
      <c r="C301" s="118"/>
      <c r="D301" s="118"/>
    </row>
    <row r="302" spans="2:4" ht="12">
      <c r="B302" s="117" t="s">
        <v>789</v>
      </c>
      <c r="C302" s="118"/>
      <c r="D302" s="118"/>
    </row>
    <row r="303" spans="2:4" ht="12">
      <c r="B303" s="117"/>
      <c r="C303" s="118"/>
      <c r="D303" s="118"/>
    </row>
    <row r="304" spans="1:4" ht="36">
      <c r="A304" s="116">
        <f>MAX($A$7:A303)+1</f>
        <v>28</v>
      </c>
      <c r="B304" s="117" t="s">
        <v>848</v>
      </c>
      <c r="C304" s="118"/>
      <c r="D304" s="118"/>
    </row>
    <row r="305" spans="2:4" ht="12">
      <c r="B305" s="124"/>
      <c r="C305" s="118"/>
      <c r="D305" s="118"/>
    </row>
    <row r="306" spans="2:6" ht="12">
      <c r="B306" s="124" t="s">
        <v>849</v>
      </c>
      <c r="C306" s="118" t="s">
        <v>4</v>
      </c>
      <c r="D306" s="118">
        <v>13</v>
      </c>
      <c r="E306" s="119">
        <v>0</v>
      </c>
      <c r="F306" s="120">
        <f>+E306*D306</f>
        <v>0</v>
      </c>
    </row>
    <row r="307" spans="2:6" ht="12">
      <c r="B307" s="124" t="s">
        <v>850</v>
      </c>
      <c r="C307" s="118" t="s">
        <v>4</v>
      </c>
      <c r="D307" s="118">
        <v>10</v>
      </c>
      <c r="E307" s="119">
        <v>0</v>
      </c>
      <c r="F307" s="120">
        <f>+E307*D307</f>
        <v>0</v>
      </c>
    </row>
    <row r="308" spans="2:4" ht="12">
      <c r="B308" s="117"/>
      <c r="C308" s="118"/>
      <c r="D308" s="118"/>
    </row>
    <row r="309" spans="2:4" ht="12">
      <c r="B309" s="117" t="s">
        <v>41</v>
      </c>
      <c r="C309" s="118"/>
      <c r="D309" s="118"/>
    </row>
    <row r="310" spans="2:4" ht="12">
      <c r="B310" s="117" t="s">
        <v>837</v>
      </c>
      <c r="C310" s="118"/>
      <c r="D310" s="118"/>
    </row>
    <row r="311" spans="2:4" ht="12">
      <c r="B311" s="124" t="s">
        <v>960</v>
      </c>
      <c r="C311" s="118"/>
      <c r="D311" s="118"/>
    </row>
    <row r="312" spans="2:4" ht="12">
      <c r="B312" s="117" t="s">
        <v>789</v>
      </c>
      <c r="C312" s="118"/>
      <c r="D312" s="118"/>
    </row>
    <row r="313" spans="2:4" ht="12">
      <c r="B313" s="117"/>
      <c r="C313" s="118"/>
      <c r="D313" s="118"/>
    </row>
    <row r="314" spans="1:4" ht="24">
      <c r="A314" s="116">
        <f>MAX($A$7:A313)+1</f>
        <v>29</v>
      </c>
      <c r="B314" s="117" t="s">
        <v>852</v>
      </c>
      <c r="C314" s="118"/>
      <c r="D314" s="118"/>
    </row>
    <row r="315" spans="2:4" ht="12">
      <c r="B315" s="117" t="s">
        <v>853</v>
      </c>
      <c r="C315" s="118"/>
      <c r="D315" s="118"/>
    </row>
    <row r="316" spans="2:6" ht="12">
      <c r="B316" s="124" t="s">
        <v>846</v>
      </c>
      <c r="C316" s="118" t="s">
        <v>4</v>
      </c>
      <c r="D316" s="118">
        <v>8</v>
      </c>
      <c r="E316" s="119">
        <v>0</v>
      </c>
      <c r="F316" s="120">
        <f>+E316*D316</f>
        <v>0</v>
      </c>
    </row>
    <row r="317" spans="2:6" ht="12">
      <c r="B317" s="124" t="s">
        <v>854</v>
      </c>
      <c r="C317" s="118" t="s">
        <v>4</v>
      </c>
      <c r="D317" s="118">
        <v>6</v>
      </c>
      <c r="E317" s="119">
        <v>0</v>
      </c>
      <c r="F317" s="120">
        <f>+E317*D317</f>
        <v>0</v>
      </c>
    </row>
    <row r="318" spans="2:4" ht="12">
      <c r="B318" s="117"/>
      <c r="C318" s="118"/>
      <c r="D318" s="118"/>
    </row>
    <row r="319" spans="2:4" ht="12">
      <c r="B319" s="117" t="s">
        <v>41</v>
      </c>
      <c r="C319" s="118"/>
      <c r="D319" s="118"/>
    </row>
    <row r="320" spans="2:4" ht="12">
      <c r="B320" s="117" t="s">
        <v>837</v>
      </c>
      <c r="C320" s="118"/>
      <c r="D320" s="118"/>
    </row>
    <row r="321" spans="2:4" ht="12">
      <c r="B321" s="124" t="s">
        <v>855</v>
      </c>
      <c r="C321" s="118"/>
      <c r="D321" s="118"/>
    </row>
    <row r="322" spans="2:4" ht="12">
      <c r="B322" s="117" t="s">
        <v>789</v>
      </c>
      <c r="C322" s="118"/>
      <c r="D322" s="118"/>
    </row>
    <row r="323" spans="2:4" ht="12">
      <c r="B323" s="117"/>
      <c r="C323" s="118"/>
      <c r="D323" s="118"/>
    </row>
    <row r="324" spans="1:4" ht="36">
      <c r="A324" s="116">
        <f>MAX($A$7:A323)+1</f>
        <v>30</v>
      </c>
      <c r="B324" s="117" t="s">
        <v>862</v>
      </c>
      <c r="C324" s="118"/>
      <c r="D324" s="118"/>
    </row>
    <row r="325" spans="2:6" ht="12">
      <c r="B325" s="124" t="s">
        <v>961</v>
      </c>
      <c r="C325" s="118" t="s">
        <v>4</v>
      </c>
      <c r="D325" s="118">
        <v>2</v>
      </c>
      <c r="E325" s="119">
        <v>0</v>
      </c>
      <c r="F325" s="120">
        <f>+E325*D325</f>
        <v>0</v>
      </c>
    </row>
    <row r="326" spans="2:6" ht="12">
      <c r="B326" s="124" t="s">
        <v>962</v>
      </c>
      <c r="C326" s="118" t="s">
        <v>4</v>
      </c>
      <c r="D326" s="118">
        <v>2</v>
      </c>
      <c r="E326" s="119">
        <v>0</v>
      </c>
      <c r="F326" s="120">
        <f>+E326*D326</f>
        <v>0</v>
      </c>
    </row>
    <row r="327" spans="2:4" ht="12">
      <c r="B327" s="117"/>
      <c r="C327" s="118"/>
      <c r="D327" s="118"/>
    </row>
    <row r="328" spans="2:4" ht="12">
      <c r="B328" s="117" t="s">
        <v>41</v>
      </c>
      <c r="C328" s="118"/>
      <c r="D328" s="118"/>
    </row>
    <row r="329" spans="2:4" ht="12">
      <c r="B329" s="117" t="s">
        <v>798</v>
      </c>
      <c r="C329" s="118"/>
      <c r="D329" s="118"/>
    </row>
    <row r="330" spans="2:4" ht="12">
      <c r="B330" s="124" t="s">
        <v>864</v>
      </c>
      <c r="C330" s="118"/>
      <c r="D330" s="118"/>
    </row>
    <row r="331" spans="2:4" ht="12">
      <c r="B331" s="117" t="s">
        <v>789</v>
      </c>
      <c r="C331" s="118"/>
      <c r="D331" s="118"/>
    </row>
    <row r="332" spans="2:4" ht="12">
      <c r="B332" s="117"/>
      <c r="C332" s="118"/>
      <c r="D332" s="118"/>
    </row>
    <row r="333" spans="1:4" ht="240">
      <c r="A333" s="116">
        <f>MAX($A$7:A332)+1</f>
        <v>31</v>
      </c>
      <c r="B333" s="117" t="s">
        <v>865</v>
      </c>
      <c r="C333" s="118"/>
      <c r="D333" s="118"/>
    </row>
    <row r="334" spans="2:4" ht="12">
      <c r="B334" s="124"/>
      <c r="C334" s="118"/>
      <c r="D334" s="118"/>
    </row>
    <row r="335" spans="2:6" ht="12">
      <c r="B335" s="124" t="s">
        <v>963</v>
      </c>
      <c r="C335" s="118" t="s">
        <v>4</v>
      </c>
      <c r="D335" s="118">
        <v>2</v>
      </c>
      <c r="E335" s="119">
        <v>0</v>
      </c>
      <c r="F335" s="120">
        <f aca="true" t="shared" si="0" ref="F335:F346">+E335*D335</f>
        <v>0</v>
      </c>
    </row>
    <row r="336" spans="2:6" ht="12">
      <c r="B336" s="124" t="s">
        <v>964</v>
      </c>
      <c r="C336" s="118" t="s">
        <v>4</v>
      </c>
      <c r="D336" s="118">
        <v>1</v>
      </c>
      <c r="E336" s="119">
        <v>0</v>
      </c>
      <c r="F336" s="120">
        <f t="shared" si="0"/>
        <v>0</v>
      </c>
    </row>
    <row r="337" spans="2:6" ht="12">
      <c r="B337" s="124" t="s">
        <v>965</v>
      </c>
      <c r="C337" s="118" t="s">
        <v>4</v>
      </c>
      <c r="D337" s="118">
        <v>1</v>
      </c>
      <c r="E337" s="119">
        <v>0</v>
      </c>
      <c r="F337" s="120">
        <f t="shared" si="0"/>
        <v>0</v>
      </c>
    </row>
    <row r="338" spans="2:6" ht="12">
      <c r="B338" s="124" t="s">
        <v>966</v>
      </c>
      <c r="C338" s="118" t="s">
        <v>4</v>
      </c>
      <c r="D338" s="118">
        <v>2</v>
      </c>
      <c r="E338" s="119">
        <v>0</v>
      </c>
      <c r="F338" s="120">
        <f t="shared" si="0"/>
        <v>0</v>
      </c>
    </row>
    <row r="339" spans="2:6" ht="12">
      <c r="B339" s="124" t="s">
        <v>967</v>
      </c>
      <c r="C339" s="118" t="s">
        <v>4</v>
      </c>
      <c r="D339" s="118">
        <v>2</v>
      </c>
      <c r="E339" s="119">
        <v>0</v>
      </c>
      <c r="F339" s="120">
        <f t="shared" si="0"/>
        <v>0</v>
      </c>
    </row>
    <row r="340" spans="2:6" ht="12">
      <c r="B340" s="124" t="s">
        <v>968</v>
      </c>
      <c r="C340" s="118" t="s">
        <v>4</v>
      </c>
      <c r="D340" s="118">
        <v>1</v>
      </c>
      <c r="E340" s="119">
        <v>0</v>
      </c>
      <c r="F340" s="120">
        <f t="shared" si="0"/>
        <v>0</v>
      </c>
    </row>
    <row r="341" spans="2:6" ht="12">
      <c r="B341" s="124" t="s">
        <v>869</v>
      </c>
      <c r="C341" s="118" t="s">
        <v>4</v>
      </c>
      <c r="D341" s="118">
        <v>1</v>
      </c>
      <c r="E341" s="119">
        <v>0</v>
      </c>
      <c r="F341" s="120">
        <f t="shared" si="0"/>
        <v>0</v>
      </c>
    </row>
    <row r="342" spans="2:6" ht="12">
      <c r="B342" s="124" t="s">
        <v>969</v>
      </c>
      <c r="C342" s="118" t="s">
        <v>4</v>
      </c>
      <c r="D342" s="118">
        <v>1</v>
      </c>
      <c r="E342" s="119">
        <v>0</v>
      </c>
      <c r="F342" s="120">
        <f t="shared" si="0"/>
        <v>0</v>
      </c>
    </row>
    <row r="343" spans="2:6" ht="12">
      <c r="B343" s="124" t="s">
        <v>970</v>
      </c>
      <c r="C343" s="118" t="s">
        <v>4</v>
      </c>
      <c r="D343" s="118">
        <v>1</v>
      </c>
      <c r="E343" s="119">
        <v>0</v>
      </c>
      <c r="F343" s="120">
        <f t="shared" si="0"/>
        <v>0</v>
      </c>
    </row>
    <row r="344" spans="2:6" ht="12">
      <c r="B344" s="124" t="s">
        <v>971</v>
      </c>
      <c r="C344" s="118" t="s">
        <v>4</v>
      </c>
      <c r="D344" s="118">
        <v>1</v>
      </c>
      <c r="E344" s="119">
        <v>0</v>
      </c>
      <c r="F344" s="120">
        <f t="shared" si="0"/>
        <v>0</v>
      </c>
    </row>
    <row r="345" spans="2:6" ht="12">
      <c r="B345" s="124" t="s">
        <v>972</v>
      </c>
      <c r="C345" s="118" t="s">
        <v>4</v>
      </c>
      <c r="D345" s="118">
        <v>1</v>
      </c>
      <c r="E345" s="119">
        <v>0</v>
      </c>
      <c r="F345" s="120">
        <f t="shared" si="0"/>
        <v>0</v>
      </c>
    </row>
    <row r="346" spans="2:6" ht="12">
      <c r="B346" s="124" t="s">
        <v>973</v>
      </c>
      <c r="C346" s="118" t="s">
        <v>4</v>
      </c>
      <c r="D346" s="118">
        <v>1</v>
      </c>
      <c r="E346" s="119">
        <v>0</v>
      </c>
      <c r="F346" s="120">
        <f t="shared" si="0"/>
        <v>0</v>
      </c>
    </row>
    <row r="347" spans="2:4" ht="12">
      <c r="B347" s="117"/>
      <c r="C347" s="118"/>
      <c r="D347" s="118"/>
    </row>
    <row r="348" spans="2:4" ht="12">
      <c r="B348" s="117" t="s">
        <v>41</v>
      </c>
      <c r="C348" s="118"/>
      <c r="D348" s="118"/>
    </row>
    <row r="349" spans="2:4" ht="12">
      <c r="B349" s="117" t="s">
        <v>798</v>
      </c>
      <c r="C349" s="118"/>
      <c r="D349" s="118"/>
    </row>
    <row r="350" spans="2:4" ht="12">
      <c r="B350" s="124" t="s">
        <v>873</v>
      </c>
      <c r="C350" s="118"/>
      <c r="D350" s="118"/>
    </row>
    <row r="351" spans="2:4" ht="12">
      <c r="B351" s="117" t="s">
        <v>42</v>
      </c>
      <c r="C351" s="118"/>
      <c r="D351" s="118"/>
    </row>
    <row r="352" spans="2:4" ht="12">
      <c r="B352" s="117"/>
      <c r="C352" s="118"/>
      <c r="D352" s="118"/>
    </row>
    <row r="353" spans="1:4" ht="144">
      <c r="A353" s="116">
        <f>MAX($A$7:A352)+1</f>
        <v>32</v>
      </c>
      <c r="B353" s="117" t="s">
        <v>874</v>
      </c>
      <c r="C353" s="118"/>
      <c r="D353" s="118"/>
    </row>
    <row r="354" spans="2:6" ht="60">
      <c r="B354" s="117" t="s">
        <v>875</v>
      </c>
      <c r="C354" s="118" t="s">
        <v>1108</v>
      </c>
      <c r="D354" s="118">
        <v>2</v>
      </c>
      <c r="E354" s="119">
        <v>0</v>
      </c>
      <c r="F354" s="120">
        <f>+E354*D354</f>
        <v>0</v>
      </c>
    </row>
    <row r="355" spans="2:4" ht="12">
      <c r="B355" s="117"/>
      <c r="C355" s="118"/>
      <c r="D355" s="118"/>
    </row>
    <row r="356" spans="1:4" ht="48">
      <c r="A356" s="116">
        <f>MAX($A$7:A355)+1</f>
        <v>33</v>
      </c>
      <c r="B356" s="117" t="s">
        <v>876</v>
      </c>
      <c r="C356" s="118"/>
      <c r="D356" s="118"/>
    </row>
    <row r="357" spans="2:4" ht="12">
      <c r="B357" s="117" t="s">
        <v>877</v>
      </c>
      <c r="C357" s="118"/>
      <c r="D357" s="118"/>
    </row>
    <row r="358" spans="2:6" ht="12">
      <c r="B358" s="117" t="s">
        <v>878</v>
      </c>
      <c r="C358" s="118" t="s">
        <v>4</v>
      </c>
      <c r="D358" s="118">
        <v>8</v>
      </c>
      <c r="E358" s="119">
        <v>0</v>
      </c>
      <c r="F358" s="120">
        <f>+E358*D358</f>
        <v>0</v>
      </c>
    </row>
    <row r="359" spans="2:6" ht="12">
      <c r="B359" s="117" t="s">
        <v>879</v>
      </c>
      <c r="C359" s="118" t="s">
        <v>4</v>
      </c>
      <c r="D359" s="118">
        <v>5</v>
      </c>
      <c r="E359" s="119">
        <v>0</v>
      </c>
      <c r="F359" s="120">
        <f>+E359*D359</f>
        <v>0</v>
      </c>
    </row>
    <row r="360" spans="2:6" ht="12">
      <c r="B360" s="117" t="s">
        <v>974</v>
      </c>
      <c r="C360" s="118" t="s">
        <v>4</v>
      </c>
      <c r="D360" s="118">
        <v>2</v>
      </c>
      <c r="E360" s="119">
        <v>0</v>
      </c>
      <c r="F360" s="120">
        <f>+E360*D360</f>
        <v>0</v>
      </c>
    </row>
    <row r="361" spans="2:4" ht="12">
      <c r="B361" s="117"/>
      <c r="C361" s="118"/>
      <c r="D361" s="118"/>
    </row>
    <row r="362" spans="1:4" ht="192">
      <c r="A362" s="116">
        <f>MAX($A$7:A361)+1</f>
        <v>34</v>
      </c>
      <c r="B362" s="117" t="s">
        <v>880</v>
      </c>
      <c r="C362" s="118"/>
      <c r="D362" s="118"/>
    </row>
    <row r="363" spans="2:4" ht="36">
      <c r="B363" s="117" t="s">
        <v>881</v>
      </c>
      <c r="C363" s="118"/>
      <c r="D363" s="118"/>
    </row>
    <row r="364" spans="2:6" ht="108">
      <c r="B364" s="117" t="s">
        <v>882</v>
      </c>
      <c r="C364" s="118" t="s">
        <v>883</v>
      </c>
      <c r="D364" s="118">
        <v>7890</v>
      </c>
      <c r="E364" s="119">
        <v>0</v>
      </c>
      <c r="F364" s="120">
        <f>+E364*D364</f>
        <v>0</v>
      </c>
    </row>
    <row r="365" spans="2:4" ht="12">
      <c r="B365" s="117"/>
      <c r="C365" s="118"/>
      <c r="D365" s="118"/>
    </row>
    <row r="366" spans="1:4" ht="96">
      <c r="A366" s="116">
        <f>MAX($A$7:A365)+1</f>
        <v>35</v>
      </c>
      <c r="B366" s="117" t="s">
        <v>884</v>
      </c>
      <c r="C366" s="118"/>
      <c r="D366" s="118"/>
    </row>
    <row r="367" spans="2:6" ht="13.5">
      <c r="B367" s="124" t="s">
        <v>634</v>
      </c>
      <c r="C367" s="118" t="s">
        <v>1108</v>
      </c>
      <c r="D367" s="118">
        <v>310</v>
      </c>
      <c r="E367" s="119">
        <v>0</v>
      </c>
      <c r="F367" s="120">
        <f>+E367*D367</f>
        <v>0</v>
      </c>
    </row>
    <row r="368" spans="2:4" ht="12">
      <c r="B368" s="117"/>
      <c r="C368" s="118"/>
      <c r="D368" s="118"/>
    </row>
    <row r="369" spans="2:4" ht="12">
      <c r="B369" s="117" t="s">
        <v>41</v>
      </c>
      <c r="C369" s="118"/>
      <c r="D369" s="118"/>
    </row>
    <row r="370" spans="2:4" ht="12">
      <c r="B370" s="124" t="s">
        <v>885</v>
      </c>
      <c r="C370" s="118"/>
      <c r="D370" s="118"/>
    </row>
    <row r="371" spans="2:4" ht="12">
      <c r="B371" s="117" t="s">
        <v>42</v>
      </c>
      <c r="C371" s="118"/>
      <c r="D371" s="118"/>
    </row>
    <row r="372" spans="2:4" ht="12">
      <c r="B372" s="117"/>
      <c r="C372" s="118"/>
      <c r="D372" s="118"/>
    </row>
    <row r="373" spans="1:6" ht="120">
      <c r="A373" s="116">
        <f>MAX($A$7:A372)+1</f>
        <v>36</v>
      </c>
      <c r="B373" s="117" t="s">
        <v>886</v>
      </c>
      <c r="C373" s="118" t="s">
        <v>1108</v>
      </c>
      <c r="D373" s="118">
        <v>94</v>
      </c>
      <c r="E373" s="119">
        <v>0</v>
      </c>
      <c r="F373" s="120">
        <f>+E373*D373</f>
        <v>0</v>
      </c>
    </row>
    <row r="374" spans="2:4" ht="12">
      <c r="B374" s="117"/>
      <c r="C374" s="118"/>
      <c r="D374" s="118"/>
    </row>
    <row r="375" spans="2:4" ht="12">
      <c r="B375" s="117" t="s">
        <v>41</v>
      </c>
      <c r="C375" s="118"/>
      <c r="D375" s="118"/>
    </row>
    <row r="376" spans="2:4" ht="12">
      <c r="B376" s="124" t="s">
        <v>1214</v>
      </c>
      <c r="C376" s="118"/>
      <c r="D376" s="118"/>
    </row>
    <row r="377" spans="2:4" ht="12">
      <c r="B377" s="117" t="s">
        <v>42</v>
      </c>
      <c r="C377" s="118"/>
      <c r="D377" s="118"/>
    </row>
    <row r="378" spans="2:4" ht="12">
      <c r="B378" s="117"/>
      <c r="C378" s="118"/>
      <c r="D378" s="118"/>
    </row>
    <row r="379" spans="1:6" ht="36">
      <c r="A379" s="116">
        <f>MAX($A$7:A378)+1</f>
        <v>37</v>
      </c>
      <c r="B379" s="117" t="s">
        <v>887</v>
      </c>
      <c r="C379" s="118" t="s">
        <v>1108</v>
      </c>
      <c r="D379" s="118">
        <v>98</v>
      </c>
      <c r="E379" s="119">
        <v>0</v>
      </c>
      <c r="F379" s="120">
        <f>+E379*D379</f>
        <v>0</v>
      </c>
    </row>
    <row r="380" spans="2:4" ht="12">
      <c r="B380" s="117"/>
      <c r="C380" s="118"/>
      <c r="D380" s="118"/>
    </row>
    <row r="381" spans="2:4" ht="12">
      <c r="B381" s="117" t="s">
        <v>41</v>
      </c>
      <c r="C381" s="118"/>
      <c r="D381" s="118"/>
    </row>
    <row r="382" spans="2:4" ht="12">
      <c r="B382" s="124" t="s">
        <v>888</v>
      </c>
      <c r="C382" s="118"/>
      <c r="D382" s="118"/>
    </row>
    <row r="383" spans="2:4" ht="12">
      <c r="B383" s="117" t="s">
        <v>42</v>
      </c>
      <c r="C383" s="118"/>
      <c r="D383" s="118"/>
    </row>
    <row r="384" spans="2:4" ht="12">
      <c r="B384" s="117"/>
      <c r="C384" s="118"/>
      <c r="D384" s="118"/>
    </row>
    <row r="385" spans="1:6" ht="96">
      <c r="A385" s="116">
        <f>MAX($A$7:A384)+1</f>
        <v>38</v>
      </c>
      <c r="B385" s="117" t="s">
        <v>890</v>
      </c>
      <c r="C385" s="118" t="s">
        <v>1108</v>
      </c>
      <c r="D385" s="118">
        <v>45</v>
      </c>
      <c r="E385" s="119">
        <v>0</v>
      </c>
      <c r="F385" s="120">
        <f>+E385*D385</f>
        <v>0</v>
      </c>
    </row>
    <row r="386" spans="2:4" ht="12">
      <c r="B386" s="117"/>
      <c r="C386" s="118"/>
      <c r="D386" s="118"/>
    </row>
    <row r="387" spans="1:6" ht="60">
      <c r="A387" s="116">
        <f>MAX($A$7:A386)+1</f>
        <v>39</v>
      </c>
      <c r="B387" s="117" t="s">
        <v>121</v>
      </c>
      <c r="C387" s="118" t="s">
        <v>1</v>
      </c>
      <c r="D387" s="118">
        <v>1</v>
      </c>
      <c r="E387" s="119">
        <v>0</v>
      </c>
      <c r="F387" s="120">
        <f>+E387*D387</f>
        <v>0</v>
      </c>
    </row>
    <row r="388" spans="2:4" ht="12">
      <c r="B388" s="117"/>
      <c r="C388" s="118"/>
      <c r="D388" s="118"/>
    </row>
    <row r="389" spans="1:6" ht="36">
      <c r="A389" s="116">
        <f>MAX($A$7:A388)+1</f>
        <v>40</v>
      </c>
      <c r="B389" s="117" t="s">
        <v>891</v>
      </c>
      <c r="C389" s="118" t="s">
        <v>1</v>
      </c>
      <c r="D389" s="118">
        <v>1</v>
      </c>
      <c r="E389" s="119">
        <v>0</v>
      </c>
      <c r="F389" s="120">
        <f>+E389*D389</f>
        <v>0</v>
      </c>
    </row>
  </sheetData>
  <sheetProtection/>
  <printOptions/>
  <pageMargins left="0.7480314960629921" right="0.7480314960629921" top="0.984251968503937" bottom="0.984251968503937"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Mitja</dc:creator>
  <cp:keywords/>
  <dc:description/>
  <cp:lastModifiedBy>Damjan Potepan</cp:lastModifiedBy>
  <cp:lastPrinted>2015-10-16T11:46:59Z</cp:lastPrinted>
  <dcterms:created xsi:type="dcterms:W3CDTF">2010-03-30T09:03:09Z</dcterms:created>
  <dcterms:modified xsi:type="dcterms:W3CDTF">2015-10-16T11:49:08Z</dcterms:modified>
  <cp:category/>
  <cp:version/>
  <cp:contentType/>
  <cp:contentStatus/>
</cp:coreProperties>
</file>