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81" yWindow="240" windowWidth="19320" windowHeight="14190" tabRatio="892" activeTab="2"/>
  </bookViews>
  <sheets>
    <sheet name="REKAPITULACIJA" sheetId="1" r:id="rId1"/>
    <sheet name="SPLOŠNO" sheetId="2" r:id="rId2"/>
    <sheet name="VODOVODNI PRIKLJUČEK" sheetId="3" r:id="rId3"/>
    <sheet name="List1" sheetId="4" state="hidden" r:id="rId4"/>
  </sheets>
  <definedNames>
    <definedName name="_Toc275410349" localSheetId="2">'VODOVODNI PRIKLJUČEK'!$B$1</definedName>
    <definedName name="_Toc288064503">#REF!</definedName>
    <definedName name="_Toc289939629">#REF!</definedName>
    <definedName name="_Toc378407465" localSheetId="2">'VODOVODNI PRIKLJUČEK'!#REF!</definedName>
    <definedName name="_Toc38077199" localSheetId="2">'VODOVODNI PRIKLJUČEK'!#REF!</definedName>
    <definedName name="OLE_LINK1" localSheetId="1">'SPLOŠNO'!#REF!</definedName>
    <definedName name="OLE_LINK1" localSheetId="2">'VODOVODNI PRIKLJUČEK'!#REF!</definedName>
    <definedName name="OLE_LINK3" localSheetId="1">'SPLOŠNO'!#REF!</definedName>
    <definedName name="OLE_LINK3" localSheetId="2">'VODOVODNI PRIKLJUČEK'!#REF!</definedName>
    <definedName name="_xlnm.Print_Area" localSheetId="0">'REKAPITULACIJA'!$A$1:$D$22</definedName>
    <definedName name="_xlnm.Print_Area" localSheetId="1">'SPLOŠNO'!$A$1:$B$44</definedName>
    <definedName name="_xlnm.Print_Area" localSheetId="2">'VODOVODNI PRIKLJUČEK'!$A$1:$F$114</definedName>
    <definedName name="_xlnm.Print_Titles" localSheetId="1">'SPLOŠNO'!$1:$3</definedName>
    <definedName name="_xlnm.Print_Titles" localSheetId="2">'VODOVODNI PRIKLJUČEK'!$1:$4</definedName>
  </definedNames>
  <calcPr fullCalcOnLoad="1"/>
</workbook>
</file>

<file path=xl/sharedStrings.xml><?xml version="1.0" encoding="utf-8"?>
<sst xmlns="http://schemas.openxmlformats.org/spreadsheetml/2006/main" count="172" uniqueCount="128">
  <si>
    <t>kpl</t>
  </si>
  <si>
    <t>kpl.</t>
  </si>
  <si>
    <t>m</t>
  </si>
  <si>
    <t>kos</t>
  </si>
  <si>
    <t>REKAPITULACIJA STROJNIH INSTALACIJ</t>
  </si>
  <si>
    <t>SKUPAJ:</t>
  </si>
  <si>
    <t>Pri izdelavi ponudbe na podlagi predmetnega popisa je potrebno v ceni posamezne enote ali sistema navedenega v popisu upoštevati:</t>
  </si>
  <si>
    <t>Montažo materiala, izvedeno s strani strokovno usposobljene osebe, po potrebi osebe, ki je pooblaščena za montažo. Vsa oprema mora biti montirana skladno z navodili proizvajalca. V sklopu montaže je potrebno upoštevati ves drobni montažni in tesnilni material, pripravljalna in zaključna dela, izdelavo morebiti potrebnih prebojev in dolbenj.</t>
  </si>
  <si>
    <t>Zaščito vgrajenega materiala na objektu proti poškodbam nastalim zaradi izvajanja gradbenih ali ostalih del po vgradnji materiala.</t>
  </si>
  <si>
    <t>Pripravo dokumentacije o ustrezni montaži elementov ali naprav z zapisniki o kontroli električnih in cevnih povezav posamezne naprave ali zagonu naprav s strani za to pooblaščene organizacije ali proizvajalca, če je to potrebno.</t>
  </si>
  <si>
    <t>Pregled vseh elementov aktivne in pasivne požarne zaščite s strani pooblaščene organizacije, pridobivanje izjav o ustreznosti izvedenih del in montaže. Vsi elementi sistemov aktivne ali pasivne požarne zaščite morajo biti ustrezno označeni in dokumentirani.</t>
  </si>
  <si>
    <t>Zagon in kontrola posameznega sistema v celoti ter izdelava zapisnika o funkcionalnosti sistema.</t>
  </si>
  <si>
    <t>Vris sprememb, nastalih med gradnjo v PZI načrt ter predaja teh izdelovalcu PID načrta.</t>
  </si>
  <si>
    <t>Izdelava funkcionalnih shem posameznih sistemov v okvirju, nameščena na steno v strojnici, skupaj z navodili za uporabo posameznega sistema.</t>
  </si>
  <si>
    <t>Izdelava dokazila o zanesljivosti objekta skladno z veljavnim pravilnikom.</t>
  </si>
  <si>
    <t>a)</t>
  </si>
  <si>
    <t>b)</t>
  </si>
  <si>
    <t>c)</t>
  </si>
  <si>
    <t>d)</t>
  </si>
  <si>
    <t>e)</t>
  </si>
  <si>
    <t>f)</t>
  </si>
  <si>
    <t>g)</t>
  </si>
  <si>
    <t>h)</t>
  </si>
  <si>
    <t>j)</t>
  </si>
  <si>
    <t>k)</t>
  </si>
  <si>
    <t>l)</t>
  </si>
  <si>
    <t>o)</t>
  </si>
  <si>
    <t>p)</t>
  </si>
  <si>
    <t>Opis postavke</t>
  </si>
  <si>
    <t>e.m.</t>
  </si>
  <si>
    <t>€/enoto</t>
  </si>
  <si>
    <t>€ skupaj</t>
  </si>
  <si>
    <t>kol</t>
  </si>
  <si>
    <t>r)</t>
  </si>
  <si>
    <t>s)</t>
  </si>
  <si>
    <t>t)</t>
  </si>
  <si>
    <t>u)</t>
  </si>
  <si>
    <t>ur</t>
  </si>
  <si>
    <t>I.</t>
  </si>
  <si>
    <t>SPLOŠNO (OPOZORILA IN OPOMBE)</t>
  </si>
  <si>
    <t>Označevanje cevovodov ter kanalov z označbo medija in smeri toka.</t>
  </si>
  <si>
    <t xml:space="preserve">Priprava podrobnih navodil za obratovanje in vzdrževanje elementov in sistemov v objektu. Uvajanje upravljavca sistemov investitorja, poučevanja, šolanja ter pomoč v prvem letu obratovanja. </t>
  </si>
  <si>
    <t xml:space="preserve">Dobavo materiala, ustrezno zaščitenega proti poškodbam, z vsemi transportnimi in manipulativnimi stroški, stroški zavarovanj, skladiščenja med transportom ali pred montažo. Pred montažo se vsak kos posebej pregleda in ugotovi ustreznost glede na zahteve. Vsaka naprava mora biti opremljena z navodili za obratovanje v slovenskem jeziku. </t>
  </si>
  <si>
    <t xml:space="preserve">Pripravo dokumentacije skladno s »Pravilnikom o gradbenih proizvodih«, ki jo izvajalec pred montažo preda nadzornemu organu (atesti, izjave o skladnosti, CE certifikati, tehnična soglasja…) </t>
  </si>
  <si>
    <t xml:space="preserve">Izpiranje in čiščenje vseh cevnih instalacij. </t>
  </si>
  <si>
    <t>Tlačne, tesnostne in ostale potrebne preizkuse sistemov z zapisniki o izvedbah preizkusov, podpisanimi s strani nadzornega organa. V kolikor je za posamezno instalacijo potrebno pridobiti ustrezno dokumentacijo drugega podjetja (plin, vodovod), je potrebno upoštevati stroške nadzora s strani tega podjetja, naročilo preskusov in pridobitev dokumentacije o ustreznosti in uspešno opravljenih preizkusih.</t>
  </si>
  <si>
    <t xml:space="preserve">Preskus hidrantnega omrežja ki je sestavljen iz pregleda dokumentacije in preizkusa hidrantnega omrežja ter pridobitev pisnega poročila o ustreznosti hidrantnega omrežja. </t>
  </si>
  <si>
    <t xml:space="preserve">Dezinfekcijo sistemov pitne vode ter izpiranje, jemanje vzorcev, pregled ustreznosti vode in pridobitev izvida o ustreznosti. V primeru da izvidi niso ustrezni je izvajalec dolžan ponoviti postopke dezinfekcije in po potrebi izvesti dela za odpravo problema. </t>
  </si>
  <si>
    <t xml:space="preserve">Ureguliranje vseh cevnih razvodov z nastavitvijo regulacijskih elementov na posameznem končnem elementu in v sistemu, izvedbo meritev pretokov ter pridobitev zapisnika o uravnovešenju cevnih sistemov. </t>
  </si>
  <si>
    <t xml:space="preserve">Meritve in nastavitve količin zraka na posameznem končnem elementu s strani pooblaščenega podjetja ter pridobitev zapisnika o opravljenih meritvah in količinah. Če meritve niso ustrezne, je izvajalec dolžan izvesti potrebne nastavitve, dokler meritve ne izkazujejo ustreznih količin. </t>
  </si>
  <si>
    <t>Meritve mikroklime za letno in zimsko obratovanje ter izdaja potrdila o izpolnjevanju projektnih zahtev s strani pooblaščene organizacije.</t>
  </si>
  <si>
    <t>DN 50</t>
  </si>
  <si>
    <t>GRADBENA DELA</t>
  </si>
  <si>
    <t>Priprava gradbišča, odstranitev eventualnih ovir in ureditev delovnega platoja ter vzpostavitev prvotnega stanja po končanih delih</t>
  </si>
  <si>
    <t>Zavarovanje gradbišča s predpisano prometno signalizacijo kot so letve, opozorilne vrvice, znaki, svetlobna telesa, objava v javnih glasilih</t>
  </si>
  <si>
    <t>Zakoličba obstoječih komunalnih vodov ter stroški nadzora predstavnikov prizadetih komunalnih organizacij v času gradnje</t>
  </si>
  <si>
    <t>(90% celotnega izkopa)</t>
  </si>
  <si>
    <t>(10% celotnega izkopa)</t>
  </si>
  <si>
    <t>Razpiranje izkopanega jarka na mestih, kjer nastopa možnost zasipanja</t>
  </si>
  <si>
    <t>(predvidoma 2% od skupne dolžine trase)</t>
  </si>
  <si>
    <t>Planiranje dna jarka v ravnini ali vzdolžnih naklonih pri normalnih pogojih v vseh kategorijah</t>
  </si>
  <si>
    <t>ZUNANJI VODOVOD, VODOVODNI PRIKLJUČEK</t>
  </si>
  <si>
    <t>Zakoličba osi cevovoda z zavarovanjem osi, oznako horizontalnih in vertikalnih lomov, oznako vozlišč, odcepov in zakoličba mesta prevezave na obstoječi cevovod ter vris v kataster in izdelava geodetskega posnetka</t>
  </si>
  <si>
    <t>Postavitev provizornih dostopov do objektov preko izkopanih jarkov iz plohov 5 cm širine 1,00 m (prenosljivi)</t>
  </si>
  <si>
    <t>Postavljanje gradbenih profilov na vzpostavljeno os trase cevovoda ter določitev nivoja za merjenje globine izkopa in polaganje cevovoda</t>
  </si>
  <si>
    <t>Strojni izkop vodovodnega jarka v suhem terenu širine do 2 m, globine do 2 m, s pravilnim odsekavanjem vertikal oz. poševnih stranic in odmetom materiala 1,0 m od roba jarka</t>
  </si>
  <si>
    <t>vse v terenu III - IV. Kategorije</t>
  </si>
  <si>
    <t>Ročni izkop vodovodnega jarka v suhem terenu širine do 2 m, globine do 2 m, s pravilnim odsekavanjem vertikal oz. poševnih stranic in odmetom materiala 1,0 m od roba jarka</t>
  </si>
  <si>
    <t>Izdelava peščenega nasipa za izravnavo dna jarka debeline 10 cm z 2 x sejanim peskom</t>
  </si>
  <si>
    <t xml:space="preserve">Nabava in transport materiala za izdelavo nasipa nad položeno cevjo. Na nasip za izravnavo jarka se izvede 3 - 5 cm debel nasip za poravnavo tal v katerega si cev izdela ležišče. Obsip cevi se izvaja v slojih po 15 - 20 cm istočasno na obeh straneh cevi. </t>
  </si>
  <si>
    <t>Odvoz preostalega izkopanega materiala deponiranega kraj jarka z nakladanjem in razkladanjem ter odvozom na trajno deponijo s pridobitvijo evidenčnih listov</t>
  </si>
  <si>
    <t xml:space="preserve">Izdelava armirano betonskega vodomernega jaška notranje dimenzije 240 x 110 x190 cm po priloženem detajlu z opažanjem, armiranjem, zunanjo hidroizolacijo (2x bitumenski premaz), LŽ pokrovom D400 600 x 600 mm, vstopno varnostno lestevijo ter pomožni vstopni element, izdelana in preizkušena v skladu z DIN 3620, DVGW 351, UVV, VBG 74, glede obremenitve pa po DIN 1879 (1 del). Varnostna lestev je zvarjena v zaščitni atmosferi ter pasivirana v kopeli. Nosilci so iz specialnega profila visoke togosti (dim. 56 x 24 x 2 mm), prečke oziroma klini iz U-profila z rebrasto stopalno površino (dim. 25mm po UVV), razdalje med klini 280 mm. Svetla širina lestve je 300 mm. Na steno jaška je pritrjena z 150 mm dolgimi, višinsko nastavljivimi zidnimi pritrdilnimi ročaji za pritrditev z mozniki. Vgrezljiv vstopni element je sestavljen iz držala ter vodila. Držalo je iz vzvojne stabilne cevi dimenzije 33,7 x 3,25 mm, zgoraj upognjene pod kotom 90°, na obeh straneh zaprte z PVC kapami. Celotna dolžina držala v izvlečenem stanju je 1100 mm. Vodilo, z možnostjo blokade držala je opremljeno s štirimi luknjami, premera 12 mm, za pritrditev na steno jaška. </t>
  </si>
  <si>
    <t>Obbetoniranje cestnih kap zasunov z MB 20 z vsemi pomožnimi deli</t>
  </si>
  <si>
    <t>Planiranje in čiščenje terena vzdolž trase po zasutju cevovoda v širini 2,5 m</t>
  </si>
  <si>
    <t>Dobava in postavitev betonskih podstavkov MB 20, velikosti 20/20/50 cm za namestitev tablic za označbo zasunov na cevovodu</t>
  </si>
  <si>
    <t>Nadzor s strani upravnika vodovoda</t>
  </si>
  <si>
    <t>VODOVODNI MATERIAL TER VODOMERNI JAŠEK</t>
  </si>
  <si>
    <t>PE cev po SIST EN 12201 (SDR 11) skupaj z vsem tesnilnim in montažnim materialom</t>
  </si>
  <si>
    <t>PE 100 d 90 x 8,2</t>
  </si>
  <si>
    <t>PE 100 d 110 x 10,0</t>
  </si>
  <si>
    <t>NL fazonski kosi po EN 545:2010 (nodularna litina) na notranji strani zaščitena z epoksi zaščito minimalno 70 μm, (za vsako prirobnico DN 80 je predvideno 8 vijakov M16 - L/X=85/57; za vsako prirobnico DN 100 je predvideno 8 vijakov M16 - L/X=90/62) ves tesnilni in pritrdilni material se dobavlja v kompletu z fazonskimi kosi)</t>
  </si>
  <si>
    <t>Saint - Gobain PAM ali adekvatno</t>
  </si>
  <si>
    <t>- FF kos DN 50/250</t>
  </si>
  <si>
    <t>- FF kos DN 80/500</t>
  </si>
  <si>
    <t>- FF kos DN 80/1000</t>
  </si>
  <si>
    <t>- FFR kos DN 80/50</t>
  </si>
  <si>
    <t>- FFR kos DN 100/80</t>
  </si>
  <si>
    <t>- T kos DN 100/80</t>
  </si>
  <si>
    <t>- T kos DN 100/100</t>
  </si>
  <si>
    <t>- N kos DN 80</t>
  </si>
  <si>
    <t>Zasun po EN 545:2010 EURO 20 tip 23 z vgradno garnituro (teleskopsko) in cestno kapo, skupaj s tesnilnim in vijačnim materialom</t>
  </si>
  <si>
    <t>DN 80</t>
  </si>
  <si>
    <t>DN 100</t>
  </si>
  <si>
    <t>Litoželezni lovilec nesnage po EN 545:2010 s tesnili in vijaki</t>
  </si>
  <si>
    <t>Zasun po EN 545:2010 EURO 20 tip 23 skupaj s tesnilnim in vijačnim materialom</t>
  </si>
  <si>
    <t>Zasun po EN 545:2010 EURO 20 tip 21 skupaj s tesnilnim in vijačnim materialom</t>
  </si>
  <si>
    <t>DN 50 z izpustno pipo DN15</t>
  </si>
  <si>
    <t>Nadzemni hidrant– lomljive izvedbe. Telo nadzemnega hidranta mora biti iz INOX, glava iz nodularne litine z dvema "C" priključkoma ter enim "B"priključkom. Hidrant mora biti opremljen z izpustno odprtino po kateri odteče stoječa voda iz hidranta. Ustrezati morajo standardu SIST EN 14384:2005 skupaj s tesnilnim in vijačnim materialom</t>
  </si>
  <si>
    <t>Omara z gasilsko opremo za nadzemne hidrante za , ki vsebuje:</t>
  </si>
  <si>
    <t>- tlačno cev trevira Ø 52 (L=15m) – 4 kosi</t>
  </si>
  <si>
    <t>- ročnik na zasun Ø 52 – 2 kosa</t>
  </si>
  <si>
    <t>- ključ za nadzemni hidrant</t>
  </si>
  <si>
    <t>- ključ C – 2 kosa</t>
  </si>
  <si>
    <t>Kombinirani vodomer z impulznim izhodom, opremljen z impulznim izhodom na vodomeru (glavni + obtočni), brezpotencialni senzor tipa REED in kabel za Helix, brezpotencialni senzor »DISK REED« za vodomer MTR/KN impulz 1/100 ter radio modulom (radio modul se lahko pritrdi na steno jaška oziroma na cev instalacije), skupaj s tesnilnim in vijačnim materialom</t>
  </si>
  <si>
    <t>ABB tip WPV INLINE ali adekvatno</t>
  </si>
  <si>
    <t>Omarica MBR GSM za daljinsko odčitavanje za kombinirani vodomer sestavljena iz:</t>
  </si>
  <si>
    <t>- povezave na vodomer (4 žilni kabel UTP ali telefonski kabel)</t>
  </si>
  <si>
    <t>- podrejene MBUS enote PadPulse M2 v omarici</t>
  </si>
  <si>
    <t>- centralne enote PW - 3</t>
  </si>
  <si>
    <t>- vmesnikom MV - 11 z napajalnikom 230V/16V - 1,6A EZN</t>
  </si>
  <si>
    <t>- interni GSM modem z anteno</t>
  </si>
  <si>
    <t>- SIM kartice (kartico zagotovi upravnik oz. investitor)</t>
  </si>
  <si>
    <t>Na mestu vgradnje je potrebno zagotoviti zunanje napajanje 230 V, na lokaciji omarice mora biti GSM signal, v nasprotnem primeru je potrebno podaljšanje antene do primernega mesta. Vgradnjo, programiranje omarice ter kabliranje izvede dobavitelj opreme.</t>
  </si>
  <si>
    <t>Montažno demontažni kos Saint - Gobain PAM po EN 545:2010 skupaj s tesnilnim ter vijačnim materialom (za vsako prirobnico DN 80 je predvideno 8 vijakov M16 - L/X=85/57; za vsako prirobnico DN 100 je predvideno 8 vijakov M16 - L/X=90/62) ves tesnilni in pritrdilni material se dobavlja v kompletu z fazonskimi kosi)</t>
  </si>
  <si>
    <t>Spojka s prirobnico za PE cevi, skupaj z vijaki in tesnili</t>
  </si>
  <si>
    <t>tip 0400</t>
  </si>
  <si>
    <t>HAWLE tip 0400 ali adekvatno</t>
  </si>
  <si>
    <t>d 90/DN 80</t>
  </si>
  <si>
    <t>d 110/DN 100</t>
  </si>
  <si>
    <t>Dobava in polaganje signalno opozorilnega traku</t>
  </si>
  <si>
    <r>
      <t>m</t>
    </r>
    <r>
      <rPr>
        <vertAlign val="superscript"/>
        <sz val="10"/>
        <color indexed="8"/>
        <rFont val="Arial"/>
        <family val="2"/>
      </rPr>
      <t>3</t>
    </r>
  </si>
  <si>
    <r>
      <t>m</t>
    </r>
    <r>
      <rPr>
        <vertAlign val="superscript"/>
        <sz val="10"/>
        <color indexed="8"/>
        <rFont val="Arial"/>
        <family val="2"/>
      </rPr>
      <t>2</t>
    </r>
  </si>
  <si>
    <r>
      <t>Obbetoniranje fazonov (horizontalnih in vertikalnih lokov, odcepov ter podstavkov za hidrante z MB 20 (cca. 0,3m</t>
    </r>
    <r>
      <rPr>
        <vertAlign val="superscript"/>
        <sz val="10"/>
        <color indexed="8"/>
        <rFont val="Arial"/>
        <family val="2"/>
      </rPr>
      <t>3</t>
    </r>
    <r>
      <rPr>
        <sz val="10"/>
        <color indexed="8"/>
        <rFont val="Arial"/>
        <family val="2"/>
      </rPr>
      <t>/kos)</t>
    </r>
  </si>
  <si>
    <r>
      <t>DN 50/20, Qn =15 m</t>
    </r>
    <r>
      <rPr>
        <vertAlign val="superscript"/>
        <sz val="10"/>
        <color indexed="8"/>
        <rFont val="Arial"/>
        <family val="2"/>
      </rPr>
      <t>3</t>
    </r>
    <r>
      <rPr>
        <sz val="10"/>
        <color indexed="8"/>
        <rFont val="Arial"/>
        <family val="2"/>
      </rPr>
      <t>/h, PN16</t>
    </r>
  </si>
  <si>
    <t>m)</t>
  </si>
  <si>
    <t>Vsi dobavljeni materiali in naprave morajo biti opremljeni z a-testi oziroma ustreznimi certifikati. Za vse pozicije v popisu materiala se šteje dobava in montaža. V vseh postavkah, kjer je naveden proizvajalec oz. tip izdelka, velja določilo "ALI PODOBNO". Ponudnik lahko ponudi blago oz. izdelke z boljšimi performansami, ne sme pa ponuditi slabših.</t>
  </si>
  <si>
    <t>v)</t>
  </si>
  <si>
    <t>z)</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</si>
</sst>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quot;"/>
    <numFmt numFmtId="173" formatCode="#,##0.00\ &quot;€&quot;"/>
    <numFmt numFmtId="174" formatCode="&quot;True&quot;;&quot;True&quot;;&quot;False&quot;"/>
    <numFmt numFmtId="175" formatCode="&quot;On&quot;;&quot;On&quot;;&quot;Off&quot;"/>
    <numFmt numFmtId="176" formatCode="[$€-2]\ #,##0.00_);[Red]\([$€-2]\ #,##0.00\)"/>
    <numFmt numFmtId="177" formatCode="[$-424]d\.\ mmmm\ yyyy"/>
    <numFmt numFmtId="178" formatCode="&quot;Yes&quot;;&quot;Yes&quot;;&quot;No&quot;"/>
  </numFmts>
  <fonts count="45">
    <font>
      <sz val="11"/>
      <color theme="1"/>
      <name val="Calibri"/>
      <family val="2"/>
    </font>
    <font>
      <sz val="11"/>
      <color indexed="8"/>
      <name val="Calibri"/>
      <family val="2"/>
    </font>
    <font>
      <sz val="10"/>
      <name val="Arial"/>
      <family val="2"/>
    </font>
    <font>
      <b/>
      <sz val="10"/>
      <name val="Arial"/>
      <family val="2"/>
    </font>
    <font>
      <u val="single"/>
      <sz val="8.3"/>
      <color indexed="12"/>
      <name val="Arial"/>
      <family val="2"/>
    </font>
    <font>
      <u val="single"/>
      <sz val="8.3"/>
      <color indexed="36"/>
      <name val="Arial"/>
      <family val="2"/>
    </font>
    <font>
      <b/>
      <sz val="12"/>
      <name val="Arial"/>
      <family val="2"/>
    </font>
    <font>
      <sz val="10"/>
      <color indexed="8"/>
      <name val="Arial"/>
      <family val="2"/>
    </font>
    <font>
      <sz val="8"/>
      <name val="Calibri"/>
      <family val="2"/>
    </font>
    <font>
      <vertAlign val="superscript"/>
      <sz val="10"/>
      <color indexed="8"/>
      <name val="Arial"/>
      <family val="2"/>
    </font>
    <font>
      <b/>
      <sz val="10"/>
      <color indexed="8"/>
      <name val="Arial"/>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b/>
      <sz val="10"/>
      <color theme="1"/>
      <name val="Arial"/>
      <family val="2"/>
    </font>
    <font>
      <sz val="10"/>
      <color theme="1"/>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right/>
      <top/>
      <bottom style="thin"/>
    </border>
    <border>
      <left>
        <color indexed="63"/>
      </left>
      <right>
        <color indexed="63"/>
      </right>
      <top style="double"/>
      <bottom>
        <color indexed="63"/>
      </bottom>
    </border>
    <border>
      <left style="hair"/>
      <right style="hair"/>
      <top style="hair"/>
      <bottom style="hair"/>
    </border>
    <border>
      <left>
        <color indexed="63"/>
      </left>
      <right>
        <color indexed="63"/>
      </right>
      <top>
        <color indexed="63"/>
      </top>
      <bottom style="hair"/>
    </border>
  </borders>
  <cellStyleXfs count="6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8" fillId="19" borderId="0" applyNumberFormat="0" applyBorder="0" applyAlignment="0" applyProtection="0"/>
    <xf numFmtId="0" fontId="4" fillId="0" borderId="0" applyNumberFormat="0" applyFill="0" applyBorder="0" applyAlignment="0" applyProtection="0"/>
    <xf numFmtId="0" fontId="29" fillId="20" borderId="1" applyNumberFormat="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2" fillId="0" borderId="0">
      <alignment/>
      <protection/>
    </xf>
    <xf numFmtId="0" fontId="2" fillId="0" borderId="0">
      <alignment/>
      <protection/>
    </xf>
    <xf numFmtId="0" fontId="34" fillId="21" borderId="0" applyNumberFormat="0" applyBorder="0" applyAlignment="0" applyProtection="0"/>
    <xf numFmtId="0" fontId="5" fillId="0" borderId="0" applyNumberFormat="0" applyFill="0" applyBorder="0" applyAlignment="0" applyProtection="0"/>
    <xf numFmtId="9" fontId="1" fillId="0" borderId="0" applyFont="0" applyFill="0" applyBorder="0" applyAlignment="0" applyProtection="0"/>
    <xf numFmtId="0" fontId="1" fillId="22" borderId="5" applyNumberFormat="0" applyFon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7" fillId="0" borderId="6" applyNumberFormat="0" applyFill="0" applyAlignment="0" applyProtection="0"/>
    <xf numFmtId="0" fontId="38" fillId="29" borderId="7" applyNumberFormat="0" applyAlignment="0" applyProtection="0"/>
    <xf numFmtId="0" fontId="39" fillId="20" borderId="8" applyNumberFormat="0" applyAlignment="0" applyProtection="0"/>
    <xf numFmtId="0" fontId="40" fillId="30"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31" borderId="8" applyNumberFormat="0" applyAlignment="0" applyProtection="0"/>
    <xf numFmtId="0" fontId="42" fillId="0" borderId="9" applyNumberFormat="0" applyFill="0" applyAlignment="0" applyProtection="0"/>
  </cellStyleXfs>
  <cellXfs count="79">
    <xf numFmtId="0" fontId="0" fillId="0" borderId="0" xfId="0" applyFont="1" applyAlignment="1">
      <alignment/>
    </xf>
    <xf numFmtId="0" fontId="3" fillId="0" borderId="0" xfId="42" applyFont="1" applyAlignment="1">
      <alignment horizontal="left" vertical="top"/>
      <protection/>
    </xf>
    <xf numFmtId="0" fontId="3" fillId="0" borderId="0" xfId="42" applyFont="1" applyAlignment="1">
      <alignment wrapText="1"/>
      <protection/>
    </xf>
    <xf numFmtId="0" fontId="3" fillId="0" borderId="0" xfId="42" applyFont="1" applyAlignment="1">
      <alignment/>
      <protection/>
    </xf>
    <xf numFmtId="173" fontId="3" fillId="0" borderId="0" xfId="42" applyNumberFormat="1" applyFont="1">
      <alignment/>
      <protection/>
    </xf>
    <xf numFmtId="0" fontId="2" fillId="0" borderId="0" xfId="42">
      <alignment/>
      <protection/>
    </xf>
    <xf numFmtId="0" fontId="3" fillId="0" borderId="0" xfId="42" applyFont="1" applyAlignment="1">
      <alignment horizontal="right" vertical="top"/>
      <protection/>
    </xf>
    <xf numFmtId="0" fontId="3" fillId="0" borderId="10" xfId="42" applyFont="1" applyBorder="1" applyAlignment="1">
      <alignment/>
      <protection/>
    </xf>
    <xf numFmtId="0" fontId="2" fillId="0" borderId="10" xfId="42" applyBorder="1" applyAlignment="1">
      <alignment horizontal="right"/>
      <protection/>
    </xf>
    <xf numFmtId="0" fontId="3" fillId="0" borderId="10" xfId="42" applyFont="1" applyBorder="1" applyAlignment="1">
      <alignment horizontal="left"/>
      <protection/>
    </xf>
    <xf numFmtId="173" fontId="3" fillId="0" borderId="10" xfId="42" applyNumberFormat="1" applyFont="1" applyBorder="1" applyAlignment="1">
      <alignment horizontal="right"/>
      <protection/>
    </xf>
    <xf numFmtId="0" fontId="2" fillId="0" borderId="0" xfId="42" applyAlignment="1">
      <alignment horizontal="right"/>
      <protection/>
    </xf>
    <xf numFmtId="0" fontId="2" fillId="0" borderId="0" xfId="42" applyAlignment="1">
      <alignment horizontal="right" vertical="top"/>
      <protection/>
    </xf>
    <xf numFmtId="0" fontId="2" fillId="0" borderId="0" xfId="42" applyAlignment="1">
      <alignment wrapText="1"/>
      <protection/>
    </xf>
    <xf numFmtId="0" fontId="2" fillId="0" borderId="0" xfId="42" applyAlignment="1">
      <alignment/>
      <protection/>
    </xf>
    <xf numFmtId="173" fontId="2" fillId="0" borderId="0" xfId="42" applyNumberFormat="1">
      <alignment/>
      <protection/>
    </xf>
    <xf numFmtId="0" fontId="2" fillId="0" borderId="0" xfId="42" applyBorder="1" applyAlignment="1">
      <alignment/>
      <protection/>
    </xf>
    <xf numFmtId="173" fontId="2" fillId="0" borderId="0" xfId="42" applyNumberFormat="1" applyBorder="1">
      <alignment/>
      <protection/>
    </xf>
    <xf numFmtId="0" fontId="3" fillId="0" borderId="0" xfId="42" applyFont="1" applyBorder="1" applyAlignment="1">
      <alignment wrapText="1"/>
      <protection/>
    </xf>
    <xf numFmtId="0" fontId="2" fillId="0" borderId="11" xfId="42" applyBorder="1" applyAlignment="1">
      <alignment horizontal="right" vertical="top"/>
      <protection/>
    </xf>
    <xf numFmtId="0" fontId="6" fillId="0" borderId="11" xfId="42" applyFont="1" applyBorder="1" applyAlignment="1">
      <alignment horizontal="left"/>
      <protection/>
    </xf>
    <xf numFmtId="4" fontId="3" fillId="0" borderId="11" xfId="42" applyNumberFormat="1" applyFont="1" applyBorder="1">
      <alignment/>
      <protection/>
    </xf>
    <xf numFmtId="173" fontId="6" fillId="0" borderId="11" xfId="42" applyNumberFormat="1" applyFont="1" applyBorder="1">
      <alignment/>
      <protection/>
    </xf>
    <xf numFmtId="49" fontId="3" fillId="0" borderId="0" xfId="42" applyNumberFormat="1" applyFont="1" applyAlignment="1">
      <alignment horizontal="center" vertical="top"/>
      <protection/>
    </xf>
    <xf numFmtId="49" fontId="3" fillId="0" borderId="0" xfId="42" applyNumberFormat="1" applyFont="1" applyBorder="1" applyAlignment="1">
      <alignment horizontal="center" vertical="top" wrapText="1"/>
      <protection/>
    </xf>
    <xf numFmtId="173" fontId="3" fillId="0" borderId="0" xfId="42" applyNumberFormat="1" applyFont="1" applyBorder="1">
      <alignment/>
      <protection/>
    </xf>
    <xf numFmtId="0" fontId="2" fillId="0" borderId="0" xfId="42" applyFont="1" applyAlignment="1">
      <alignment wrapText="1"/>
      <protection/>
    </xf>
    <xf numFmtId="0" fontId="7" fillId="0" borderId="0" xfId="0" applyFont="1" applyAlignment="1">
      <alignment horizontal="left" vertical="top" wrapText="1"/>
    </xf>
    <xf numFmtId="0" fontId="7" fillId="0" borderId="0" xfId="0" applyFont="1" applyFill="1" applyAlignment="1">
      <alignment horizontal="right" vertical="top"/>
    </xf>
    <xf numFmtId="0" fontId="7" fillId="0" borderId="0" xfId="0" applyFont="1" applyFill="1" applyAlignment="1">
      <alignment/>
    </xf>
    <xf numFmtId="0" fontId="7" fillId="0" borderId="0" xfId="0" applyFont="1" applyFill="1" applyBorder="1" applyAlignment="1">
      <alignment/>
    </xf>
    <xf numFmtId="0" fontId="2" fillId="0" borderId="0" xfId="41" applyFont="1" applyFill="1" applyBorder="1" applyProtection="1">
      <alignment/>
      <protection/>
    </xf>
    <xf numFmtId="0" fontId="2" fillId="0" borderId="0" xfId="41" applyFont="1" applyFill="1" applyProtection="1">
      <alignment/>
      <protection/>
    </xf>
    <xf numFmtId="0" fontId="3" fillId="0" borderId="0" xfId="41" applyFont="1" applyFill="1" applyBorder="1" applyAlignment="1" applyProtection="1">
      <alignment vertical="top" wrapText="1"/>
      <protection/>
    </xf>
    <xf numFmtId="0" fontId="2" fillId="0" borderId="0" xfId="41" applyFont="1" applyFill="1" applyAlignment="1" applyProtection="1">
      <alignment horizontal="right"/>
      <protection/>
    </xf>
    <xf numFmtId="0" fontId="7" fillId="0" borderId="0" xfId="0" applyFont="1" applyAlignment="1">
      <alignment wrapText="1"/>
    </xf>
    <xf numFmtId="49" fontId="3" fillId="0" borderId="0" xfId="41" applyNumberFormat="1" applyFont="1" applyFill="1" applyBorder="1" applyAlignment="1">
      <alignment horizontal="right" vertical="top"/>
      <protection/>
    </xf>
    <xf numFmtId="0" fontId="43" fillId="0" borderId="0" xfId="0" applyFont="1" applyAlignment="1">
      <alignment wrapText="1"/>
    </xf>
    <xf numFmtId="0" fontId="3" fillId="0" borderId="0" xfId="41" applyFont="1" applyFill="1" applyBorder="1" applyAlignment="1">
      <alignment horizontal="center"/>
      <protection/>
    </xf>
    <xf numFmtId="4" fontId="2" fillId="0" borderId="0" xfId="41" applyNumberFormat="1" applyFont="1" applyFill="1" applyBorder="1" applyAlignment="1">
      <alignment horizontal="center"/>
      <protection/>
    </xf>
    <xf numFmtId="173" fontId="3" fillId="0" borderId="0" xfId="41" applyNumberFormat="1" applyFont="1" applyFill="1" applyBorder="1">
      <alignment/>
      <protection/>
    </xf>
    <xf numFmtId="173" fontId="3" fillId="32" borderId="12" xfId="41" applyNumberFormat="1" applyFont="1" applyFill="1" applyBorder="1">
      <alignment/>
      <protection/>
    </xf>
    <xf numFmtId="0" fontId="3" fillId="0" borderId="0" xfId="41" applyFont="1" applyFill="1" applyBorder="1" applyAlignment="1" applyProtection="1">
      <alignment horizontal="right" vertical="top"/>
      <protection/>
    </xf>
    <xf numFmtId="0" fontId="3" fillId="0" borderId="0" xfId="41" applyFont="1" applyFill="1" applyBorder="1" applyAlignment="1" applyProtection="1">
      <alignment horizontal="center"/>
      <protection/>
    </xf>
    <xf numFmtId="173" fontId="3" fillId="0" borderId="0" xfId="41" applyNumberFormat="1" applyFont="1" applyFill="1" applyBorder="1" applyProtection="1">
      <alignment/>
      <protection/>
    </xf>
    <xf numFmtId="0" fontId="3" fillId="0" borderId="0" xfId="41" applyFont="1" applyFill="1" applyAlignment="1" applyProtection="1">
      <alignment horizontal="right" vertical="top"/>
      <protection/>
    </xf>
    <xf numFmtId="0" fontId="3" fillId="0" borderId="0" xfId="41" applyFont="1" applyFill="1" applyBorder="1" applyAlignment="1" applyProtection="1">
      <alignment horizontal="left" vertical="top" wrapText="1"/>
      <protection/>
    </xf>
    <xf numFmtId="0" fontId="3" fillId="0" borderId="13" xfId="41" applyFont="1" applyFill="1" applyBorder="1" applyAlignment="1" applyProtection="1">
      <alignment horizontal="center"/>
      <protection/>
    </xf>
    <xf numFmtId="173" fontId="3" fillId="0" borderId="13" xfId="41" applyNumberFormat="1" applyFont="1" applyFill="1" applyBorder="1" applyAlignment="1" applyProtection="1">
      <alignment horizontal="right"/>
      <protection/>
    </xf>
    <xf numFmtId="173" fontId="3" fillId="0" borderId="0" xfId="41" applyNumberFormat="1" applyFont="1" applyFill="1" applyBorder="1" applyAlignment="1" applyProtection="1">
      <alignment horizontal="right"/>
      <protection/>
    </xf>
    <xf numFmtId="0" fontId="43" fillId="0" borderId="0" xfId="0" applyFont="1" applyAlignment="1">
      <alignment horizontal="left" wrapText="1"/>
    </xf>
    <xf numFmtId="172" fontId="2" fillId="0" borderId="0" xfId="41" applyNumberFormat="1" applyFont="1" applyAlignment="1">
      <alignment horizontal="right" vertical="top"/>
      <protection/>
    </xf>
    <xf numFmtId="0" fontId="44" fillId="0" borderId="0" xfId="0" applyFont="1" applyAlignment="1">
      <alignment wrapText="1"/>
    </xf>
    <xf numFmtId="0" fontId="44" fillId="0" borderId="0" xfId="0" applyFont="1" applyAlignment="1">
      <alignment/>
    </xf>
    <xf numFmtId="173" fontId="2" fillId="33" borderId="12" xfId="41" applyNumberFormat="1" applyFont="1" applyFill="1" applyBorder="1" applyAlignment="1" applyProtection="1">
      <alignment horizontal="center"/>
      <protection locked="0"/>
    </xf>
    <xf numFmtId="173" fontId="2" fillId="0" borderId="0" xfId="41" applyNumberFormat="1" applyFont="1" applyBorder="1" applyAlignment="1" applyProtection="1">
      <alignment horizontal="center"/>
      <protection/>
    </xf>
    <xf numFmtId="172" fontId="2" fillId="0" borderId="0" xfId="41" applyNumberFormat="1" applyFont="1" applyFill="1" applyAlignment="1">
      <alignment horizontal="right" vertical="top"/>
      <protection/>
    </xf>
    <xf numFmtId="0" fontId="7" fillId="0" borderId="0" xfId="0" applyFont="1" applyFill="1" applyAlignment="1">
      <alignment horizontal="center"/>
    </xf>
    <xf numFmtId="0" fontId="7" fillId="0" borderId="0" xfId="0" applyFont="1" applyFill="1" applyBorder="1" applyAlignment="1">
      <alignment vertical="top" wrapText="1"/>
    </xf>
    <xf numFmtId="0" fontId="3" fillId="0" borderId="0" xfId="41" applyNumberFormat="1" applyFont="1" applyFill="1" applyBorder="1" applyAlignment="1">
      <alignment vertical="top" wrapText="1"/>
      <protection/>
    </xf>
    <xf numFmtId="0" fontId="3" fillId="0" borderId="0" xfId="41" applyNumberFormat="1" applyFont="1" applyFill="1" applyBorder="1" applyAlignment="1" applyProtection="1">
      <alignment vertical="top" wrapText="1"/>
      <protection/>
    </xf>
    <xf numFmtId="0" fontId="3" fillId="0" borderId="0" xfId="41" applyNumberFormat="1" applyFont="1" applyFill="1" applyAlignment="1" applyProtection="1">
      <alignment horizontal="left" vertical="top" wrapText="1"/>
      <protection/>
    </xf>
    <xf numFmtId="0" fontId="7" fillId="0" borderId="0" xfId="0" applyNumberFormat="1" applyFont="1" applyFill="1" applyAlignment="1">
      <alignment vertical="top" wrapText="1"/>
    </xf>
    <xf numFmtId="0" fontId="7" fillId="0" borderId="0" xfId="0" applyNumberFormat="1" applyFont="1" applyFill="1" applyAlignment="1">
      <alignment horizontal="left" vertical="top" wrapText="1"/>
    </xf>
    <xf numFmtId="0" fontId="7" fillId="0" borderId="0" xfId="0" applyNumberFormat="1" applyFont="1" applyAlignment="1">
      <alignment wrapText="1"/>
    </xf>
    <xf numFmtId="0" fontId="7" fillId="0" borderId="0" xfId="0" applyNumberFormat="1" applyFont="1" applyFill="1" applyBorder="1" applyAlignment="1">
      <alignment wrapText="1"/>
    </xf>
    <xf numFmtId="0" fontId="2" fillId="0" borderId="0" xfId="41" applyNumberFormat="1" applyFont="1" applyFill="1" applyBorder="1" applyAlignment="1">
      <alignment horizontal="right" vertical="top" wrapText="1"/>
      <protection/>
    </xf>
    <xf numFmtId="0" fontId="2" fillId="0" borderId="0" xfId="41" applyNumberFormat="1" applyFont="1" applyFill="1" applyBorder="1" applyAlignment="1" applyProtection="1">
      <alignment wrapText="1"/>
      <protection/>
    </xf>
    <xf numFmtId="0" fontId="2" fillId="0" borderId="0" xfId="41" applyNumberFormat="1" applyFont="1" applyFill="1" applyAlignment="1" applyProtection="1">
      <alignment wrapText="1"/>
      <protection/>
    </xf>
    <xf numFmtId="0" fontId="2" fillId="0" borderId="0" xfId="41" applyNumberFormat="1" applyFont="1" applyFill="1" applyBorder="1" applyAlignment="1" applyProtection="1">
      <alignment horizontal="right" vertical="top" wrapText="1"/>
      <protection/>
    </xf>
    <xf numFmtId="0" fontId="2" fillId="0" borderId="0" xfId="41" applyNumberFormat="1" applyFont="1" applyFill="1" applyAlignment="1" applyProtection="1">
      <alignment horizontal="right" vertical="top" wrapText="1"/>
      <protection/>
    </xf>
    <xf numFmtId="0" fontId="2" fillId="0" borderId="0" xfId="41" applyNumberFormat="1" applyFont="1" applyFill="1" applyAlignment="1" applyProtection="1">
      <alignment horizontal="right" wrapText="1"/>
      <protection/>
    </xf>
    <xf numFmtId="0" fontId="7" fillId="0" borderId="0" xfId="0" applyNumberFormat="1" applyFont="1" applyFill="1" applyAlignment="1">
      <alignment horizontal="right" wrapText="1"/>
    </xf>
    <xf numFmtId="0" fontId="7" fillId="0" borderId="0" xfId="0" applyNumberFormat="1" applyFont="1" applyFill="1" applyAlignment="1">
      <alignment wrapText="1"/>
    </xf>
    <xf numFmtId="0" fontId="7" fillId="0" borderId="0" xfId="0" applyNumberFormat="1" applyFont="1" applyFill="1" applyAlignment="1">
      <alignment horizontal="right" vertical="top" wrapText="1"/>
    </xf>
    <xf numFmtId="0" fontId="2" fillId="0" borderId="0" xfId="41" applyNumberFormat="1" applyFont="1" applyFill="1" applyAlignment="1">
      <alignment vertical="top" wrapText="1"/>
      <protection/>
    </xf>
    <xf numFmtId="0" fontId="43" fillId="0" borderId="0" xfId="0" applyNumberFormat="1" applyFont="1" applyAlignment="1">
      <alignment horizontal="justify" wrapText="1"/>
    </xf>
    <xf numFmtId="0" fontId="7" fillId="0" borderId="0" xfId="0" applyNumberFormat="1" applyFont="1" applyAlignment="1">
      <alignment horizontal="justify" wrapText="1"/>
    </xf>
    <xf numFmtId="0" fontId="10" fillId="0" borderId="0" xfId="0" applyNumberFormat="1" applyFont="1" applyFill="1" applyAlignment="1">
      <alignment wrapText="1"/>
    </xf>
  </cellXfs>
  <cellStyles count="52">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2" xfId="41"/>
    <cellStyle name="Navadno_LG PZI popis strojne instalacije popravljen popis" xfId="42"/>
    <cellStyle name="Nevtralno" xfId="43"/>
    <cellStyle name="Followed Hyperlink" xfId="44"/>
    <cellStyle name="Percent" xfId="45"/>
    <cellStyle name="Opomba" xfId="46"/>
    <cellStyle name="Opozorilo"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Currency" xfId="59"/>
    <cellStyle name="Currency [0]" xfId="60"/>
    <cellStyle name="Valuta 2" xfId="61"/>
    <cellStyle name="Comma" xfId="62"/>
    <cellStyle name="Comma [0]" xfId="63"/>
    <cellStyle name="Vnos" xfId="64"/>
    <cellStyle name="Vsota"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15"/>
  <sheetViews>
    <sheetView view="pageBreakPreview" zoomScaleSheetLayoutView="100" zoomScalePageLayoutView="0" workbookViewId="0" topLeftCell="A1">
      <selection activeCell="B21" sqref="B21"/>
    </sheetView>
  </sheetViews>
  <sheetFormatPr defaultColWidth="8.00390625" defaultRowHeight="15"/>
  <cols>
    <col min="1" max="1" width="10.7109375" style="12" customWidth="1"/>
    <col min="2" max="2" width="57.00390625" style="13" customWidth="1"/>
    <col min="3" max="3" width="7.421875" style="14" customWidth="1"/>
    <col min="4" max="4" width="19.140625" style="15" customWidth="1"/>
    <col min="5" max="16384" width="8.00390625" style="5" customWidth="1"/>
  </cols>
  <sheetData>
    <row r="1" spans="1:4" ht="12.75">
      <c r="A1" s="1"/>
      <c r="B1" s="2"/>
      <c r="C1" s="3"/>
      <c r="D1" s="4"/>
    </row>
    <row r="2" spans="1:4" ht="12.75">
      <c r="A2" s="6"/>
      <c r="B2" s="2"/>
      <c r="C2" s="3"/>
      <c r="D2" s="4"/>
    </row>
    <row r="3" spans="1:4" s="11" customFormat="1" ht="12.75">
      <c r="A3" s="7" t="s">
        <v>4</v>
      </c>
      <c r="B3" s="8"/>
      <c r="C3" s="9"/>
      <c r="D3" s="10" t="s">
        <v>31</v>
      </c>
    </row>
    <row r="4" spans="1:4" ht="12.75">
      <c r="A4" s="23"/>
      <c r="B4" s="18"/>
      <c r="C4" s="16"/>
      <c r="D4" s="17"/>
    </row>
    <row r="5" spans="1:4" ht="12.75">
      <c r="A5" s="24" t="s">
        <v>38</v>
      </c>
      <c r="B5" s="18" t="str">
        <f>'VODOVODNI PRIKLJUČEK'!_Toc275410349</f>
        <v>ZUNANJI VODOVOD, VODOVODNI PRIKLJUČEK</v>
      </c>
      <c r="C5" s="16"/>
      <c r="D5" s="17">
        <f>'VODOVODNI PRIKLJUČEK'!F1</f>
        <v>0</v>
      </c>
    </row>
    <row r="6" spans="1:4" ht="13.5" thickBot="1">
      <c r="A6" s="24"/>
      <c r="B6" s="18"/>
      <c r="C6" s="16"/>
      <c r="D6" s="25"/>
    </row>
    <row r="7" spans="1:4" ht="16.5" thickTop="1">
      <c r="A7" s="19"/>
      <c r="B7" s="20" t="s">
        <v>5</v>
      </c>
      <c r="C7" s="21"/>
      <c r="D7" s="22">
        <f>SUM(D5:D6)</f>
        <v>0</v>
      </c>
    </row>
    <row r="10" ht="12.75">
      <c r="B10" s="26"/>
    </row>
    <row r="11" ht="12.75">
      <c r="B11" s="26"/>
    </row>
    <row r="12" ht="38.25" customHeight="1">
      <c r="B12" s="27"/>
    </row>
    <row r="13" ht="12.75">
      <c r="B13" s="27"/>
    </row>
    <row r="14" ht="40.5" customHeight="1">
      <c r="B14" s="27"/>
    </row>
    <row r="15" ht="12.75">
      <c r="B15" s="26"/>
    </row>
  </sheetData>
  <sheetProtection/>
  <printOptions/>
  <pageMargins left="0.7480314960629921" right="0.7480314960629921" top="0.984251968503937" bottom="0.5905511811023623" header="0.7874015748031497" footer="0.31496062992125984"/>
  <pageSetup fitToHeight="100" horizontalDpi="300" verticalDpi="300" orientation="portrait" paperSize="9" scale="85" r:id="rId1"/>
</worksheet>
</file>

<file path=xl/worksheets/sheet2.xml><?xml version="1.0" encoding="utf-8"?>
<worksheet xmlns="http://schemas.openxmlformats.org/spreadsheetml/2006/main" xmlns:r="http://schemas.openxmlformats.org/officeDocument/2006/relationships">
  <dimension ref="A1:C371"/>
  <sheetViews>
    <sheetView view="pageBreakPreview" zoomScaleNormal="85" zoomScaleSheetLayoutView="100" zoomScalePageLayoutView="0" workbookViewId="0" topLeftCell="A1">
      <pane ySplit="3" topLeftCell="A19" activePane="bottomLeft" state="frozen"/>
      <selection pane="topLeft" activeCell="E115" sqref="E115"/>
      <selection pane="bottomLeft" activeCell="A27" sqref="A27"/>
    </sheetView>
  </sheetViews>
  <sheetFormatPr defaultColWidth="9.00390625" defaultRowHeight="15"/>
  <cols>
    <col min="1" max="1" width="9.00390625" style="73" customWidth="1"/>
    <col min="2" max="2" width="68.421875" style="62" customWidth="1"/>
    <col min="3" max="4" width="9.00390625" style="73" customWidth="1"/>
    <col min="5" max="5" width="11.57421875" style="73" customWidth="1"/>
    <col min="6" max="16384" width="9.00390625" style="73" customWidth="1"/>
  </cols>
  <sheetData>
    <row r="1" spans="1:3" s="68" customFormat="1" ht="12.75">
      <c r="A1" s="66"/>
      <c r="B1" s="59" t="s">
        <v>39</v>
      </c>
      <c r="C1" s="67"/>
    </row>
    <row r="2" spans="1:3" s="68" customFormat="1" ht="12.75">
      <c r="A2" s="69"/>
      <c r="B2" s="60"/>
      <c r="C2" s="67"/>
    </row>
    <row r="3" spans="1:2" s="71" customFormat="1" ht="25.5">
      <c r="A3" s="70"/>
      <c r="B3" s="60" t="s">
        <v>6</v>
      </c>
    </row>
    <row r="4" spans="1:2" ht="12.75">
      <c r="A4" s="72"/>
      <c r="B4" s="61"/>
    </row>
    <row r="5" spans="1:2" ht="63.75">
      <c r="A5" s="74" t="s">
        <v>15</v>
      </c>
      <c r="B5" s="62" t="s">
        <v>42</v>
      </c>
    </row>
    <row r="6" spans="1:2" ht="12.75">
      <c r="A6" s="74"/>
      <c r="B6" s="63"/>
    </row>
    <row r="7" spans="1:2" ht="38.25">
      <c r="A7" s="74" t="s">
        <v>16</v>
      </c>
      <c r="B7" s="62" t="s">
        <v>43</v>
      </c>
    </row>
    <row r="8" ht="12.75">
      <c r="A8" s="74"/>
    </row>
    <row r="9" spans="1:2" ht="63.75">
      <c r="A9" s="74" t="s">
        <v>17</v>
      </c>
      <c r="B9" s="62" t="s">
        <v>7</v>
      </c>
    </row>
    <row r="10" ht="12.75">
      <c r="A10" s="74"/>
    </row>
    <row r="11" spans="1:2" ht="25.5">
      <c r="A11" s="74" t="s">
        <v>18</v>
      </c>
      <c r="B11" s="62" t="s">
        <v>8</v>
      </c>
    </row>
    <row r="12" ht="12.75">
      <c r="A12" s="74"/>
    </row>
    <row r="13" spans="1:2" ht="38.25">
      <c r="A13" s="74" t="s">
        <v>19</v>
      </c>
      <c r="B13" s="62" t="s">
        <v>9</v>
      </c>
    </row>
    <row r="14" ht="12.75">
      <c r="A14" s="74"/>
    </row>
    <row r="15" spans="1:2" ht="51">
      <c r="A15" s="74" t="s">
        <v>20</v>
      </c>
      <c r="B15" s="62" t="s">
        <v>10</v>
      </c>
    </row>
    <row r="16" ht="12.75">
      <c r="A16" s="74"/>
    </row>
    <row r="17" spans="1:2" ht="12.75">
      <c r="A17" s="74" t="s">
        <v>21</v>
      </c>
      <c r="B17" s="62" t="s">
        <v>44</v>
      </c>
    </row>
    <row r="18" ht="12.75">
      <c r="A18" s="74"/>
    </row>
    <row r="19" spans="1:2" ht="76.5">
      <c r="A19" s="74" t="s">
        <v>22</v>
      </c>
      <c r="B19" s="62" t="s">
        <v>45</v>
      </c>
    </row>
    <row r="20" ht="12.75">
      <c r="A20" s="74"/>
    </row>
    <row r="21" spans="1:2" ht="38.25">
      <c r="A21" s="74" t="s">
        <v>23</v>
      </c>
      <c r="B21" s="62" t="s">
        <v>46</v>
      </c>
    </row>
    <row r="22" ht="12.75">
      <c r="A22" s="74"/>
    </row>
    <row r="23" spans="1:2" ht="51">
      <c r="A23" s="74" t="s">
        <v>24</v>
      </c>
      <c r="B23" s="62" t="s">
        <v>47</v>
      </c>
    </row>
    <row r="24" ht="12.75">
      <c r="A24" s="74"/>
    </row>
    <row r="25" spans="1:2" ht="38.25">
      <c r="A25" s="74" t="s">
        <v>25</v>
      </c>
      <c r="B25" s="62" t="s">
        <v>48</v>
      </c>
    </row>
    <row r="26" ht="12.75">
      <c r="A26" s="74"/>
    </row>
    <row r="27" spans="1:2" ht="76.5">
      <c r="A27" s="74" t="s">
        <v>124</v>
      </c>
      <c r="B27" s="78" t="s">
        <v>125</v>
      </c>
    </row>
    <row r="28" ht="12.75">
      <c r="A28" s="74"/>
    </row>
    <row r="29" spans="1:2" ht="25.5">
      <c r="A29" s="74" t="s">
        <v>26</v>
      </c>
      <c r="B29" s="62" t="s">
        <v>11</v>
      </c>
    </row>
    <row r="30" ht="12.75">
      <c r="A30" s="74"/>
    </row>
    <row r="31" spans="1:2" ht="51">
      <c r="A31" s="74" t="s">
        <v>27</v>
      </c>
      <c r="B31" s="62" t="s">
        <v>49</v>
      </c>
    </row>
    <row r="32" ht="12.75">
      <c r="A32" s="74"/>
    </row>
    <row r="33" spans="1:2" ht="25.5">
      <c r="A33" s="74" t="s">
        <v>33</v>
      </c>
      <c r="B33" s="62" t="s">
        <v>50</v>
      </c>
    </row>
    <row r="34" ht="12.75">
      <c r="A34" s="74"/>
    </row>
    <row r="35" spans="1:2" ht="25.5">
      <c r="A35" s="74" t="s">
        <v>34</v>
      </c>
      <c r="B35" s="62" t="s">
        <v>12</v>
      </c>
    </row>
    <row r="36" ht="12.75">
      <c r="A36" s="74"/>
    </row>
    <row r="37" spans="1:2" ht="12.75">
      <c r="A37" s="74" t="s">
        <v>35</v>
      </c>
      <c r="B37" s="62" t="s">
        <v>40</v>
      </c>
    </row>
    <row r="38" ht="12.75">
      <c r="A38" s="74"/>
    </row>
    <row r="39" spans="1:2" ht="25.5">
      <c r="A39" s="74" t="s">
        <v>36</v>
      </c>
      <c r="B39" s="62" t="s">
        <v>13</v>
      </c>
    </row>
    <row r="40" ht="12.75">
      <c r="A40" s="74"/>
    </row>
    <row r="41" spans="1:2" ht="12.75">
      <c r="A41" s="74" t="s">
        <v>126</v>
      </c>
      <c r="B41" s="62" t="s">
        <v>14</v>
      </c>
    </row>
    <row r="42" ht="12.75">
      <c r="A42" s="74"/>
    </row>
    <row r="43" spans="1:2" ht="38.25">
      <c r="A43" s="74" t="s">
        <v>127</v>
      </c>
      <c r="B43" s="62" t="s">
        <v>41</v>
      </c>
    </row>
    <row r="44" ht="12.75">
      <c r="B44" s="64"/>
    </row>
    <row r="45" spans="1:2" ht="12.75">
      <c r="A45" s="75"/>
      <c r="B45" s="64"/>
    </row>
    <row r="46" ht="12.75">
      <c r="B46" s="76"/>
    </row>
    <row r="47" ht="12.75">
      <c r="B47" s="64"/>
    </row>
    <row r="48" ht="12.75">
      <c r="B48" s="64"/>
    </row>
    <row r="49" ht="12.75">
      <c r="B49" s="64"/>
    </row>
    <row r="50" ht="12.75">
      <c r="B50" s="64"/>
    </row>
    <row r="51" ht="12.75">
      <c r="B51" s="64"/>
    </row>
    <row r="52" ht="12.75">
      <c r="B52" s="64"/>
    </row>
    <row r="53" ht="12.75">
      <c r="B53" s="64"/>
    </row>
    <row r="54" ht="12.75">
      <c r="B54" s="64"/>
    </row>
    <row r="55" ht="12.75">
      <c r="B55" s="64"/>
    </row>
    <row r="56" ht="12.75">
      <c r="B56" s="64"/>
    </row>
    <row r="57" ht="12.75">
      <c r="B57" s="64"/>
    </row>
    <row r="58" ht="12.75">
      <c r="B58" s="64"/>
    </row>
    <row r="59" ht="12.75">
      <c r="B59" s="64"/>
    </row>
    <row r="60" spans="1:2" ht="12.75">
      <c r="A60" s="75"/>
      <c r="B60" s="64"/>
    </row>
    <row r="61" ht="12.75">
      <c r="B61" s="64"/>
    </row>
    <row r="62" ht="12.75">
      <c r="B62" s="64"/>
    </row>
    <row r="63" ht="12.75">
      <c r="B63" s="64"/>
    </row>
    <row r="64" ht="12.75">
      <c r="B64" s="64"/>
    </row>
    <row r="65" ht="12.75">
      <c r="B65" s="64"/>
    </row>
    <row r="66" spans="1:2" ht="12.75">
      <c r="A66" s="75"/>
      <c r="B66" s="64"/>
    </row>
    <row r="67" ht="12.75">
      <c r="B67" s="64"/>
    </row>
    <row r="68" ht="12.75">
      <c r="B68" s="64"/>
    </row>
    <row r="69" ht="12.75">
      <c r="B69" s="64"/>
    </row>
    <row r="70" ht="12.75">
      <c r="B70" s="64"/>
    </row>
    <row r="71" ht="12.75">
      <c r="B71" s="64"/>
    </row>
    <row r="72" ht="12.75">
      <c r="B72" s="64"/>
    </row>
    <row r="73" ht="12.75">
      <c r="B73" s="64"/>
    </row>
    <row r="74" spans="1:2" ht="12.75">
      <c r="A74" s="75"/>
      <c r="B74" s="64"/>
    </row>
    <row r="75" ht="12.75">
      <c r="B75" s="64"/>
    </row>
    <row r="76" ht="12.75">
      <c r="B76" s="64"/>
    </row>
    <row r="77" ht="12.75">
      <c r="B77" s="64"/>
    </row>
    <row r="78" ht="12.75">
      <c r="B78" s="64"/>
    </row>
    <row r="79" spans="1:2" ht="12.75">
      <c r="A79" s="75"/>
      <c r="B79" s="64"/>
    </row>
    <row r="80" ht="12.75">
      <c r="B80" s="64"/>
    </row>
    <row r="81" ht="12.75">
      <c r="B81" s="64"/>
    </row>
    <row r="82" ht="12.75">
      <c r="B82" s="64"/>
    </row>
    <row r="83" spans="1:2" ht="12.75">
      <c r="A83" s="75"/>
      <c r="B83" s="64"/>
    </row>
    <row r="84" ht="12.75">
      <c r="B84" s="64"/>
    </row>
    <row r="85" spans="1:2" ht="12.75">
      <c r="A85" s="75"/>
      <c r="B85" s="64"/>
    </row>
    <row r="86" ht="12.75">
      <c r="B86" s="64"/>
    </row>
    <row r="87" ht="12.75">
      <c r="B87" s="64"/>
    </row>
    <row r="88" ht="12.75">
      <c r="B88" s="64"/>
    </row>
    <row r="89" ht="12.75">
      <c r="B89" s="64"/>
    </row>
    <row r="90" ht="12.75">
      <c r="B90" s="64"/>
    </row>
    <row r="91" ht="12.75">
      <c r="B91" s="64"/>
    </row>
    <row r="92" ht="12.75">
      <c r="B92" s="64"/>
    </row>
    <row r="93" ht="12.75">
      <c r="B93" s="64"/>
    </row>
    <row r="94" ht="12.75">
      <c r="B94" s="64"/>
    </row>
    <row r="95" spans="1:2" ht="12.75">
      <c r="A95" s="75"/>
      <c r="B95" s="64"/>
    </row>
    <row r="96" ht="12.75">
      <c r="B96" s="64"/>
    </row>
    <row r="97" ht="12.75">
      <c r="B97" s="64"/>
    </row>
    <row r="98" spans="1:2" ht="12.75">
      <c r="A98" s="75"/>
      <c r="B98" s="64"/>
    </row>
    <row r="99" ht="12.75">
      <c r="B99" s="64"/>
    </row>
    <row r="100" ht="12.75">
      <c r="B100" s="64"/>
    </row>
    <row r="101" ht="12.75">
      <c r="B101" s="64"/>
    </row>
    <row r="102" ht="12.75">
      <c r="B102" s="64"/>
    </row>
    <row r="103" ht="12.75">
      <c r="B103" s="64"/>
    </row>
    <row r="104" ht="12.75">
      <c r="B104" s="64"/>
    </row>
    <row r="105" ht="12.75">
      <c r="B105" s="64"/>
    </row>
    <row r="106" ht="12.75">
      <c r="B106" s="64"/>
    </row>
    <row r="107" spans="1:2" ht="12.75">
      <c r="A107" s="75"/>
      <c r="B107" s="64"/>
    </row>
    <row r="108" ht="12.75">
      <c r="B108" s="64"/>
    </row>
    <row r="109" ht="12.75">
      <c r="B109" s="64"/>
    </row>
    <row r="110" ht="12.75">
      <c r="B110" s="64"/>
    </row>
    <row r="111" ht="12.75">
      <c r="B111" s="64"/>
    </row>
    <row r="112" ht="12.75">
      <c r="B112" s="64"/>
    </row>
    <row r="113" spans="1:2" ht="12.75">
      <c r="A113" s="75"/>
      <c r="B113" s="64"/>
    </row>
    <row r="114" ht="12.75">
      <c r="B114" s="64"/>
    </row>
    <row r="115" spans="1:2" ht="12.75">
      <c r="A115" s="75"/>
      <c r="B115" s="64"/>
    </row>
    <row r="116" ht="12.75">
      <c r="B116" s="64"/>
    </row>
    <row r="117" ht="12.75">
      <c r="B117" s="64"/>
    </row>
    <row r="118" ht="12.75">
      <c r="B118" s="64"/>
    </row>
    <row r="119" ht="12.75">
      <c r="B119" s="64"/>
    </row>
    <row r="120" ht="12.75">
      <c r="B120" s="64"/>
    </row>
    <row r="121" ht="12.75">
      <c r="B121" s="64"/>
    </row>
    <row r="122" ht="12.75">
      <c r="B122" s="64"/>
    </row>
    <row r="123" ht="12.75">
      <c r="B123" s="64"/>
    </row>
    <row r="124" ht="12.75">
      <c r="B124" s="64"/>
    </row>
    <row r="125" ht="12.75">
      <c r="B125" s="64"/>
    </row>
    <row r="126" ht="12.75">
      <c r="B126" s="64"/>
    </row>
    <row r="127" ht="12.75">
      <c r="B127" s="64"/>
    </row>
    <row r="128" ht="12.75">
      <c r="B128" s="64"/>
    </row>
    <row r="129" ht="12.75">
      <c r="B129" s="64"/>
    </row>
    <row r="130" ht="12.75">
      <c r="B130" s="64"/>
    </row>
    <row r="131" ht="12.75">
      <c r="B131" s="64"/>
    </row>
    <row r="132" ht="12.75">
      <c r="B132" s="64"/>
    </row>
    <row r="133" ht="12.75">
      <c r="B133" s="64"/>
    </row>
    <row r="134" ht="12.75">
      <c r="B134" s="64"/>
    </row>
    <row r="135" ht="12.75">
      <c r="B135" s="64"/>
    </row>
    <row r="136" ht="12.75">
      <c r="B136" s="64"/>
    </row>
    <row r="137" ht="12.75">
      <c r="B137" s="64"/>
    </row>
    <row r="138" ht="12.75">
      <c r="B138" s="64"/>
    </row>
    <row r="139" spans="1:2" ht="12.75">
      <c r="A139" s="75"/>
      <c r="B139" s="64"/>
    </row>
    <row r="140" ht="12.75">
      <c r="B140" s="64"/>
    </row>
    <row r="141" ht="12.75">
      <c r="B141" s="64"/>
    </row>
    <row r="142" ht="12.75">
      <c r="B142" s="64"/>
    </row>
    <row r="143" ht="12.75">
      <c r="B143" s="64"/>
    </row>
    <row r="144" ht="12.75">
      <c r="B144" s="64"/>
    </row>
    <row r="145" ht="12.75">
      <c r="B145" s="64"/>
    </row>
    <row r="146" ht="12.75">
      <c r="B146" s="64"/>
    </row>
    <row r="147" ht="12.75">
      <c r="B147" s="64"/>
    </row>
    <row r="148" ht="12.75">
      <c r="B148" s="64"/>
    </row>
    <row r="149" ht="12.75">
      <c r="B149" s="64"/>
    </row>
    <row r="150" ht="12.75">
      <c r="B150" s="64"/>
    </row>
    <row r="151" ht="12.75">
      <c r="B151" s="64"/>
    </row>
    <row r="152" ht="12.75">
      <c r="B152" s="64"/>
    </row>
    <row r="153" spans="1:2" ht="12.75">
      <c r="A153" s="75"/>
      <c r="B153" s="64"/>
    </row>
    <row r="154" ht="12.75">
      <c r="B154" s="64"/>
    </row>
    <row r="155" ht="12.75">
      <c r="B155" s="64"/>
    </row>
    <row r="156" ht="12.75">
      <c r="B156" s="64"/>
    </row>
    <row r="157" ht="12.75">
      <c r="B157" s="64"/>
    </row>
    <row r="158" ht="12.75">
      <c r="B158" s="64"/>
    </row>
    <row r="159" ht="12.75">
      <c r="B159" s="64"/>
    </row>
    <row r="160" ht="12.75">
      <c r="B160" s="64"/>
    </row>
    <row r="161" ht="12.75">
      <c r="B161" s="64"/>
    </row>
    <row r="162" ht="12.75">
      <c r="B162" s="64"/>
    </row>
    <row r="163" ht="12.75">
      <c r="B163" s="64"/>
    </row>
    <row r="164" ht="12.75">
      <c r="B164" s="64"/>
    </row>
    <row r="165" ht="12.75">
      <c r="B165" s="64"/>
    </row>
    <row r="166" ht="12.75">
      <c r="B166" s="64"/>
    </row>
    <row r="167" ht="12.75">
      <c r="B167" s="64"/>
    </row>
    <row r="168" ht="12.75">
      <c r="B168" s="64"/>
    </row>
    <row r="169" ht="12.75">
      <c r="B169" s="64"/>
    </row>
    <row r="170" ht="12.75">
      <c r="B170" s="64"/>
    </row>
    <row r="171" ht="12.75">
      <c r="B171" s="64"/>
    </row>
    <row r="172" ht="12.75">
      <c r="B172" s="64"/>
    </row>
    <row r="173" spans="1:2" ht="12.75">
      <c r="A173" s="75"/>
      <c r="B173" s="64"/>
    </row>
    <row r="174" ht="12.75">
      <c r="B174" s="64"/>
    </row>
    <row r="175" ht="12.75">
      <c r="B175" s="64"/>
    </row>
    <row r="176" ht="12.75">
      <c r="B176" s="64"/>
    </row>
    <row r="177" ht="12.75">
      <c r="B177" s="64"/>
    </row>
    <row r="178" ht="12.75">
      <c r="B178" s="64"/>
    </row>
    <row r="179" ht="12.75">
      <c r="B179" s="64"/>
    </row>
    <row r="180" ht="12.75">
      <c r="B180" s="64"/>
    </row>
    <row r="181" ht="12.75">
      <c r="B181" s="64"/>
    </row>
    <row r="182" ht="12.75">
      <c r="B182" s="64"/>
    </row>
    <row r="183" ht="12.75">
      <c r="B183" s="64"/>
    </row>
    <row r="184" ht="12.75">
      <c r="B184" s="64"/>
    </row>
    <row r="185" ht="12.75">
      <c r="B185" s="64"/>
    </row>
    <row r="186" ht="12.75">
      <c r="B186" s="64"/>
    </row>
    <row r="187" ht="12.75">
      <c r="B187" s="64"/>
    </row>
    <row r="188" ht="12.75">
      <c r="B188" s="64"/>
    </row>
    <row r="189" spans="1:2" ht="12.75">
      <c r="A189" s="75"/>
      <c r="B189" s="64"/>
    </row>
    <row r="190" ht="12.75">
      <c r="B190" s="64"/>
    </row>
    <row r="191" ht="12.75">
      <c r="B191" s="64"/>
    </row>
    <row r="192" ht="12.75">
      <c r="B192" s="64"/>
    </row>
    <row r="193" ht="12.75">
      <c r="B193" s="64"/>
    </row>
    <row r="194" ht="12.75">
      <c r="B194" s="64"/>
    </row>
    <row r="195" ht="12.75">
      <c r="B195" s="64"/>
    </row>
    <row r="196" ht="12.75">
      <c r="B196" s="64"/>
    </row>
    <row r="197" ht="12.75">
      <c r="B197" s="64"/>
    </row>
    <row r="198" ht="12.75">
      <c r="B198" s="64"/>
    </row>
    <row r="199" ht="12.75">
      <c r="B199" s="64"/>
    </row>
    <row r="200" ht="12.75">
      <c r="B200" s="64"/>
    </row>
    <row r="201" ht="12.75">
      <c r="B201" s="64"/>
    </row>
    <row r="202" ht="12.75">
      <c r="B202" s="64"/>
    </row>
    <row r="203" ht="12.75">
      <c r="B203" s="64"/>
    </row>
    <row r="204" ht="12.75">
      <c r="B204" s="64"/>
    </row>
    <row r="205" ht="12.75">
      <c r="B205" s="64"/>
    </row>
    <row r="206" ht="12.75">
      <c r="B206" s="64"/>
    </row>
    <row r="207" ht="12.75">
      <c r="B207" s="64"/>
    </row>
    <row r="208" ht="12.75">
      <c r="B208" s="64"/>
    </row>
    <row r="209" ht="12.75">
      <c r="B209" s="64"/>
    </row>
    <row r="210" ht="12.75">
      <c r="B210" s="64"/>
    </row>
    <row r="211" ht="12.75">
      <c r="B211" s="64"/>
    </row>
    <row r="212" ht="12.75">
      <c r="B212" s="64"/>
    </row>
    <row r="213" ht="12.75">
      <c r="B213" s="64"/>
    </row>
    <row r="214" ht="12.75">
      <c r="B214" s="64"/>
    </row>
    <row r="215" ht="12.75">
      <c r="B215" s="64"/>
    </row>
    <row r="216" ht="12.75">
      <c r="B216" s="64"/>
    </row>
    <row r="217" ht="12.75">
      <c r="B217" s="64"/>
    </row>
    <row r="218" ht="12.75">
      <c r="B218" s="64"/>
    </row>
    <row r="219" ht="12.75">
      <c r="B219" s="64"/>
    </row>
    <row r="220" ht="12.75">
      <c r="B220" s="64"/>
    </row>
    <row r="221" ht="12.75">
      <c r="B221" s="64"/>
    </row>
    <row r="222" ht="12.75">
      <c r="B222" s="64"/>
    </row>
    <row r="223" ht="12.75">
      <c r="B223" s="64"/>
    </row>
    <row r="224" spans="1:2" ht="12.75">
      <c r="A224" s="75"/>
      <c r="B224" s="64"/>
    </row>
    <row r="225" ht="12.75">
      <c r="B225" s="64"/>
    </row>
    <row r="226" ht="12.75">
      <c r="B226" s="64"/>
    </row>
    <row r="227" ht="12.75">
      <c r="B227" s="64"/>
    </row>
    <row r="228" ht="12.75">
      <c r="B228" s="64"/>
    </row>
    <row r="229" ht="12.75">
      <c r="B229" s="64"/>
    </row>
    <row r="230" ht="12.75">
      <c r="B230" s="64"/>
    </row>
    <row r="231" ht="12.75">
      <c r="B231" s="64"/>
    </row>
    <row r="232" ht="12.75">
      <c r="B232" s="64"/>
    </row>
    <row r="233" ht="12.75">
      <c r="B233" s="64"/>
    </row>
    <row r="234" ht="12.75">
      <c r="B234" s="64"/>
    </row>
    <row r="235" ht="12.75">
      <c r="B235" s="64"/>
    </row>
    <row r="236" ht="12.75">
      <c r="B236" s="64"/>
    </row>
    <row r="237" ht="12.75">
      <c r="B237" s="64"/>
    </row>
    <row r="238" ht="12.75">
      <c r="B238" s="64"/>
    </row>
    <row r="239" spans="1:2" ht="12.75">
      <c r="A239" s="75"/>
      <c r="B239" s="64"/>
    </row>
    <row r="240" ht="12.75">
      <c r="B240" s="64"/>
    </row>
    <row r="241" spans="1:2" ht="12.75">
      <c r="A241" s="75"/>
      <c r="B241" s="64"/>
    </row>
    <row r="242" ht="12.75">
      <c r="B242" s="64"/>
    </row>
    <row r="243" ht="12.75">
      <c r="B243" s="64"/>
    </row>
    <row r="244" ht="12.75">
      <c r="B244" s="64"/>
    </row>
    <row r="245" ht="12.75">
      <c r="B245" s="64"/>
    </row>
    <row r="246" ht="12.75">
      <c r="B246" s="64"/>
    </row>
    <row r="247" spans="1:2" ht="12.75">
      <c r="A247" s="75"/>
      <c r="B247" s="64"/>
    </row>
    <row r="248" ht="12.75">
      <c r="B248" s="64"/>
    </row>
    <row r="249" ht="12.75">
      <c r="B249" s="64"/>
    </row>
    <row r="250" spans="1:2" ht="12.75">
      <c r="A250" s="75"/>
      <c r="B250" s="64"/>
    </row>
    <row r="251" ht="12.75">
      <c r="B251" s="64"/>
    </row>
    <row r="252" ht="12.75">
      <c r="B252" s="77"/>
    </row>
    <row r="253" ht="12.75">
      <c r="B253" s="64"/>
    </row>
    <row r="254" ht="12.75">
      <c r="B254" s="64"/>
    </row>
    <row r="255" ht="12.75">
      <c r="B255" s="64"/>
    </row>
    <row r="256" spans="1:2" ht="12.75">
      <c r="A256" s="62"/>
      <c r="B256" s="65"/>
    </row>
    <row r="258" spans="1:2" ht="12.75">
      <c r="A258" s="75"/>
      <c r="B258" s="64"/>
    </row>
    <row r="259" ht="12.75">
      <c r="B259" s="64"/>
    </row>
    <row r="260" ht="12.75">
      <c r="B260" s="64"/>
    </row>
    <row r="261" ht="12.75">
      <c r="B261" s="64"/>
    </row>
    <row r="262" ht="12.75">
      <c r="B262" s="64"/>
    </row>
    <row r="263" ht="12.75">
      <c r="B263" s="64"/>
    </row>
    <row r="264" ht="12.75">
      <c r="B264" s="64"/>
    </row>
    <row r="265" ht="12.75">
      <c r="B265" s="64"/>
    </row>
    <row r="266" ht="12.75">
      <c r="B266" s="64"/>
    </row>
    <row r="267" ht="12.75">
      <c r="B267" s="64"/>
    </row>
    <row r="268" ht="12.75">
      <c r="B268" s="64"/>
    </row>
    <row r="269" ht="12.75">
      <c r="B269" s="64"/>
    </row>
    <row r="270" ht="12.75">
      <c r="B270" s="64"/>
    </row>
    <row r="271" spans="1:2" ht="12.75">
      <c r="A271" s="75"/>
      <c r="B271" s="64"/>
    </row>
    <row r="272" ht="12.75">
      <c r="B272" s="64"/>
    </row>
    <row r="273" ht="12.75">
      <c r="B273" s="64"/>
    </row>
    <row r="274" ht="12.75">
      <c r="B274" s="64"/>
    </row>
    <row r="275" ht="12.75">
      <c r="B275" s="64"/>
    </row>
    <row r="276" ht="12.75">
      <c r="B276" s="64"/>
    </row>
    <row r="277" ht="12.75">
      <c r="B277" s="64"/>
    </row>
    <row r="278" ht="12.75">
      <c r="B278" s="64"/>
    </row>
    <row r="279" ht="12.75">
      <c r="B279" s="64"/>
    </row>
    <row r="280" ht="12.75">
      <c r="B280" s="64"/>
    </row>
    <row r="281" ht="12.75">
      <c r="B281" s="64"/>
    </row>
    <row r="282" ht="12.75">
      <c r="B282" s="64"/>
    </row>
    <row r="283" ht="12.75">
      <c r="B283" s="64"/>
    </row>
    <row r="284" spans="1:2" ht="12.75">
      <c r="A284" s="75"/>
      <c r="B284" s="64"/>
    </row>
    <row r="285" ht="12.75">
      <c r="B285" s="64"/>
    </row>
    <row r="286" ht="12.75">
      <c r="B286" s="64"/>
    </row>
    <row r="287" ht="12.75">
      <c r="B287" s="64"/>
    </row>
    <row r="288" ht="12.75">
      <c r="B288" s="64"/>
    </row>
    <row r="289" ht="12.75">
      <c r="B289" s="64"/>
    </row>
    <row r="290" ht="12.75">
      <c r="B290" s="64"/>
    </row>
    <row r="291" ht="12.75">
      <c r="B291" s="64"/>
    </row>
    <row r="292" ht="12.75">
      <c r="B292" s="64"/>
    </row>
    <row r="293" spans="1:2" ht="12.75">
      <c r="A293" s="75"/>
      <c r="B293" s="64"/>
    </row>
    <row r="294" ht="12.75">
      <c r="B294" s="64"/>
    </row>
    <row r="295" ht="12.75">
      <c r="B295" s="64"/>
    </row>
    <row r="296" ht="12.75">
      <c r="B296" s="64"/>
    </row>
    <row r="297" ht="12.75">
      <c r="B297" s="64"/>
    </row>
    <row r="298" ht="12.75">
      <c r="B298" s="64"/>
    </row>
    <row r="299" ht="12.75">
      <c r="B299" s="64"/>
    </row>
    <row r="300" ht="12.75">
      <c r="B300" s="64"/>
    </row>
    <row r="301" ht="12.75">
      <c r="B301" s="64"/>
    </row>
    <row r="302" ht="12.75">
      <c r="B302" s="64"/>
    </row>
    <row r="303" ht="12.75">
      <c r="B303" s="64"/>
    </row>
    <row r="304" ht="12.75">
      <c r="B304" s="64"/>
    </row>
    <row r="305" spans="1:2" ht="12.75">
      <c r="A305" s="75"/>
      <c r="B305" s="64"/>
    </row>
    <row r="306" ht="12.75">
      <c r="B306" s="64"/>
    </row>
    <row r="307" ht="12.75">
      <c r="B307" s="64"/>
    </row>
    <row r="308" ht="12.75">
      <c r="B308" s="64"/>
    </row>
    <row r="309" ht="12.75">
      <c r="B309" s="64"/>
    </row>
    <row r="310" ht="12.75">
      <c r="B310" s="64"/>
    </row>
    <row r="311" ht="12.75">
      <c r="B311" s="64"/>
    </row>
    <row r="312" ht="12.75">
      <c r="B312" s="64"/>
    </row>
    <row r="313" ht="12.75">
      <c r="B313" s="64"/>
    </row>
    <row r="314" spans="1:2" ht="12.75">
      <c r="A314" s="75"/>
      <c r="B314" s="64"/>
    </row>
    <row r="315" ht="12.75">
      <c r="B315" s="64"/>
    </row>
    <row r="316" ht="12.75">
      <c r="B316" s="64"/>
    </row>
    <row r="317" ht="12.75">
      <c r="B317" s="64"/>
    </row>
    <row r="318" ht="12.75">
      <c r="B318" s="64"/>
    </row>
    <row r="319" ht="12.75">
      <c r="B319" s="64"/>
    </row>
    <row r="320" spans="1:2" ht="12.75">
      <c r="A320" s="75"/>
      <c r="B320" s="64"/>
    </row>
    <row r="321" ht="12.75">
      <c r="B321" s="64"/>
    </row>
    <row r="322" ht="12.75">
      <c r="B322" s="64"/>
    </row>
    <row r="323" spans="1:2" ht="12.75">
      <c r="A323" s="75"/>
      <c r="B323" s="64"/>
    </row>
    <row r="324" ht="12.75">
      <c r="B324" s="64"/>
    </row>
    <row r="325" ht="12.75">
      <c r="B325" s="64"/>
    </row>
    <row r="326" ht="12.75">
      <c r="B326" s="64"/>
    </row>
    <row r="327" ht="12.75">
      <c r="B327" s="64"/>
    </row>
    <row r="328" ht="12.75">
      <c r="B328" s="64"/>
    </row>
    <row r="329" spans="1:2" ht="12.75">
      <c r="A329" s="75"/>
      <c r="B329" s="64"/>
    </row>
    <row r="330" ht="12.75">
      <c r="B330" s="64"/>
    </row>
    <row r="331" spans="1:2" ht="12.75">
      <c r="A331" s="75"/>
      <c r="B331" s="64"/>
    </row>
    <row r="332" ht="12.75">
      <c r="B332" s="64"/>
    </row>
    <row r="333" ht="12.75">
      <c r="B333" s="64"/>
    </row>
    <row r="334" ht="12.75">
      <c r="B334" s="64"/>
    </row>
    <row r="335" spans="1:2" ht="12.75">
      <c r="A335" s="75"/>
      <c r="B335" s="64"/>
    </row>
    <row r="336" ht="12.75">
      <c r="B336" s="64"/>
    </row>
    <row r="337" spans="1:2" ht="12.75">
      <c r="A337" s="62"/>
      <c r="B337" s="64"/>
    </row>
    <row r="338" ht="12.75">
      <c r="B338" s="64"/>
    </row>
    <row r="339" spans="1:2" ht="12.75">
      <c r="A339" s="75"/>
      <c r="B339" s="64"/>
    </row>
    <row r="340" ht="12.75">
      <c r="B340" s="64"/>
    </row>
    <row r="341" ht="12.75">
      <c r="B341" s="64"/>
    </row>
    <row r="342" ht="12.75">
      <c r="B342" s="64"/>
    </row>
    <row r="343" ht="12.75">
      <c r="B343" s="64"/>
    </row>
    <row r="344" spans="1:2" ht="12.75">
      <c r="A344" s="75"/>
      <c r="B344" s="64"/>
    </row>
    <row r="345" spans="1:2" ht="12.75">
      <c r="A345" s="75"/>
      <c r="B345" s="64"/>
    </row>
    <row r="346" ht="12.75">
      <c r="B346" s="64"/>
    </row>
    <row r="347" ht="12.75">
      <c r="B347" s="64"/>
    </row>
    <row r="348" spans="1:2" s="65" customFormat="1" ht="12.75">
      <c r="A348" s="73"/>
      <c r="B348" s="64"/>
    </row>
    <row r="349" ht="12.75">
      <c r="B349" s="64"/>
    </row>
    <row r="350" ht="12.75">
      <c r="B350" s="64"/>
    </row>
    <row r="351" ht="12.75">
      <c r="B351" s="64"/>
    </row>
    <row r="352" spans="1:2" ht="12.75">
      <c r="A352" s="75"/>
      <c r="B352" s="64"/>
    </row>
    <row r="353" ht="12.75">
      <c r="B353" s="64"/>
    </row>
    <row r="354" spans="1:2" ht="12.75">
      <c r="A354" s="75"/>
      <c r="B354" s="64"/>
    </row>
    <row r="355" spans="1:2" ht="12.75">
      <c r="A355" s="75"/>
      <c r="B355" s="64"/>
    </row>
    <row r="356" ht="12.75">
      <c r="B356" s="64"/>
    </row>
    <row r="357" ht="12.75">
      <c r="B357" s="64"/>
    </row>
    <row r="358" ht="12.75">
      <c r="B358" s="64"/>
    </row>
    <row r="359" spans="1:2" ht="12.75">
      <c r="A359" s="75"/>
      <c r="B359" s="64"/>
    </row>
    <row r="360" ht="12.75">
      <c r="B360" s="64"/>
    </row>
    <row r="361" ht="12.75">
      <c r="B361" s="64"/>
    </row>
    <row r="362" ht="12.75">
      <c r="B362" s="64"/>
    </row>
    <row r="363" ht="12.75">
      <c r="B363" s="64"/>
    </row>
    <row r="364" spans="1:2" ht="12.75">
      <c r="A364" s="75"/>
      <c r="B364" s="64"/>
    </row>
    <row r="365" ht="12.75">
      <c r="B365" s="64"/>
    </row>
    <row r="366" ht="12.75">
      <c r="B366" s="64"/>
    </row>
    <row r="367" spans="1:2" ht="12.75">
      <c r="A367" s="75"/>
      <c r="B367" s="64"/>
    </row>
    <row r="368" ht="12.75">
      <c r="B368" s="64"/>
    </row>
    <row r="369" ht="12.75">
      <c r="B369" s="64"/>
    </row>
    <row r="370" spans="1:2" ht="12.75">
      <c r="A370" s="75"/>
      <c r="B370" s="64"/>
    </row>
    <row r="371" ht="12.75">
      <c r="B371" s="64"/>
    </row>
  </sheetData>
  <sheetProtection/>
  <printOptions/>
  <pageMargins left="0.7480314960629921" right="0.7480314960629921" top="0.4330708661417323" bottom="0.4330708661417323" header="0" footer="0"/>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G113"/>
  <sheetViews>
    <sheetView tabSelected="1" view="pageBreakPreview" zoomScaleNormal="85" zoomScaleSheetLayoutView="100" zoomScalePageLayoutView="0" workbookViewId="0" topLeftCell="A1">
      <pane ySplit="3" topLeftCell="A4" activePane="bottomLeft" state="frozen"/>
      <selection pane="topLeft" activeCell="E115" sqref="E115"/>
      <selection pane="bottomLeft" activeCell="A4" sqref="A4"/>
    </sheetView>
  </sheetViews>
  <sheetFormatPr defaultColWidth="9.00390625" defaultRowHeight="15"/>
  <cols>
    <col min="1" max="1" width="9.00390625" style="28" customWidth="1"/>
    <col min="2" max="2" width="48.00390625" style="58" customWidth="1"/>
    <col min="3" max="3" width="9.00390625" style="57" customWidth="1"/>
    <col min="4" max="4" width="6.00390625" style="57" customWidth="1"/>
    <col min="5" max="6" width="13.140625" style="29" customWidth="1"/>
    <col min="7" max="9" width="9.00390625" style="29" customWidth="1"/>
    <col min="10" max="10" width="11.57421875" style="29" customWidth="1"/>
    <col min="11" max="16384" width="9.00390625" style="29" customWidth="1"/>
  </cols>
  <sheetData>
    <row r="1" spans="1:7" s="32" customFormat="1" ht="12.75">
      <c r="A1" s="36" t="s">
        <v>38</v>
      </c>
      <c r="B1" s="37" t="s">
        <v>61</v>
      </c>
      <c r="C1" s="38"/>
      <c r="D1" s="39"/>
      <c r="E1" s="40"/>
      <c r="F1" s="41">
        <f>SUBTOTAL(9,F9:F114)</f>
        <v>0</v>
      </c>
      <c r="G1" s="31"/>
    </row>
    <row r="2" spans="1:7" s="32" customFormat="1" ht="12.75">
      <c r="A2" s="42"/>
      <c r="B2" s="33"/>
      <c r="C2" s="43"/>
      <c r="D2" s="43"/>
      <c r="E2" s="44"/>
      <c r="F2" s="44"/>
      <c r="G2" s="31"/>
    </row>
    <row r="3" spans="1:6" s="34" customFormat="1" ht="12.75">
      <c r="A3" s="45"/>
      <c r="B3" s="46" t="s">
        <v>28</v>
      </c>
      <c r="C3" s="47" t="s">
        <v>29</v>
      </c>
      <c r="D3" s="47" t="s">
        <v>32</v>
      </c>
      <c r="E3" s="48" t="s">
        <v>30</v>
      </c>
      <c r="F3" s="48" t="s">
        <v>31</v>
      </c>
    </row>
    <row r="4" spans="1:6" s="34" customFormat="1" ht="12.75">
      <c r="A4" s="45"/>
      <c r="B4" s="46"/>
      <c r="C4" s="43"/>
      <c r="D4" s="43"/>
      <c r="E4" s="49"/>
      <c r="F4" s="49"/>
    </row>
    <row r="5" spans="2:6" ht="12.75">
      <c r="B5" s="37" t="s">
        <v>52</v>
      </c>
      <c r="C5" s="35"/>
      <c r="D5" s="35"/>
      <c r="E5" s="30"/>
      <c r="F5" s="30"/>
    </row>
    <row r="6" spans="2:6" ht="12.75">
      <c r="B6" s="50"/>
      <c r="C6" s="35"/>
      <c r="D6" s="35"/>
      <c r="E6" s="30"/>
      <c r="F6" s="30"/>
    </row>
    <row r="7" spans="1:6" ht="63.75">
      <c r="A7" s="51">
        <v>1</v>
      </c>
      <c r="B7" s="52" t="s">
        <v>62</v>
      </c>
      <c r="C7" s="53" t="s">
        <v>2</v>
      </c>
      <c r="D7" s="53">
        <v>105</v>
      </c>
      <c r="E7" s="54"/>
      <c r="F7" s="55">
        <f>+E7*D7</f>
        <v>0</v>
      </c>
    </row>
    <row r="8" spans="2:4" ht="12.75">
      <c r="B8" s="52"/>
      <c r="C8" s="53"/>
      <c r="D8" s="53"/>
    </row>
    <row r="9" spans="1:6" ht="38.25">
      <c r="A9" s="56">
        <f>MAX($A$7:A8)+1</f>
        <v>2</v>
      </c>
      <c r="B9" s="52" t="s">
        <v>53</v>
      </c>
      <c r="C9" s="53" t="s">
        <v>2</v>
      </c>
      <c r="D9" s="53">
        <v>105</v>
      </c>
      <c r="E9" s="54"/>
      <c r="F9" s="55">
        <f>+E9*D9</f>
        <v>0</v>
      </c>
    </row>
    <row r="10" spans="2:4" ht="12.75">
      <c r="B10" s="52"/>
      <c r="C10" s="53"/>
      <c r="D10" s="53"/>
    </row>
    <row r="11" spans="1:6" ht="38.25">
      <c r="A11" s="56">
        <f>MAX($A$7:A10)+1</f>
        <v>3</v>
      </c>
      <c r="B11" s="52" t="s">
        <v>54</v>
      </c>
      <c r="C11" s="53" t="s">
        <v>2</v>
      </c>
      <c r="D11" s="53">
        <v>105</v>
      </c>
      <c r="E11" s="54"/>
      <c r="F11" s="55">
        <f>+E11*D11</f>
        <v>0</v>
      </c>
    </row>
    <row r="12" spans="2:4" ht="12.75">
      <c r="B12" s="52"/>
      <c r="C12" s="53"/>
      <c r="D12" s="53"/>
    </row>
    <row r="13" spans="1:6" ht="38.25">
      <c r="A13" s="56">
        <f>MAX($A$7:A12)+1</f>
        <v>4</v>
      </c>
      <c r="B13" s="52" t="s">
        <v>55</v>
      </c>
      <c r="C13" s="53" t="s">
        <v>37</v>
      </c>
      <c r="D13" s="53">
        <v>2</v>
      </c>
      <c r="E13" s="54"/>
      <c r="F13" s="55">
        <f>+E13*D13</f>
        <v>0</v>
      </c>
    </row>
    <row r="14" spans="2:4" ht="12.75">
      <c r="B14" s="52"/>
      <c r="C14" s="53"/>
      <c r="D14" s="53"/>
    </row>
    <row r="15" spans="1:6" ht="38.25">
      <c r="A15" s="56">
        <f>MAX($A$7:A14)+1</f>
        <v>5</v>
      </c>
      <c r="B15" s="52" t="s">
        <v>63</v>
      </c>
      <c r="C15" s="53" t="s">
        <v>3</v>
      </c>
      <c r="D15" s="53">
        <v>1</v>
      </c>
      <c r="E15" s="54"/>
      <c r="F15" s="55">
        <f>+E15*D15</f>
        <v>0</v>
      </c>
    </row>
    <row r="16" spans="2:4" ht="12.75">
      <c r="B16" s="52"/>
      <c r="C16" s="53"/>
      <c r="D16" s="53"/>
    </row>
    <row r="17" spans="1:6" ht="38.25">
      <c r="A17" s="56">
        <f>MAX($A$7:A16)+1</f>
        <v>6</v>
      </c>
      <c r="B17" s="52" t="s">
        <v>64</v>
      </c>
      <c r="C17" s="53" t="s">
        <v>3</v>
      </c>
      <c r="D17" s="53">
        <v>3</v>
      </c>
      <c r="E17" s="54"/>
      <c r="F17" s="55">
        <f>+E17*D17</f>
        <v>0</v>
      </c>
    </row>
    <row r="18" spans="2:4" ht="12.75">
      <c r="B18" s="52"/>
      <c r="C18" s="53"/>
      <c r="D18" s="53"/>
    </row>
    <row r="19" spans="1:4" ht="51">
      <c r="A19" s="56">
        <f>MAX($A$7:A18)+1</f>
        <v>7</v>
      </c>
      <c r="B19" s="52" t="s">
        <v>65</v>
      </c>
      <c r="C19" s="53"/>
      <c r="D19" s="53"/>
    </row>
    <row r="20" spans="2:4" ht="12.75">
      <c r="B20" s="52" t="s">
        <v>56</v>
      </c>
      <c r="C20" s="53"/>
      <c r="D20" s="53"/>
    </row>
    <row r="21" spans="2:6" ht="14.25">
      <c r="B21" s="52" t="s">
        <v>66</v>
      </c>
      <c r="C21" s="53" t="s">
        <v>120</v>
      </c>
      <c r="D21" s="53">
        <v>158</v>
      </c>
      <c r="E21" s="54"/>
      <c r="F21" s="55">
        <f>+E21*D21</f>
        <v>0</v>
      </c>
    </row>
    <row r="22" spans="2:4" ht="12.75">
      <c r="B22" s="52"/>
      <c r="C22" s="53"/>
      <c r="D22" s="53"/>
    </row>
    <row r="23" spans="1:4" ht="51">
      <c r="A23" s="56">
        <f>MAX($A$7:A22)+1</f>
        <v>8</v>
      </c>
      <c r="B23" s="52" t="s">
        <v>67</v>
      </c>
      <c r="C23" s="53"/>
      <c r="D23" s="53"/>
    </row>
    <row r="24" spans="2:4" ht="12.75">
      <c r="B24" s="52" t="s">
        <v>57</v>
      </c>
      <c r="C24" s="53"/>
      <c r="D24" s="53"/>
    </row>
    <row r="25" spans="2:6" ht="14.25">
      <c r="B25" s="52" t="s">
        <v>66</v>
      </c>
      <c r="C25" s="53" t="s">
        <v>120</v>
      </c>
      <c r="D25" s="53">
        <v>18</v>
      </c>
      <c r="E25" s="54"/>
      <c r="F25" s="55">
        <f>+E25*D25</f>
        <v>0</v>
      </c>
    </row>
    <row r="26" spans="2:4" ht="12.75">
      <c r="B26" s="52"/>
      <c r="C26" s="53"/>
      <c r="D26" s="53"/>
    </row>
    <row r="27" spans="1:4" ht="25.5">
      <c r="A27" s="56">
        <f>MAX($A$7:A26)+1</f>
        <v>9</v>
      </c>
      <c r="B27" s="52" t="s">
        <v>58</v>
      </c>
      <c r="C27" s="53"/>
      <c r="D27" s="53"/>
    </row>
    <row r="28" spans="2:6" ht="14.25">
      <c r="B28" s="52" t="s">
        <v>59</v>
      </c>
      <c r="C28" s="53" t="s">
        <v>121</v>
      </c>
      <c r="D28" s="53">
        <v>2</v>
      </c>
      <c r="E28" s="54"/>
      <c r="F28" s="55">
        <f>+E28*D28</f>
        <v>0</v>
      </c>
    </row>
    <row r="29" spans="2:4" ht="12.75">
      <c r="B29" s="52"/>
      <c r="C29" s="53"/>
      <c r="D29" s="53"/>
    </row>
    <row r="30" spans="1:6" ht="25.5">
      <c r="A30" s="56">
        <f>MAX($A$7:A29)+1</f>
        <v>10</v>
      </c>
      <c r="B30" s="52" t="s">
        <v>60</v>
      </c>
      <c r="C30" s="53" t="s">
        <v>121</v>
      </c>
      <c r="D30" s="53">
        <v>63</v>
      </c>
      <c r="E30" s="54"/>
      <c r="F30" s="55">
        <f>+E30*D30</f>
        <v>0</v>
      </c>
    </row>
    <row r="31" spans="2:4" ht="12.75">
      <c r="B31" s="52"/>
      <c r="C31" s="53"/>
      <c r="D31" s="53"/>
    </row>
    <row r="32" spans="1:6" ht="25.5">
      <c r="A32" s="56">
        <f>MAX($A$7:A31)+1</f>
        <v>11</v>
      </c>
      <c r="B32" s="52" t="s">
        <v>68</v>
      </c>
      <c r="C32" s="53" t="s">
        <v>120</v>
      </c>
      <c r="D32" s="53">
        <v>36</v>
      </c>
      <c r="E32" s="54"/>
      <c r="F32" s="55">
        <f>+E32*D32</f>
        <v>0</v>
      </c>
    </row>
    <row r="33" spans="2:4" ht="12.75">
      <c r="B33" s="52"/>
      <c r="C33" s="53"/>
      <c r="D33" s="53"/>
    </row>
    <row r="34" spans="1:6" ht="63.75">
      <c r="A34" s="56">
        <f>MAX($A$7:A33)+1</f>
        <v>12</v>
      </c>
      <c r="B34" s="52" t="s">
        <v>69</v>
      </c>
      <c r="C34" s="53" t="s">
        <v>120</v>
      </c>
      <c r="D34" s="53">
        <v>139</v>
      </c>
      <c r="E34" s="54"/>
      <c r="F34" s="55">
        <f>+E34*D34</f>
        <v>0</v>
      </c>
    </row>
    <row r="35" spans="2:4" ht="12.75">
      <c r="B35" s="52"/>
      <c r="C35" s="53"/>
      <c r="D35" s="53"/>
    </row>
    <row r="36" spans="1:6" ht="38.25">
      <c r="A36" s="56">
        <f>MAX($A$7:A35)+1</f>
        <v>13</v>
      </c>
      <c r="B36" s="52" t="s">
        <v>70</v>
      </c>
      <c r="C36" s="53" t="s">
        <v>120</v>
      </c>
      <c r="D36" s="53">
        <v>47</v>
      </c>
      <c r="E36" s="54"/>
      <c r="F36" s="55">
        <f>+E36*D36</f>
        <v>0</v>
      </c>
    </row>
    <row r="37" spans="2:4" ht="12.75">
      <c r="B37" s="52"/>
      <c r="C37" s="53"/>
      <c r="D37" s="53"/>
    </row>
    <row r="38" spans="1:6" ht="267.75">
      <c r="A38" s="56">
        <f>MAX($A$7:A37)+1</f>
        <v>14</v>
      </c>
      <c r="B38" s="52" t="s">
        <v>71</v>
      </c>
      <c r="C38" s="53" t="s">
        <v>0</v>
      </c>
      <c r="D38" s="53">
        <v>1</v>
      </c>
      <c r="E38" s="54"/>
      <c r="F38" s="55">
        <f>+E38*D38</f>
        <v>0</v>
      </c>
    </row>
    <row r="39" spans="2:4" ht="12.75">
      <c r="B39" s="52"/>
      <c r="C39" s="53"/>
      <c r="D39" s="53"/>
    </row>
    <row r="40" spans="1:6" ht="39.75">
      <c r="A40" s="56">
        <f>MAX($A$7:A39)+1</f>
        <v>15</v>
      </c>
      <c r="B40" s="52" t="s">
        <v>122</v>
      </c>
      <c r="C40" s="53" t="s">
        <v>120</v>
      </c>
      <c r="D40" s="53">
        <v>1</v>
      </c>
      <c r="E40" s="54"/>
      <c r="F40" s="55">
        <f>+E40*D40</f>
        <v>0</v>
      </c>
    </row>
    <row r="41" spans="2:4" ht="12.75">
      <c r="B41" s="52"/>
      <c r="C41" s="53"/>
      <c r="D41" s="53"/>
    </row>
    <row r="42" spans="1:6" ht="25.5">
      <c r="A42" s="56">
        <f>MAX($A$7:A41)+1</f>
        <v>16</v>
      </c>
      <c r="B42" s="52" t="s">
        <v>72</v>
      </c>
      <c r="C42" s="53" t="s">
        <v>3</v>
      </c>
      <c r="D42" s="53">
        <v>2</v>
      </c>
      <c r="E42" s="54"/>
      <c r="F42" s="55">
        <f>+E42*D42</f>
        <v>0</v>
      </c>
    </row>
    <row r="43" spans="2:4" ht="12.75">
      <c r="B43" s="52"/>
      <c r="C43" s="53"/>
      <c r="D43" s="53"/>
    </row>
    <row r="44" spans="1:6" ht="25.5">
      <c r="A44" s="56">
        <f>MAX($A$7:A43)+1</f>
        <v>17</v>
      </c>
      <c r="B44" s="52" t="s">
        <v>73</v>
      </c>
      <c r="C44" s="53" t="s">
        <v>121</v>
      </c>
      <c r="D44" s="53">
        <v>262</v>
      </c>
      <c r="E44" s="54"/>
      <c r="F44" s="55">
        <f>+E44*D44</f>
        <v>0</v>
      </c>
    </row>
    <row r="45" spans="2:4" ht="12.75">
      <c r="B45" s="52"/>
      <c r="C45" s="53"/>
      <c r="D45" s="53"/>
    </row>
    <row r="46" spans="1:6" ht="38.25">
      <c r="A46" s="56">
        <f>MAX($A$7:A45)+1</f>
        <v>18</v>
      </c>
      <c r="B46" s="52" t="s">
        <v>74</v>
      </c>
      <c r="C46" s="53" t="s">
        <v>3</v>
      </c>
      <c r="D46" s="53">
        <v>2</v>
      </c>
      <c r="E46" s="54"/>
      <c r="F46" s="55">
        <f>+E46*D46</f>
        <v>0</v>
      </c>
    </row>
    <row r="47" spans="2:4" ht="12.75">
      <c r="B47" s="52"/>
      <c r="C47" s="53"/>
      <c r="D47" s="53"/>
    </row>
    <row r="48" spans="1:6" ht="12.75">
      <c r="A48" s="56">
        <f>MAX($A$7:A47)+1</f>
        <v>19</v>
      </c>
      <c r="B48" s="52" t="s">
        <v>75</v>
      </c>
      <c r="C48" s="53" t="s">
        <v>1</v>
      </c>
      <c r="D48" s="53">
        <v>1</v>
      </c>
      <c r="E48" s="54"/>
      <c r="F48" s="55">
        <f>+E48*D48</f>
        <v>0</v>
      </c>
    </row>
    <row r="50" ht="12.75">
      <c r="B50" s="52" t="s">
        <v>76</v>
      </c>
    </row>
    <row r="52" spans="1:4" ht="25.5">
      <c r="A52" s="51">
        <v>1</v>
      </c>
      <c r="B52" s="52" t="s">
        <v>77</v>
      </c>
      <c r="C52" s="53"/>
      <c r="D52" s="53"/>
    </row>
    <row r="53" spans="2:6" ht="12.75">
      <c r="B53" s="52" t="s">
        <v>78</v>
      </c>
      <c r="C53" s="53" t="s">
        <v>2</v>
      </c>
      <c r="D53" s="53">
        <v>55</v>
      </c>
      <c r="E53" s="54"/>
      <c r="F53" s="55">
        <f>+E53*D53</f>
        <v>0</v>
      </c>
    </row>
    <row r="54" spans="2:6" ht="12.75">
      <c r="B54" s="52" t="s">
        <v>79</v>
      </c>
      <c r="C54" s="53" t="s">
        <v>2</v>
      </c>
      <c r="D54" s="53">
        <v>55</v>
      </c>
      <c r="E54" s="54"/>
      <c r="F54" s="55">
        <f>+E54*D54</f>
        <v>0</v>
      </c>
    </row>
    <row r="55" spans="2:4" ht="12.75">
      <c r="B55" s="52"/>
      <c r="C55" s="53"/>
      <c r="D55" s="53"/>
    </row>
    <row r="56" spans="1:4" ht="89.25">
      <c r="A56" s="56">
        <f>MAX($A$52:A55)+1</f>
        <v>2</v>
      </c>
      <c r="B56" s="52" t="s">
        <v>80</v>
      </c>
      <c r="C56" s="53"/>
      <c r="D56" s="53"/>
    </row>
    <row r="57" spans="2:4" ht="12.75">
      <c r="B57" s="52" t="s">
        <v>81</v>
      </c>
      <c r="C57" s="53"/>
      <c r="D57" s="53"/>
    </row>
    <row r="58" spans="2:6" ht="12.75">
      <c r="B58" s="52" t="s">
        <v>82</v>
      </c>
      <c r="C58" s="53" t="s">
        <v>3</v>
      </c>
      <c r="D58" s="53">
        <v>1</v>
      </c>
      <c r="E58" s="54"/>
      <c r="F58" s="55">
        <f aca="true" t="shared" si="0" ref="F58:F65">+E58*D58</f>
        <v>0</v>
      </c>
    </row>
    <row r="59" spans="2:6" ht="12.75">
      <c r="B59" s="52" t="s">
        <v>83</v>
      </c>
      <c r="C59" s="53" t="s">
        <v>3</v>
      </c>
      <c r="D59" s="53">
        <v>1</v>
      </c>
      <c r="E59" s="54"/>
      <c r="F59" s="55">
        <f t="shared" si="0"/>
        <v>0</v>
      </c>
    </row>
    <row r="60" spans="2:6" ht="12.75">
      <c r="B60" s="52" t="s">
        <v>84</v>
      </c>
      <c r="C60" s="53" t="s">
        <v>3</v>
      </c>
      <c r="D60" s="53">
        <v>1</v>
      </c>
      <c r="E60" s="54"/>
      <c r="F60" s="55">
        <f t="shared" si="0"/>
        <v>0</v>
      </c>
    </row>
    <row r="61" spans="2:6" ht="12.75">
      <c r="B61" s="52" t="s">
        <v>85</v>
      </c>
      <c r="C61" s="53" t="s">
        <v>3</v>
      </c>
      <c r="D61" s="53">
        <v>2</v>
      </c>
      <c r="E61" s="54"/>
      <c r="F61" s="55">
        <f t="shared" si="0"/>
        <v>0</v>
      </c>
    </row>
    <row r="62" spans="2:6" ht="12.75">
      <c r="B62" s="52" t="s">
        <v>86</v>
      </c>
      <c r="C62" s="53" t="s">
        <v>3</v>
      </c>
      <c r="D62" s="53">
        <v>3</v>
      </c>
      <c r="E62" s="54"/>
      <c r="F62" s="55">
        <f t="shared" si="0"/>
        <v>0</v>
      </c>
    </row>
    <row r="63" spans="2:6" ht="12.75">
      <c r="B63" s="52" t="s">
        <v>87</v>
      </c>
      <c r="C63" s="53" t="s">
        <v>3</v>
      </c>
      <c r="D63" s="53">
        <v>1</v>
      </c>
      <c r="E63" s="54"/>
      <c r="F63" s="55">
        <f t="shared" si="0"/>
        <v>0</v>
      </c>
    </row>
    <row r="64" spans="2:6" ht="12.75">
      <c r="B64" s="52" t="s">
        <v>88</v>
      </c>
      <c r="C64" s="53" t="s">
        <v>3</v>
      </c>
      <c r="D64" s="53">
        <v>1</v>
      </c>
      <c r="E64" s="54"/>
      <c r="F64" s="55">
        <f t="shared" si="0"/>
        <v>0</v>
      </c>
    </row>
    <row r="65" spans="2:6" ht="12.75">
      <c r="B65" s="52" t="s">
        <v>89</v>
      </c>
      <c r="C65" s="53" t="s">
        <v>3</v>
      </c>
      <c r="D65" s="53">
        <v>1</v>
      </c>
      <c r="E65" s="54"/>
      <c r="F65" s="55">
        <f t="shared" si="0"/>
        <v>0</v>
      </c>
    </row>
    <row r="66" spans="2:4" ht="12.75">
      <c r="B66" s="52"/>
      <c r="C66" s="53"/>
      <c r="D66" s="53"/>
    </row>
    <row r="67" spans="1:4" ht="38.25">
      <c r="A67" s="56">
        <f>MAX($A$52:A66)+1</f>
        <v>3</v>
      </c>
      <c r="B67" s="52" t="s">
        <v>90</v>
      </c>
      <c r="C67" s="53"/>
      <c r="D67" s="53"/>
    </row>
    <row r="68" spans="2:4" ht="12.75">
      <c r="B68" s="52" t="s">
        <v>81</v>
      </c>
      <c r="C68" s="53"/>
      <c r="D68" s="53"/>
    </row>
    <row r="69" spans="2:6" ht="12.75">
      <c r="B69" s="52" t="s">
        <v>91</v>
      </c>
      <c r="C69" s="53" t="s">
        <v>3</v>
      </c>
      <c r="D69" s="53">
        <v>2</v>
      </c>
      <c r="E69" s="54"/>
      <c r="F69" s="55">
        <f>+E69*D69</f>
        <v>0</v>
      </c>
    </row>
    <row r="70" spans="2:6" ht="12.75">
      <c r="B70" s="52" t="s">
        <v>92</v>
      </c>
      <c r="C70" s="53" t="s">
        <v>3</v>
      </c>
      <c r="D70" s="53">
        <v>1</v>
      </c>
      <c r="E70" s="54"/>
      <c r="F70" s="55">
        <f>+E70*D70</f>
        <v>0</v>
      </c>
    </row>
    <row r="71" spans="2:4" ht="12.75">
      <c r="B71" s="52"/>
      <c r="C71" s="53"/>
      <c r="D71" s="53"/>
    </row>
    <row r="72" spans="1:4" ht="25.5">
      <c r="A72" s="56">
        <f>MAX($A$52:A71)+1</f>
        <v>4</v>
      </c>
      <c r="B72" s="52" t="s">
        <v>93</v>
      </c>
      <c r="C72" s="53"/>
      <c r="D72" s="53"/>
    </row>
    <row r="73" spans="2:4" ht="12.75">
      <c r="B73" s="52" t="s">
        <v>81</v>
      </c>
      <c r="C73" s="53"/>
      <c r="D73" s="53"/>
    </row>
    <row r="74" spans="2:6" ht="12.75">
      <c r="B74" s="52" t="s">
        <v>91</v>
      </c>
      <c r="C74" s="53" t="s">
        <v>3</v>
      </c>
      <c r="D74" s="53">
        <v>1</v>
      </c>
      <c r="E74" s="54"/>
      <c r="F74" s="55">
        <f>+E74*D74</f>
        <v>0</v>
      </c>
    </row>
    <row r="75" spans="2:4" ht="12.75">
      <c r="B75" s="52"/>
      <c r="C75" s="53"/>
      <c r="D75" s="53"/>
    </row>
    <row r="76" spans="1:4" ht="25.5">
      <c r="A76" s="56">
        <f>MAX($A$52:A75)+1</f>
        <v>5</v>
      </c>
      <c r="B76" s="52" t="s">
        <v>94</v>
      </c>
      <c r="C76" s="53"/>
      <c r="D76" s="53"/>
    </row>
    <row r="77" spans="2:4" ht="12.75">
      <c r="B77" s="52" t="s">
        <v>81</v>
      </c>
      <c r="C77" s="53"/>
      <c r="D77" s="53"/>
    </row>
    <row r="78" spans="2:6" ht="12.75">
      <c r="B78" s="52" t="s">
        <v>91</v>
      </c>
      <c r="C78" s="53" t="s">
        <v>3</v>
      </c>
      <c r="D78" s="53">
        <v>1</v>
      </c>
      <c r="E78" s="54"/>
      <c r="F78" s="55">
        <f>+E78*D78</f>
        <v>0</v>
      </c>
    </row>
    <row r="79" spans="2:4" ht="12.75">
      <c r="B79" s="52"/>
      <c r="C79" s="53"/>
      <c r="D79" s="53"/>
    </row>
    <row r="80" spans="1:4" ht="25.5">
      <c r="A80" s="56">
        <f>MAX($A$52:A79)+1</f>
        <v>6</v>
      </c>
      <c r="B80" s="52" t="s">
        <v>95</v>
      </c>
      <c r="C80" s="53"/>
      <c r="D80" s="53"/>
    </row>
    <row r="81" spans="2:6" ht="12.75">
      <c r="B81" s="52" t="s">
        <v>96</v>
      </c>
      <c r="C81" s="53" t="s">
        <v>3</v>
      </c>
      <c r="D81" s="53">
        <v>1</v>
      </c>
      <c r="E81" s="54"/>
      <c r="F81" s="55">
        <f>+E81*D81</f>
        <v>0</v>
      </c>
    </row>
    <row r="82" spans="2:4" ht="89.25">
      <c r="B82" s="52" t="s">
        <v>97</v>
      </c>
      <c r="C82" s="53"/>
      <c r="D82" s="53"/>
    </row>
    <row r="83" spans="2:6" ht="12.75">
      <c r="B83" s="52" t="s">
        <v>91</v>
      </c>
      <c r="C83" s="53" t="s">
        <v>3</v>
      </c>
      <c r="D83" s="53">
        <v>1</v>
      </c>
      <c r="E83" s="54"/>
      <c r="F83" s="55">
        <f>+E83*D83</f>
        <v>0</v>
      </c>
    </row>
    <row r="84" spans="2:4" ht="12.75">
      <c r="B84" s="52"/>
      <c r="C84" s="53"/>
      <c r="D84" s="53"/>
    </row>
    <row r="85" spans="1:4" ht="25.5">
      <c r="A85" s="56">
        <f>MAX($A$52:A84)+1</f>
        <v>7</v>
      </c>
      <c r="B85" s="52" t="s">
        <v>98</v>
      </c>
      <c r="C85" s="53"/>
      <c r="D85" s="53"/>
    </row>
    <row r="86" spans="2:4" ht="12.75">
      <c r="B86" s="52" t="s">
        <v>99</v>
      </c>
      <c r="C86" s="53"/>
      <c r="D86" s="53"/>
    </row>
    <row r="87" spans="2:4" ht="12.75">
      <c r="B87" s="52" t="s">
        <v>100</v>
      </c>
      <c r="C87" s="53"/>
      <c r="D87" s="53"/>
    </row>
    <row r="88" spans="2:4" ht="12.75">
      <c r="B88" s="52" t="s">
        <v>101</v>
      </c>
      <c r="C88" s="53"/>
      <c r="D88" s="53"/>
    </row>
    <row r="89" spans="2:6" ht="12.75">
      <c r="B89" s="52" t="s">
        <v>102</v>
      </c>
      <c r="C89" s="53" t="s">
        <v>3</v>
      </c>
      <c r="D89" s="53">
        <v>1</v>
      </c>
      <c r="E89" s="54"/>
      <c r="F89" s="55">
        <f>+E89*D89</f>
        <v>0</v>
      </c>
    </row>
    <row r="90" spans="2:4" ht="12.75">
      <c r="B90" s="52"/>
      <c r="C90" s="53"/>
      <c r="D90" s="53"/>
    </row>
    <row r="91" spans="1:4" ht="89.25">
      <c r="A91" s="56">
        <f>MAX($A$52:A90)+1</f>
        <v>8</v>
      </c>
      <c r="B91" s="52" t="s">
        <v>103</v>
      </c>
      <c r="C91" s="53"/>
      <c r="D91" s="53"/>
    </row>
    <row r="92" spans="2:4" ht="12.75">
      <c r="B92" s="52" t="s">
        <v>104</v>
      </c>
      <c r="C92" s="53"/>
      <c r="D92" s="53"/>
    </row>
    <row r="93" spans="2:6" ht="14.25">
      <c r="B93" s="52" t="s">
        <v>123</v>
      </c>
      <c r="C93" s="53" t="s">
        <v>3</v>
      </c>
      <c r="D93" s="53">
        <v>1</v>
      </c>
      <c r="E93" s="54"/>
      <c r="F93" s="55">
        <f>+E93*D93</f>
        <v>0</v>
      </c>
    </row>
    <row r="94" spans="2:4" ht="12.75">
      <c r="B94" s="52"/>
      <c r="C94" s="53"/>
      <c r="D94" s="53"/>
    </row>
    <row r="95" spans="1:4" ht="25.5">
      <c r="A95" s="56">
        <f>MAX($A$52:A94)+1</f>
        <v>9</v>
      </c>
      <c r="B95" s="52" t="s">
        <v>105</v>
      </c>
      <c r="C95" s="53"/>
      <c r="D95" s="53"/>
    </row>
    <row r="96" spans="1:4" ht="25.5">
      <c r="A96" s="56"/>
      <c r="B96" s="52" t="s">
        <v>106</v>
      </c>
      <c r="C96" s="53"/>
      <c r="D96" s="53"/>
    </row>
    <row r="97" spans="2:4" ht="12.75">
      <c r="B97" s="52" t="s">
        <v>107</v>
      </c>
      <c r="C97" s="53"/>
      <c r="D97" s="53"/>
    </row>
    <row r="98" spans="2:4" ht="12.75">
      <c r="B98" s="52" t="s">
        <v>108</v>
      </c>
      <c r="C98" s="53"/>
      <c r="D98" s="53"/>
    </row>
    <row r="99" spans="2:4" ht="25.5">
      <c r="B99" s="52" t="s">
        <v>109</v>
      </c>
      <c r="C99" s="53"/>
      <c r="D99" s="53"/>
    </row>
    <row r="100" spans="2:4" ht="12.75">
      <c r="B100" s="52" t="s">
        <v>110</v>
      </c>
      <c r="C100" s="53"/>
      <c r="D100" s="53"/>
    </row>
    <row r="101" spans="2:4" ht="12.75">
      <c r="B101" s="52" t="s">
        <v>111</v>
      </c>
      <c r="C101" s="53"/>
      <c r="D101" s="53"/>
    </row>
    <row r="102" spans="2:6" ht="63.75">
      <c r="B102" s="52" t="s">
        <v>112</v>
      </c>
      <c r="C102" s="53" t="s">
        <v>0</v>
      </c>
      <c r="D102" s="53">
        <v>1</v>
      </c>
      <c r="E102" s="54"/>
      <c r="F102" s="55">
        <f>+E102*D102</f>
        <v>0</v>
      </c>
    </row>
    <row r="103" spans="2:4" ht="12.75">
      <c r="B103" s="52"/>
      <c r="C103" s="53"/>
      <c r="D103" s="53"/>
    </row>
    <row r="104" spans="1:4" ht="76.5">
      <c r="A104" s="56">
        <f>MAX($A$52:A103)+1</f>
        <v>10</v>
      </c>
      <c r="B104" s="52" t="s">
        <v>113</v>
      </c>
      <c r="C104" s="53"/>
      <c r="D104" s="53"/>
    </row>
    <row r="105" spans="2:6" ht="12.75">
      <c r="B105" s="52" t="s">
        <v>51</v>
      </c>
      <c r="C105" s="53" t="s">
        <v>3</v>
      </c>
      <c r="D105" s="53">
        <v>1</v>
      </c>
      <c r="E105" s="54"/>
      <c r="F105" s="55">
        <f>+E105*D105</f>
        <v>0</v>
      </c>
    </row>
    <row r="106" spans="2:4" ht="12.75">
      <c r="B106" s="52"/>
      <c r="C106" s="53"/>
      <c r="D106" s="53"/>
    </row>
    <row r="107" spans="1:4" ht="12.75">
      <c r="A107" s="56">
        <f>MAX($A$52:A106)+1</f>
        <v>11</v>
      </c>
      <c r="B107" s="52" t="s">
        <v>114</v>
      </c>
      <c r="C107" s="53"/>
      <c r="D107" s="53"/>
    </row>
    <row r="108" spans="2:4" ht="12.75">
      <c r="B108" s="52" t="s">
        <v>115</v>
      </c>
      <c r="C108" s="53"/>
      <c r="D108" s="53"/>
    </row>
    <row r="109" spans="2:4" ht="12.75">
      <c r="B109" s="52" t="s">
        <v>116</v>
      </c>
      <c r="C109" s="53"/>
      <c r="D109" s="53"/>
    </row>
    <row r="110" spans="2:6" ht="12.75">
      <c r="B110" s="52" t="s">
        <v>117</v>
      </c>
      <c r="C110" s="53" t="s">
        <v>3</v>
      </c>
      <c r="D110" s="53">
        <v>4</v>
      </c>
      <c r="E110" s="54"/>
      <c r="F110" s="55">
        <f>+E110*D110</f>
        <v>0</v>
      </c>
    </row>
    <row r="111" spans="2:6" ht="12.75">
      <c r="B111" s="52" t="s">
        <v>118</v>
      </c>
      <c r="C111" s="53" t="s">
        <v>3</v>
      </c>
      <c r="D111" s="53">
        <v>2</v>
      </c>
      <c r="E111" s="54"/>
      <c r="F111" s="55">
        <f>+E111*D111</f>
        <v>0</v>
      </c>
    </row>
    <row r="112" spans="2:4" ht="12.75">
      <c r="B112" s="52"/>
      <c r="C112" s="53"/>
      <c r="D112" s="53"/>
    </row>
    <row r="113" spans="1:6" ht="12.75">
      <c r="A113" s="56">
        <f>MAX($A$52:A112)+1</f>
        <v>12</v>
      </c>
      <c r="B113" s="52" t="s">
        <v>119</v>
      </c>
      <c r="C113" s="53" t="s">
        <v>2</v>
      </c>
      <c r="D113" s="53">
        <v>105</v>
      </c>
      <c r="E113" s="54"/>
      <c r="F113" s="55">
        <f>+E113*D113</f>
        <v>0</v>
      </c>
    </row>
  </sheetData>
  <sheetProtection/>
  <printOptions/>
  <pageMargins left="0.7480314960629921" right="0.7480314960629921" top="0.4330708661417323" bottom="0.4330708661417323" header="0" footer="0"/>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Mitja</dc:creator>
  <cp:keywords/>
  <dc:description/>
  <cp:lastModifiedBy>Damjan Potepan</cp:lastModifiedBy>
  <cp:lastPrinted>2015-10-16T11:45:03Z</cp:lastPrinted>
  <dcterms:created xsi:type="dcterms:W3CDTF">2010-03-30T09:03:09Z</dcterms:created>
  <dcterms:modified xsi:type="dcterms:W3CDTF">2015-10-16T11:45:34Z</dcterms:modified>
  <cp:category/>
  <cp:version/>
  <cp:contentType/>
  <cp:contentStatus/>
</cp:coreProperties>
</file>