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05" windowHeight="11640" tabRatio="921" activeTab="0"/>
  </bookViews>
  <sheets>
    <sheet name="Sum" sheetId="1" r:id="rId1"/>
    <sheet name="0.1" sheetId="2" r:id="rId2"/>
    <sheet name="1.1" sheetId="3" r:id="rId3"/>
    <sheet name="1.2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3.4" sheetId="12" r:id="rId12"/>
    <sheet name="4.1" sheetId="13" r:id="rId13"/>
    <sheet name="4.2" sheetId="14" r:id="rId14"/>
    <sheet name="4.3" sheetId="15" r:id="rId15"/>
  </sheets>
  <definedNames>
    <definedName name="_xlnm.Print_Titles" localSheetId="1">'0.1'!$1:$1</definedName>
    <definedName name="_xlnm.Print_Titles" localSheetId="2">'1.1'!$1:$1</definedName>
    <definedName name="_xlnm.Print_Titles" localSheetId="3">'1.2'!$1:$1</definedName>
    <definedName name="_xlnm.Print_Titles" localSheetId="4">'2.1'!$1:$1</definedName>
    <definedName name="_xlnm.Print_Titles" localSheetId="5">'2.2'!$1:$1</definedName>
    <definedName name="_xlnm.Print_Titles" localSheetId="6">'2.3'!$1:$1</definedName>
    <definedName name="_xlnm.Print_Titles" localSheetId="7">'2.4'!$1:$1</definedName>
    <definedName name="_xlnm.Print_Titles" localSheetId="8">'3.1'!$1:$1</definedName>
    <definedName name="_xlnm.Print_Titles" localSheetId="9">'3.2'!$1:$1</definedName>
    <definedName name="_xlnm.Print_Titles" localSheetId="10">'3.3'!$1:$1</definedName>
    <definedName name="_xlnm.Print_Titles" localSheetId="11">'3.4'!$1:$1</definedName>
    <definedName name="_xlnm.Print_Titles" localSheetId="12">'4.1'!$1:$1</definedName>
    <definedName name="_xlnm.Print_Titles" localSheetId="13">'4.2'!$1:$1</definedName>
    <definedName name="_xlnm.Print_Titles" localSheetId="14">'4.3'!$1:$1</definedName>
  </definedNames>
  <calcPr fullCalcOnLoad="1"/>
</workbook>
</file>

<file path=xl/sharedStrings.xml><?xml version="1.0" encoding="utf-8"?>
<sst xmlns="http://schemas.openxmlformats.org/spreadsheetml/2006/main" count="1563" uniqueCount="622">
  <si>
    <t>Dobava in montaža: Petstopenjsko stikalo za vklop in kontrolo delovanja odvodnega ventilatorja, komplet s pritrdilnim materialom</t>
  </si>
  <si>
    <t>IMP Klima</t>
  </si>
  <si>
    <t>Dobava in montaža: Krogelna pipa z notranjima navojnima priključkoma in zaporno ročico, komplet s tesnilnim materialom</t>
  </si>
  <si>
    <t>Dobava in montaža: Radiatorska termostatska glava, komplet z nastavkom za blokado nastavite</t>
  </si>
  <si>
    <t>B×B/H= 800×800/95 mm</t>
  </si>
  <si>
    <t>DN25 (pN16)</t>
  </si>
  <si>
    <t>DN15 (pN16)</t>
  </si>
  <si>
    <t>DN20 (pN16)</t>
  </si>
  <si>
    <t>DANFOSS</t>
  </si>
  <si>
    <t>Dobava in montaža: Vzmetni varnostno izpustni ventil z navojnim priključkom in tesnilnim materialom</t>
  </si>
  <si>
    <t>DN 20 (26,9×2,65)</t>
  </si>
  <si>
    <t xml:space="preserve">Čiščenje in 2-krat korozijska zaščita cevi in nosilnega materiala v zvezi s plinsko instalacijo. Temeljna antikorozijska barva na sintetični osnovi. </t>
  </si>
  <si>
    <t>Barvanje z rumeno epoksi barvo (2-krat) cevi in nosilni materiala v zvezi s plinsko instalacijo.
RAL 1021 rumena.</t>
  </si>
  <si>
    <t>DN 50 (60,3×2,9)</t>
  </si>
  <si>
    <t>Dobava in montaža: Radiatorske zidne konzole, sestoječe iz: pocinkani profil, spodnje in zgornje držalo, komplet z drobnim pritrdilnim materialom</t>
  </si>
  <si>
    <t xml:space="preserve">npr.: </t>
  </si>
  <si>
    <t>kos</t>
  </si>
  <si>
    <t>kg</t>
  </si>
  <si>
    <t>m</t>
  </si>
  <si>
    <t>DN15</t>
  </si>
  <si>
    <t>DN25</t>
  </si>
  <si>
    <t>DN50</t>
  </si>
  <si>
    <t>m2</t>
  </si>
  <si>
    <t>npr.:</t>
  </si>
  <si>
    <t xml:space="preserve">tip: </t>
  </si>
  <si>
    <t>U= 230 V</t>
  </si>
  <si>
    <t>ur</t>
  </si>
  <si>
    <t>Dezinfekcija cevi mrzle in tople vode</t>
  </si>
  <si>
    <t>SKUPAJ:</t>
  </si>
  <si>
    <t>%</t>
  </si>
  <si>
    <t>tip:</t>
  </si>
  <si>
    <t>B×L/H= 240×600/600 mm</t>
  </si>
  <si>
    <t>Zidarska dela in gradbena pomoč instalaterjem:
- vrtanje lukenj do Ø200 
- izdelava zidnih rež
- pozidave prebojev…</t>
  </si>
  <si>
    <t>1.1</t>
  </si>
  <si>
    <t>1</t>
  </si>
  <si>
    <t>0.1</t>
  </si>
  <si>
    <t>Tlačni preizkusi strojnih instalacij. Vsi preizkusi se izvedejo skladno s standardi navedenimi v tehničnem poročilu.</t>
  </si>
  <si>
    <t>PROVENT</t>
  </si>
  <si>
    <t>MINERVA</t>
  </si>
  <si>
    <t>FRIATEC</t>
  </si>
  <si>
    <t>*</t>
  </si>
  <si>
    <t>T= 0÷120°C</t>
  </si>
  <si>
    <t>TECO</t>
  </si>
  <si>
    <t>DN20 (pN4)</t>
  </si>
  <si>
    <t>SPLOŠNO</t>
  </si>
  <si>
    <t>Pripravljalna dela, zarisovanje, izmere…</t>
  </si>
  <si>
    <t>Prevoz materiala na gradbišče, skladiščenje na gradišču  in zavarovanje…</t>
  </si>
  <si>
    <t>U=230 V</t>
  </si>
  <si>
    <t>Dobava in montaža: Plinska krogelna pipa (DVGW) z navojnima priključkoma in zaporno ročico</t>
  </si>
  <si>
    <t>DN25 (pN4)</t>
  </si>
  <si>
    <t>Dobava in montaža: Opozorilni trak iz PVC plastike, rumene barve z črnim napisom "POZOR PLIN"</t>
  </si>
  <si>
    <t>DX HLAJENJE</t>
  </si>
  <si>
    <t>ARMAL</t>
  </si>
  <si>
    <t>PICHLER</t>
  </si>
  <si>
    <t>DOLOMITE</t>
  </si>
  <si>
    <t>Dobava in montaža: Protipovratni vzmetni ventil z notranjima navojnima priključkoma</t>
  </si>
  <si>
    <t xml:space="preserve">Dobava in montaža: Čistilni kos z notranjima navojnima priključkoma </t>
  </si>
  <si>
    <t>PVC Ø20</t>
  </si>
  <si>
    <t>:</t>
  </si>
  <si>
    <t>DN32 (pN16)</t>
  </si>
  <si>
    <t>Dobava in montaža: Daljinski krmilnik hladilne enote</t>
  </si>
  <si>
    <t>L= 300 mm</t>
  </si>
  <si>
    <t>kompl</t>
  </si>
  <si>
    <t xml:space="preserve">Dobava in montaža: Tušna kad iz sanitarne keramike, komplet z: odlivni kos s sifonskim lokom DN32, kromirana izlivna rozeta  </t>
  </si>
  <si>
    <t>Polnjenje sistema toplovodnega ogrevanja, komplet z odzračevanjem in poskusnim zagonom</t>
  </si>
  <si>
    <t>Vse naprave in elementi v popisu materiala in del so navedeni samo primeroma (npr.:).</t>
  </si>
  <si>
    <t>Vse naprave in elemente se mora dobaviti z ustreznimi certifikati, atesti, garancijami, navodili…</t>
  </si>
  <si>
    <t>Pri vseh elementih je potrebno upoštevati spojni in tesnilni material.</t>
  </si>
  <si>
    <t>Dobava in montaža: Dvodelna rozeta iz UV odporne plastike, bele barve</t>
  </si>
  <si>
    <t>LIBIA J0867</t>
  </si>
  <si>
    <t>DN 25 (33,7×3,25)</t>
  </si>
  <si>
    <t>DN 50 (60,3×3,65)</t>
  </si>
  <si>
    <t>DN 65 (76,1×3,65)</t>
  </si>
  <si>
    <t>K-FLEX</t>
  </si>
  <si>
    <t>ST9 × 18 (DN10)</t>
  </si>
  <si>
    <t>ST9 × 22 (DN15)</t>
  </si>
  <si>
    <t>ST9 × 28 (DN20)</t>
  </si>
  <si>
    <t>ST9 × 35 (DN25)</t>
  </si>
  <si>
    <t>ST9 × 42 (DN32)</t>
  </si>
  <si>
    <t>DN 50/40</t>
  </si>
  <si>
    <t>Pri vseh napravah je potrebno upoštevati stroške zagona, meritve in nastavitev obratovalnih količin.</t>
  </si>
  <si>
    <t xml:space="preserve">Demontaža in ponovna montaža raditorjev, komplet z zamenjavo tesnil </t>
  </si>
  <si>
    <t>DN 15 (21,3×2,65)</t>
  </si>
  <si>
    <t>DN 32 (42,4×3,25)</t>
  </si>
  <si>
    <t>DN 40 (48,3×3,25)</t>
  </si>
  <si>
    <t>VODOVOD</t>
  </si>
  <si>
    <t>ZUNANJI VODOVOD</t>
  </si>
  <si>
    <t>Investitor:</t>
  </si>
  <si>
    <t>Objekt:</t>
  </si>
  <si>
    <t>VENTILACIJA</t>
  </si>
  <si>
    <t>Dobava in montaža: Kromirana stoječa enoročna mešalna baterija z veznima cevkama, 
komplet z: 
2×kotni ventil DN15, 
1× kromiran izliv s sifonom DN32, s čepom in zapiralnim mehanizmom</t>
  </si>
  <si>
    <t>ORIA 58-940-100</t>
  </si>
  <si>
    <t>PRESTO</t>
  </si>
  <si>
    <t>B×L/H= 500×460/470 mm</t>
  </si>
  <si>
    <t>2.1</t>
  </si>
  <si>
    <t>2.2</t>
  </si>
  <si>
    <t>2.3</t>
  </si>
  <si>
    <t>2.4</t>
  </si>
  <si>
    <t>3.1</t>
  </si>
  <si>
    <t>4.1</t>
  </si>
  <si>
    <t>4.2</t>
  </si>
  <si>
    <t>Dobava in montaža: Nevarjena jeklena cev za tlačne cevovode, izdelane po SIST EN 10216, komplet z varilnimi fazonskimi kosi, ter varilnim materialom</t>
  </si>
  <si>
    <t>Pregled in meritve hidrantnega omrežja, s strani pooblaščene ustanove in izdaja ustreznih certifikatov.</t>
  </si>
  <si>
    <t>Notranje hidrantno omrežje</t>
  </si>
  <si>
    <t>Pregled in meritve aktivne požarne zaščite, s strani pooblaščene ustanove in izdaja ustreznih certifikatov.</t>
  </si>
  <si>
    <t>Meritve ventilacijskih sistemov, s strani pooblaščene ustanove in izdaja ustreznih certifikatov</t>
  </si>
  <si>
    <t>Klimat</t>
  </si>
  <si>
    <t>Ventilator</t>
  </si>
  <si>
    <t>Pregled dimnika in meritev emisije dimnih plinov, s strani pooblaščene ustanove in izdaja ustreznih certifikatov.</t>
  </si>
  <si>
    <t>Dimnik</t>
  </si>
  <si>
    <t>Izdelava projekta izvedenih del (PID) za strojne instalacije</t>
  </si>
  <si>
    <t>Izdelava navodil za obratovanje in vzdrževanje objekta za strojne instalacije</t>
  </si>
  <si>
    <t>DN50 (pN16)</t>
  </si>
  <si>
    <t>HITACHI</t>
  </si>
  <si>
    <t>Medij: R 410A</t>
  </si>
  <si>
    <t>3.3</t>
  </si>
  <si>
    <t>Dobava in montaža: Stenska varčna napa, za montažo nad trmičnim blokom, sestavljena iz:
- ohišja iz nerjaveče pločevine z vpihovalnimi režami in regulacijskimi loputami, zbiralnikom kondenza in priključkom za odvod kondenza
- 2× priključki za odvodni ventilacijski kanal
- 2× priključki za dovodi ventilacijski kanal
- ploščati rekuperator (kocke) z ba-pass za letni režim obratovanja
- svetilke IP55
- tlačno stikalo filtra (kocka) v napi
- tipalo temperature dovedenega zraka
- 3× toplovodnega grelnika dovedenega svežega zraka
- obešala za na strop, komplet z drobnim pritrdilnim materialom
Napo se dobavi v delih zaradi lažjega vnosa v objekt!</t>
  </si>
  <si>
    <t>Proreg EM.</t>
  </si>
  <si>
    <t>Dobava in montaža: Dovodni kanalski sklop sestavljen iz: ventilator za dovod zraka v kuhinjo, sestavljene iz:</t>
  </si>
  <si>
    <t>1× Box ventilator z nazaj zakrivljeni lopaticami iz aluminijebve zlitine, z direktno gnanim IEC elektromotorjem. Motor izven toka zraka. Okvir ohišja iz aluminijastih profilov, ohišje iz pocinkane pločevine, izolirano s stekleno volno debeline 20 mm. Pokrovi ohišja so demontažni za fleksibilno izbiro izpuha zraka. Komplet z koritom za maščobe, protivibracijskimi nastavki za montažno na kanale. Frekvenčni pretvornik 7A.
Komplet z termično zaščito.</t>
  </si>
  <si>
    <t>SYSTEMAIR</t>
  </si>
  <si>
    <t xml:space="preserve">MUB042 500DV-A2 </t>
  </si>
  <si>
    <t>L×B/H= 670×670/590 mm</t>
  </si>
  <si>
    <t>Pel  = 1500 W (400 V)</t>
  </si>
  <si>
    <t>1× Vrečasti filter za dovod zraka, sestoječ iz: ohišje iz pocinkane pločevine s čistilnim vratci in zaščitnim pokrovom, priključka za na ventilator, komplet s pritrdilnim materialom in diferenčnim tlačnim sitkalom signalizacije zamazanosti filtra vezan na krmilnik nape. 0÷300 Pa,</t>
  </si>
  <si>
    <t>1× Motorne zaporne žaluzije na zajemu z motornim pogonom 24 V,</t>
  </si>
  <si>
    <t>Dobava in montaža: Zunanja aluminijasta zračna rešetka, s protimrčesno mrežo, komplet z drobnim materialom za vgradnjo v zid.</t>
  </si>
  <si>
    <t>AR-4/3</t>
  </si>
  <si>
    <t>Dobava in montaža: Odvodni strešni ventilator z vertikalnim izpihom, sestoječ iz: ohišje ventilatorja iz aluminija, ventilatorski rotor iz aluminija z nazaj zakrivljenimi lopaticami, elektromotor izven toka zraka, integrirana termična in zvočna zaščita, komplet s pritrdilnim materialom.</t>
  </si>
  <si>
    <t>Podstavek: 710×710 mm</t>
  </si>
  <si>
    <t>Dobava in montaža: Podstavek ventilatorja iz aluminijaste pločevine, za montažo na ravno streho, s pritrdilnim okvirjem ventilatorja, pritrdilno ploščo, protipovratno loputo, cevnim priključkom s toplotno izolacijo, komplet z drobnim pritrdilnim materialom.</t>
  </si>
  <si>
    <t>Dobava in montaža: Izolacija iz kamene volne, prevlečena s parozaporno aluminijasto folijo, odpornost na ogenj A2-SIST EN 13501, komplet z pritrdilnim materialom in  samolepilnimi trakovi.</t>
  </si>
  <si>
    <t>TERMO</t>
  </si>
  <si>
    <t>KLIMATERM b= 20 mm</t>
  </si>
  <si>
    <t>Dobava in montaža: Spojni, tesnilni,  nosilni in pritrdilni materiala za ventilacijske kanale, skladno s SIST EN 12236, sestoječega iz: tesnilna vrvica,  jeleni profili (NPU in NPL), jekleni pocinkani preforiran tak, jeklene navojne palice in jekleni vijaki (M8, M10, M12), vložki za vgradnjo v zid ali beton.
Odpornost E300-60 (300°C, 60 min).</t>
  </si>
  <si>
    <t>3.4</t>
  </si>
  <si>
    <t>SASTEMAIR</t>
  </si>
  <si>
    <t>Zaščita: IP 44</t>
  </si>
  <si>
    <t>Dobava in montaža: Zračni lovilec maščobe iz INOX pločevine sestoječ iz: pločevinast okvir, filter iz ekspadnirane pločevinein, zaslon za lovljenje masti, ter z drobnim materialom za pritrditev na pločevinasti kanal.</t>
  </si>
  <si>
    <t>LM-2</t>
  </si>
  <si>
    <t>B×H = 425×225</t>
  </si>
  <si>
    <t>m=38 kg</t>
  </si>
  <si>
    <t>U= 400 V</t>
  </si>
  <si>
    <t>Dobava in montaža: Požarna loputa okroglega prereza, za Spiro kanale, z ohišjem iz pocinkane pločevine. 
Temperaturna odpornost K90 min.
Oprema:
- elektromotorni pogon povratno vzmetjo in končnimi stikali: BF 230-T
- termično sprožilo z vgrajeno testno tipko
Loputa se dobavi s certifikatom.</t>
  </si>
  <si>
    <t>Dobava in montaža: Regulacijska žaluzija iz pocinkane pločevine, sestoječa iz: ohišje za okrogli ventilacijski kanal, regulacijske žaluzije, premični vzvod, komplet z drobnim pritrdilnim materialom.</t>
  </si>
  <si>
    <t>Dobava in montaža: Spojni, tesnilni,  nosilni in pritrdilni materiala za cevi, sestoječega iz: varilni material,  nosilne objemke z zateznimi vijaki in gumiranim vložkom (npr: MUPRO), jeleni profili (NPU in NPL), jekleni pocinkani perforiran tak, jeklene navojne palice in jekleni vijaki (M8, M10, M12), vložki za vgradnjo v zid ali beton, prirobnicami s tesnilnim in pritrdilnim materialom</t>
  </si>
  <si>
    <t>UNICOR</t>
  </si>
  <si>
    <t>PE Ø18×2</t>
  </si>
  <si>
    <t>PE Ø20×2,25</t>
  </si>
  <si>
    <t>PE Ø25×2,5</t>
  </si>
  <si>
    <t>PE Ø32×3</t>
  </si>
  <si>
    <t>ST13 × 22 (DN15)</t>
  </si>
  <si>
    <t>ST13 × 28 (DN20)</t>
  </si>
  <si>
    <t>ST13 × 35 (DN25)</t>
  </si>
  <si>
    <t>ST19 × 42 (DN32)</t>
  </si>
  <si>
    <t>POLOPLAST</t>
  </si>
  <si>
    <t>POLO-KAL NG</t>
  </si>
  <si>
    <t>Ø110</t>
  </si>
  <si>
    <t>Ø75</t>
  </si>
  <si>
    <t>SAINT-GOBAIN</t>
  </si>
  <si>
    <t>S cev - DN 100</t>
  </si>
  <si>
    <t>Dobava in montaža: Spojni, tesnilni,  nosilni in pritrdilni material za cevi, sestoječ iz: varilni material,  nosilne objemke z zateznimi vijaki in gumiranim vložkom (npr: MUPRO), jekleni profili (NPU in NPL), jekleni pocinkani perforiran trak, jeklene navojne palice in jekleni vijaki (M8, M10, M12), vložki za vgradnjo v zid ali beton</t>
  </si>
  <si>
    <t>3.</t>
  </si>
  <si>
    <t>Dobava in montaža: Dovodni difuzor iz pocinkane pločevine, bele barve, sestoječ iz: vpihovalni difuzor s fiksnimi režami, sredinska pritrditev difuzorja, vpihovalna komora s priključkom s strani in regulacijsko loputo, difuzijska pločevina, komplet z drobnim pritrdilnim materialom in dvema objemnima jeklenima spojkama s samozateznim vijakoma za priključitev na gibko cev</t>
  </si>
  <si>
    <t>HIDRIA</t>
  </si>
  <si>
    <t>B×B/H= 600×600/350 mm</t>
  </si>
  <si>
    <t>AZR-4/3</t>
  </si>
  <si>
    <t>Dobava in montaža: Gibljiva aluminijasta cev ojačana z jekleno spiralno. Negorljiva A1 - SIST EN 13501.</t>
  </si>
  <si>
    <t>Dobava in montaža: Gibljiva aluminijasta cev, izolirana s stekleno volno debeline 25 mm, ojačana z jekleno spiralno. Negorljiva A1 - SIST EN 13501.</t>
  </si>
  <si>
    <t>Dobava in montaža: Spojni, tesnilni,  nosilni in pritrdilni materiala za kanale, sestoječega iz: varilni material,  nosilne objemke z zateznimi vijaki in gumiranim vložkom (npr: MUPRO), jekleni profili (NPU in NPL), jekleni pocinkani perforiran trak, jeklene navojne palice in jekleni vijaki (M8, M10, M12), vložki za vgradnjo v zid ali beton.</t>
  </si>
  <si>
    <t>V's= 1200 m3/h</t>
  </si>
  <si>
    <t>dp= 340 Pa</t>
  </si>
  <si>
    <t>V'e= 1200 m3/h</t>
  </si>
  <si>
    <t>dp= 360 Pa</t>
  </si>
  <si>
    <t>Øs=315 mm; Øe=315 mm;</t>
  </si>
  <si>
    <t>LxB/H= 2020x1270/490 mm</t>
  </si>
  <si>
    <t>m= 147 kg</t>
  </si>
  <si>
    <t>P= 980 W (230 V)</t>
  </si>
  <si>
    <t>DUPLEX-S 1600 Flexi</t>
  </si>
  <si>
    <t>Dobava in montaža: Kompaktna ventilacijska naprava, opremljena za montažno v spuščen strop z:
- dovodni in odvodni ventilator s termično zaščito
- protitočni izmenjevalnik toplote z izkoristkom do 90%
- by-pass za prosto hlajenje
- zračni filter na dovodu in odvodu F5
- črpalka za odvod kondeza
- električna priključna omarica
- integriran regulacijski sistem
- izolirano ohišje iz panelov 20 mm s kanalskimi nastavki,
komplet s pritrdilnim in električnim povezovalnim materialom. Posluževanje s spodnje strani.</t>
  </si>
  <si>
    <t>RD 4 (v kompletu)</t>
  </si>
  <si>
    <t>Dobava in montaža: Krmilnik ventilacijske enote z možnostjo izbire hitrosti in časa delovanja, alarmiranje, by-pass, žaluzije, … komplet s pritrdilnim in električnim povezovalnim materialom</t>
  </si>
  <si>
    <t>OD-1/Z/S/M vel.4/600</t>
  </si>
  <si>
    <t>Priključek: Ø200</t>
  </si>
  <si>
    <t xml:space="preserve">Dobava in montaža: Ovalni dušilec zvoka: ohišje iz aluminijaste pločevine, z notranjim preforiranim dušilnim obodom </t>
  </si>
  <si>
    <t>LDC</t>
  </si>
  <si>
    <t>Ø315</t>
  </si>
  <si>
    <t>L= 900 mm</t>
  </si>
  <si>
    <t>D= 415 mm</t>
  </si>
  <si>
    <t>Dobava in montaža: Odvodni difuzor iz pocinkane pločevine, bele barve, sestoječ iz: difuzor s fiksnimi režami, sredinska pritrditev difuzorja, vpihovalna komora s priključkom s strani in regulacijsko loputo, difuzijska pločevina, komplet z drobnim pritrdilnim materialom in dvema objemnima jeklenima spojkama s samozateznim vijakoma za priključitev na gibko cev</t>
  </si>
  <si>
    <t>OD-1/A/S/M vel.4/600</t>
  </si>
  <si>
    <t>2× zaporne žaluzije na motroni pogon LM24A (24 V) na zajemu in izpuhu</t>
  </si>
  <si>
    <t>B×H = 400×400</t>
  </si>
  <si>
    <t>MO - 200</t>
  </si>
  <si>
    <t>MOK - 200</t>
  </si>
  <si>
    <t>Dobava in montaža: Okrogli prezračevalni "Spiro" kanal iz pocinkane pločevine, vključno z fazonskimi kosi (kolena, odcepe, T-kose, odcepe za gibke cevi, lopute za enkratno nastavitev, čistine odprtine, redukcije...) komplet z drobnim pritrdilnim materialom. Debelina 0,6 mm.</t>
  </si>
  <si>
    <t>3.2</t>
  </si>
  <si>
    <t xml:space="preserve">KUHINJSKA NAPA </t>
  </si>
  <si>
    <t>Media RT-E - 4200×1200/600</t>
  </si>
  <si>
    <t>B×L/H =1200×4200/630 mm</t>
  </si>
  <si>
    <t>Qg=21,3 kW</t>
  </si>
  <si>
    <t>m= 330 kg</t>
  </si>
  <si>
    <t>Dobava in montaža: Hidravlični modul ogrevanja klima naprave, sestoječ iz:
1× Črpalka, v'=0,48 m3/h, dp=25 kPa, P=40 W, U=230 V
1× tripotna pipa DN20, Kvs=6,3 m3/h
1× Elektromotorni pogon ventila</t>
  </si>
  <si>
    <t>Dobava in montaža: Krmilniki varčne kuhinjske nape sestoječ iz regulacijske omare in krmilnega panela. Krmiljenje hitrosti frekvenčnih ventilatorjev z nastavitvijo treh hitrostnih frekvenc.
Funkcije krmilne omare ORM:
- regulator temperature
- glavno stikalo
Razdelilna omara v napi ONM.
Funkcije krmilnega panela KPM:
- 3 hitrostno stikalo ventilatorja dovod
- 3 hitrostno stikalo ventilatorja odvod
- stikalo leto/ zima
- signalizacija filter
- signalizacija napake
-vklop luči
Komplet z zagonom ventilatorjev in hidravličnega modula, nastavitvijo obratovalnih parametrov in izdelavo zapisnika.</t>
  </si>
  <si>
    <t>V° z = 3650 m3/h</t>
  </si>
  <si>
    <t>dp= 350 Pa</t>
  </si>
  <si>
    <t>m=70 kg</t>
  </si>
  <si>
    <t>B×H = 700×400</t>
  </si>
  <si>
    <t>DVN 450DV</t>
  </si>
  <si>
    <t>V° z = 3700 m3/h</t>
  </si>
  <si>
    <t>dp= 400 Pa</t>
  </si>
  <si>
    <t>ØD/H= 440/675 mm</t>
  </si>
  <si>
    <t>Pel  = 750 W (400 V)</t>
  </si>
  <si>
    <t>FDS 450</t>
  </si>
  <si>
    <t>Izdelava, dobava in montaža: Pravokotni ventilacijski kanali iz pocinkane pločevine izdelani po SIST EN 1505,   vključno z materialom za fazonske kose (kolena, odcepe, T-kose, odcepe za gibke cevi, lopute za enkratno nastavitev, čistine odprtine, redukcije...) Vsi deli ventilacijskih kanalov se opremijo z prirobičnimi spoji in tesnili. Kanali se izvedejo skladno s standardom SIST EN 1507 - tesnost razred B.</t>
  </si>
  <si>
    <t>KUHINJA SPLOŠNO</t>
  </si>
  <si>
    <t>Dobava in montaža: Odvodni strešni ventilator z horizontalnim izpihom, sestoječ iz: ohišje ventilatorja iz pocinkane pločevine, meteorna zaščita iz aluminjaste pločevine, ventilatorski rotor iz plastične mase z nazaj zakrivljenimi lopaticami, elektromotor, integrirana termična zaščita, komplet s pritrdilnim materialom.</t>
  </si>
  <si>
    <t>DHS 355DV</t>
  </si>
  <si>
    <t>V'= 1360 m3/h</t>
  </si>
  <si>
    <t>dpt= 270 Pa</t>
  </si>
  <si>
    <t>m=25 kg</t>
  </si>
  <si>
    <t>Pel = 260 W (400 V)</t>
  </si>
  <si>
    <t>RTRD 2</t>
  </si>
  <si>
    <t>I = 2,0 A</t>
  </si>
  <si>
    <t>FDS 355</t>
  </si>
  <si>
    <t>Dobava in montaža: Prezračevalni ventil sestoječi iz ohišja, nastavljive kape in vgradnega okvirja. Izdelan iz pločevine barvane beloa - RAL 9010</t>
  </si>
  <si>
    <t>PV-1 Ø125</t>
  </si>
  <si>
    <t>PL-10-2/E16</t>
  </si>
  <si>
    <t>ØD= 125 mm</t>
  </si>
  <si>
    <t>ØD= 200 mm</t>
  </si>
  <si>
    <t>DL-1- Ø200</t>
  </si>
  <si>
    <t>DL-1- Ø180</t>
  </si>
  <si>
    <t>DL-1- Ø125</t>
  </si>
  <si>
    <t>Dobava in montaža: Požarna loputa pravokotnega prereza, z ohišjem iz pocinkane pločevine. 
Temperaturna odpornos 90 min.
Oprema:
- elektromotorni pogon povratno vzmetjo in končnimi stikali: BF 230-T
- termično sprožilo z vgrajeno testno tipko
Louta se dobavi s certifikatom.</t>
  </si>
  <si>
    <t>B×H= 400×200 mm</t>
  </si>
  <si>
    <t>PL-19/E6</t>
  </si>
  <si>
    <t>DHS 225EZ</t>
  </si>
  <si>
    <t>V° z = 540 m3/h</t>
  </si>
  <si>
    <t>dp= 190 Pa</t>
  </si>
  <si>
    <t>ØD/H= 213/150 mm</t>
  </si>
  <si>
    <t>Pel  = 130 W (230 V)</t>
  </si>
  <si>
    <t>Dobava in montaža: Tiristorsko stikalo ventilatorja, s termično zaščito, za nadometno montažo.</t>
  </si>
  <si>
    <t>REE 1</t>
  </si>
  <si>
    <t xml:space="preserve">I max= 1,0 A </t>
  </si>
  <si>
    <t>FDS 190</t>
  </si>
  <si>
    <t>4.</t>
  </si>
  <si>
    <t>Dobava in montaža: PE-HD polietilenska cev visoke gostote, izdelane po SIST ISO 4427 in SIST EN 12201, SRD 11, za nazivni tlak pN10 bar. Komplet s prirobičnimi spojkami, koleni, odcepi in spojkami za kovinsko cev in armaturo.</t>
  </si>
  <si>
    <t>PE-HD 63×5,8 (pN10)</t>
  </si>
  <si>
    <t>Dobava in montaža: Prehodni kos PE-HD - jeklo z elektrovarilno obojeko</t>
  </si>
  <si>
    <t>USTR 63/50 (pN10)</t>
  </si>
  <si>
    <t>Dobava in montaža: Plinska uvodnica iz jeklene brezšivne cevi DIN 2448, s priključkom za požarno pipo. 
Komplet z zaščitno cevjo pritrdilno objemko in drobnim pritrdilnim materialom.</t>
  </si>
  <si>
    <t>JELEN Mengeš</t>
  </si>
  <si>
    <t>Dobava in montaža: Plinska požarna pipa (DVGW) z vgrajenim dielektričnim kosom, z navojnima priključkoma in zaporno ročico, komplet s tesnilnim materialom.</t>
  </si>
  <si>
    <t>DN50 (pN10)</t>
  </si>
  <si>
    <t>Dobava in montaža: Plinski varnostni krmilnik za velike kuhinje, s stikalom vklopa - izklopa in signalizacijo napake</t>
  </si>
  <si>
    <t>KROM SCHRODER</t>
  </si>
  <si>
    <t>SK 41 AM</t>
  </si>
  <si>
    <t>Dobava in montaža: Plinski magnetni ventil, z navojnima priključkoma, komplet z elektromagnetnim pogonom</t>
  </si>
  <si>
    <t>p,max= 500 mbar</t>
  </si>
  <si>
    <t>Dobava in montaža: Tlačno stikalo za ventilacijski kanal, komplet z veznimi cevkami</t>
  </si>
  <si>
    <t>DL 5A</t>
  </si>
  <si>
    <t>dp= 50÷500 Pa</t>
  </si>
  <si>
    <t>Dobava in montaža: Plinski termični varnostno zaporni ventil (DVGW VP 301), odpornost 60 min pri 925°C, z notranjim in zunanjim navojem. Komplet s tesnilnim materialom.</t>
  </si>
  <si>
    <t>TAS - DN20 (pN4)</t>
  </si>
  <si>
    <t>TAS - DN25 (pN4)</t>
  </si>
  <si>
    <t>Čiščenje in 2-krat korozijska zaščita cevi in nosilnega materiala v zvezi s plinsko instalacijo. Zaščitna barva.</t>
  </si>
  <si>
    <t>Barvanje z rumeno oljno barvo (2-krat) cevi in nosilni materiala v zvezi s plinsko instalacijo.
RAL 1021 rumena.</t>
  </si>
  <si>
    <t>Dobava in montaža: Spojni, tesnilni,  nosilni in pritrdilni materiala za cevi, sestoječega iz: nosilne objemke z vjakom, jeleni profili (NPU in NPL), jekleni pocinkani preforiran tak, jeklene navojne palice in jekleni vijaki (M8, M10, M12), vložki za vgradnjo v zid ali beton</t>
  </si>
  <si>
    <t>Priključitev plinskih trošil v kuhinji z gibko jekleno opleteno cevjo dolžine ca.1m.</t>
  </si>
  <si>
    <t>Dobava in montaža: Plinska omarica sestoječe iz: ohišje omarice iz INOX pločevine, ventilirana vratca, tečajih in zapiralni mehanizem s ključavnico (na kovanec), komplet z drobnim pritrdilnim materialom</t>
  </si>
  <si>
    <t>NOTRANJA INSTALACIJA  UNP</t>
  </si>
  <si>
    <t>ZUNANJA INSTALACIJA UNP</t>
  </si>
  <si>
    <t>INSTALACIJA UNP</t>
  </si>
  <si>
    <t>EV25</t>
  </si>
  <si>
    <t>EV50</t>
  </si>
  <si>
    <t>JELEN MENGEŠ</t>
  </si>
  <si>
    <t>Odstranitev obstoječe zunanje instalacije UNP od obstoječe plinske omarice (poleg plinskih rezervoarjev) do objekta predvidenega za rušenje, vključno s praznenjem in demontažo obstoječe plinske omarice na objektu.</t>
  </si>
  <si>
    <t>2.</t>
  </si>
  <si>
    <t>TOPLOTNA POSTAJA</t>
  </si>
  <si>
    <t>DN20/25</t>
  </si>
  <si>
    <t>p,max= 3,0 bar</t>
  </si>
  <si>
    <t>DN 40</t>
  </si>
  <si>
    <t>Dobava in montaža: Obtočna črpalka z navojnima priključkoma, komplet s holandci in tesnilni.</t>
  </si>
  <si>
    <t>DN 25</t>
  </si>
  <si>
    <t>Dobava in montaža: Obtočna elektronska črpalka z navojnima priključkoma, komplet s holandci in tesnilni.</t>
  </si>
  <si>
    <t>DN 32</t>
  </si>
  <si>
    <t>Kvs= 16,0 m3/h</t>
  </si>
  <si>
    <t>Dobava in montaža: Tripotni ventil z navojnimi priključki, komplet z motornim pogonom - zvezni, končnimi stikali, pritrdilnim in tesnilnim materialom</t>
  </si>
  <si>
    <t>EA</t>
  </si>
  <si>
    <t>Dobava in montaža: Zaporna pipa s prirobičnima priključkoma in navojnim vretenom.</t>
  </si>
  <si>
    <t>DN 65 (pN 16)</t>
  </si>
  <si>
    <t xml:space="preserve">DN32 (pN 16) </t>
  </si>
  <si>
    <t>Dobava in montaža: Krogelna pipa z notranjima navojnima priključkoma in nastavkom za gumi cev</t>
  </si>
  <si>
    <t>DN10 (pN 16)</t>
  </si>
  <si>
    <t>DN15 (pN 16)</t>
  </si>
  <si>
    <t>Dobava in montaža: Odzračevalni lonček z bombiranima dnema in vsemi priključki po načrtu</t>
  </si>
  <si>
    <t>DN×L= 100×200 mm</t>
  </si>
  <si>
    <t>Priključek: 1×DN10, 1×DN20</t>
  </si>
  <si>
    <t>Dobava in montaža: Krogelna pipa z notranjima navojnima priključkoma, blokirana v položaju "ODPRTO", brez zaporne ročice, za priključitev ekspanzijske posode</t>
  </si>
  <si>
    <t>Dobava in montaža: Okrogli bimetalni termometer 
(D= 80 mm), s priključkom zadaj</t>
  </si>
  <si>
    <t>Dobava in montaža: Plastičnih napisnih tablic z napisom v beli barvi za označevanje razvodov</t>
  </si>
  <si>
    <t>Dobava in montaža: Plastičnih smernih puščic za označevanje predtoka in povratka</t>
  </si>
  <si>
    <t>Modre</t>
  </si>
  <si>
    <t>Rdeče</t>
  </si>
  <si>
    <t>DN 10 (17,2×2,35)</t>
  </si>
  <si>
    <t>Dobava in montaža: Parozaporna izolacija iz ekspandiranega polimera,  odpornost na ogenj DIN4102-B1, cevaste oblike, difuzijska upornost (mi &gt; 7000), komplet z lepilom in samolepilnimi trakovi. 
Debelina 19 mm.</t>
  </si>
  <si>
    <t>ST19 × 35 (DN25)</t>
  </si>
  <si>
    <t>ST32 × 60 (DN50)</t>
  </si>
  <si>
    <t>ST32 × 76 (DN65)</t>
  </si>
  <si>
    <t>Dobava in montaža: Spojni, tesnilni, nosilni in pritrdilni material za cevi, varilni material, nosilne objemke z zateznimi vijaki in gumiranim vložkom (npr: MUPRO), jekleni profili (NPU in NPL), pocinkan perforiran trak, jeklene navojne palice in jekleni vijaki (M8, M10, M12), vložki za vgradnjo v zid ali beton. Za razvod in nosilno konstrukcijo hladilnih agregatov.</t>
  </si>
  <si>
    <t>Izdelava in dobava: Funkcionalna shema toplotne postaje, v okvirju s steklom in z drobnim materialom za pritrditev na zid.</t>
  </si>
  <si>
    <t>Dobava in montaža: Aluminijasti čenasti radiator, komplet z bočnimi priključki in čepi.
Priključki: 2× DN25
Max. obratovalni tlak pN10 bar.
Max. delovna temperatura 110°C.
Barvan s praškasto barvo RAL 9016 -bela.
Komplet z radiatorskim odzračevalnim ventilom, s spojkami, tesnili, čepi in redukcijami.</t>
  </si>
  <si>
    <t xml:space="preserve">AKLIMAT </t>
  </si>
  <si>
    <t>M 650 - 16</t>
  </si>
  <si>
    <t>AKLIMAT</t>
  </si>
  <si>
    <t>RA-N10 - DN10</t>
  </si>
  <si>
    <t>RLV10 - DN10</t>
  </si>
  <si>
    <t>RA 2990</t>
  </si>
  <si>
    <t>Dobava in montaža: Parozaporna izolacija iz ekspandiranega polimera,  odpornost na ogenj EN 13501-B, cevaste oblike, difuzijska upornost (mi &gt; 7000), komplet z lepilom in samolepilnimi trakovi. 
Debelina 9 mm</t>
  </si>
  <si>
    <t>Ø18</t>
  </si>
  <si>
    <t>Izdelava: Čiščenje in 2-krat korozijska zaščita nosilnega materiala v zvezi z centralno kurjavo. Zaščitna barva s temperaturno odpornostjo do 140°C</t>
  </si>
  <si>
    <t>Dobava in montaža: Spojni, tesnilni,  nosilni in pritrdilni materiala za cevi, sestoječega iz: varilni material,  nosilne objemke z zateznimi vijaki in izolirnim vložkom iz trdega poluretana (npr: MUPRO ISO), jeleni profili (NPU in NPL), jekleni pocinkani preforiran tak, jeklene navojne palice in jekleni vijaki (M8, M10, M12), vložki za vgradnjo v zid ali beton</t>
  </si>
  <si>
    <t>OGREVANJE</t>
  </si>
  <si>
    <t>Demontaža in ponovna montaža:
- 2x toplovodni kotel
- 1x razdelilec ogrevanja z vso armaturo (črpalke, zaporni elementi, tripotni ventili,...),
- 1x grelnik sanitarne vode,
- 1x hidravlična kretnica,
- 2x ekspanzijska posoda,
- 2x regualcijska avtomatika ogrevanja, ...
Začasno skladiščenje ter po potrebni odvoz na deponijo odvečnega cevnega in izolacijskega materiala.
Pomoč električista pri demontaži elekričnih naprav v zvezi s strojnimi instalacijami.</t>
  </si>
  <si>
    <t>Stratos 30/1-12</t>
  </si>
  <si>
    <t>V° = 3,45m3/h</t>
  </si>
  <si>
    <t>dp = 37 kPa</t>
  </si>
  <si>
    <t>Stratos 25/1-8</t>
  </si>
  <si>
    <t>V° =2,44m3/h</t>
  </si>
  <si>
    <t>dp = 35 kPa</t>
  </si>
  <si>
    <t>Pel= 190 W (230 V)</t>
  </si>
  <si>
    <t>Pel= 310 W (230 V)</t>
  </si>
  <si>
    <t>WILO</t>
  </si>
  <si>
    <t>Smart 25/6-180</t>
  </si>
  <si>
    <t>V° = 1,77 m3/h</t>
  </si>
  <si>
    <t>dp = 28 kPa</t>
  </si>
  <si>
    <t>Pel= 90 W (230 V)</t>
  </si>
  <si>
    <t>SAUTER</t>
  </si>
  <si>
    <t>Kvs= 10,0 m3/h</t>
  </si>
  <si>
    <t>BUN025 + AVM115</t>
  </si>
  <si>
    <t>BUN032 + AVM115</t>
  </si>
  <si>
    <t xml:space="preserve">DN40 (pN 16) </t>
  </si>
  <si>
    <t>DN40 (pN16)</t>
  </si>
  <si>
    <t>BUDERUS</t>
  </si>
  <si>
    <t>FM442</t>
  </si>
  <si>
    <t>Komplet s:
2× temperaturnim tipalom predtoka razvoda ogrevanja s potopno tulko</t>
  </si>
  <si>
    <t>Dobava in montaža: Funkcijski modul za montažo na zid, s funkcijami:
- vodenje dveh mešalnih krogov v odvisnosti od zunanje temperature. Z možnostjo nadaljne povezave med regulacijami.</t>
  </si>
  <si>
    <t>Lovilno korito za odzračevanje ogrevanja, iz nerjaveče pločevine (Inox  1.4404), z nastavkom za odtočno cev PP 50, komplet z drobnim pritrdilnim materialom za na zid</t>
  </si>
  <si>
    <t>600×150/300 mm</t>
  </si>
  <si>
    <t>Predelava obstoječega razdelilca ogrevanja, varjenje dodatnih cevnih odcepov za potrebe novega prizidka in ponovna izolacija le tega, vključno nosilnimi nogicami ter ostalim pritdilnim materialom.</t>
  </si>
  <si>
    <t>Dobava in montaža: Parozaporna izolacija iz ekspandiranega polimera,  odpornost na ogenj DIN4102-B1, cevaste oblike, difuzijska upornost (mi &gt; 7000), komplet z lepilom in samolepilnimi trakovi.
Debelina 32 mm</t>
  </si>
  <si>
    <t>PL 32, b=32 mm</t>
  </si>
  <si>
    <t xml:space="preserve">Dobava in montaža: Izolacija iz sintetičnega kavčuka v ploščah, odpornost na ogenj DIN4102-B1, difuzijska upornost (μ&gt;7000), komplet z lepilom in samolepilnimi trakovi. (Razdelilec ogrevanja)
Širina 1,0 m v roli. </t>
  </si>
  <si>
    <t>M 1400 - 6</t>
  </si>
  <si>
    <t>M 1400 - 9</t>
  </si>
  <si>
    <t>H×L =1400 × 720</t>
  </si>
  <si>
    <t>M 500 - 14</t>
  </si>
  <si>
    <t>H×L = 500 × 1120</t>
  </si>
  <si>
    <t>M 500 - 15</t>
  </si>
  <si>
    <t>H×L = 500 × 1200</t>
  </si>
  <si>
    <t>M 600 - 11</t>
  </si>
  <si>
    <t>H×L = 600 × 880</t>
  </si>
  <si>
    <t>M 900 - 5</t>
  </si>
  <si>
    <t>H×L = 900 × 400</t>
  </si>
  <si>
    <t>M 900 - 6</t>
  </si>
  <si>
    <t>H×L = 900 × 480</t>
  </si>
  <si>
    <t>M 900 - 9</t>
  </si>
  <si>
    <t>H×L = 900 × 720</t>
  </si>
  <si>
    <t>H×L = 1400 × 480</t>
  </si>
  <si>
    <t>M 1400 - 7</t>
  </si>
  <si>
    <t>H×L = 1400 × 560</t>
  </si>
  <si>
    <t>M 1400 - 10</t>
  </si>
  <si>
    <t>H×L =1400 × 800</t>
  </si>
  <si>
    <t>M 1400 - 11</t>
  </si>
  <si>
    <t>H×L =1400 × 880</t>
  </si>
  <si>
    <t>M 1400 - 13</t>
  </si>
  <si>
    <t>H×L =1400 × 1040</t>
  </si>
  <si>
    <t>Dobava in montaža: Radiatorske konzole za talno pritditev, sestoječe iz:pritrdilne konzole, spodnje pritrdilne plošče, komplet z drobnim pritrdilnim materialom</t>
  </si>
  <si>
    <t>DV500</t>
  </si>
  <si>
    <t>E 500</t>
  </si>
  <si>
    <t>E 900</t>
  </si>
  <si>
    <t>EN 1400</t>
  </si>
  <si>
    <t>Dobava in montaža: Parozaporna izolacija iz ekspandiranega polimera,  odpornost na ogenj DIN4102-B1, cevaste oblike, difuzijska upornost (mi &gt; 7000), komplet z lepilom in samolepilnimi trakovi. 
Debelina 13 mm.</t>
  </si>
  <si>
    <t>ST13 × 42 (DN32)</t>
  </si>
  <si>
    <t>ST13 × 48 (DN40)</t>
  </si>
  <si>
    <t>PE Ø16×2</t>
  </si>
  <si>
    <t>Dobava in montaža: Predizolirana večplastna cev v roli, iz zamreženega polietilena z aluminijastim sredjim slojem (PEx-Al-PEx), izdelane po DVGW U-327.
Komplet s "PRESS" fazonskim kosi (T kosi, T reducirani kosi, kolena, spokje za jekleno cev...). Debelina izolacije 6 mm.</t>
  </si>
  <si>
    <t>OGREVANJE PRITLIČJE - RADIATORJI</t>
  </si>
  <si>
    <t>OGREVANJE NADSTROPJE - RADIATORJI</t>
  </si>
  <si>
    <t>M 650 - 14</t>
  </si>
  <si>
    <t>M 650 - 9</t>
  </si>
  <si>
    <t>H×L = 650 × 1120</t>
  </si>
  <si>
    <t>H×L = 650 × 720</t>
  </si>
  <si>
    <t>M 1400 - 19</t>
  </si>
  <si>
    <t>H×L =1400 × 1520</t>
  </si>
  <si>
    <t>M 650 - 11</t>
  </si>
  <si>
    <t>H×L = 650 × 880</t>
  </si>
  <si>
    <t>M 650 - 15</t>
  </si>
  <si>
    <t>H×L = 650 × 1200</t>
  </si>
  <si>
    <t>H×L = 650 × 1280</t>
  </si>
  <si>
    <t>M 650 - 19</t>
  </si>
  <si>
    <t>H×L = 650 × 1520</t>
  </si>
  <si>
    <t>M 650 - 22</t>
  </si>
  <si>
    <t>H×L = 650 × 1760</t>
  </si>
  <si>
    <t>M 650 - 24</t>
  </si>
  <si>
    <t>H×L = 650 × 1920</t>
  </si>
  <si>
    <t>E 650</t>
  </si>
  <si>
    <t>Dobava in montaža: Kromirani radiatorski termostatski ventil - kotni, za dvocevni sistem, z navojnimi priključki, holendri in nastavki za priključitev cevi</t>
  </si>
  <si>
    <t>Dobava in montaža: Kromirani radiatorski povratni ventil - kotni, za dvocevni sistem, z navojnimi priključki, holendri in nastavki za priključitev cevi</t>
  </si>
  <si>
    <t>RLV10 - DN15</t>
  </si>
  <si>
    <t>RA-N10 - DN15</t>
  </si>
  <si>
    <t xml:space="preserve">Dobava in montaža: Zunanja hladilna enota z direktno ekspanzijo (DX) sestoječa iz: pločevinasto ohišje, kompresor, zračni ventilatorski kondenzator z elektromotorjem, freonska instalacija (termostatski ventili, varnostna tlačna stikala, varnostni ventili, lovilno korito kondenza.
Naprava z inverznim obratovanjem - toplotna črpalka.
Zimsko hlajenje do -10°C. </t>
  </si>
  <si>
    <t>Dobava in montaža: Notranja hladilna enota za stensko montažo - vidno, z direktno ekspanzijo (DX) sestoječa  iz: maskirno plastično ohišje, DX uparjalnik, ventilator z elektromotorjem, lovilno korito za kondez, filter, maskirno ohišje z zajemno in vpihovalno rešetko, komplet z drobnim pritrdilnim materialom.
Naprava s prilagojenim in z inverznim obratovanjem - inverter - toplotna črpalka.</t>
  </si>
  <si>
    <t>Dobava in montaža: Bakrena brezšivna cev v roli, izelana po ANSI, za instalacijo hlajenja - FREON. Cev se dobavi z samougasljivo parozaporno izolacijo (Mi&gt; 7000), debeline po navodilih dobavitelja hladilne naprave, komplet z lepilom</t>
  </si>
  <si>
    <t>Cu 1/4" (Ø6,35 mm)</t>
  </si>
  <si>
    <t>Cu 1/2" (Ø12,7 mm)</t>
  </si>
  <si>
    <t>Dobava in montaža: Hitra spojka za priklop bakrene brezšivne cevi na DX hladilno enoto</t>
  </si>
  <si>
    <t>Cu 1/4"</t>
  </si>
  <si>
    <t>Cu 1/2"</t>
  </si>
  <si>
    <t>Dobava in montaža: Gibka cev iz PVC za odvod kondenza</t>
  </si>
  <si>
    <t>L= 4 m</t>
  </si>
  <si>
    <t>Dobava in montaža: Odtočne kanalizacijske cevi iz polipropilena - PP, s čašastim priključkom, po DIN 19560, komplet s tesnili in pritrdilnim materialom ter fazonskimi kosi (kolena, odcepi, ekscentri, redukcije, čistilni kosi…).</t>
  </si>
  <si>
    <t>Ø32</t>
  </si>
  <si>
    <t>Polnjenje DX hladilnega sistema s freonom R410A, komplet z dobavo freona in preizkusnim zagonom</t>
  </si>
  <si>
    <t>RAC-35NH5</t>
  </si>
  <si>
    <t>Qh= 0,9-4,0 kW</t>
  </si>
  <si>
    <t>Qg= 0,9-5,1 kW</t>
  </si>
  <si>
    <t>Pel= 1,4 kW; U= 230 V</t>
  </si>
  <si>
    <t>RAK-35NH6A</t>
  </si>
  <si>
    <t>Dobava in montaža: komplet nosilnih konzol zunanje hladilne enote, sestavljena iz dveh nosilcev ter pritdilnega meteriala.</t>
  </si>
  <si>
    <t>Požarne lopute</t>
  </si>
  <si>
    <t>L= cca. 7,0 m (vertikala)</t>
  </si>
  <si>
    <t>L= cca. 3,0 m (horizontala)</t>
  </si>
  <si>
    <t>DN160/200</t>
  </si>
  <si>
    <t>Dobava in montaža: Koaksialni dimnik iz Inox pločevine (DIN 1.4404) sestoječ iz: priključni kos za dva toplovodna kotla s pipico, dimniška koaksialna tuljava, T-kos z zajemom zraka, skozi zidno vodilo, koleno s pipico za izpust, končni kos s strešno izpustno kapo, strešna obroba in pritdilne konzole.</t>
  </si>
  <si>
    <t>VENTILACIJA SPLOŠNO</t>
  </si>
  <si>
    <t>B×H = 500×200</t>
  </si>
  <si>
    <t>DN 40 (48,3×3,25) (cevi za obstoječo šolo)</t>
  </si>
  <si>
    <t>ST19 × 48 (DN40)</t>
  </si>
  <si>
    <t>Izvedba priključka na obstoječ radiatorski razvod  na podstrešju obstoječe šole komplet s spojnim in pritdilnim materialomter prezenjem in ponovnim polnjenjem.</t>
  </si>
  <si>
    <t>Dobava in montaža: Odtočna kanalizacijske cevi iz plipropilena - PP, z čašastim priključkom, po DIN 19560, komplet s fazonskimi kosi (koleni, odcepi, razširitvnimi kosi,…) ter s tesnili in pritrdilnim materialom</t>
  </si>
  <si>
    <t>Ø160</t>
  </si>
  <si>
    <t>Dobava in montaža: Talni sifon nepretočni za kuhinje, iz nerjaveče pločevine, s stranskim iztokom</t>
  </si>
  <si>
    <t>DN75</t>
  </si>
  <si>
    <t>Dobava in montaža: PE moduilni cilindrični hišni jašek, s konusnim zaključkom in nastavkom za pokrov iz pločevine, s priključki za litoželezne, PP ali PVC cevi, dno jaška Ø600, h= 1000 mm, z možnostjo izvedbe treh dotokov (vrtanje odprtin na licu mesta)
komplet s tesnili in pritrdilnim materialom</t>
  </si>
  <si>
    <t>ZAGOŽEN</t>
  </si>
  <si>
    <t>Ø 600/1000 mm</t>
  </si>
  <si>
    <t>Dobava in montaža: Plinotesni pokrov iz INOX pločevine z okvirjem za vgradnjo talne keramike, opremljen z oljno zaporo in talnim nosilnim okvirjem za vgradnjo v tlak nad kanalizacijski jašek, komplet s tesnili in pritrdilnim materialom</t>
  </si>
  <si>
    <t>600×600 mm</t>
  </si>
  <si>
    <t>Dobava in montaža: Spojni, tesnilni,  nosilni in pritrdilni materiala za cevi, sestoječega iz: varilni material,  nosilne objemke z zateznimi vijaki in gumiranim vložkom (npr: MUPRO), jeleni profili (NPU in NPL), jekleni pocinkani preforiran tak, jeklene navojne palice in jekleni vijaki (M8, M10, M12), vložki za vgradnjo v zid ali beton</t>
  </si>
  <si>
    <t>Izvedba priključkov kanalizacijskih cevi na notranje jaške odtočne kanalizacije, komplet z vsem potrebnim pritrdilnim in tesnilnim materialom</t>
  </si>
  <si>
    <t>Dobava in montaža: PE-HD polietilenska cev visoke gostote, izdelane po SIST ISO 4427 in SIST EN 12201, SRD 9, za nazivni tlak pN16 bar.
Komplet s prirobičnimi spojkami, koleni, odcepi in spojkami za kovinsko cev in armaturo.</t>
  </si>
  <si>
    <t>DN32 - PEHD 40×4,5 (pN16)</t>
  </si>
  <si>
    <t>DN100 - PEHD 125×14,0 (pN16)</t>
  </si>
  <si>
    <t>Zaščita obstoječega vodomerenga jaška, izdelava preklopa in izvedba začasne vodovodne povezave do starega dela šole v času gradnje prizidka ter odstranitev obstoječega vodovodnega razvoda.</t>
  </si>
  <si>
    <t>ZUNANJI VODOVOD IN KANALIZACIJA V TEMELJNI PLOŠČI</t>
  </si>
  <si>
    <t>KANALIZACIJA</t>
  </si>
  <si>
    <t>S cev - DN 80</t>
  </si>
  <si>
    <t>Dobava in montaža: Odtočna kanalizacijske cevi - litoželezna, izdelna po EN 877, komplet s fazonskimi kosi (koleni, odcepi, razširitvnimi kosi,…) ter z objemnimi spojkami in tesnilom. Za kanalizacijo v kuhinji.</t>
  </si>
  <si>
    <t>SEPARAT</t>
  </si>
  <si>
    <t>DR 205/500</t>
  </si>
  <si>
    <t>V=225+630 L</t>
  </si>
  <si>
    <t>v= 1,0 l/s</t>
  </si>
  <si>
    <t>D/H=1200/800 mm</t>
  </si>
  <si>
    <t>NOTRANJI VODOVOD</t>
  </si>
  <si>
    <t>1.2</t>
  </si>
  <si>
    <t>Dobava in montaža: Protipožarna tesnilna masa, za zatesnitev prebojev cevi, na mejah požarnih sektorjev, komplet z dozirnikom za nanašanje, navodili, certifikati in kontrolnimi tablicami. Masa požarnega razreda B1 po DIN 4102.</t>
  </si>
  <si>
    <t xml:space="preserve">IMTUMEX </t>
  </si>
  <si>
    <t>Intumex S</t>
  </si>
  <si>
    <t>t=-40÷120 °C</t>
  </si>
  <si>
    <t>Polnilo v kartušah</t>
  </si>
  <si>
    <t>Dobava in montaža: Gasilni aparat na suhi prah (ABC), komplet z nastavkom za pritrditev na zid in drobnim pritrdilnim materialom ter s certifikatom USM GA z vpisanim letom veljavnosti</t>
  </si>
  <si>
    <t>ITPP Ribnica</t>
  </si>
  <si>
    <t>S-6</t>
  </si>
  <si>
    <t>Dobava in montaža: Gasilni aparat na ogljikov dioksid (CO2), komplet z nastavkom za pritrditev na zid in drobnim pritrdilnim materialom ter s certifikatom USM GA z vpisanim letom veljavnosti</t>
  </si>
  <si>
    <t>CO2-5</t>
  </si>
  <si>
    <t>Dobava in montaža: Napisne tablice, izdelane v skladu z ISO SIST 1013, za označitev naprav in sredstev za gašenje požara.</t>
  </si>
  <si>
    <t>Dobava in montaža: Nosilna konstrukcija za umivalnik, za univerzalno vgradnjo, sestoječa iz: 
- jekleni okvir, zaščiten s praškanim opleskanjem
- nastavljive nogice  0÷200 mm,
- armaturna priključka mrzle in tople vode DN15,
- set za pritrditev umivalnika M10, višina pritrditve umivalnika se prilagodi na višino umivalnika (50÷85 cm)
- nastavljiva montažna plošča za armaturne priključke, 
- PE odtočno koleno Ø50,
- drobni pritrdilni material.</t>
  </si>
  <si>
    <t>LIV</t>
  </si>
  <si>
    <t>art. 195383</t>
  </si>
  <si>
    <t>Dobava in montaža: Nosilna konstrukcija za WC školjko, in trokadero, aktiviranje spredaj, za univerzalno vgradnjo, sestoječa iz: 
- jekleni okvir, zaščiten s praškanim opleskanjem
- predmontirani in izolirani splakovanik s sprožilnim mehanizmom in tipko,
- nastavljive nogice 0÷240 mm
- set za pritrditev,
- nastavljiva montažna plošča za cevne priključke, 
- armaturni priključek mrzle vode DN15-ZN,
- PE odtočno koleno Ø90,
- sifon
- drobni pritrdilni material.</t>
  </si>
  <si>
    <t>art. 223468 + tipka Selenite Eco</t>
  </si>
  <si>
    <t>Dobava in montaža: Nosilna konstrukcija za pisoar, za univerzalno vgradnjo, sestoječa iz: 
- jekleni okvir, zaščiten s praškanim opleskanjem
- nastavljive nogice 0÷200 mm,
- armaturni priključek mrzle vode DN15-ZN,
- set za pritrditev M8,
- nastavljiva montažna plošča za cevne priključke, 
- PE odtočno koleno Ø50,
- sifon
- drobni pritrdilni material.</t>
  </si>
  <si>
    <t>art. 195183</t>
  </si>
  <si>
    <t>Dobava in montaža: Korito iz Inox pločevine, komplet z nosilnima stenskima konzolama, sifonom DN32, s čepom in drobnim pritrdilnim materialom</t>
  </si>
  <si>
    <t>B×L= 500×400 mm</t>
  </si>
  <si>
    <t>Dobava in montaža: Zidna pipa, z zaporno ročico in nastavkom za gumi cev, komplet s kromirano rozeto</t>
  </si>
  <si>
    <t>56-002-250</t>
  </si>
  <si>
    <t>CRISTALLO J4466</t>
  </si>
  <si>
    <t>CRISTALLO J4468</t>
  </si>
  <si>
    <t>B×L= 600×480 mm</t>
  </si>
  <si>
    <t>HIDRA 58-710-100F</t>
  </si>
  <si>
    <t>Dobava in montaža: Zidna tušna enoročna mešalna baterija, komplet s pršno glavo, gumi armirano opleteno vezno cevjo, držalomn za pršno glavo, kromiranima rozetama ter drobnim pritrdilnim in tesnilnim materialom</t>
  </si>
  <si>
    <t>HIDRA 58-755-130</t>
  </si>
  <si>
    <t>Dobava in montaža: Zidna tušna enoročna mešalna baterija, komplet s pršno glavo, gumi armirano opleteno cevjo, držalom za pršno glavo, kromiranima rozetama ter s pritrdilnim in tesnilnim materialom</t>
  </si>
  <si>
    <t>HIDRA 58-770-130</t>
  </si>
  <si>
    <t xml:space="preserve">Dobava in montaža: WC školjka iz sanitarnega porcelana, zidna montaž, z zidnim odtokom, komplet s sedežno desko ter pritrdilnim materialom za montažo na jekleno nosilno podkonstrukcijo v zidu </t>
  </si>
  <si>
    <t>CRISTALLO J4483</t>
  </si>
  <si>
    <t>L×B/H= 550×360/400 mm</t>
  </si>
  <si>
    <t>Dobava in montaža: WC školjka iz sanitarnega porcelana, zidna montaže, z zidnim odtokom, ZA MAJHNE OTROKE, komplet s sedežno desko ter pritrdilnim materialom za montažo na jekleno nosilno podkonstrukcijo v zidu.</t>
  </si>
  <si>
    <t>DURAVIT</t>
  </si>
  <si>
    <t>Duraplus 018509</t>
  </si>
  <si>
    <t>L×B/H= 525×320/350 mm</t>
  </si>
  <si>
    <t>Dobava in montaža: Trokadero sestoječ iz: školjka iz sanitarnega porcelana z ZIDNIM izpustom DN100, lovilna rešetka na tečajih iz INOX 1.4301, komplet z drobnim pritrdilnim materialom za montažo na zid.</t>
  </si>
  <si>
    <t>BRENTA J2908</t>
  </si>
  <si>
    <t>Dobava in montaža: Zidna dvoročna mešalna bateija z dolgim izpustom, komplet s pršno glavo, gumi armirano opleteno vezno cevjo, držalom za pršno glavo, kromiranima rozetama ter drobnim pritrdilnim in tesnilnim materialom.</t>
  </si>
  <si>
    <t>HIDRIA 58-751-130</t>
  </si>
  <si>
    <t>Dobava in montaža: Zidni pisoar  iz sanitarnega pocelana s priključkom z zadnje strani, z iztokom Ø50, komplet z drobnim pritrdilnim in tesnilnim materialom</t>
  </si>
  <si>
    <t>Dobava in montaža: Podometna elektronska izplakovalna armatura za pisoar, sestavljena iz ventila, transformatorja, senzorja, vgradne škatle in pokrova</t>
  </si>
  <si>
    <t>MOTION PISOAR 70-1003-200</t>
  </si>
  <si>
    <t>Dobava in montaža: Kromirana zidna pipa DN15, z navojnim priključkom DN15 za gibko cev (pralni, pomivalni stroj…).</t>
  </si>
  <si>
    <t>56-200-400</t>
  </si>
  <si>
    <t>Dobava in montaža: Držalo (zabojnik) za papirnate brisače (300 kos) v listih, iz plastične mase, s ključavnico, komplet z drobnim pritrdilnim materialom za montažo na zid</t>
  </si>
  <si>
    <t>WEPA (Laborplast)</t>
  </si>
  <si>
    <t>art. 316460</t>
  </si>
  <si>
    <t>Dobava in montaža: AVTOMATSKI penilnik z IR aktiviranjem, z baterijskim napajanjem, opremljen s polnilom za razkužilni milni koncentrat, komplet s pritrdilnim materialom za montažo na zid</t>
  </si>
  <si>
    <t>art. 330920</t>
  </si>
  <si>
    <t>Dobava in montaža: Držalo za toaletni papir, komplet z drobnim pritrdilnim materialom za montažo na zid</t>
  </si>
  <si>
    <t>art. 330950</t>
  </si>
  <si>
    <t>Dobava in montaža: Ščetka za čiščenje WC školjk, komplet z odlagalno posodo, iz bele plastične mase.</t>
  </si>
  <si>
    <t>Dobava in montaža: Dobava in montaža: Ovalno ogledalo po izbiri arhitekta, opremljeno s kromiranimi držali, komplet z drobnim pritrdilnim materialom za montažo na zid.</t>
  </si>
  <si>
    <t>montaža pri malih umivalnikih</t>
  </si>
  <si>
    <t>L×B= 400×400 mm</t>
  </si>
  <si>
    <t>montaža pri normalnih umivalnikih</t>
  </si>
  <si>
    <t>L×B= 600×600 mm</t>
  </si>
  <si>
    <t>Dobava in montaža: Dobava in montaža polic s kromiranim nosilcem, komplet z drobnim pritrdilnim materialom za montažo na zid.</t>
  </si>
  <si>
    <t>L= 600 mm</t>
  </si>
  <si>
    <t>art. 29002</t>
  </si>
  <si>
    <t xml:space="preserve">DN20 </t>
  </si>
  <si>
    <t>Dobava in montaža: Odtočne kanalizacijske cevi iz polipropilena - PP, s čašastim priključkom, po DIN 19560, komplet s fazonskimi kosi (kolena, čistilni kosi, odcepi,…), tesnili in pritrdilnim materialom</t>
  </si>
  <si>
    <t>DN 110</t>
  </si>
  <si>
    <t>DN 50</t>
  </si>
  <si>
    <t>Dobava in montaža: Talni sifon pretočni</t>
  </si>
  <si>
    <t>WAVIN</t>
  </si>
  <si>
    <t>HL 300 - DN 50/40</t>
  </si>
  <si>
    <t>Dobava in montaža: Talni sifon nepretočni</t>
  </si>
  <si>
    <t>Dobava in montaža: Zidni sifon za pralni stroj</t>
  </si>
  <si>
    <t>HL 400 - DN 50/40</t>
  </si>
  <si>
    <t>Dobava in montaža: Spojni, tesnilni, nosilni in pritrdilni material, nosilne objemke z gumiranim vložkom, jekleni profili, navojne palice in vijaki z vložki za vgradnjo v zid ali beton</t>
  </si>
  <si>
    <t>Dobava in montaža: Stoječa enoročna mešalna baterija z veznima cevkama in dolgim izpustom, komplet z 2×kotni ventil DN15, 2×odliv za dvojno pomivalno korito, priključek za pomivalni stroj, sifon DN32.
POMIVALNO KORITO V OPREMI KUHINJE!</t>
  </si>
  <si>
    <t>ORIA 58-925-100F</t>
  </si>
  <si>
    <t>Demontaža in ponovna montaža: Pomivalno korito in armature v okviru opreme obstoječe kuhinje, KOMPLET Z DOBAVO IN MONTAŽO ODTOČNEGA SIFONA.</t>
  </si>
  <si>
    <t>Montaža: Pomivalno korito dobavljeno v okviru opreme za predmet gospodinjstva, KOMPLET Z DOBAVO IN MONTAŽO ODTOČNEGA SIFONA.</t>
  </si>
  <si>
    <t>Dobava in montaža: Izlivna školjka z izplakovalnikom iz sanitarnega porcelana z ZIDNIM izpustom DN100, lovilna rešetka na iz INOX 1.4301, komplet z drobnim pritrdilnim materialom za montažo na zid.</t>
  </si>
  <si>
    <t>B×L/H= 500×350/400 mm</t>
  </si>
  <si>
    <t>B×L/H= cca. 1050×700/400 mm</t>
  </si>
  <si>
    <t>SEMIRAMIS</t>
  </si>
  <si>
    <t>ROLLE</t>
  </si>
  <si>
    <t>Dobava in montaža: Pipa z zaporno ročico in navojnim priključkom. Predvideno za zapiranje posameznih sanitarnih sklopov, na razvodih sanitarne vode vodenih v spuščenem stropu.</t>
  </si>
  <si>
    <t>Dobava in montaža: Modularni termostaski obtočni poševnosedežni ventil za dušenje cirkulacije, z navojnim priključkom</t>
  </si>
  <si>
    <t>MTCV-A DN15 (pN16)</t>
  </si>
  <si>
    <t>Dobava in montaža: Tripotni mehanski mešalni ventil za pripravo tople sanitarne vode na max. 38°C, z možnostjo ročnega reguliranja temperature, z navonimi priključki. Nastavljena vrednost 35°C</t>
  </si>
  <si>
    <t>Dobava in montaža: Pralno korito sestoječe iz: korito iz sanitarne keramike, nosilna noga iz sanitarne keramike, sifon DN32 s čepom ter drobnim pritrdilnim materialom za montažo na zid</t>
  </si>
  <si>
    <t>Dobava in montaža: Stenska enoročna mešalna baterija z dolgim izpustom, komplet s kromiranima rozetama,</t>
  </si>
  <si>
    <t>CIRCE J4976</t>
  </si>
  <si>
    <t>B×L= 720×520 mm</t>
  </si>
  <si>
    <t>UPONOR</t>
  </si>
  <si>
    <t>DN 75</t>
  </si>
  <si>
    <t>Dobava in montaža: Brezšuna troslojna odtočna kanalizacijske cevi iz plipropilena - PP, z čašastim priključkom, po DIN 19560.
Komplet s fazonskimi kosti (kolena, odcepi, ekscentri, razširitvami, čistilnimi kosi, …) ter s tesnili in pritrdilnim materialom.</t>
  </si>
  <si>
    <t>POLOPLAST - POLO-KAL 3S</t>
  </si>
  <si>
    <t>PKSE - Ø110</t>
  </si>
  <si>
    <t>Dobava in montaža: Jekleni dvojni cevni (kopališki) radiator, z bočnimi priključki za radiatorski zgornji in spodnji ventil.
Priključki: 4× DN15
Max. obratovalni tlak pN10 bar.
Max. delovna temperatura 110°C.
Barvan s praškasto barvo RAL 9016 -bela.
Montažne konzole za na zid: kos 4
Komplet z radiatorskim odzračevalnim ventilom, s spojkami, tesnili, čepi in redukcijami.</t>
  </si>
  <si>
    <t>C500×1100 - H×L = 1134 × 500</t>
  </si>
  <si>
    <t>Dobava in montaža: Zunanja aluminijasta zračna rešetka, s protimrčesno mrežo, komplet z drobnim materialom za vgradnjo v vrata. (Predvidene za prezračevanje kotlarne)</t>
  </si>
  <si>
    <t>V'= 600 m3/h</t>
  </si>
  <si>
    <t>dpt= 140 Pa</t>
  </si>
  <si>
    <t>m=15 kg</t>
  </si>
  <si>
    <t>Pel = 130 W (230 V)</t>
  </si>
  <si>
    <t>Dobava in montaža: Hišna kuhinjska napa s filltrom za cirkulacijo zraka, sestoječa iz: ohišje, ventilator z elektromotorjem, trohitorstno stikalo, filter z aktivnim ogljem, svetilka, komplet z drobnim materialom za vgradnjo na kuhinjsko pohištvo.</t>
  </si>
  <si>
    <t>VORTICE</t>
  </si>
  <si>
    <t>Vortex 601</t>
  </si>
  <si>
    <t>L×B= 600×485 mm</t>
  </si>
  <si>
    <t>P= 140 W (230 V)</t>
  </si>
  <si>
    <t>L×B= 1000×700 mm</t>
  </si>
  <si>
    <t>1× odvodni priključek: Ø213 mm</t>
  </si>
  <si>
    <t>Dobava in montaža: Kompletnega maščobolovilca s separatorjem, za potrebe kuhinje, sestavljenega iz: polietilenski maščobolovilec z vsedalnikom in s pohodnim pokrovom, priključki za dovod in odvod DN110, komplet s certifikatom o ustreznosti in navodili za uporabo in vzdrževanje, fleksibilnima spojkama za priklop na kanalizacijo (2 kosa).
Za potrebe kuhinje!</t>
  </si>
  <si>
    <t>POHORJE Mirna</t>
  </si>
  <si>
    <t>HO-ZK</t>
  </si>
  <si>
    <t>B×A/H = 250×740/840 mm</t>
  </si>
  <si>
    <t>VEČNAMENSKI PROSTOR</t>
  </si>
  <si>
    <t>Občina Ilirska Bistrica</t>
  </si>
  <si>
    <t>Bazoviška cesta 14</t>
  </si>
  <si>
    <t>6250 Ilirska Bistrica</t>
  </si>
  <si>
    <t>Prizidek k OŠ Podgora Kuteževo</t>
  </si>
  <si>
    <t>Dobava in montaža: Mebranska strešna kapa z obrobo</t>
  </si>
  <si>
    <t>HL 900 - DN 110</t>
  </si>
  <si>
    <t>M5</t>
  </si>
  <si>
    <t>POPIS MATERIALA IN DEL - STROJNE INSTALACIJE</t>
  </si>
  <si>
    <r>
      <t xml:space="preserve">Vsa dela na objektu se morajo izvajati v skladu z načrti ter popisi materiala in del faze </t>
    </r>
    <r>
      <rPr>
        <b/>
        <sz val="10"/>
        <rFont val="Arial Narrow"/>
        <family val="2"/>
      </rPr>
      <t>PZI</t>
    </r>
    <r>
      <rPr>
        <sz val="10"/>
        <rFont val="Arial Narrow"/>
        <family val="2"/>
      </rPr>
      <t>.</t>
    </r>
  </si>
  <si>
    <r>
      <t xml:space="preserve">Dobava in montaža: Zidni hidrant "EURO" sestoječ iz: tipska omarica za vgradnjo </t>
    </r>
    <r>
      <rPr>
        <b/>
        <sz val="10"/>
        <rFont val="Arial Narrow"/>
        <family val="2"/>
      </rPr>
      <t>v zid</t>
    </r>
    <r>
      <rPr>
        <sz val="10"/>
        <rFont val="Arial Narrow"/>
        <family val="2"/>
      </rPr>
      <t>, gibljiv priključek DN50, priključni ventil DN50, ročnik na zasun DN25, gumijasta tlačna cev DN25 na gibljivem kolutu, dolžine L= 30 m. Hidrant  opremljen s certifikatom USM GA z vpisanim letom veljavnosti</t>
    </r>
  </si>
  <si>
    <r>
      <t xml:space="preserve">Dobava in montaža: Umivalnik sestoječ iz: umivalnik iz sanitarne keramike, konzolna noga iz sanitarne keramike za montažo </t>
    </r>
    <r>
      <rPr>
        <b/>
        <sz val="10"/>
        <rFont val="Arial Narrow"/>
        <family val="2"/>
      </rPr>
      <t xml:space="preserve">na zid, </t>
    </r>
    <r>
      <rPr>
        <sz val="10"/>
        <rFont val="Arial Narrow"/>
        <family val="2"/>
      </rPr>
      <t>komplet z drobnim pritrdilnim materialom; višina montaže 60 cm</t>
    </r>
  </si>
  <si>
    <r>
      <t xml:space="preserve">Dobava in montaža: Umivalnik sestoječ iz: umivalnik iz sanitarne keramike, konzolna noga iz sanitarne keramike za montažo </t>
    </r>
    <r>
      <rPr>
        <b/>
        <sz val="10"/>
        <rFont val="Arial Narrow"/>
        <family val="2"/>
      </rPr>
      <t xml:space="preserve">na zid, </t>
    </r>
    <r>
      <rPr>
        <sz val="10"/>
        <rFont val="Arial Narrow"/>
        <family val="2"/>
      </rPr>
      <t>komplet z drobnim pritrdilnim materialom; klasična višina montaže</t>
    </r>
  </si>
  <si>
    <r>
      <t>Dobava in montaža: Kad za umivanje otrok - prvo starostno obdobje, iz sanitarne keroka</t>
    </r>
    <r>
      <rPr>
        <b/>
        <sz val="10"/>
        <rFont val="Arial Narrow"/>
        <family val="2"/>
      </rPr>
      <t xml:space="preserve">, </t>
    </r>
    <r>
      <rPr>
        <sz val="10"/>
        <rFont val="Arial Narrow"/>
        <family val="2"/>
      </rPr>
      <t>komplet z drobnim pritrdilnim materialom za montažo na omarico. Omarica v opremi!
Vskladiti z arhitektom in opremo!</t>
    </r>
  </si>
  <si>
    <r>
      <t xml:space="preserve">Dobava in montaža: Nelegirana jeklena cev za varjenje in vrezovanje navojev, SIST ISO 10255, </t>
    </r>
    <r>
      <rPr>
        <sz val="10"/>
        <color indexed="12"/>
        <rFont val="Arial Narrow"/>
        <family val="2"/>
      </rPr>
      <t>vroče cinkana</t>
    </r>
    <r>
      <rPr>
        <sz val="10"/>
        <rFont val="Arial Narrow"/>
        <family val="2"/>
      </rPr>
      <t>, komplet z navojnimi fazonskimi kosi, ter tesnilnim materialom.</t>
    </r>
  </si>
  <si>
    <r>
      <t xml:space="preserve">Dobava in montaža: Izolacija iz sintetičnega kavčuka cevaste oblike, odpornost na ogenj NF/06-M1, difuzijska upornost (μ&gt;7000), komplet z lepilom in samolepilnimi trakovi. Za </t>
    </r>
    <r>
      <rPr>
        <sz val="10"/>
        <color indexed="12"/>
        <rFont val="Arial Narrow"/>
        <family val="2"/>
      </rPr>
      <t>mrzlo</t>
    </r>
    <r>
      <rPr>
        <sz val="10"/>
        <rFont val="Arial Narrow"/>
        <family val="2"/>
      </rPr>
      <t xml:space="preserve"> vodo.
Debelina 9 mm. </t>
    </r>
  </si>
  <si>
    <r>
      <t xml:space="preserve">Dobava in montaža: Predizolirana večplastna cev v roli, iz zamreženega polietilena z aluminijastim sredjim slojem (PEx-Al-PEx), za </t>
    </r>
    <r>
      <rPr>
        <b/>
        <sz val="10"/>
        <rFont val="Arial Narrow"/>
        <family val="2"/>
      </rPr>
      <t>sanitarno vodo</t>
    </r>
    <r>
      <rPr>
        <sz val="10"/>
        <rFont val="Arial Narrow"/>
        <family val="2"/>
      </rPr>
      <t>. Debelina izolacije 6 mm.
Komplet s "PRESS" fazonskim kosi (T kosi, T reducirani kosi, kolena, spokje za jekleno cev...)</t>
    </r>
  </si>
  <si>
    <r>
      <t xml:space="preserve">Dobava in montaža: Nelegirana jeklena cev za varenje in vrezovanje, SIST ISO 10255, </t>
    </r>
    <r>
      <rPr>
        <sz val="10"/>
        <color indexed="12"/>
        <rFont val="Arial Narrow"/>
        <family val="2"/>
      </rPr>
      <t>minizirana,</t>
    </r>
    <r>
      <rPr>
        <sz val="10"/>
        <rFont val="Arial Narrow"/>
        <family val="2"/>
      </rPr>
      <t xml:space="preserve"> komplet z varilnimi fazonskimi kosi, ter varilnim materialom.</t>
    </r>
  </si>
  <si>
    <r>
      <t xml:space="preserve">Dobava in montaža: Nelegirana jeklena cev za varenje in vrezovanje, SIST EN 10255, </t>
    </r>
    <r>
      <rPr>
        <sz val="10"/>
        <color indexed="12"/>
        <rFont val="Arial Narrow"/>
        <family val="2"/>
      </rPr>
      <t>minizirana,</t>
    </r>
    <r>
      <rPr>
        <sz val="10"/>
        <rFont val="Arial Narrow"/>
        <family val="2"/>
      </rPr>
      <t xml:space="preserve"> komplet z varilnimi fazonskimi kosi, ter varilnim materialom.</t>
    </r>
  </si>
  <si>
    <t>Dobava in montaža: Stenska napa, za montažo nad žar peč, sestavljena iz:
- ohišje iz nerjaveče pločevine 
- priključki za odvodni ventilacijski kanal
- obešala za na strop, komplet z drobnim pritrdilnim materialom</t>
  </si>
  <si>
    <t>#</t>
  </si>
  <si>
    <t>OPIS</t>
  </si>
  <si>
    <t>Enota</t>
  </si>
  <si>
    <t>Kol.</t>
  </si>
  <si>
    <t>Vrednost / E</t>
  </si>
  <si>
    <t>Vrednost</t>
  </si>
  <si>
    <t>Hladilna naprava za hlajenje in ogrevanje (inverter ), komplet z zunanjo enoto in notranjo enoto, stenske izvedbe, s cevno povezavo plinaste in tekoče povezave hladilnega sredstva ter električno in krmilno povezavo ter priključitev na daljinski žični  nastavljalnik. Qh=4,2 kW, Qg=5,3 kW.                                 Primerna:                                                            ZUNANJA ENOTA CU-E15QKE         komplet s konzolami,                                                     NOTRANJA ENOTA  CS-E9PKEW,  z zagonom, atestno dokumentacijo ter navodili. Razdalja med zunanjo in notranjo enoto do 18 m. Zagon pooblaščenega serviserja in podučitev ravnanja z napravo.</t>
  </si>
  <si>
    <t xml:space="preserve">  </t>
  </si>
  <si>
    <t>Žični daljinski upravljalnik s tedenskim časovnim regulatorjem</t>
  </si>
  <si>
    <t>Cevovodi za odpadno vodo iz trdega PVC, z natičnimi obojkami DIN 19531, DN  32, tesnjeno s tesnilnim obročkom, polaganje v poslopjih. Vključno s fazonskimi kosi. Vključno pritrditev cevi.</t>
  </si>
  <si>
    <t>Enako kot zgoraj samo DN 50</t>
  </si>
  <si>
    <t>Pripravljalna dela, zarisovanje, poskusno obratovanje in zaključna dela</t>
  </si>
  <si>
    <t>pš</t>
  </si>
  <si>
    <t>Splošni, manipulativni, zavarovalni in transportni stroški</t>
  </si>
  <si>
    <t>HLAJENJE</t>
  </si>
  <si>
    <t>HLAJENJE - sprememba 06-2015</t>
  </si>
  <si>
    <t>4.3</t>
  </si>
  <si>
    <t>HLAJENJE SPREMEMBA 06-2015</t>
  </si>
  <si>
    <t>ZA VSE POZICIJE V POPISU MATERIALA SE ŠTEJE DOBAVA IN MONTAŽA. V VSEH POSTAVKAH, KJER JE NAVEDEN PROIZVAJALEC OZ. TIP IZDELKA, VELJA DOLOČILO "KOT NAPRIMER". PONUDNIK LAHKO PONUDI BLAGO OZ. IZDELKE Z BOLJŠIMI PERFORMANSAMI, NE SME PA PONUDITI SLABŠIH.</t>
  </si>
  <si>
    <t>Ponudniki so za pravilne seštevke in izračune iz popisa del odgovorni sami.</t>
  </si>
  <si>
    <t>VSE DELAVNIŠKE RISBE IN VSE DRUGE IZVEDBENE DETAJLE, KI JIH IZDELA IZVAJALEC, MORATA PRED IZVEDBO POTRDITI PROJEKTANT IN INVESTITOR.</t>
  </si>
  <si>
    <t>Gradbena dela: izkop, zasipanje, betonska dela. Pripravljalna dela, Zaključna dela.</t>
  </si>
  <si>
    <t>kpl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</si>
</sst>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0\ &quot;SIT&quot;"/>
    <numFmt numFmtId="174" formatCode="000"/>
    <numFmt numFmtId="175" formatCode="#,##0.00\ _S_I_T"/>
    <numFmt numFmtId="176" formatCode="0.000"/>
    <numFmt numFmtId="177" formatCode="0000"/>
    <numFmt numFmtId="178" formatCode="&quot;True&quot;;&quot;True&quot;;&quot;False&quot;"/>
    <numFmt numFmtId="179" formatCode="&quot;On&quot;;&quot;On&quot;;&quot;Off&quot;"/>
    <numFmt numFmtId="180" formatCode="#,##0\ &quot;SIT&quot;"/>
    <numFmt numFmtId="181" formatCode="_-* #,##0.00\ [$€-1]_-;\-* #,##0.00\ [$€-1]_-;_-* &quot;-&quot;??\ [$€-1]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0_ ;\-#,##0.00\ "/>
    <numFmt numFmtId="187" formatCode="#,##0.0"/>
    <numFmt numFmtId="188" formatCode="#,##0.00\ &quot;€&quot;"/>
    <numFmt numFmtId="189" formatCode="#,##0.00\ [$EUR]"/>
    <numFmt numFmtId="190" formatCode="#,##0.00\ [$EUR];\-#,##0.00\ [$EUR]"/>
    <numFmt numFmtId="191" formatCode="#,##0.00\ _€"/>
    <numFmt numFmtId="192" formatCode="#,##0.000"/>
    <numFmt numFmtId="193" formatCode="#,##0.0000"/>
  </numFmts>
  <fonts count="61">
    <font>
      <sz val="10"/>
      <name val="Times New Roman"/>
      <family val="0"/>
    </font>
    <font>
      <u val="single"/>
      <sz val="11.5"/>
      <color indexed="12"/>
      <name val="Times New Roman"/>
      <family val="1"/>
    </font>
    <font>
      <u val="single"/>
      <sz val="11.5"/>
      <color indexed="36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 Narrow"/>
      <family val="2"/>
    </font>
    <font>
      <sz val="8.5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20"/>
      <name val="Arial Narrow"/>
      <family val="2"/>
    </font>
    <font>
      <sz val="8.5"/>
      <color indexed="20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8.5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0070C0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9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35" borderId="1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9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6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0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0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40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0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0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51" fillId="51" borderId="13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52" fillId="35" borderId="15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53" fillId="5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54" borderId="15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55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</cellStyleXfs>
  <cellXfs count="453">
    <xf numFmtId="0" fontId="0" fillId="0" borderId="0" xfId="0" applyAlignment="1">
      <alignment/>
    </xf>
    <xf numFmtId="174" fontId="23" fillId="0" borderId="0" xfId="0" applyNumberFormat="1" applyFont="1" applyAlignment="1">
      <alignment horizontal="left" vertical="top"/>
    </xf>
    <xf numFmtId="0" fontId="23" fillId="0" borderId="0" xfId="0" applyNumberFormat="1" applyFont="1" applyAlignment="1">
      <alignment wrapText="1"/>
    </xf>
    <xf numFmtId="170" fontId="23" fillId="0" borderId="0" xfId="0" applyNumberFormat="1" applyFont="1" applyAlignment="1">
      <alignment horizontal="left" indent="1"/>
    </xf>
    <xf numFmtId="173" fontId="24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4" fontId="23" fillId="0" borderId="0" xfId="0" applyNumberFormat="1" applyFont="1" applyAlignment="1">
      <alignment horizontal="right" vertical="top"/>
    </xf>
    <xf numFmtId="190" fontId="23" fillId="0" borderId="0" xfId="0" applyNumberFormat="1" applyFont="1" applyAlignment="1">
      <alignment horizontal="left" indent="1"/>
    </xf>
    <xf numFmtId="49" fontId="23" fillId="0" borderId="0" xfId="0" applyNumberFormat="1" applyFont="1" applyAlignment="1">
      <alignment wrapText="1"/>
    </xf>
    <xf numFmtId="189" fontId="24" fillId="0" borderId="0" xfId="0" applyNumberFormat="1" applyFont="1" applyAlignment="1">
      <alignment horizontal="right"/>
    </xf>
    <xf numFmtId="174" fontId="23" fillId="0" borderId="19" xfId="0" applyNumberFormat="1" applyFont="1" applyBorder="1" applyAlignment="1">
      <alignment horizontal="left" vertical="top"/>
    </xf>
    <xf numFmtId="0" fontId="23" fillId="0" borderId="19" xfId="0" applyNumberFormat="1" applyFont="1" applyBorder="1" applyAlignment="1">
      <alignment wrapText="1"/>
    </xf>
    <xf numFmtId="190" fontId="23" fillId="0" borderId="19" xfId="0" applyNumberFormat="1" applyFont="1" applyBorder="1" applyAlignment="1">
      <alignment horizontal="left" indent="1"/>
    </xf>
    <xf numFmtId="189" fontId="24" fillId="0" borderId="19" xfId="0" applyNumberFormat="1" applyFont="1" applyBorder="1" applyAlignment="1">
      <alignment horizontal="right"/>
    </xf>
    <xf numFmtId="0" fontId="23" fillId="0" borderId="19" xfId="0" applyFont="1" applyBorder="1" applyAlignment="1">
      <alignment/>
    </xf>
    <xf numFmtId="174" fontId="26" fillId="0" borderId="0" xfId="0" applyNumberFormat="1" applyFont="1" applyBorder="1" applyAlignment="1">
      <alignment horizontal="left" vertical="top"/>
    </xf>
    <xf numFmtId="0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/>
    </xf>
    <xf numFmtId="174" fontId="26" fillId="0" borderId="0" xfId="0" applyNumberFormat="1" applyFont="1" applyAlignment="1">
      <alignment horizontal="left" vertical="top"/>
    </xf>
    <xf numFmtId="1" fontId="23" fillId="0" borderId="0" xfId="0" applyNumberFormat="1" applyFont="1" applyAlignment="1">
      <alignment horizontal="left" indent="1"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wrapText="1"/>
    </xf>
    <xf numFmtId="174" fontId="26" fillId="0" borderId="20" xfId="0" applyNumberFormat="1" applyFont="1" applyBorder="1" applyAlignment="1">
      <alignment horizontal="left" vertical="top"/>
    </xf>
    <xf numFmtId="49" fontId="26" fillId="0" borderId="20" xfId="0" applyNumberFormat="1" applyFont="1" applyBorder="1" applyAlignment="1">
      <alignment wrapText="1"/>
    </xf>
    <xf numFmtId="0" fontId="23" fillId="0" borderId="20" xfId="0" applyFont="1" applyBorder="1" applyAlignment="1">
      <alignment/>
    </xf>
    <xf numFmtId="174" fontId="26" fillId="0" borderId="0" xfId="186" applyNumberFormat="1" applyFont="1" applyAlignment="1">
      <alignment horizontal="left" vertical="top"/>
      <protection/>
    </xf>
    <xf numFmtId="0" fontId="23" fillId="0" borderId="0" xfId="186" applyNumberFormat="1" applyFont="1" applyAlignment="1">
      <alignment wrapText="1"/>
      <protection/>
    </xf>
    <xf numFmtId="2" fontId="24" fillId="0" borderId="0" xfId="186" applyNumberFormat="1" applyFont="1" applyAlignment="1">
      <alignment/>
      <protection/>
    </xf>
    <xf numFmtId="2" fontId="25" fillId="0" borderId="0" xfId="186" applyNumberFormat="1" applyFont="1" applyAlignment="1">
      <alignment/>
      <protection/>
    </xf>
    <xf numFmtId="0" fontId="23" fillId="0" borderId="0" xfId="186" applyFont="1" applyAlignment="1">
      <alignment horizontal="right"/>
      <protection/>
    </xf>
    <xf numFmtId="0" fontId="23" fillId="0" borderId="0" xfId="186" applyFont="1" applyAlignment="1">
      <alignment/>
      <protection/>
    </xf>
    <xf numFmtId="174" fontId="23" fillId="0" borderId="0" xfId="186" applyNumberFormat="1" applyFont="1" applyAlignment="1">
      <alignment horizontal="left" vertical="top" wrapText="1"/>
      <protection/>
    </xf>
    <xf numFmtId="2" fontId="23" fillId="0" borderId="0" xfId="0" applyNumberFormat="1" applyFont="1" applyAlignment="1">
      <alignment horizontal="right"/>
    </xf>
    <xf numFmtId="4" fontId="24" fillId="0" borderId="0" xfId="186" applyNumberFormat="1" applyFont="1" applyAlignment="1">
      <alignment/>
      <protection/>
    </xf>
    <xf numFmtId="4" fontId="25" fillId="0" borderId="0" xfId="186" applyNumberFormat="1" applyFont="1" applyAlignment="1">
      <alignment/>
      <protection/>
    </xf>
    <xf numFmtId="2" fontId="23" fillId="0" borderId="0" xfId="186" applyNumberFormat="1" applyFont="1" applyAlignment="1">
      <alignment horizontal="right" wrapText="1"/>
      <protection/>
    </xf>
    <xf numFmtId="2" fontId="26" fillId="0" borderId="0" xfId="186" applyNumberFormat="1" applyFont="1" applyAlignment="1">
      <alignment horizontal="right" wrapText="1"/>
      <protection/>
    </xf>
    <xf numFmtId="2" fontId="23" fillId="0" borderId="0" xfId="186" applyNumberFormat="1" applyFont="1" applyAlignment="1">
      <alignment horizontal="right"/>
      <protection/>
    </xf>
    <xf numFmtId="0" fontId="23" fillId="0" borderId="0" xfId="186" applyNumberFormat="1" applyFont="1" applyAlignment="1">
      <alignment horizontal="right" vertical="top" wrapText="1"/>
      <protection/>
    </xf>
    <xf numFmtId="2" fontId="26" fillId="0" borderId="0" xfId="186" applyNumberFormat="1" applyFont="1" applyAlignment="1">
      <alignment horizontal="right"/>
      <protection/>
    </xf>
    <xf numFmtId="174" fontId="23" fillId="0" borderId="0" xfId="0" applyNumberFormat="1" applyFont="1" applyAlignment="1">
      <alignment horizontal="left" vertical="top" wrapText="1"/>
    </xf>
    <xf numFmtId="2" fontId="23" fillId="0" borderId="0" xfId="0" applyNumberFormat="1" applyFont="1" applyAlignment="1">
      <alignment horizontal="right" wrapText="1"/>
    </xf>
    <xf numFmtId="2" fontId="26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6" fillId="0" borderId="0" xfId="0" applyFont="1" applyAlignment="1">
      <alignment horizontal="right" wrapText="1"/>
    </xf>
    <xf numFmtId="2" fontId="26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0" fontId="26" fillId="0" borderId="0" xfId="186" applyFont="1" applyAlignment="1">
      <alignment/>
      <protection/>
    </xf>
    <xf numFmtId="174" fontId="56" fillId="0" borderId="0" xfId="186" applyNumberFormat="1" applyFont="1" applyAlignment="1">
      <alignment horizontal="left" vertical="top"/>
      <protection/>
    </xf>
    <xf numFmtId="174" fontId="23" fillId="0" borderId="0" xfId="186" applyNumberFormat="1" applyFont="1" applyAlignment="1">
      <alignment horizontal="left" vertical="top"/>
      <protection/>
    </xf>
    <xf numFmtId="174" fontId="26" fillId="0" borderId="0" xfId="186" applyNumberFormat="1" applyFont="1" applyBorder="1" applyAlignment="1">
      <alignment horizontal="left" vertical="top"/>
      <protection/>
    </xf>
    <xf numFmtId="0" fontId="23" fillId="0" borderId="0" xfId="186" applyNumberFormat="1" applyFont="1" applyBorder="1" applyAlignment="1">
      <alignment wrapText="1"/>
      <protection/>
    </xf>
    <xf numFmtId="2" fontId="24" fillId="0" borderId="0" xfId="186" applyNumberFormat="1" applyFont="1" applyBorder="1" applyAlignment="1">
      <alignment/>
      <protection/>
    </xf>
    <xf numFmtId="0" fontId="23" fillId="0" borderId="0" xfId="186" applyFont="1" applyBorder="1" applyAlignment="1">
      <alignment/>
      <protection/>
    </xf>
    <xf numFmtId="174" fontId="26" fillId="0" borderId="20" xfId="186" applyNumberFormat="1" applyFont="1" applyBorder="1" applyAlignment="1">
      <alignment horizontal="left" vertical="top"/>
      <protection/>
    </xf>
    <xf numFmtId="0" fontId="26" fillId="0" borderId="20" xfId="186" applyNumberFormat="1" applyFont="1" applyBorder="1" applyAlignment="1">
      <alignment wrapText="1"/>
      <protection/>
    </xf>
    <xf numFmtId="2" fontId="24" fillId="0" borderId="20" xfId="186" applyNumberFormat="1" applyFont="1" applyBorder="1" applyAlignment="1">
      <alignment/>
      <protection/>
    </xf>
    <xf numFmtId="2" fontId="25" fillId="0" borderId="20" xfId="186" applyNumberFormat="1" applyFont="1" applyBorder="1" applyAlignment="1">
      <alignment/>
      <protection/>
    </xf>
    <xf numFmtId="0" fontId="23" fillId="0" borderId="20" xfId="186" applyFont="1" applyBorder="1" applyAlignment="1">
      <alignment/>
      <protection/>
    </xf>
    <xf numFmtId="2" fontId="25" fillId="0" borderId="0" xfId="186" applyNumberFormat="1" applyFont="1" applyBorder="1" applyAlignment="1">
      <alignment/>
      <protection/>
    </xf>
    <xf numFmtId="174" fontId="23" fillId="0" borderId="0" xfId="186" applyNumberFormat="1" applyFont="1" applyAlignment="1">
      <alignment horizontal="right" vertical="top"/>
      <protection/>
    </xf>
    <xf numFmtId="191" fontId="24" fillId="0" borderId="0" xfId="186" applyNumberFormat="1" applyFont="1" applyAlignment="1">
      <alignment horizontal="center"/>
      <protection/>
    </xf>
    <xf numFmtId="191" fontId="25" fillId="0" borderId="0" xfId="186" applyNumberFormat="1" applyFont="1" applyAlignment="1">
      <alignment horizontal="center"/>
      <protection/>
    </xf>
    <xf numFmtId="49" fontId="27" fillId="0" borderId="0" xfId="186" applyNumberFormat="1" applyFont="1" applyAlignment="1">
      <alignment horizontal="left" vertical="top"/>
      <protection/>
    </xf>
    <xf numFmtId="173" fontId="24" fillId="0" borderId="0" xfId="186" applyNumberFormat="1" applyFont="1" applyAlignment="1">
      <alignment/>
      <protection/>
    </xf>
    <xf numFmtId="173" fontId="25" fillId="0" borderId="0" xfId="186" applyNumberFormat="1" applyFont="1" applyAlignment="1">
      <alignment/>
      <protection/>
    </xf>
    <xf numFmtId="2" fontId="23" fillId="0" borderId="0" xfId="186" applyNumberFormat="1" applyFont="1" applyAlignment="1">
      <alignment/>
      <protection/>
    </xf>
    <xf numFmtId="0" fontId="23" fillId="0" borderId="0" xfId="186" applyFont="1" applyAlignment="1">
      <alignment vertical="top" wrapText="1"/>
      <protection/>
    </xf>
    <xf numFmtId="0" fontId="23" fillId="0" borderId="0" xfId="186" applyNumberFormat="1" applyFont="1" applyAlignment="1">
      <alignment vertical="top" wrapText="1"/>
      <protection/>
    </xf>
    <xf numFmtId="191" fontId="26" fillId="0" borderId="0" xfId="186" applyNumberFormat="1" applyFont="1" applyAlignment="1">
      <alignment horizontal="center"/>
      <protection/>
    </xf>
    <xf numFmtId="2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" fontId="23" fillId="0" borderId="0" xfId="186" applyNumberFormat="1" applyFont="1" applyAlignment="1">
      <alignment/>
      <protection/>
    </xf>
    <xf numFmtId="0" fontId="23" fillId="0" borderId="0" xfId="186" applyNumberFormat="1" applyFont="1" applyAlignment="1">
      <alignment/>
      <protection/>
    </xf>
    <xf numFmtId="2" fontId="26" fillId="0" borderId="0" xfId="186" applyNumberFormat="1" applyFont="1" applyAlignment="1">
      <alignment/>
      <protection/>
    </xf>
    <xf numFmtId="0" fontId="26" fillId="0" borderId="0" xfId="0" applyFont="1" applyAlignment="1">
      <alignment/>
    </xf>
    <xf numFmtId="0" fontId="23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74" fontId="26" fillId="0" borderId="0" xfId="186" applyNumberFormat="1" applyFont="1" applyFill="1" applyAlignment="1">
      <alignment horizontal="left" vertical="top"/>
      <protection/>
    </xf>
    <xf numFmtId="0" fontId="23" fillId="0" borderId="0" xfId="186" applyNumberFormat="1" applyFont="1" applyFill="1" applyAlignment="1">
      <alignment vertical="top" wrapText="1"/>
      <protection/>
    </xf>
    <xf numFmtId="191" fontId="23" fillId="0" borderId="0" xfId="186" applyNumberFormat="1" applyFont="1" applyFill="1" applyAlignment="1">
      <alignment horizontal="center"/>
      <protection/>
    </xf>
    <xf numFmtId="191" fontId="25" fillId="0" borderId="0" xfId="186" applyNumberFormat="1" applyFont="1" applyFill="1" applyAlignment="1">
      <alignment horizontal="center"/>
      <protection/>
    </xf>
    <xf numFmtId="49" fontId="28" fillId="0" borderId="0" xfId="186" applyNumberFormat="1" applyFont="1" applyFill="1" applyAlignment="1">
      <alignment horizontal="left" vertical="top"/>
      <protection/>
    </xf>
    <xf numFmtId="173" fontId="24" fillId="0" borderId="0" xfId="186" applyNumberFormat="1" applyFont="1" applyFill="1" applyAlignment="1">
      <alignment/>
      <protection/>
    </xf>
    <xf numFmtId="173" fontId="25" fillId="0" borderId="0" xfId="186" applyNumberFormat="1" applyFont="1" applyFill="1" applyAlignment="1">
      <alignment/>
      <protection/>
    </xf>
    <xf numFmtId="0" fontId="23" fillId="0" borderId="0" xfId="186" applyFont="1" applyFill="1" applyAlignment="1">
      <alignment horizontal="right" wrapText="1"/>
      <protection/>
    </xf>
    <xf numFmtId="0" fontId="26" fillId="0" borderId="0" xfId="186" applyFont="1" applyFill="1" applyAlignment="1">
      <alignment horizontal="right" wrapText="1"/>
      <protection/>
    </xf>
    <xf numFmtId="0" fontId="23" fillId="0" borderId="0" xfId="186" applyFont="1" applyFill="1" applyAlignment="1">
      <alignment/>
      <protection/>
    </xf>
    <xf numFmtId="0" fontId="23" fillId="0" borderId="0" xfId="186" applyNumberFormat="1" applyFont="1" applyFill="1" applyAlignment="1">
      <alignment horizontal="right" vertical="top" wrapText="1"/>
      <protection/>
    </xf>
    <xf numFmtId="0" fontId="26" fillId="0" borderId="0" xfId="186" applyFont="1" applyFill="1" applyAlignment="1">
      <alignment/>
      <protection/>
    </xf>
    <xf numFmtId="0" fontId="23" fillId="0" borderId="0" xfId="186" applyNumberFormat="1" applyFont="1" applyFill="1" applyAlignment="1">
      <alignment/>
      <protection/>
    </xf>
    <xf numFmtId="2" fontId="26" fillId="0" borderId="0" xfId="186" applyNumberFormat="1" applyFont="1" applyFill="1" applyAlignment="1">
      <alignment/>
      <protection/>
    </xf>
    <xf numFmtId="2" fontId="23" fillId="0" borderId="0" xfId="186" applyNumberFormat="1" applyFont="1" applyFill="1" applyAlignment="1">
      <alignment/>
      <protection/>
    </xf>
    <xf numFmtId="49" fontId="28" fillId="0" borderId="0" xfId="186" applyNumberFormat="1" applyFont="1" applyAlignment="1">
      <alignment horizontal="left" vertical="top"/>
      <protection/>
    </xf>
    <xf numFmtId="174" fontId="29" fillId="0" borderId="0" xfId="186" applyNumberFormat="1" applyFont="1" applyAlignment="1">
      <alignment horizontal="left" vertical="top" wrapText="1"/>
      <protection/>
    </xf>
    <xf numFmtId="0" fontId="23" fillId="0" borderId="0" xfId="186" applyFont="1" applyAlignment="1">
      <alignment horizontal="center"/>
      <protection/>
    </xf>
    <xf numFmtId="0" fontId="23" fillId="0" borderId="0" xfId="186" applyFont="1" applyAlignment="1">
      <alignment horizontal="right" wrapText="1"/>
      <protection/>
    </xf>
    <xf numFmtId="0" fontId="26" fillId="0" borderId="0" xfId="186" applyFont="1" applyAlignment="1">
      <alignment horizontal="right" wrapText="1"/>
      <protection/>
    </xf>
    <xf numFmtId="191" fontId="25" fillId="0" borderId="0" xfId="216" applyNumberFormat="1" applyFont="1" applyAlignment="1">
      <alignment horizontal="center"/>
      <protection/>
    </xf>
    <xf numFmtId="191" fontId="24" fillId="0" borderId="0" xfId="186" applyNumberFormat="1" applyFont="1" applyAlignment="1">
      <alignment horizontal="right"/>
      <protection/>
    </xf>
    <xf numFmtId="191" fontId="25" fillId="0" borderId="0" xfId="186" applyNumberFormat="1" applyFont="1" applyAlignment="1">
      <alignment horizontal="right"/>
      <protection/>
    </xf>
    <xf numFmtId="0" fontId="23" fillId="0" borderId="0" xfId="186" applyNumberFormat="1" applyFont="1" applyBorder="1" applyAlignment="1">
      <alignment vertical="top" wrapText="1"/>
      <protection/>
    </xf>
    <xf numFmtId="191" fontId="24" fillId="0" borderId="0" xfId="186" applyNumberFormat="1" applyFont="1" applyBorder="1" applyAlignment="1">
      <alignment horizontal="center"/>
      <protection/>
    </xf>
    <xf numFmtId="0" fontId="26" fillId="0" borderId="20" xfId="186" applyNumberFormat="1" applyFont="1" applyBorder="1" applyAlignment="1">
      <alignment vertical="top" wrapText="1"/>
      <protection/>
    </xf>
    <xf numFmtId="191" fontId="24" fillId="0" borderId="20" xfId="186" applyNumberFormat="1" applyFont="1" applyBorder="1" applyAlignment="1">
      <alignment horizontal="center"/>
      <protection/>
    </xf>
    <xf numFmtId="191" fontId="25" fillId="0" borderId="20" xfId="186" applyNumberFormat="1" applyFont="1" applyBorder="1" applyAlignment="1">
      <alignment horizontal="center"/>
      <protection/>
    </xf>
    <xf numFmtId="191" fontId="25" fillId="0" borderId="0" xfId="186" applyNumberFormat="1" applyFont="1" applyBorder="1" applyAlignment="1">
      <alignment horizontal="center"/>
      <protection/>
    </xf>
    <xf numFmtId="49" fontId="22" fillId="0" borderId="0" xfId="186" applyNumberFormat="1" applyFont="1" applyFill="1" applyBorder="1" applyAlignment="1">
      <alignment horizontal="left" vertical="top"/>
      <protection/>
    </xf>
    <xf numFmtId="0" fontId="22" fillId="0" borderId="0" xfId="186" applyNumberFormat="1" applyFont="1" applyFill="1" applyBorder="1" applyAlignment="1">
      <alignment vertical="top"/>
      <protection/>
    </xf>
    <xf numFmtId="4" fontId="24" fillId="0" borderId="0" xfId="186" applyNumberFormat="1" applyFont="1" applyFill="1" applyBorder="1" applyAlignment="1">
      <alignment/>
      <protection/>
    </xf>
    <xf numFmtId="4" fontId="25" fillId="0" borderId="0" xfId="186" applyNumberFormat="1" applyFont="1" applyFill="1" applyBorder="1" applyAlignment="1">
      <alignment horizontal="right"/>
      <protection/>
    </xf>
    <xf numFmtId="0" fontId="23" fillId="0" borderId="0" xfId="186" applyFont="1" applyFill="1" applyBorder="1" applyAlignment="1">
      <alignment/>
      <protection/>
    </xf>
    <xf numFmtId="174" fontId="26" fillId="0" borderId="0" xfId="204" applyNumberFormat="1" applyFont="1" applyAlignment="1">
      <alignment horizontal="left" vertical="top"/>
      <protection/>
    </xf>
    <xf numFmtId="0" fontId="23" fillId="0" borderId="0" xfId="204" applyNumberFormat="1" applyFont="1" applyAlignment="1">
      <alignment vertical="top" wrapText="1"/>
      <protection/>
    </xf>
    <xf numFmtId="4" fontId="24" fillId="0" borderId="0" xfId="203" applyNumberFormat="1" applyFont="1" applyAlignment="1">
      <alignment/>
      <protection/>
    </xf>
    <xf numFmtId="4" fontId="24" fillId="0" borderId="0" xfId="204" applyNumberFormat="1" applyFont="1" applyAlignment="1">
      <alignment horizontal="right"/>
      <protection/>
    </xf>
    <xf numFmtId="4" fontId="24" fillId="0" borderId="0" xfId="204" applyNumberFormat="1" applyFont="1" applyAlignment="1">
      <alignment/>
      <protection/>
    </xf>
    <xf numFmtId="174" fontId="23" fillId="0" borderId="0" xfId="204" applyNumberFormat="1" applyFont="1" applyAlignment="1">
      <alignment horizontal="right" vertical="top" wrapText="1"/>
      <protection/>
    </xf>
    <xf numFmtId="4" fontId="23" fillId="0" borderId="0" xfId="204" applyNumberFormat="1" applyFont="1" applyAlignment="1">
      <alignment vertical="top" wrapText="1"/>
      <protection/>
    </xf>
    <xf numFmtId="174" fontId="26" fillId="0" borderId="0" xfId="207" applyNumberFormat="1" applyFont="1" applyAlignment="1">
      <alignment horizontal="left" vertical="top"/>
      <protection/>
    </xf>
    <xf numFmtId="0" fontId="23" fillId="0" borderId="0" xfId="193" applyNumberFormat="1" applyFont="1" applyAlignment="1">
      <alignment horizontal="left" vertical="top" wrapText="1"/>
      <protection/>
    </xf>
    <xf numFmtId="4" fontId="24" fillId="0" borderId="0" xfId="207" applyNumberFormat="1" applyFont="1" applyAlignment="1">
      <alignment/>
      <protection/>
    </xf>
    <xf numFmtId="4" fontId="57" fillId="0" borderId="0" xfId="207" applyNumberFormat="1" applyFont="1" applyAlignment="1">
      <alignment horizontal="right"/>
      <protection/>
    </xf>
    <xf numFmtId="0" fontId="23" fillId="0" borderId="0" xfId="207" applyFont="1" applyAlignment="1">
      <alignment/>
      <protection/>
    </xf>
    <xf numFmtId="4" fontId="23" fillId="0" borderId="0" xfId="193" applyNumberFormat="1" applyFont="1" applyAlignment="1">
      <alignment horizontal="left" vertical="top" wrapText="1"/>
      <protection/>
    </xf>
    <xf numFmtId="174" fontId="23" fillId="0" borderId="0" xfId="203" applyNumberFormat="1" applyFont="1" applyAlignment="1">
      <alignment horizontal="right" vertical="top" wrapText="1"/>
      <protection/>
    </xf>
    <xf numFmtId="174" fontId="26" fillId="0" borderId="0" xfId="203" applyNumberFormat="1" applyFont="1" applyAlignment="1">
      <alignment horizontal="left" vertical="top"/>
      <protection/>
    </xf>
    <xf numFmtId="4" fontId="57" fillId="0" borderId="0" xfId="186" applyNumberFormat="1" applyFont="1" applyAlignment="1">
      <alignment horizontal="right"/>
      <protection/>
    </xf>
    <xf numFmtId="0" fontId="23" fillId="0" borderId="0" xfId="186" applyNumberFormat="1" applyFont="1" applyAlignment="1">
      <alignment horizontal="left" vertical="top" wrapText="1"/>
      <protection/>
    </xf>
    <xf numFmtId="4" fontId="25" fillId="0" borderId="0" xfId="186" applyNumberFormat="1" applyFont="1" applyAlignment="1">
      <alignment horizontal="right"/>
      <protection/>
    </xf>
    <xf numFmtId="4" fontId="23" fillId="0" borderId="0" xfId="186" applyNumberFormat="1" applyFont="1" applyAlignment="1">
      <alignment/>
      <protection/>
    </xf>
    <xf numFmtId="4" fontId="24" fillId="0" borderId="0" xfId="186" applyNumberFormat="1" applyFont="1" applyAlignment="1">
      <alignment horizontal="right"/>
      <protection/>
    </xf>
    <xf numFmtId="0" fontId="23" fillId="0" borderId="0" xfId="215" applyNumberFormat="1" applyFont="1" applyAlignment="1">
      <alignment wrapText="1"/>
      <protection/>
    </xf>
    <xf numFmtId="174" fontId="26" fillId="0" borderId="0" xfId="193" applyNumberFormat="1" applyFont="1" applyAlignment="1">
      <alignment horizontal="left" vertical="top"/>
      <protection/>
    </xf>
    <xf numFmtId="4" fontId="24" fillId="0" borderId="0" xfId="193" applyNumberFormat="1" applyFont="1" applyAlignment="1">
      <alignment/>
      <protection/>
    </xf>
    <xf numFmtId="4" fontId="57" fillId="0" borderId="0" xfId="193" applyNumberFormat="1" applyFont="1" applyAlignment="1">
      <alignment horizontal="right"/>
      <protection/>
    </xf>
    <xf numFmtId="0" fontId="23" fillId="0" borderId="0" xfId="193" applyFont="1" applyAlignment="1">
      <alignment/>
      <protection/>
    </xf>
    <xf numFmtId="0" fontId="23" fillId="0" borderId="0" xfId="206" applyNumberFormat="1" applyFont="1" applyAlignment="1">
      <alignment horizontal="right" vertical="top" wrapText="1"/>
      <protection/>
    </xf>
    <xf numFmtId="0" fontId="23" fillId="0" borderId="0" xfId="193" applyNumberFormat="1" applyFont="1" applyAlignment="1">
      <alignment horizontal="right" vertical="top" wrapText="1"/>
      <protection/>
    </xf>
    <xf numFmtId="0" fontId="23" fillId="0" borderId="0" xfId="204" applyNumberFormat="1" applyFont="1" applyAlignment="1">
      <alignment horizontal="right" vertical="top" wrapText="1"/>
      <protection/>
    </xf>
    <xf numFmtId="174" fontId="26" fillId="0" borderId="0" xfId="206" applyNumberFormat="1" applyFont="1" applyAlignment="1">
      <alignment horizontal="left" vertical="top"/>
      <protection/>
    </xf>
    <xf numFmtId="174" fontId="23" fillId="0" borderId="0" xfId="193" applyNumberFormat="1" applyFont="1" applyAlignment="1">
      <alignment horizontal="left" vertical="top" wrapText="1"/>
      <protection/>
    </xf>
    <xf numFmtId="4" fontId="24" fillId="0" borderId="0" xfId="206" applyNumberFormat="1" applyFont="1" applyAlignment="1">
      <alignment/>
      <protection/>
    </xf>
    <xf numFmtId="4" fontId="57" fillId="0" borderId="0" xfId="206" applyNumberFormat="1" applyFont="1" applyAlignment="1">
      <alignment horizontal="right"/>
      <protection/>
    </xf>
    <xf numFmtId="0" fontId="23" fillId="0" borderId="0" xfId="206" applyFont="1" applyAlignment="1">
      <alignment/>
      <protection/>
    </xf>
    <xf numFmtId="1" fontId="23" fillId="0" borderId="0" xfId="206" applyNumberFormat="1" applyFont="1" applyAlignment="1">
      <alignment/>
      <protection/>
    </xf>
    <xf numFmtId="2" fontId="23" fillId="0" borderId="0" xfId="193" applyNumberFormat="1" applyFont="1" applyAlignment="1">
      <alignment/>
      <protection/>
    </xf>
    <xf numFmtId="0" fontId="23" fillId="0" borderId="0" xfId="206" applyFont="1" applyAlignment="1">
      <alignment horizontal="right"/>
      <protection/>
    </xf>
    <xf numFmtId="2" fontId="24" fillId="0" borderId="0" xfId="193" applyNumberFormat="1" applyFont="1" applyAlignment="1">
      <alignment/>
      <protection/>
    </xf>
    <xf numFmtId="0" fontId="24" fillId="0" borderId="0" xfId="193" applyFont="1" applyAlignment="1">
      <alignment/>
      <protection/>
    </xf>
    <xf numFmtId="174" fontId="23" fillId="0" borderId="0" xfId="193" applyNumberFormat="1" applyFont="1" applyAlignment="1">
      <alignment horizontal="right" vertical="top"/>
      <protection/>
    </xf>
    <xf numFmtId="2" fontId="23" fillId="0" borderId="0" xfId="193" applyNumberFormat="1" applyFont="1" applyAlignment="1">
      <alignment horizontal="right"/>
      <protection/>
    </xf>
    <xf numFmtId="2" fontId="26" fillId="0" borderId="0" xfId="193" applyNumberFormat="1" applyFont="1" applyAlignment="1">
      <alignment horizontal="right"/>
      <protection/>
    </xf>
    <xf numFmtId="0" fontId="23" fillId="0" borderId="0" xfId="186" applyNumberFormat="1" applyFont="1" applyFill="1" applyAlignment="1">
      <alignment wrapText="1"/>
      <protection/>
    </xf>
    <xf numFmtId="175" fontId="24" fillId="0" borderId="0" xfId="186" applyNumberFormat="1" applyFont="1" applyFill="1" applyAlignment="1">
      <alignment/>
      <protection/>
    </xf>
    <xf numFmtId="175" fontId="25" fillId="0" borderId="0" xfId="186" applyNumberFormat="1" applyFont="1" applyFill="1" applyAlignment="1">
      <alignment/>
      <protection/>
    </xf>
    <xf numFmtId="174" fontId="23" fillId="0" borderId="0" xfId="186" applyNumberFormat="1" applyFont="1" applyFill="1" applyAlignment="1">
      <alignment horizontal="right" vertical="top"/>
      <protection/>
    </xf>
    <xf numFmtId="0" fontId="23" fillId="0" borderId="0" xfId="186" applyFont="1" applyFill="1" applyAlignment="1">
      <alignment wrapText="1"/>
      <protection/>
    </xf>
    <xf numFmtId="2" fontId="24" fillId="0" borderId="0" xfId="186" applyNumberFormat="1" applyFont="1" applyFill="1" applyAlignment="1">
      <alignment/>
      <protection/>
    </xf>
    <xf numFmtId="2" fontId="25" fillId="0" borderId="0" xfId="186" applyNumberFormat="1" applyFont="1" applyFill="1" applyAlignment="1">
      <alignment/>
      <protection/>
    </xf>
    <xf numFmtId="0" fontId="23" fillId="0" borderId="0" xfId="186" applyFont="1" applyAlignment="1">
      <alignment wrapText="1"/>
      <protection/>
    </xf>
    <xf numFmtId="4" fontId="24" fillId="0" borderId="0" xfId="205" applyNumberFormat="1" applyFont="1" applyAlignment="1">
      <alignment/>
      <protection/>
    </xf>
    <xf numFmtId="4" fontId="24" fillId="0" borderId="0" xfId="186" applyNumberFormat="1" applyFont="1" applyFill="1" applyAlignment="1">
      <alignment/>
      <protection/>
    </xf>
    <xf numFmtId="4" fontId="25" fillId="0" borderId="0" xfId="186" applyNumberFormat="1" applyFont="1" applyFill="1" applyAlignment="1">
      <alignment horizontal="right"/>
      <protection/>
    </xf>
    <xf numFmtId="2" fontId="23" fillId="0" borderId="0" xfId="186" applyNumberFormat="1" applyFont="1" applyFill="1" applyAlignment="1">
      <alignment horizontal="right" wrapText="1"/>
      <protection/>
    </xf>
    <xf numFmtId="2" fontId="26" fillId="0" borderId="0" xfId="186" applyNumberFormat="1" applyFont="1" applyFill="1" applyAlignment="1">
      <alignment horizontal="right" wrapText="1"/>
      <protection/>
    </xf>
    <xf numFmtId="2" fontId="23" fillId="0" borderId="0" xfId="186" applyNumberFormat="1" applyFont="1" applyFill="1" applyAlignment="1">
      <alignment horizontal="right"/>
      <protection/>
    </xf>
    <xf numFmtId="0" fontId="23" fillId="0" borderId="0" xfId="0" applyNumberFormat="1" applyFont="1" applyAlignment="1">
      <alignment vertical="top" wrapText="1"/>
    </xf>
    <xf numFmtId="173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" fontId="23" fillId="0" borderId="0" xfId="204" applyNumberFormat="1" applyFont="1" applyAlignment="1">
      <alignment horizontal="left" vertical="top" wrapText="1"/>
      <protection/>
    </xf>
    <xf numFmtId="174" fontId="26" fillId="0" borderId="0" xfId="203" applyNumberFormat="1" applyFont="1" applyBorder="1" applyAlignment="1">
      <alignment horizontal="left" vertical="top"/>
      <protection/>
    </xf>
    <xf numFmtId="4" fontId="24" fillId="0" borderId="0" xfId="203" applyNumberFormat="1" applyFont="1" applyAlignment="1">
      <alignment horizontal="right"/>
      <protection/>
    </xf>
    <xf numFmtId="4" fontId="25" fillId="0" borderId="0" xfId="203" applyNumberFormat="1" applyFont="1" applyAlignment="1">
      <alignment horizontal="right"/>
      <protection/>
    </xf>
    <xf numFmtId="174" fontId="26" fillId="0" borderId="0" xfId="216" applyNumberFormat="1" applyFont="1" applyAlignment="1">
      <alignment horizontal="left" vertical="top"/>
      <protection/>
    </xf>
    <xf numFmtId="0" fontId="23" fillId="0" borderId="0" xfId="216" applyNumberFormat="1" applyFont="1" applyAlignment="1">
      <alignment vertical="top" wrapText="1"/>
      <protection/>
    </xf>
    <xf numFmtId="4" fontId="23" fillId="0" borderId="0" xfId="216" applyNumberFormat="1" applyFont="1" applyAlignment="1">
      <alignment/>
      <protection/>
    </xf>
    <xf numFmtId="4" fontId="25" fillId="0" borderId="0" xfId="216" applyNumberFormat="1" applyFont="1" applyAlignment="1">
      <alignment horizontal="right"/>
      <protection/>
    </xf>
    <xf numFmtId="2" fontId="25" fillId="0" borderId="0" xfId="216" applyNumberFormat="1" applyFont="1" applyAlignment="1">
      <alignment/>
      <protection/>
    </xf>
    <xf numFmtId="0" fontId="23" fillId="0" borderId="0" xfId="216" applyFont="1" applyAlignment="1">
      <alignment/>
      <protection/>
    </xf>
    <xf numFmtId="1" fontId="23" fillId="0" borderId="0" xfId="216" applyNumberFormat="1" applyFont="1" applyAlignment="1">
      <alignment/>
      <protection/>
    </xf>
    <xf numFmtId="2" fontId="23" fillId="0" borderId="0" xfId="216" applyNumberFormat="1" applyFont="1" applyAlignment="1">
      <alignment/>
      <protection/>
    </xf>
    <xf numFmtId="4" fontId="24" fillId="0" borderId="0" xfId="216" applyNumberFormat="1" applyFont="1" applyAlignment="1">
      <alignment/>
      <protection/>
    </xf>
    <xf numFmtId="191" fontId="24" fillId="0" borderId="0" xfId="216" applyNumberFormat="1" applyFont="1" applyAlignment="1">
      <alignment/>
      <protection/>
    </xf>
    <xf numFmtId="4" fontId="24" fillId="0" borderId="0" xfId="186" applyNumberFormat="1" applyFont="1" applyBorder="1" applyAlignment="1">
      <alignment/>
      <protection/>
    </xf>
    <xf numFmtId="4" fontId="24" fillId="0" borderId="20" xfId="186" applyNumberFormat="1" applyFont="1" applyBorder="1" applyAlignment="1">
      <alignment/>
      <protection/>
    </xf>
    <xf numFmtId="4" fontId="25" fillId="0" borderId="20" xfId="186" applyNumberFormat="1" applyFont="1" applyBorder="1" applyAlignment="1">
      <alignment horizontal="right"/>
      <protection/>
    </xf>
    <xf numFmtId="4" fontId="23" fillId="0" borderId="0" xfId="186" applyNumberFormat="1" applyFont="1" applyAlignment="1">
      <alignment horizontal="right"/>
      <protection/>
    </xf>
    <xf numFmtId="4" fontId="23" fillId="0" borderId="0" xfId="0" applyNumberFormat="1" applyFont="1" applyAlignment="1">
      <alignment horizontal="right"/>
    </xf>
    <xf numFmtId="174" fontId="23" fillId="0" borderId="0" xfId="186" applyNumberFormat="1" applyFont="1" applyAlignment="1">
      <alignment horizontal="right" vertical="top" wrapText="1"/>
      <protection/>
    </xf>
    <xf numFmtId="4" fontId="23" fillId="0" borderId="0" xfId="186" applyNumberFormat="1" applyFont="1" applyAlignment="1">
      <alignment horizontal="left" vertical="top" wrapText="1"/>
      <protection/>
    </xf>
    <xf numFmtId="0" fontId="23" fillId="0" borderId="0" xfId="0" applyFont="1" applyAlignment="1">
      <alignment vertical="top" wrapText="1"/>
    </xf>
    <xf numFmtId="4" fontId="26" fillId="0" borderId="0" xfId="186" applyNumberFormat="1" applyFont="1" applyAlignment="1">
      <alignment horizontal="right"/>
      <protection/>
    </xf>
    <xf numFmtId="172" fontId="26" fillId="0" borderId="0" xfId="186" applyNumberFormat="1" applyFont="1" applyAlignment="1">
      <alignment horizontal="right"/>
      <protection/>
    </xf>
    <xf numFmtId="49" fontId="26" fillId="0" borderId="20" xfId="186" applyNumberFormat="1" applyFont="1" applyBorder="1" applyAlignment="1">
      <alignment wrapText="1"/>
      <protection/>
    </xf>
    <xf numFmtId="4" fontId="25" fillId="0" borderId="20" xfId="186" applyNumberFormat="1" applyFont="1" applyBorder="1" applyAlignment="1">
      <alignment/>
      <protection/>
    </xf>
    <xf numFmtId="174" fontId="26" fillId="0" borderId="0" xfId="215" applyNumberFormat="1" applyFont="1" applyAlignment="1">
      <alignment horizontal="left" vertical="top"/>
      <protection/>
    </xf>
    <xf numFmtId="2" fontId="24" fillId="0" borderId="0" xfId="215" applyNumberFormat="1" applyFont="1" applyAlignment="1">
      <alignment/>
      <protection/>
    </xf>
    <xf numFmtId="2" fontId="25" fillId="0" borderId="0" xfId="215" applyNumberFormat="1" applyFont="1" applyAlignment="1">
      <alignment/>
      <protection/>
    </xf>
    <xf numFmtId="0" fontId="23" fillId="0" borderId="0" xfId="215" applyFont="1" applyAlignment="1">
      <alignment/>
      <protection/>
    </xf>
    <xf numFmtId="174" fontId="23" fillId="0" borderId="0" xfId="215" applyNumberFormat="1" applyFont="1" applyAlignment="1">
      <alignment horizontal="right" vertical="top"/>
      <protection/>
    </xf>
    <xf numFmtId="0" fontId="23" fillId="0" borderId="0" xfId="215" applyFont="1" applyAlignment="1">
      <alignment wrapText="1"/>
      <protection/>
    </xf>
    <xf numFmtId="49" fontId="22" fillId="0" borderId="0" xfId="215" applyNumberFormat="1" applyFont="1" applyAlignment="1">
      <alignment horizontal="left" vertical="top"/>
      <protection/>
    </xf>
    <xf numFmtId="49" fontId="22" fillId="0" borderId="0" xfId="215" applyNumberFormat="1" applyFont="1" applyAlignment="1">
      <alignment/>
      <protection/>
    </xf>
    <xf numFmtId="0" fontId="23" fillId="0" borderId="0" xfId="215" applyFont="1" applyAlignment="1">
      <alignment horizontal="right"/>
      <protection/>
    </xf>
    <xf numFmtId="0" fontId="23" fillId="0" borderId="0" xfId="215" applyFont="1" applyAlignment="1">
      <alignment horizontal="right" wrapText="1"/>
      <protection/>
    </xf>
    <xf numFmtId="0" fontId="26" fillId="0" borderId="0" xfId="215" applyFont="1" applyAlignment="1">
      <alignment horizontal="right"/>
      <protection/>
    </xf>
    <xf numFmtId="0" fontId="26" fillId="0" borderId="0" xfId="215" applyFont="1" applyAlignment="1">
      <alignment/>
      <protection/>
    </xf>
    <xf numFmtId="0" fontId="23" fillId="0" borderId="0" xfId="215" applyNumberFormat="1" applyFont="1" applyAlignment="1">
      <alignment/>
      <protection/>
    </xf>
    <xf numFmtId="2" fontId="26" fillId="0" borderId="0" xfId="215" applyNumberFormat="1" applyFont="1" applyAlignment="1">
      <alignment/>
      <protection/>
    </xf>
    <xf numFmtId="2" fontId="23" fillId="0" borderId="0" xfId="215" applyNumberFormat="1" applyFont="1" applyAlignment="1">
      <alignment/>
      <protection/>
    </xf>
    <xf numFmtId="4" fontId="24" fillId="0" borderId="0" xfId="215" applyNumberFormat="1" applyFont="1" applyAlignment="1">
      <alignment/>
      <protection/>
    </xf>
    <xf numFmtId="4" fontId="25" fillId="0" borderId="0" xfId="215" applyNumberFormat="1" applyFont="1" applyAlignment="1">
      <alignment/>
      <protection/>
    </xf>
    <xf numFmtId="174" fontId="26" fillId="0" borderId="21" xfId="215" applyNumberFormat="1" applyFont="1" applyBorder="1" applyAlignment="1">
      <alignment horizontal="left" vertical="top"/>
      <protection/>
    </xf>
    <xf numFmtId="0" fontId="23" fillId="0" borderId="21" xfId="215" applyNumberFormat="1" applyFont="1" applyBorder="1" applyAlignment="1">
      <alignment wrapText="1"/>
      <protection/>
    </xf>
    <xf numFmtId="4" fontId="24" fillId="0" borderId="21" xfId="215" applyNumberFormat="1" applyFont="1" applyBorder="1" applyAlignment="1">
      <alignment/>
      <protection/>
    </xf>
    <xf numFmtId="4" fontId="25" fillId="0" borderId="21" xfId="215" applyNumberFormat="1" applyFont="1" applyBorder="1" applyAlignment="1">
      <alignment/>
      <protection/>
    </xf>
    <xf numFmtId="0" fontId="23" fillId="0" borderId="21" xfId="215" applyFont="1" applyBorder="1" applyAlignment="1">
      <alignment/>
      <protection/>
    </xf>
    <xf numFmtId="174" fontId="26" fillId="0" borderId="0" xfId="215" applyNumberFormat="1" applyFont="1" applyBorder="1" applyAlignment="1">
      <alignment horizontal="left" vertical="top"/>
      <protection/>
    </xf>
    <xf numFmtId="0" fontId="26" fillId="0" borderId="0" xfId="215" applyNumberFormat="1" applyFont="1" applyBorder="1" applyAlignment="1">
      <alignment wrapText="1"/>
      <protection/>
    </xf>
    <xf numFmtId="4" fontId="24" fillId="0" borderId="0" xfId="215" applyNumberFormat="1" applyFont="1" applyBorder="1" applyAlignment="1">
      <alignment/>
      <protection/>
    </xf>
    <xf numFmtId="4" fontId="25" fillId="0" borderId="0" xfId="215" applyNumberFormat="1" applyFont="1" applyBorder="1" applyAlignment="1">
      <alignment/>
      <protection/>
    </xf>
    <xf numFmtId="0" fontId="23" fillId="0" borderId="0" xfId="215" applyFont="1" applyBorder="1" applyAlignment="1">
      <alignment/>
      <protection/>
    </xf>
    <xf numFmtId="0" fontId="26" fillId="0" borderId="0" xfId="215" applyFont="1" applyAlignment="1">
      <alignment horizontal="right" wrapText="1"/>
      <protection/>
    </xf>
    <xf numFmtId="191" fontId="24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4" fontId="23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 vertical="top" wrapText="1"/>
    </xf>
    <xf numFmtId="0" fontId="23" fillId="0" borderId="0" xfId="0" applyNumberFormat="1" applyFont="1" applyBorder="1" applyAlignment="1">
      <alignment horizontal="right"/>
    </xf>
    <xf numFmtId="172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left" vertical="top" wrapText="1"/>
    </xf>
    <xf numFmtId="181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0" fontId="26" fillId="0" borderId="20" xfId="0" applyNumberFormat="1" applyFont="1" applyBorder="1" applyAlignment="1">
      <alignment wrapText="1"/>
    </xf>
    <xf numFmtId="2" fontId="24" fillId="0" borderId="20" xfId="0" applyNumberFormat="1" applyFont="1" applyBorder="1" applyAlignment="1">
      <alignment/>
    </xf>
    <xf numFmtId="2" fontId="25" fillId="0" borderId="2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174" fontId="26" fillId="0" borderId="0" xfId="188" applyNumberFormat="1" applyFont="1" applyAlignment="1">
      <alignment horizontal="left" vertical="top"/>
      <protection/>
    </xf>
    <xf numFmtId="4" fontId="24" fillId="0" borderId="0" xfId="188" applyNumberFormat="1" applyFont="1" applyAlignment="1">
      <alignment/>
      <protection/>
    </xf>
    <xf numFmtId="4" fontId="57" fillId="0" borderId="0" xfId="188" applyNumberFormat="1" applyFont="1" applyAlignment="1">
      <alignment horizontal="right"/>
      <protection/>
    </xf>
    <xf numFmtId="173" fontId="24" fillId="0" borderId="0" xfId="188" applyNumberFormat="1" applyFont="1" applyAlignment="1">
      <alignment/>
      <protection/>
    </xf>
    <xf numFmtId="173" fontId="25" fillId="0" borderId="0" xfId="188" applyNumberFormat="1" applyFont="1" applyAlignment="1">
      <alignment/>
      <protection/>
    </xf>
    <xf numFmtId="0" fontId="23" fillId="0" borderId="0" xfId="188" applyFont="1" applyAlignment="1">
      <alignment/>
      <protection/>
    </xf>
    <xf numFmtId="174" fontId="23" fillId="0" borderId="0" xfId="188" applyNumberFormat="1" applyFont="1" applyAlignment="1">
      <alignment horizontal="right" vertical="top"/>
      <protection/>
    </xf>
    <xf numFmtId="1" fontId="23" fillId="0" borderId="0" xfId="188" applyNumberFormat="1" applyFont="1" applyAlignment="1">
      <alignment horizontal="left" vertical="top"/>
      <protection/>
    </xf>
    <xf numFmtId="191" fontId="24" fillId="0" borderId="0" xfId="186" applyNumberFormat="1" applyFont="1" applyAlignment="1">
      <alignment/>
      <protection/>
    </xf>
    <xf numFmtId="191" fontId="25" fillId="0" borderId="0" xfId="186" applyNumberFormat="1" applyFont="1" applyAlignment="1">
      <alignment/>
      <protection/>
    </xf>
    <xf numFmtId="0" fontId="26" fillId="0" borderId="0" xfId="188" applyFont="1" applyAlignment="1">
      <alignment/>
      <protection/>
    </xf>
    <xf numFmtId="0" fontId="23" fillId="0" borderId="0" xfId="188" applyNumberFormat="1" applyFont="1" applyAlignment="1">
      <alignment/>
      <protection/>
    </xf>
    <xf numFmtId="2" fontId="26" fillId="0" borderId="0" xfId="188" applyNumberFormat="1" applyFont="1" applyAlignment="1">
      <alignment/>
      <protection/>
    </xf>
    <xf numFmtId="2" fontId="23" fillId="0" borderId="0" xfId="188" applyNumberFormat="1" applyFont="1" applyAlignment="1">
      <alignment/>
      <protection/>
    </xf>
    <xf numFmtId="0" fontId="23" fillId="0" borderId="0" xfId="188" applyNumberFormat="1" applyFont="1" applyAlignment="1">
      <alignment horizontal="left" vertical="top" wrapText="1"/>
      <protection/>
    </xf>
    <xf numFmtId="0" fontId="23" fillId="0" borderId="0" xfId="188" applyNumberFormat="1" applyFont="1" applyAlignment="1">
      <alignment wrapText="1"/>
      <protection/>
    </xf>
    <xf numFmtId="181" fontId="23" fillId="0" borderId="0" xfId="215" applyNumberFormat="1" applyFont="1" applyAlignment="1">
      <alignment/>
      <protection/>
    </xf>
    <xf numFmtId="186" fontId="23" fillId="0" borderId="0" xfId="215" applyNumberFormat="1" applyFont="1" applyAlignment="1">
      <alignment wrapText="1"/>
      <protection/>
    </xf>
    <xf numFmtId="186" fontId="23" fillId="0" borderId="0" xfId="215" applyNumberFormat="1" applyFont="1" applyAlignment="1">
      <alignment/>
      <protection/>
    </xf>
    <xf numFmtId="0" fontId="23" fillId="0" borderId="0" xfId="216" applyFont="1" applyAlignment="1">
      <alignment horizontal="left" vertical="top" wrapText="1"/>
      <protection/>
    </xf>
    <xf numFmtId="191" fontId="25" fillId="0" borderId="0" xfId="216" applyNumberFormat="1" applyFont="1" applyAlignment="1">
      <alignment/>
      <protection/>
    </xf>
    <xf numFmtId="174" fontId="23" fillId="0" borderId="0" xfId="216" applyNumberFormat="1" applyFont="1" applyAlignment="1">
      <alignment horizontal="right" vertical="top"/>
      <protection/>
    </xf>
    <xf numFmtId="0" fontId="23" fillId="0" borderId="0" xfId="188" applyNumberFormat="1" applyFont="1" applyAlignment="1">
      <alignment horizontal="right" vertical="top" wrapText="1"/>
      <protection/>
    </xf>
    <xf numFmtId="1" fontId="23" fillId="0" borderId="0" xfId="188" applyNumberFormat="1" applyFont="1" applyAlignment="1">
      <alignment/>
      <protection/>
    </xf>
    <xf numFmtId="174" fontId="26" fillId="0" borderId="21" xfId="188" applyNumberFormat="1" applyFont="1" applyBorder="1" applyAlignment="1">
      <alignment horizontal="left" vertical="top"/>
      <protection/>
    </xf>
    <xf numFmtId="0" fontId="23" fillId="0" borderId="21" xfId="188" applyNumberFormat="1" applyFont="1" applyBorder="1" applyAlignment="1">
      <alignment horizontal="left" vertical="top" wrapText="1"/>
      <protection/>
    </xf>
    <xf numFmtId="4" fontId="24" fillId="0" borderId="21" xfId="188" applyNumberFormat="1" applyFont="1" applyBorder="1" applyAlignment="1">
      <alignment/>
      <protection/>
    </xf>
    <xf numFmtId="4" fontId="57" fillId="0" borderId="21" xfId="188" applyNumberFormat="1" applyFont="1" applyBorder="1" applyAlignment="1">
      <alignment horizontal="right"/>
      <protection/>
    </xf>
    <xf numFmtId="191" fontId="24" fillId="0" borderId="21" xfId="188" applyNumberFormat="1" applyFont="1" applyBorder="1" applyAlignment="1">
      <alignment/>
      <protection/>
    </xf>
    <xf numFmtId="0" fontId="23" fillId="0" borderId="21" xfId="188" applyFont="1" applyBorder="1" applyAlignment="1">
      <alignment/>
      <protection/>
    </xf>
    <xf numFmtId="0" fontId="26" fillId="0" borderId="0" xfId="188" applyNumberFormat="1" applyFont="1" applyBorder="1" applyAlignment="1">
      <alignment horizontal="left" vertical="top" wrapText="1"/>
      <protection/>
    </xf>
    <xf numFmtId="191" fontId="24" fillId="0" borderId="0" xfId="188" applyNumberFormat="1" applyFont="1" applyAlignment="1">
      <alignment/>
      <protection/>
    </xf>
    <xf numFmtId="2" fontId="25" fillId="0" borderId="0" xfId="188" applyNumberFormat="1" applyFont="1" applyAlignment="1">
      <alignment/>
      <protection/>
    </xf>
    <xf numFmtId="49" fontId="22" fillId="0" borderId="0" xfId="186" applyNumberFormat="1" applyFont="1" applyFill="1" applyAlignment="1">
      <alignment horizontal="left" vertical="top"/>
      <protection/>
    </xf>
    <xf numFmtId="49" fontId="22" fillId="0" borderId="0" xfId="186" applyNumberFormat="1" applyFont="1" applyFill="1" applyAlignment="1">
      <alignment/>
      <protection/>
    </xf>
    <xf numFmtId="4" fontId="25" fillId="0" borderId="0" xfId="186" applyNumberFormat="1" applyFont="1" applyFill="1" applyAlignment="1">
      <alignment/>
      <protection/>
    </xf>
    <xf numFmtId="191" fontId="31" fillId="0" borderId="0" xfId="0" applyNumberFormat="1" applyFont="1" applyAlignment="1">
      <alignment/>
    </xf>
    <xf numFmtId="191" fontId="32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174" fontId="23" fillId="0" borderId="0" xfId="0" applyNumberFormat="1" applyFont="1" applyAlignment="1">
      <alignment horizontal="right" vertical="top" wrapText="1"/>
    </xf>
    <xf numFmtId="49" fontId="58" fillId="0" borderId="0" xfId="202" applyNumberFormat="1" applyFont="1" applyAlignment="1">
      <alignment horizontal="justify" vertical="top" wrapText="1"/>
      <protection/>
    </xf>
    <xf numFmtId="181" fontId="23" fillId="0" borderId="0" xfId="186" applyNumberFormat="1" applyFont="1" applyAlignment="1">
      <alignment/>
      <protection/>
    </xf>
    <xf numFmtId="2" fontId="23" fillId="0" borderId="0" xfId="186" applyNumberFormat="1" applyFont="1" applyAlignment="1">
      <alignment wrapText="1"/>
      <protection/>
    </xf>
    <xf numFmtId="172" fontId="23" fillId="0" borderId="0" xfId="186" applyNumberFormat="1" applyFont="1" applyAlignment="1">
      <alignment horizontal="right" wrapText="1"/>
      <protection/>
    </xf>
    <xf numFmtId="172" fontId="23" fillId="0" borderId="0" xfId="186" applyNumberFormat="1" applyFont="1" applyAlignment="1">
      <alignment wrapText="1"/>
      <protection/>
    </xf>
    <xf numFmtId="186" fontId="23" fillId="0" borderId="0" xfId="186" applyNumberFormat="1" applyFont="1" applyAlignment="1">
      <alignment wrapText="1"/>
      <protection/>
    </xf>
    <xf numFmtId="174" fontId="26" fillId="0" borderId="0" xfId="192" applyNumberFormat="1" applyFont="1" applyAlignment="1">
      <alignment horizontal="left" vertical="top"/>
      <protection/>
    </xf>
    <xf numFmtId="4" fontId="23" fillId="0" borderId="0" xfId="192" applyNumberFormat="1" applyFont="1" applyAlignment="1">
      <alignment horizontal="left" vertical="top" wrapText="1"/>
      <protection/>
    </xf>
    <xf numFmtId="4" fontId="24" fillId="0" borderId="0" xfId="192" applyNumberFormat="1" applyFont="1" applyAlignment="1">
      <alignment/>
      <protection/>
    </xf>
    <xf numFmtId="4" fontId="25" fillId="0" borderId="0" xfId="192" applyNumberFormat="1" applyFont="1" applyAlignment="1">
      <alignment/>
      <protection/>
    </xf>
    <xf numFmtId="4" fontId="23" fillId="0" borderId="0" xfId="192" applyNumberFormat="1" applyFont="1" applyBorder="1" applyAlignment="1">
      <alignment horizontal="right"/>
      <protection/>
    </xf>
    <xf numFmtId="1" fontId="23" fillId="0" borderId="0" xfId="192" applyNumberFormat="1" applyFont="1" applyBorder="1" applyAlignment="1">
      <alignment horizontal="right"/>
      <protection/>
    </xf>
    <xf numFmtId="0" fontId="23" fillId="0" borderId="0" xfId="192" applyFont="1" applyAlignment="1">
      <alignment/>
      <protection/>
    </xf>
    <xf numFmtId="4" fontId="23" fillId="0" borderId="0" xfId="192" applyNumberFormat="1" applyFont="1" applyAlignment="1">
      <alignment horizontal="right"/>
      <protection/>
    </xf>
    <xf numFmtId="4" fontId="23" fillId="0" borderId="0" xfId="192" applyNumberFormat="1" applyFont="1" applyAlignment="1">
      <alignment/>
      <protection/>
    </xf>
    <xf numFmtId="0" fontId="23" fillId="0" borderId="0" xfId="192" applyNumberFormat="1" applyFont="1" applyAlignment="1">
      <alignment horizontal="right" vertical="top" wrapText="1"/>
      <protection/>
    </xf>
    <xf numFmtId="4" fontId="26" fillId="0" borderId="0" xfId="192" applyNumberFormat="1" applyFont="1" applyAlignment="1">
      <alignment horizontal="right"/>
      <protection/>
    </xf>
    <xf numFmtId="0" fontId="23" fillId="0" borderId="0" xfId="192" applyNumberFormat="1" applyFont="1" applyAlignment="1">
      <alignment horizontal="left" vertical="top" wrapText="1"/>
      <protection/>
    </xf>
    <xf numFmtId="1" fontId="23" fillId="0" borderId="0" xfId="192" applyNumberFormat="1" applyFont="1" applyAlignment="1">
      <alignment/>
      <protection/>
    </xf>
    <xf numFmtId="172" fontId="23" fillId="0" borderId="0" xfId="186" applyNumberFormat="1" applyFont="1" applyAlignment="1">
      <alignment horizontal="right"/>
      <protection/>
    </xf>
    <xf numFmtId="172" fontId="23" fillId="0" borderId="0" xfId="186" applyNumberFormat="1" applyFont="1" applyAlignment="1">
      <alignment/>
      <protection/>
    </xf>
    <xf numFmtId="174" fontId="26" fillId="0" borderId="21" xfId="186" applyNumberFormat="1" applyFont="1" applyBorder="1" applyAlignment="1">
      <alignment horizontal="left" vertical="top"/>
      <protection/>
    </xf>
    <xf numFmtId="0" fontId="23" fillId="0" borderId="21" xfId="186" applyNumberFormat="1" applyFont="1" applyBorder="1" applyAlignment="1">
      <alignment wrapText="1"/>
      <protection/>
    </xf>
    <xf numFmtId="175" fontId="24" fillId="0" borderId="21" xfId="186" applyNumberFormat="1" applyFont="1" applyBorder="1" applyAlignment="1">
      <alignment/>
      <protection/>
    </xf>
    <xf numFmtId="175" fontId="25" fillId="0" borderId="21" xfId="186" applyNumberFormat="1" applyFont="1" applyBorder="1" applyAlignment="1">
      <alignment horizontal="right"/>
      <protection/>
    </xf>
    <xf numFmtId="0" fontId="23" fillId="0" borderId="21" xfId="186" applyFont="1" applyBorder="1" applyAlignment="1">
      <alignment/>
      <protection/>
    </xf>
    <xf numFmtId="49" fontId="56" fillId="0" borderId="0" xfId="186" applyNumberFormat="1" applyFont="1" applyAlignment="1">
      <alignment wrapText="1"/>
      <protection/>
    </xf>
    <xf numFmtId="181" fontId="23" fillId="0" borderId="0" xfId="186" applyNumberFormat="1" applyFont="1" applyFill="1" applyAlignment="1">
      <alignment/>
      <protection/>
    </xf>
    <xf numFmtId="2" fontId="23" fillId="0" borderId="0" xfId="186" applyNumberFormat="1" applyFont="1" applyFill="1" applyAlignment="1">
      <alignment wrapText="1"/>
      <protection/>
    </xf>
    <xf numFmtId="172" fontId="23" fillId="0" borderId="0" xfId="186" applyNumberFormat="1" applyFont="1" applyFill="1" applyAlignment="1">
      <alignment horizontal="right" wrapText="1"/>
      <protection/>
    </xf>
    <xf numFmtId="172" fontId="23" fillId="0" borderId="0" xfId="186" applyNumberFormat="1" applyFont="1" applyFill="1" applyAlignment="1">
      <alignment wrapText="1"/>
      <protection/>
    </xf>
    <xf numFmtId="172" fontId="23" fillId="0" borderId="0" xfId="215" applyNumberFormat="1" applyFont="1" applyAlignment="1">
      <alignment horizontal="right" wrapText="1"/>
      <protection/>
    </xf>
    <xf numFmtId="2" fontId="23" fillId="0" borderId="0" xfId="215" applyNumberFormat="1" applyFont="1" applyAlignment="1">
      <alignment horizontal="right" wrapText="1"/>
      <protection/>
    </xf>
    <xf numFmtId="172" fontId="23" fillId="0" borderId="0" xfId="215" applyNumberFormat="1" applyFont="1" applyAlignment="1">
      <alignment wrapText="1"/>
      <protection/>
    </xf>
    <xf numFmtId="0" fontId="23" fillId="0" borderId="0" xfId="215" applyNumberFormat="1" applyFont="1" applyAlignment="1">
      <alignment horizontal="right" vertical="top" wrapText="1"/>
      <protection/>
    </xf>
    <xf numFmtId="4" fontId="25" fillId="0" borderId="0" xfId="186" applyNumberFormat="1" applyFont="1" applyBorder="1" applyAlignment="1">
      <alignment/>
      <protection/>
    </xf>
    <xf numFmtId="2" fontId="23" fillId="0" borderId="0" xfId="186" applyNumberFormat="1" applyFont="1" applyBorder="1" applyAlignment="1">
      <alignment/>
      <protection/>
    </xf>
    <xf numFmtId="2" fontId="23" fillId="0" borderId="20" xfId="186" applyNumberFormat="1" applyFont="1" applyBorder="1" applyAlignment="1">
      <alignment/>
      <protection/>
    </xf>
    <xf numFmtId="2" fontId="25" fillId="0" borderId="0" xfId="0" applyNumberFormat="1" applyFont="1" applyAlignment="1">
      <alignment horizontal="right"/>
    </xf>
    <xf numFmtId="174" fontId="26" fillId="0" borderId="0" xfId="186" applyNumberFormat="1" applyFont="1" applyAlignment="1">
      <alignment horizontal="justify" vertical="top" wrapText="1"/>
      <protection/>
    </xf>
    <xf numFmtId="0" fontId="23" fillId="0" borderId="0" xfId="186" applyFont="1" applyAlignment="1">
      <alignment horizontal="left" vertical="top" wrapText="1"/>
      <protection/>
    </xf>
    <xf numFmtId="175" fontId="24" fillId="0" borderId="0" xfId="186" applyNumberFormat="1" applyFont="1" applyAlignment="1">
      <alignment/>
      <protection/>
    </xf>
    <xf numFmtId="175" fontId="25" fillId="0" borderId="0" xfId="186" applyNumberFormat="1" applyFont="1" applyAlignment="1">
      <alignment horizontal="right"/>
      <protection/>
    </xf>
    <xf numFmtId="4" fontId="25" fillId="0" borderId="0" xfId="0" applyNumberFormat="1" applyFont="1" applyAlignment="1">
      <alignment horizontal="right"/>
    </xf>
    <xf numFmtId="2" fontId="25" fillId="0" borderId="2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2" fillId="0" borderId="0" xfId="186" applyNumberFormat="1" applyFont="1" applyFill="1" applyAlignment="1">
      <alignment/>
      <protection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left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20" xfId="0" applyNumberFormat="1" applyFont="1" applyBorder="1" applyAlignment="1">
      <alignment horizontal="right"/>
    </xf>
    <xf numFmtId="4" fontId="25" fillId="0" borderId="2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center" vertical="top"/>
    </xf>
    <xf numFmtId="174" fontId="26" fillId="0" borderId="0" xfId="0" applyNumberFormat="1" applyFont="1" applyAlignment="1">
      <alignment horizontal="center" vertical="top"/>
    </xf>
    <xf numFmtId="0" fontId="23" fillId="0" borderId="0" xfId="0" applyNumberFormat="1" applyFont="1" applyAlignment="1">
      <alignment horizontal="center" vertical="top" wrapText="1"/>
    </xf>
    <xf numFmtId="174" fontId="26" fillId="0" borderId="20" xfId="0" applyNumberFormat="1" applyFont="1" applyBorder="1" applyAlignment="1">
      <alignment horizontal="center" vertical="top"/>
    </xf>
    <xf numFmtId="49" fontId="22" fillId="0" borderId="0" xfId="0" applyNumberFormat="1" applyFont="1" applyFill="1" applyAlignment="1">
      <alignment horizontal="center" vertical="top"/>
    </xf>
    <xf numFmtId="49" fontId="22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4" fontId="24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2" fillId="0" borderId="0" xfId="186" applyNumberFormat="1" applyFont="1" applyFill="1" applyAlignment="1">
      <alignment vertical="top"/>
      <protection/>
    </xf>
    <xf numFmtId="191" fontId="24" fillId="0" borderId="0" xfId="186" applyNumberFormat="1" applyFont="1" applyFill="1" applyAlignment="1">
      <alignment horizontal="center"/>
      <protection/>
    </xf>
    <xf numFmtId="191" fontId="59" fillId="0" borderId="0" xfId="186" applyNumberFormat="1" applyFont="1" applyFill="1" applyAlignment="1">
      <alignment horizontal="center"/>
      <protection/>
    </xf>
    <xf numFmtId="4" fontId="26" fillId="0" borderId="0" xfId="186" applyNumberFormat="1" applyFont="1" applyFill="1" applyBorder="1" applyAlignment="1">
      <alignment horizontal="right"/>
      <protection/>
    </xf>
    <xf numFmtId="49" fontId="22" fillId="0" borderId="0" xfId="215" applyNumberFormat="1" applyFont="1" applyFill="1" applyAlignment="1">
      <alignment horizontal="left" vertical="top"/>
      <protection/>
    </xf>
    <xf numFmtId="0" fontId="22" fillId="0" borderId="0" xfId="215" applyNumberFormat="1" applyFont="1" applyFill="1" applyAlignment="1">
      <alignment/>
      <protection/>
    </xf>
    <xf numFmtId="4" fontId="24" fillId="0" borderId="0" xfId="215" applyNumberFormat="1" applyFont="1" applyFill="1" applyAlignment="1">
      <alignment/>
      <protection/>
    </xf>
    <xf numFmtId="4" fontId="25" fillId="0" borderId="0" xfId="215" applyNumberFormat="1" applyFont="1" applyFill="1" applyAlignment="1">
      <alignment/>
      <protection/>
    </xf>
    <xf numFmtId="0" fontId="23" fillId="0" borderId="0" xfId="215" applyFont="1" applyFill="1" applyAlignment="1">
      <alignment/>
      <protection/>
    </xf>
    <xf numFmtId="49" fontId="22" fillId="0" borderId="0" xfId="0" applyNumberFormat="1" applyFont="1" applyFill="1" applyAlignment="1">
      <alignment horizontal="left" vertical="top"/>
    </xf>
    <xf numFmtId="0" fontId="22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9" fontId="22" fillId="0" borderId="0" xfId="188" applyNumberFormat="1" applyFont="1" applyFill="1" applyAlignment="1">
      <alignment horizontal="left" vertical="top"/>
      <protection/>
    </xf>
    <xf numFmtId="4" fontId="24" fillId="0" borderId="0" xfId="188" applyNumberFormat="1" applyFont="1" applyFill="1" applyAlignment="1">
      <alignment/>
      <protection/>
    </xf>
    <xf numFmtId="4" fontId="57" fillId="0" borderId="0" xfId="188" applyNumberFormat="1" applyFont="1" applyFill="1" applyAlignment="1">
      <alignment horizontal="right"/>
      <protection/>
    </xf>
    <xf numFmtId="2" fontId="25" fillId="0" borderId="0" xfId="188" applyNumberFormat="1" applyFont="1" applyFill="1" applyAlignment="1">
      <alignment/>
      <protection/>
    </xf>
    <xf numFmtId="0" fontId="23" fillId="0" borderId="0" xfId="188" applyFont="1" applyFill="1" applyAlignment="1">
      <alignment/>
      <protection/>
    </xf>
    <xf numFmtId="2" fontId="25" fillId="0" borderId="0" xfId="0" applyNumberFormat="1" applyFont="1" applyFill="1" applyAlignment="1">
      <alignment horizontal="right"/>
    </xf>
    <xf numFmtId="4" fontId="23" fillId="0" borderId="0" xfId="186" applyNumberFormat="1" applyFont="1" applyFill="1" applyAlignment="1">
      <alignment horizontal="center"/>
      <protection/>
    </xf>
    <xf numFmtId="4" fontId="23" fillId="0" borderId="0" xfId="186" applyNumberFormat="1" applyFont="1" applyAlignment="1">
      <alignment horizontal="center"/>
      <protection/>
    </xf>
    <xf numFmtId="4" fontId="23" fillId="0" borderId="0" xfId="0" applyNumberFormat="1" applyFont="1" applyAlignment="1">
      <alignment horizontal="center"/>
    </xf>
    <xf numFmtId="4" fontId="23" fillId="0" borderId="0" xfId="186" applyNumberFormat="1" applyFont="1" applyBorder="1" applyAlignment="1">
      <alignment horizontal="center"/>
      <protection/>
    </xf>
    <xf numFmtId="4" fontId="23" fillId="0" borderId="20" xfId="186" applyNumberFormat="1" applyFont="1" applyBorder="1" applyAlignment="1">
      <alignment horizontal="center"/>
      <protection/>
    </xf>
    <xf numFmtId="49" fontId="23" fillId="0" borderId="0" xfId="186" applyNumberFormat="1" applyFont="1" applyFill="1" applyAlignment="1">
      <alignment horizontal="center"/>
      <protection/>
    </xf>
    <xf numFmtId="49" fontId="23" fillId="0" borderId="0" xfId="186" applyNumberFormat="1" applyFont="1" applyAlignment="1">
      <alignment horizontal="center"/>
      <protection/>
    </xf>
    <xf numFmtId="49" fontId="23" fillId="0" borderId="0" xfId="186" applyNumberFormat="1" applyFont="1" applyBorder="1" applyAlignment="1">
      <alignment horizontal="center"/>
      <protection/>
    </xf>
    <xf numFmtId="49" fontId="23" fillId="0" borderId="20" xfId="186" applyNumberFormat="1" applyFont="1" applyBorder="1" applyAlignment="1">
      <alignment horizontal="center"/>
      <protection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49" fontId="23" fillId="0" borderId="0" xfId="215" applyNumberFormat="1" applyFont="1" applyAlignment="1">
      <alignment horizontal="center"/>
      <protection/>
    </xf>
    <xf numFmtId="49" fontId="23" fillId="0" borderId="0" xfId="188" applyNumberFormat="1" applyFont="1" applyAlignment="1">
      <alignment horizontal="center"/>
      <protection/>
    </xf>
    <xf numFmtId="4" fontId="23" fillId="0" borderId="0" xfId="215" applyNumberFormat="1" applyFont="1" applyAlignment="1">
      <alignment horizontal="center"/>
      <protection/>
    </xf>
    <xf numFmtId="4" fontId="23" fillId="0" borderId="0" xfId="188" applyNumberFormat="1" applyFont="1" applyAlignment="1">
      <alignment horizontal="center"/>
      <protection/>
    </xf>
    <xf numFmtId="4" fontId="22" fillId="0" borderId="0" xfId="0" applyNumberFormat="1" applyFont="1" applyAlignment="1">
      <alignment horizontal="center"/>
    </xf>
    <xf numFmtId="49" fontId="23" fillId="0" borderId="0" xfId="216" applyNumberFormat="1" applyFont="1" applyAlignment="1">
      <alignment horizontal="center"/>
      <protection/>
    </xf>
    <xf numFmtId="49" fontId="23" fillId="0" borderId="0" xfId="192" applyNumberFormat="1" applyFont="1" applyAlignment="1">
      <alignment horizontal="center"/>
      <protection/>
    </xf>
    <xf numFmtId="49" fontId="23" fillId="0" borderId="21" xfId="186" applyNumberFormat="1" applyFont="1" applyBorder="1" applyAlignment="1">
      <alignment horizontal="center"/>
      <protection/>
    </xf>
    <xf numFmtId="4" fontId="23" fillId="0" borderId="0" xfId="216" applyNumberFormat="1" applyFont="1" applyAlignment="1">
      <alignment horizontal="center"/>
      <protection/>
    </xf>
    <xf numFmtId="4" fontId="23" fillId="0" borderId="0" xfId="192" applyNumberFormat="1" applyFont="1" applyAlignment="1">
      <alignment horizontal="center"/>
      <protection/>
    </xf>
    <xf numFmtId="4" fontId="23" fillId="0" borderId="21" xfId="186" applyNumberFormat="1" applyFont="1" applyBorder="1" applyAlignment="1">
      <alignment horizontal="center"/>
      <protection/>
    </xf>
    <xf numFmtId="49" fontId="23" fillId="0" borderId="0" xfId="188" applyNumberFormat="1" applyFont="1" applyFill="1" applyAlignment="1">
      <alignment horizontal="center"/>
      <protection/>
    </xf>
    <xf numFmtId="173" fontId="23" fillId="0" borderId="0" xfId="188" applyNumberFormat="1" applyFont="1" applyAlignment="1">
      <alignment horizontal="center"/>
      <protection/>
    </xf>
    <xf numFmtId="49" fontId="23" fillId="0" borderId="21" xfId="188" applyNumberFormat="1" applyFont="1" applyBorder="1" applyAlignment="1">
      <alignment horizontal="center"/>
      <protection/>
    </xf>
    <xf numFmtId="4" fontId="23" fillId="0" borderId="0" xfId="188" applyNumberFormat="1" applyFont="1" applyFill="1" applyAlignment="1">
      <alignment horizontal="center"/>
      <protection/>
    </xf>
    <xf numFmtId="4" fontId="23" fillId="0" borderId="21" xfId="188" applyNumberFormat="1" applyFont="1" applyBorder="1" applyAlignment="1">
      <alignment horizontal="center"/>
      <protection/>
    </xf>
    <xf numFmtId="49" fontId="23" fillId="0" borderId="0" xfId="215" applyNumberFormat="1" applyFont="1" applyFill="1" applyAlignment="1">
      <alignment horizontal="center"/>
      <protection/>
    </xf>
    <xf numFmtId="49" fontId="23" fillId="0" borderId="21" xfId="215" applyNumberFormat="1" applyFont="1" applyBorder="1" applyAlignment="1">
      <alignment horizontal="center"/>
      <protection/>
    </xf>
    <xf numFmtId="49" fontId="23" fillId="0" borderId="0" xfId="215" applyNumberFormat="1" applyFont="1" applyBorder="1" applyAlignment="1">
      <alignment horizontal="center"/>
      <protection/>
    </xf>
    <xf numFmtId="4" fontId="23" fillId="0" borderId="0" xfId="215" applyNumberFormat="1" applyFont="1" applyFill="1" applyAlignment="1">
      <alignment horizontal="center"/>
      <protection/>
    </xf>
    <xf numFmtId="4" fontId="23" fillId="0" borderId="21" xfId="215" applyNumberFormat="1" applyFont="1" applyBorder="1" applyAlignment="1">
      <alignment horizontal="center"/>
      <protection/>
    </xf>
    <xf numFmtId="4" fontId="23" fillId="0" borderId="0" xfId="215" applyNumberFormat="1" applyFont="1" applyBorder="1" applyAlignment="1">
      <alignment horizontal="center"/>
      <protection/>
    </xf>
    <xf numFmtId="174" fontId="23" fillId="0" borderId="0" xfId="186" applyNumberFormat="1" applyFont="1" applyAlignment="1">
      <alignment horizontal="center"/>
      <protection/>
    </xf>
    <xf numFmtId="4" fontId="60" fillId="0" borderId="0" xfId="186" applyNumberFormat="1" applyFont="1" applyAlignment="1">
      <alignment horizontal="center"/>
      <protection/>
    </xf>
    <xf numFmtId="49" fontId="23" fillId="0" borderId="0" xfId="186" applyNumberFormat="1" applyFont="1" applyFill="1" applyBorder="1" applyAlignment="1">
      <alignment horizontal="center"/>
      <protection/>
    </xf>
    <xf numFmtId="4" fontId="23" fillId="0" borderId="0" xfId="204" applyNumberFormat="1" applyFont="1" applyAlignment="1">
      <alignment horizontal="center"/>
      <protection/>
    </xf>
    <xf numFmtId="4" fontId="23" fillId="0" borderId="0" xfId="203" applyNumberFormat="1" applyFont="1" applyAlignment="1">
      <alignment horizontal="center"/>
      <protection/>
    </xf>
    <xf numFmtId="49" fontId="23" fillId="0" borderId="0" xfId="207" applyNumberFormat="1" applyFont="1" applyAlignment="1">
      <alignment horizontal="center"/>
      <protection/>
    </xf>
    <xf numFmtId="49" fontId="23" fillId="0" borderId="0" xfId="193" applyNumberFormat="1" applyFont="1" applyAlignment="1">
      <alignment horizontal="center"/>
      <protection/>
    </xf>
    <xf numFmtId="49" fontId="23" fillId="0" borderId="0" xfId="206" applyNumberFormat="1" applyFont="1" applyAlignment="1">
      <alignment horizontal="center"/>
      <protection/>
    </xf>
    <xf numFmtId="49" fontId="23" fillId="0" borderId="0" xfId="205" applyNumberFormat="1" applyFont="1" applyAlignment="1">
      <alignment horizontal="center"/>
      <protection/>
    </xf>
    <xf numFmtId="4" fontId="23" fillId="0" borderId="0" xfId="186" applyNumberFormat="1" applyFont="1" applyFill="1" applyBorder="1" applyAlignment="1">
      <alignment horizontal="center"/>
      <protection/>
    </xf>
    <xf numFmtId="4" fontId="23" fillId="0" borderId="0" xfId="207" applyNumberFormat="1" applyFont="1" applyAlignment="1">
      <alignment horizontal="center"/>
      <protection/>
    </xf>
    <xf numFmtId="4" fontId="23" fillId="0" borderId="0" xfId="205" applyNumberFormat="1" applyFont="1" applyAlignment="1">
      <alignment horizontal="center"/>
      <protection/>
    </xf>
    <xf numFmtId="174" fontId="23" fillId="0" borderId="0" xfId="186" applyNumberFormat="1" applyFont="1" applyAlignment="1">
      <alignment horizontal="center" vertical="top"/>
      <protection/>
    </xf>
    <xf numFmtId="4" fontId="23" fillId="0" borderId="0" xfId="186" applyNumberFormat="1" applyFont="1" applyAlignment="1">
      <alignment horizontal="center" wrapText="1"/>
      <protection/>
    </xf>
    <xf numFmtId="4" fontId="26" fillId="0" borderId="0" xfId="186" applyNumberFormat="1" applyFont="1" applyAlignment="1">
      <alignment horizontal="center"/>
      <protection/>
    </xf>
    <xf numFmtId="4" fontId="26" fillId="0" borderId="0" xfId="0" applyNumberFormat="1" applyFont="1" applyAlignment="1">
      <alignment horizontal="center"/>
    </xf>
    <xf numFmtId="4" fontId="56" fillId="0" borderId="0" xfId="186" applyNumberFormat="1" applyFont="1" applyAlignment="1">
      <alignment horizontal="center"/>
      <protection/>
    </xf>
    <xf numFmtId="170" fontId="23" fillId="0" borderId="0" xfId="0" applyNumberFormat="1" applyFont="1" applyFill="1" applyAlignment="1">
      <alignment horizontal="left" indent="1"/>
    </xf>
    <xf numFmtId="173" fontId="24" fillId="0" borderId="0" xfId="0" applyNumberFormat="1" applyFont="1" applyFill="1" applyAlignment="1">
      <alignment horizontal="right"/>
    </xf>
    <xf numFmtId="0" fontId="23" fillId="0" borderId="0" xfId="195" applyFont="1">
      <alignment/>
      <protection/>
    </xf>
    <xf numFmtId="0" fontId="23" fillId="0" borderId="0" xfId="195" applyFont="1" applyAlignment="1">
      <alignment wrapText="1"/>
      <protection/>
    </xf>
    <xf numFmtId="0" fontId="22" fillId="0" borderId="23" xfId="186" applyNumberFormat="1" applyFont="1" applyFill="1" applyBorder="1" applyAlignment="1">
      <alignment/>
      <protection/>
    </xf>
    <xf numFmtId="49" fontId="23" fillId="0" borderId="23" xfId="186" applyNumberFormat="1" applyFont="1" applyFill="1" applyBorder="1" applyAlignment="1">
      <alignment horizontal="center"/>
      <protection/>
    </xf>
    <xf numFmtId="4" fontId="23" fillId="0" borderId="23" xfId="186" applyNumberFormat="1" applyFont="1" applyFill="1" applyBorder="1" applyAlignment="1">
      <alignment horizontal="center"/>
      <protection/>
    </xf>
    <xf numFmtId="4" fontId="24" fillId="0" borderId="23" xfId="186" applyNumberFormat="1" applyFont="1" applyFill="1" applyBorder="1" applyAlignment="1">
      <alignment/>
      <protection/>
    </xf>
    <xf numFmtId="4" fontId="25" fillId="0" borderId="23" xfId="186" applyNumberFormat="1" applyFont="1" applyFill="1" applyBorder="1" applyAlignment="1">
      <alignment/>
      <protection/>
    </xf>
    <xf numFmtId="0" fontId="23" fillId="0" borderId="0" xfId="195" applyFont="1" applyBorder="1">
      <alignment/>
      <protection/>
    </xf>
    <xf numFmtId="0" fontId="23" fillId="0" borderId="0" xfId="195" applyFont="1" applyBorder="1" applyAlignment="1">
      <alignment wrapText="1"/>
      <protection/>
    </xf>
    <xf numFmtId="0" fontId="23" fillId="0" borderId="0" xfId="195" applyFont="1" applyBorder="1" applyAlignment="1">
      <alignment horizontal="center"/>
      <protection/>
    </xf>
    <xf numFmtId="0" fontId="34" fillId="0" borderId="0" xfId="195" applyFont="1" applyBorder="1" applyAlignment="1">
      <alignment wrapText="1"/>
      <protection/>
    </xf>
    <xf numFmtId="0" fontId="22" fillId="0" borderId="0" xfId="195" applyFont="1" applyBorder="1" applyAlignment="1">
      <alignment wrapText="1"/>
      <protection/>
    </xf>
    <xf numFmtId="0" fontId="22" fillId="0" borderId="0" xfId="195" applyFont="1" applyBorder="1" applyAlignment="1">
      <alignment horizontal="center"/>
      <protection/>
    </xf>
    <xf numFmtId="0" fontId="23" fillId="0" borderId="0" xfId="195" applyFont="1" applyAlignment="1">
      <alignment horizontal="center"/>
      <protection/>
    </xf>
    <xf numFmtId="2" fontId="23" fillId="0" borderId="0" xfId="195" applyNumberFormat="1" applyFont="1" applyBorder="1" applyAlignment="1">
      <alignment horizontal="center"/>
      <protection/>
    </xf>
    <xf numFmtId="0" fontId="34" fillId="0" borderId="21" xfId="195" applyFont="1" applyBorder="1" applyAlignment="1">
      <alignment wrapText="1"/>
      <protection/>
    </xf>
    <xf numFmtId="0" fontId="23" fillId="0" borderId="21" xfId="195" applyFont="1" applyBorder="1" applyAlignment="1">
      <alignment horizontal="center"/>
      <protection/>
    </xf>
    <xf numFmtId="2" fontId="23" fillId="0" borderId="21" xfId="195" applyNumberFormat="1" applyFont="1" applyBorder="1" applyAlignment="1">
      <alignment horizontal="center"/>
      <protection/>
    </xf>
    <xf numFmtId="0" fontId="23" fillId="0" borderId="21" xfId="195" applyFont="1" applyBorder="1">
      <alignment/>
      <protection/>
    </xf>
    <xf numFmtId="49" fontId="22" fillId="0" borderId="23" xfId="186" applyNumberFormat="1" applyFont="1" applyFill="1" applyBorder="1" applyAlignment="1">
      <alignment horizontal="center" vertical="top"/>
      <protection/>
    </xf>
    <xf numFmtId="0" fontId="33" fillId="0" borderId="0" xfId="195" applyFont="1" applyBorder="1" applyAlignment="1">
      <alignment horizontal="center" vertical="top"/>
      <protection/>
    </xf>
    <xf numFmtId="0" fontId="33" fillId="0" borderId="21" xfId="195" applyFont="1" applyBorder="1" applyAlignment="1">
      <alignment horizontal="center" vertical="top"/>
      <protection/>
    </xf>
    <xf numFmtId="0" fontId="35" fillId="0" borderId="0" xfId="186" applyNumberFormat="1" applyFont="1" applyBorder="1" applyAlignment="1">
      <alignment vertical="top" wrapText="1"/>
      <protection/>
    </xf>
    <xf numFmtId="0" fontId="33" fillId="0" borderId="0" xfId="186" applyNumberFormat="1" applyFont="1" applyBorder="1" applyAlignment="1">
      <alignment vertical="top" wrapText="1"/>
      <protection/>
    </xf>
    <xf numFmtId="0" fontId="36" fillId="0" borderId="0" xfId="186" applyNumberFormat="1" applyFont="1" applyBorder="1" applyAlignment="1">
      <alignment vertical="top" wrapText="1"/>
      <protection/>
    </xf>
    <xf numFmtId="0" fontId="34" fillId="0" borderId="0" xfId="186" applyNumberFormat="1" applyFont="1" applyBorder="1" applyAlignment="1">
      <alignment vertical="top" wrapText="1"/>
      <protection/>
    </xf>
  </cellXfs>
  <cellStyles count="316">
    <cellStyle name="Normal" xfId="0"/>
    <cellStyle name="20 % – Poudarek1" xfId="15"/>
    <cellStyle name="20 % – Poudarek1 2 2" xfId="16"/>
    <cellStyle name="20 % – Poudarek1 2 3" xfId="17"/>
    <cellStyle name="20 % – Poudarek1 3 2" xfId="18"/>
    <cellStyle name="20 % – Poudarek1 3 3" xfId="19"/>
    <cellStyle name="20 % – Poudarek1 4 2" xfId="20"/>
    <cellStyle name="20 % – Poudarek1 4 3" xfId="21"/>
    <cellStyle name="20 % – Poudarek2" xfId="22"/>
    <cellStyle name="20 % – Poudarek2 2 2" xfId="23"/>
    <cellStyle name="20 % – Poudarek2 2 3" xfId="24"/>
    <cellStyle name="20 % – Poudarek2 3 2" xfId="25"/>
    <cellStyle name="20 % – Poudarek2 3 3" xfId="26"/>
    <cellStyle name="20 % – Poudarek2 4 2" xfId="27"/>
    <cellStyle name="20 % – Poudarek2 4 3" xfId="28"/>
    <cellStyle name="20 % – Poudarek3" xfId="29"/>
    <cellStyle name="20 % – Poudarek3 2 2" xfId="30"/>
    <cellStyle name="20 % – Poudarek3 2 3" xfId="31"/>
    <cellStyle name="20 % – Poudarek3 3 2" xfId="32"/>
    <cellStyle name="20 % – Poudarek3 3 3" xfId="33"/>
    <cellStyle name="20 % – Poudarek3 4 2" xfId="34"/>
    <cellStyle name="20 % – Poudarek3 4 3" xfId="35"/>
    <cellStyle name="20 % – Poudarek4" xfId="36"/>
    <cellStyle name="20 % – Poudarek4 2 2" xfId="37"/>
    <cellStyle name="20 % – Poudarek4 2 3" xfId="38"/>
    <cellStyle name="20 % – Poudarek4 3 2" xfId="39"/>
    <cellStyle name="20 % – Poudarek4 3 3" xfId="40"/>
    <cellStyle name="20 % – Poudarek4 4 2" xfId="41"/>
    <cellStyle name="20 % – Poudarek4 4 3" xfId="42"/>
    <cellStyle name="20 % – Poudarek5" xfId="43"/>
    <cellStyle name="20 % – Poudarek5 2 2" xfId="44"/>
    <cellStyle name="20 % – Poudarek5 2 3" xfId="45"/>
    <cellStyle name="20 % – Poudarek5 3 2" xfId="46"/>
    <cellStyle name="20 % – Poudarek5 3 3" xfId="47"/>
    <cellStyle name="20 % – Poudarek5 4 2" xfId="48"/>
    <cellStyle name="20 % – Poudarek5 4 3" xfId="49"/>
    <cellStyle name="20 % – Poudarek6" xfId="50"/>
    <cellStyle name="20 % – Poudarek6 2 2" xfId="51"/>
    <cellStyle name="20 % – Poudarek6 2 3" xfId="52"/>
    <cellStyle name="20 % – Poudarek6 3 2" xfId="53"/>
    <cellStyle name="20 % – Poudarek6 3 3" xfId="54"/>
    <cellStyle name="20 % – Poudarek6 4 2" xfId="55"/>
    <cellStyle name="20 % – Poudarek6 4 3" xfId="56"/>
    <cellStyle name="40 % – Poudarek1" xfId="57"/>
    <cellStyle name="40 % – Poudarek1 2 2" xfId="58"/>
    <cellStyle name="40 % – Poudarek1 2 3" xfId="59"/>
    <cellStyle name="40 % – Poudarek1 3 2" xfId="60"/>
    <cellStyle name="40 % – Poudarek1 3 3" xfId="61"/>
    <cellStyle name="40 % – Poudarek1 4 2" xfId="62"/>
    <cellStyle name="40 % – Poudarek1 4 3" xfId="63"/>
    <cellStyle name="40 % – Poudarek2" xfId="64"/>
    <cellStyle name="40 % – Poudarek2 2 2" xfId="65"/>
    <cellStyle name="40 % – Poudarek2 2 3" xfId="66"/>
    <cellStyle name="40 % – Poudarek2 3 2" xfId="67"/>
    <cellStyle name="40 % – Poudarek2 3 3" xfId="68"/>
    <cellStyle name="40 % – Poudarek2 4 2" xfId="69"/>
    <cellStyle name="40 % – Poudarek2 4 3" xfId="70"/>
    <cellStyle name="40 % – Poudarek3" xfId="71"/>
    <cellStyle name="40 % – Poudarek3 2 2" xfId="72"/>
    <cellStyle name="40 % – Poudarek3 2 3" xfId="73"/>
    <cellStyle name="40 % – Poudarek3 3 2" xfId="74"/>
    <cellStyle name="40 % – Poudarek3 3 3" xfId="75"/>
    <cellStyle name="40 % – Poudarek3 4 2" xfId="76"/>
    <cellStyle name="40 % – Poudarek3 4 3" xfId="77"/>
    <cellStyle name="40 % – Poudarek4" xfId="78"/>
    <cellStyle name="40 % – Poudarek4 2 2" xfId="79"/>
    <cellStyle name="40 % – Poudarek4 2 3" xfId="80"/>
    <cellStyle name="40 % – Poudarek4 3 2" xfId="81"/>
    <cellStyle name="40 % – Poudarek4 3 3" xfId="82"/>
    <cellStyle name="40 % – Poudarek4 4 2" xfId="83"/>
    <cellStyle name="40 % – Poudarek4 4 3" xfId="84"/>
    <cellStyle name="40 % – Poudarek5" xfId="85"/>
    <cellStyle name="40 % – Poudarek5 2 2" xfId="86"/>
    <cellStyle name="40 % – Poudarek5 2 3" xfId="87"/>
    <cellStyle name="40 % – Poudarek5 3 2" xfId="88"/>
    <cellStyle name="40 % – Poudarek5 3 3" xfId="89"/>
    <cellStyle name="40 % – Poudarek5 4 2" xfId="90"/>
    <cellStyle name="40 % – Poudarek5 4 3" xfId="91"/>
    <cellStyle name="40 % – Poudarek6" xfId="92"/>
    <cellStyle name="40 % – Poudarek6 2 2" xfId="93"/>
    <cellStyle name="40 % – Poudarek6 2 3" xfId="94"/>
    <cellStyle name="40 % – Poudarek6 3 2" xfId="95"/>
    <cellStyle name="40 % – Poudarek6 3 3" xfId="96"/>
    <cellStyle name="40 % – Poudarek6 4 2" xfId="97"/>
    <cellStyle name="40 % – Poudarek6 4 3" xfId="98"/>
    <cellStyle name="60 % – Poudarek1" xfId="99"/>
    <cellStyle name="60 % – Poudarek1 2 2" xfId="100"/>
    <cellStyle name="60 % – Poudarek1 2 3" xfId="101"/>
    <cellStyle name="60 % – Poudarek1 3 2" xfId="102"/>
    <cellStyle name="60 % – Poudarek1 3 3" xfId="103"/>
    <cellStyle name="60 % – Poudarek1 4 2" xfId="104"/>
    <cellStyle name="60 % – Poudarek1 4 3" xfId="105"/>
    <cellStyle name="60 % – Poudarek2" xfId="106"/>
    <cellStyle name="60 % – Poudarek2 2 2" xfId="107"/>
    <cellStyle name="60 % – Poudarek2 2 3" xfId="108"/>
    <cellStyle name="60 % – Poudarek2 3 2" xfId="109"/>
    <cellStyle name="60 % – Poudarek2 3 3" xfId="110"/>
    <cellStyle name="60 % – Poudarek2 4 2" xfId="111"/>
    <cellStyle name="60 % – Poudarek2 4 3" xfId="112"/>
    <cellStyle name="60 % – Poudarek3" xfId="113"/>
    <cellStyle name="60 % – Poudarek3 2 2" xfId="114"/>
    <cellStyle name="60 % – Poudarek3 2 3" xfId="115"/>
    <cellStyle name="60 % – Poudarek3 3 2" xfId="116"/>
    <cellStyle name="60 % – Poudarek3 3 3" xfId="117"/>
    <cellStyle name="60 % – Poudarek3 4 2" xfId="118"/>
    <cellStyle name="60 % – Poudarek3 4 3" xfId="119"/>
    <cellStyle name="60 % – Poudarek4" xfId="120"/>
    <cellStyle name="60 % – Poudarek4 2 2" xfId="121"/>
    <cellStyle name="60 % – Poudarek4 2 3" xfId="122"/>
    <cellStyle name="60 % – Poudarek4 3 2" xfId="123"/>
    <cellStyle name="60 % – Poudarek4 3 3" xfId="124"/>
    <cellStyle name="60 % – Poudarek4 4 2" xfId="125"/>
    <cellStyle name="60 % – Poudarek4 4 3" xfId="126"/>
    <cellStyle name="60 % – Poudarek5" xfId="127"/>
    <cellStyle name="60 % – Poudarek5 2 2" xfId="128"/>
    <cellStyle name="60 % – Poudarek5 2 3" xfId="129"/>
    <cellStyle name="60 % – Poudarek5 3 2" xfId="130"/>
    <cellStyle name="60 % – Poudarek5 3 3" xfId="131"/>
    <cellStyle name="60 % – Poudarek5 4 2" xfId="132"/>
    <cellStyle name="60 % – Poudarek5 4 3" xfId="133"/>
    <cellStyle name="60 % – Poudarek6" xfId="134"/>
    <cellStyle name="60 % – Poudarek6 2 2" xfId="135"/>
    <cellStyle name="60 % – Poudarek6 2 3" xfId="136"/>
    <cellStyle name="60 % – Poudarek6 3 2" xfId="137"/>
    <cellStyle name="60 % – Poudarek6 3 3" xfId="138"/>
    <cellStyle name="60 % – Poudarek6 4 2" xfId="139"/>
    <cellStyle name="60 % – Poudarek6 4 3" xfId="140"/>
    <cellStyle name="Dobro" xfId="141"/>
    <cellStyle name="Dobro 2 2" xfId="142"/>
    <cellStyle name="Dobro 2 3" xfId="143"/>
    <cellStyle name="Dobro 3 2" xfId="144"/>
    <cellStyle name="Dobro 3 3" xfId="145"/>
    <cellStyle name="Dobro 4 2" xfId="146"/>
    <cellStyle name="Dobro 4 3" xfId="147"/>
    <cellStyle name="Hyperlink" xfId="148"/>
    <cellStyle name="Izhod" xfId="149"/>
    <cellStyle name="Izhod 2 2" xfId="150"/>
    <cellStyle name="Izhod 2 3" xfId="151"/>
    <cellStyle name="Izhod 3 2" xfId="152"/>
    <cellStyle name="Izhod 3 3" xfId="153"/>
    <cellStyle name="Izhod 4 2" xfId="154"/>
    <cellStyle name="Izhod 4 3" xfId="155"/>
    <cellStyle name="Naslov" xfId="156"/>
    <cellStyle name="Naslov 1" xfId="157"/>
    <cellStyle name="Naslov 1 1" xfId="158"/>
    <cellStyle name="Naslov 1 2 2" xfId="159"/>
    <cellStyle name="Naslov 1 2 3" xfId="160"/>
    <cellStyle name="Naslov 1 3 2" xfId="161"/>
    <cellStyle name="Naslov 1 3 3" xfId="162"/>
    <cellStyle name="Naslov 1 4 2" xfId="163"/>
    <cellStyle name="Naslov 1 4 3" xfId="164"/>
    <cellStyle name="Naslov 2" xfId="165"/>
    <cellStyle name="Naslov 2 2 2" xfId="166"/>
    <cellStyle name="Naslov 2 2 3" xfId="167"/>
    <cellStyle name="Naslov 2 3 2" xfId="168"/>
    <cellStyle name="Naslov 2 3 3" xfId="169"/>
    <cellStyle name="Naslov 2 4 2" xfId="170"/>
    <cellStyle name="Naslov 2 4 3" xfId="171"/>
    <cellStyle name="Naslov 3" xfId="172"/>
    <cellStyle name="Naslov 3 2 2" xfId="173"/>
    <cellStyle name="Naslov 3 2 3" xfId="174"/>
    <cellStyle name="Naslov 3 3 2" xfId="175"/>
    <cellStyle name="Naslov 3 3 3" xfId="176"/>
    <cellStyle name="Naslov 3 4 2" xfId="177"/>
    <cellStyle name="Naslov 3 4 3" xfId="178"/>
    <cellStyle name="Naslov 4" xfId="179"/>
    <cellStyle name="Naslov 4 2 2" xfId="180"/>
    <cellStyle name="Naslov 4 2 3" xfId="181"/>
    <cellStyle name="Naslov 4 3 2" xfId="182"/>
    <cellStyle name="Naslov 4 3 3" xfId="183"/>
    <cellStyle name="Naslov 4 4 2" xfId="184"/>
    <cellStyle name="Naslov 4 4 3" xfId="185"/>
    <cellStyle name="Navadno 2" xfId="186"/>
    <cellStyle name="Navadno 2 2" xfId="187"/>
    <cellStyle name="Navadno 2 2 2" xfId="188"/>
    <cellStyle name="Navadno 2 3" xfId="189"/>
    <cellStyle name="Navadno 2 4" xfId="190"/>
    <cellStyle name="Navadno 2 5" xfId="191"/>
    <cellStyle name="Navadno 3" xfId="192"/>
    <cellStyle name="Navadno 3 2" xfId="193"/>
    <cellStyle name="Navadno 3 3" xfId="194"/>
    <cellStyle name="Navadno 4" xfId="195"/>
    <cellStyle name="Navadno 4 2" xfId="196"/>
    <cellStyle name="Navadno 5" xfId="197"/>
    <cellStyle name="Navadno 5 2" xfId="198"/>
    <cellStyle name="Navadno 5 3" xfId="199"/>
    <cellStyle name="Navadno 6 2" xfId="200"/>
    <cellStyle name="Navadno 6 3" xfId="201"/>
    <cellStyle name="Navadno 9" xfId="202"/>
    <cellStyle name="Navadno_041114.13-popis" xfId="203"/>
    <cellStyle name="Navadno_051109.2h_PZR" xfId="204"/>
    <cellStyle name="Navadno_060401 PZI" xfId="205"/>
    <cellStyle name="Navadno_070801-BOJLER-ocena investicije" xfId="206"/>
    <cellStyle name="Navadno_071005_PopisPZI" xfId="207"/>
    <cellStyle name="Nevtralno" xfId="208"/>
    <cellStyle name="Nevtralno 2 2" xfId="209"/>
    <cellStyle name="Nevtralno 2 3" xfId="210"/>
    <cellStyle name="Nevtralno 3 2" xfId="211"/>
    <cellStyle name="Nevtralno 3 3" xfId="212"/>
    <cellStyle name="Nevtralno 4 2" xfId="213"/>
    <cellStyle name="Nevtralno 4 3" xfId="214"/>
    <cellStyle name="Normal 2" xfId="215"/>
    <cellStyle name="Normal 3" xfId="216"/>
    <cellStyle name="Normal_99 Popis" xfId="217"/>
    <cellStyle name="Followed Hyperlink" xfId="218"/>
    <cellStyle name="Percent" xfId="219"/>
    <cellStyle name="Opomba" xfId="220"/>
    <cellStyle name="Opomba 2 2" xfId="221"/>
    <cellStyle name="Opomba 2 3" xfId="222"/>
    <cellStyle name="Opomba 3 2" xfId="223"/>
    <cellStyle name="Opomba 3 3" xfId="224"/>
    <cellStyle name="Opomba 4 2" xfId="225"/>
    <cellStyle name="Opomba 4 3" xfId="226"/>
    <cellStyle name="Opozorilo" xfId="227"/>
    <cellStyle name="Opozorilo 2 2" xfId="228"/>
    <cellStyle name="Opozorilo 2 3" xfId="229"/>
    <cellStyle name="Opozorilo 3 2" xfId="230"/>
    <cellStyle name="Opozorilo 3 3" xfId="231"/>
    <cellStyle name="Opozorilo 4 2" xfId="232"/>
    <cellStyle name="Opozorilo 4 3" xfId="233"/>
    <cellStyle name="Pojasnjevalno besedilo" xfId="234"/>
    <cellStyle name="Pojasnjevalno besedilo 2 2" xfId="235"/>
    <cellStyle name="Pojasnjevalno besedilo 2 3" xfId="236"/>
    <cellStyle name="Pojasnjevalno besedilo 3 2" xfId="237"/>
    <cellStyle name="Pojasnjevalno besedilo 3 3" xfId="238"/>
    <cellStyle name="Pojasnjevalno besedilo 4 2" xfId="239"/>
    <cellStyle name="Pojasnjevalno besedilo 4 3" xfId="240"/>
    <cellStyle name="Poudarek1" xfId="241"/>
    <cellStyle name="Poudarek1 2 2" xfId="242"/>
    <cellStyle name="Poudarek1 2 3" xfId="243"/>
    <cellStyle name="Poudarek1 3 2" xfId="244"/>
    <cellStyle name="Poudarek1 3 3" xfId="245"/>
    <cellStyle name="Poudarek1 4 2" xfId="246"/>
    <cellStyle name="Poudarek1 4 3" xfId="247"/>
    <cellStyle name="Poudarek2" xfId="248"/>
    <cellStyle name="Poudarek2 2 2" xfId="249"/>
    <cellStyle name="Poudarek2 2 3" xfId="250"/>
    <cellStyle name="Poudarek2 3 2" xfId="251"/>
    <cellStyle name="Poudarek2 3 3" xfId="252"/>
    <cellStyle name="Poudarek2 4 2" xfId="253"/>
    <cellStyle name="Poudarek2 4 3" xfId="254"/>
    <cellStyle name="Poudarek3" xfId="255"/>
    <cellStyle name="Poudarek3 2 2" xfId="256"/>
    <cellStyle name="Poudarek3 2 3" xfId="257"/>
    <cellStyle name="Poudarek3 3 2" xfId="258"/>
    <cellStyle name="Poudarek3 3 3" xfId="259"/>
    <cellStyle name="Poudarek3 4 2" xfId="260"/>
    <cellStyle name="Poudarek3 4 3" xfId="261"/>
    <cellStyle name="Poudarek4" xfId="262"/>
    <cellStyle name="Poudarek4 2 2" xfId="263"/>
    <cellStyle name="Poudarek4 2 3" xfId="264"/>
    <cellStyle name="Poudarek4 3 2" xfId="265"/>
    <cellStyle name="Poudarek4 3 3" xfId="266"/>
    <cellStyle name="Poudarek4 4 2" xfId="267"/>
    <cellStyle name="Poudarek4 4 3" xfId="268"/>
    <cellStyle name="Poudarek5" xfId="269"/>
    <cellStyle name="Poudarek5 2 2" xfId="270"/>
    <cellStyle name="Poudarek5 2 3" xfId="271"/>
    <cellStyle name="Poudarek5 3 2" xfId="272"/>
    <cellStyle name="Poudarek5 3 3" xfId="273"/>
    <cellStyle name="Poudarek5 4 2" xfId="274"/>
    <cellStyle name="Poudarek5 4 3" xfId="275"/>
    <cellStyle name="Poudarek6" xfId="276"/>
    <cellStyle name="Poudarek6 2 2" xfId="277"/>
    <cellStyle name="Poudarek6 2 3" xfId="278"/>
    <cellStyle name="Poudarek6 3 2" xfId="279"/>
    <cellStyle name="Poudarek6 3 3" xfId="280"/>
    <cellStyle name="Poudarek6 4 2" xfId="281"/>
    <cellStyle name="Poudarek6 4 3" xfId="282"/>
    <cellStyle name="Povezana celica" xfId="283"/>
    <cellStyle name="Povezana celica 2 2" xfId="284"/>
    <cellStyle name="Povezana celica 2 3" xfId="285"/>
    <cellStyle name="Povezana celica 3 2" xfId="286"/>
    <cellStyle name="Povezana celica 3 3" xfId="287"/>
    <cellStyle name="Povezana celica 4 2" xfId="288"/>
    <cellStyle name="Povezana celica 4 3" xfId="289"/>
    <cellStyle name="Preveri celico" xfId="290"/>
    <cellStyle name="Preveri celico 2 2" xfId="291"/>
    <cellStyle name="Preveri celico 2 3" xfId="292"/>
    <cellStyle name="Preveri celico 3 2" xfId="293"/>
    <cellStyle name="Preveri celico 3 3" xfId="294"/>
    <cellStyle name="Preveri celico 4 2" xfId="295"/>
    <cellStyle name="Preveri celico 4 3" xfId="296"/>
    <cellStyle name="Računanje" xfId="297"/>
    <cellStyle name="Računanje 2 2" xfId="298"/>
    <cellStyle name="Računanje 2 3" xfId="299"/>
    <cellStyle name="Računanje 3 2" xfId="300"/>
    <cellStyle name="Računanje 3 3" xfId="301"/>
    <cellStyle name="Računanje 4 2" xfId="302"/>
    <cellStyle name="Računanje 4 3" xfId="303"/>
    <cellStyle name="Slabo" xfId="304"/>
    <cellStyle name="Slabo 2 2" xfId="305"/>
    <cellStyle name="Slabo 2 3" xfId="306"/>
    <cellStyle name="Slabo 3 2" xfId="307"/>
    <cellStyle name="Slabo 3 3" xfId="308"/>
    <cellStyle name="Slabo 4 2" xfId="309"/>
    <cellStyle name="Slabo 4 3" xfId="310"/>
    <cellStyle name="Currency" xfId="311"/>
    <cellStyle name="Currency [0]" xfId="312"/>
    <cellStyle name="Comma" xfId="313"/>
    <cellStyle name="Comma [0]" xfId="314"/>
    <cellStyle name="Vejica 2" xfId="315"/>
    <cellStyle name="Vnos" xfId="316"/>
    <cellStyle name="Vnos 2 2" xfId="317"/>
    <cellStyle name="Vnos 2 3" xfId="318"/>
    <cellStyle name="Vnos 3 2" xfId="319"/>
    <cellStyle name="Vnos 3 3" xfId="320"/>
    <cellStyle name="Vnos 4 2" xfId="321"/>
    <cellStyle name="Vnos 4 3" xfId="322"/>
    <cellStyle name="Vsota" xfId="323"/>
    <cellStyle name="Vsota 2 2" xfId="324"/>
    <cellStyle name="Vsota 2 3" xfId="325"/>
    <cellStyle name="Vsota 3 2" xfId="326"/>
    <cellStyle name="Vsota 3 3" xfId="327"/>
    <cellStyle name="Vsota 4 2" xfId="328"/>
    <cellStyle name="Vsota 4 3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130" zoomScaleNormal="130" zoomScalePageLayoutView="0" workbookViewId="0" topLeftCell="A1">
      <pane ySplit="1" topLeftCell="A2" activePane="bottomLeft" state="frozen"/>
      <selection pane="topLeft" activeCell="G32" sqref="G32"/>
      <selection pane="bottomLeft" activeCell="B14" sqref="B14"/>
    </sheetView>
  </sheetViews>
  <sheetFormatPr defaultColWidth="9.33203125" defaultRowHeight="12.75"/>
  <cols>
    <col min="1" max="1" width="12.83203125" style="1" customWidth="1"/>
    <col min="2" max="2" width="62.16015625" style="2" customWidth="1"/>
    <col min="3" max="3" width="18.83203125" style="3" customWidth="1"/>
    <col min="4" max="4" width="15.83203125" style="4" customWidth="1"/>
    <col min="5" max="5" width="9.16015625" style="5" customWidth="1"/>
    <col min="6" max="16384" width="9.33203125" style="6" customWidth="1"/>
  </cols>
  <sheetData>
    <row r="1" spans="1:4" s="353" customFormat="1" ht="13.5">
      <c r="A1" s="363" t="s">
        <v>586</v>
      </c>
      <c r="B1" s="349" t="s">
        <v>587</v>
      </c>
      <c r="C1" s="425"/>
      <c r="D1" s="426"/>
    </row>
    <row r="3" spans="1:2" ht="13.5">
      <c r="A3" s="1" t="s">
        <v>87</v>
      </c>
      <c r="B3" s="2" t="s">
        <v>580</v>
      </c>
    </row>
    <row r="4" ht="13.5">
      <c r="B4" s="2" t="s">
        <v>581</v>
      </c>
    </row>
    <row r="5" ht="13.5">
      <c r="B5" s="2" t="s">
        <v>582</v>
      </c>
    </row>
    <row r="7" spans="1:2" ht="13.5">
      <c r="A7" s="1" t="s">
        <v>88</v>
      </c>
      <c r="B7" s="2" t="s">
        <v>583</v>
      </c>
    </row>
    <row r="11" spans="1:2" ht="13.5">
      <c r="A11" s="7" t="s">
        <v>40</v>
      </c>
      <c r="B11" s="5" t="s">
        <v>65</v>
      </c>
    </row>
    <row r="12" spans="1:2" ht="13.5">
      <c r="A12" s="7" t="s">
        <v>40</v>
      </c>
      <c r="B12" s="5" t="s">
        <v>66</v>
      </c>
    </row>
    <row r="13" spans="1:2" ht="13.5">
      <c r="A13" s="7" t="s">
        <v>40</v>
      </c>
      <c r="B13" s="5" t="s">
        <v>80</v>
      </c>
    </row>
    <row r="14" spans="1:2" ht="13.5">
      <c r="A14" s="7" t="s">
        <v>40</v>
      </c>
      <c r="B14" s="5" t="s">
        <v>67</v>
      </c>
    </row>
    <row r="15" spans="1:2" ht="13.5">
      <c r="A15" s="7" t="s">
        <v>40</v>
      </c>
      <c r="B15" s="5" t="s">
        <v>588</v>
      </c>
    </row>
    <row r="16" ht="63.75">
      <c r="B16" s="450" t="s">
        <v>617</v>
      </c>
    </row>
    <row r="17" ht="25.5">
      <c r="B17" s="451" t="s">
        <v>618</v>
      </c>
    </row>
    <row r="18" spans="2:3" ht="38.25">
      <c r="B18" s="452" t="s">
        <v>619</v>
      </c>
      <c r="C18" s="8"/>
    </row>
    <row r="19" spans="2:3" ht="13.5">
      <c r="B19" s="449"/>
      <c r="C19" s="8"/>
    </row>
    <row r="20" spans="1:4" ht="13.5">
      <c r="A20" s="1" t="str">
        <f>+'0.1'!A2</f>
        <v>0.1</v>
      </c>
      <c r="B20" s="9" t="str">
        <f>+'0.1'!B2</f>
        <v>SPLOŠNO</v>
      </c>
      <c r="C20" s="8"/>
      <c r="D20" s="10"/>
    </row>
    <row r="21" spans="3:4" ht="13.5">
      <c r="C21" s="8"/>
      <c r="D21" s="10"/>
    </row>
    <row r="22" spans="1:4" ht="13.5">
      <c r="A22" s="1" t="str">
        <f>'1.1'!A2</f>
        <v>1</v>
      </c>
      <c r="B22" s="1" t="str">
        <f>'1.1'!B2</f>
        <v>VODOVOD</v>
      </c>
      <c r="C22" s="8"/>
      <c r="D22" s="10"/>
    </row>
    <row r="23" spans="1:4" ht="13.5">
      <c r="A23" s="1" t="str">
        <f>'1.1'!A3</f>
        <v>1.1</v>
      </c>
      <c r="B23" s="1" t="str">
        <f>'1.1'!B3</f>
        <v>ZUNANJI VODOVOD IN KANALIZACIJA V TEMELJNI PLOŠČI</v>
      </c>
      <c r="C23" s="8"/>
      <c r="D23" s="10"/>
    </row>
    <row r="24" spans="1:4" ht="13.5">
      <c r="A24" s="1" t="str">
        <f>'1.2'!A2</f>
        <v>1.2</v>
      </c>
      <c r="B24" s="1" t="str">
        <f>'1.2'!B2</f>
        <v>NOTRANJI VODOVOD</v>
      </c>
      <c r="C24" s="8"/>
      <c r="D24" s="10"/>
    </row>
    <row r="25" spans="2:4" ht="13.5">
      <c r="B25" s="1"/>
      <c r="C25" s="8"/>
      <c r="D25" s="10"/>
    </row>
    <row r="26" spans="1:4" ht="13.5">
      <c r="A26" s="1" t="str">
        <f>'2.1'!A2</f>
        <v>2.</v>
      </c>
      <c r="B26" s="1" t="str">
        <f>'2.1'!B2</f>
        <v>OGREVANJE</v>
      </c>
      <c r="C26" s="8"/>
      <c r="D26" s="10"/>
    </row>
    <row r="27" spans="1:4" ht="13.5">
      <c r="A27" s="1" t="str">
        <f>'2.1'!A3</f>
        <v>2.1</v>
      </c>
      <c r="B27" s="1" t="str">
        <f>'2.1'!B3</f>
        <v>TOPLOTNA POSTAJA</v>
      </c>
      <c r="C27" s="8"/>
      <c r="D27" s="10"/>
    </row>
    <row r="28" spans="1:4" ht="13.5">
      <c r="A28" s="1" t="str">
        <f>'2.2'!A2</f>
        <v>2.2</v>
      </c>
      <c r="B28" s="1" t="str">
        <f>'2.2'!B2</f>
        <v>OGREVANJE PRITLIČJE - RADIATORJI</v>
      </c>
      <c r="C28" s="8"/>
      <c r="D28" s="10"/>
    </row>
    <row r="29" spans="1:4" ht="13.5">
      <c r="A29" s="1" t="str">
        <f>'2.3'!A2</f>
        <v>2.3</v>
      </c>
      <c r="B29" s="1" t="str">
        <f>'2.3'!B2</f>
        <v>OGREVANJE NADSTROPJE - RADIATORJI</v>
      </c>
      <c r="C29" s="8"/>
      <c r="D29" s="10"/>
    </row>
    <row r="30" spans="2:4" ht="13.5">
      <c r="B30" s="1"/>
      <c r="C30" s="8"/>
      <c r="D30" s="10"/>
    </row>
    <row r="31" spans="1:4" ht="13.5">
      <c r="A31" s="1" t="str">
        <f>'3.1'!A2</f>
        <v>3.</v>
      </c>
      <c r="B31" s="1" t="str">
        <f>'3.1'!B2</f>
        <v>VENTILACIJA</v>
      </c>
      <c r="C31" s="8"/>
      <c r="D31" s="10"/>
    </row>
    <row r="32" spans="1:4" ht="13.5">
      <c r="A32" s="1" t="str">
        <f>'3.1'!A3</f>
        <v>3.1</v>
      </c>
      <c r="B32" s="1" t="str">
        <f>'3.1'!B3</f>
        <v>VEČNAMENSKI PROSTOR</v>
      </c>
      <c r="C32" s="8"/>
      <c r="D32" s="10"/>
    </row>
    <row r="33" spans="1:4" ht="13.5">
      <c r="A33" s="1" t="str">
        <f>'3.2'!A2</f>
        <v>3.2</v>
      </c>
      <c r="B33" s="1" t="str">
        <f>'3.2'!B2</f>
        <v>VENTILACIJA SPLOŠNO</v>
      </c>
      <c r="C33" s="8"/>
      <c r="D33" s="10"/>
    </row>
    <row r="34" spans="1:4" ht="13.5">
      <c r="A34" s="1" t="str">
        <f>'3.3'!A2</f>
        <v>3.3</v>
      </c>
      <c r="B34" s="1" t="str">
        <f>'3.3'!B2</f>
        <v>KUHINJSKA NAPA </v>
      </c>
      <c r="C34" s="8"/>
      <c r="D34" s="10"/>
    </row>
    <row r="35" spans="1:4" ht="13.5">
      <c r="A35" s="1" t="str">
        <f>'3.4'!A2</f>
        <v>3.4</v>
      </c>
      <c r="B35" s="1" t="str">
        <f>'3.4'!B2</f>
        <v>KUHINJA SPLOŠNO</v>
      </c>
      <c r="C35" s="8"/>
      <c r="D35" s="10"/>
    </row>
    <row r="36" spans="2:4" ht="13.5">
      <c r="B36" s="1"/>
      <c r="C36" s="8"/>
      <c r="D36" s="10"/>
    </row>
    <row r="37" spans="1:4" ht="13.5">
      <c r="A37" s="1" t="str">
        <f>+'4.1'!A3</f>
        <v>4.1</v>
      </c>
      <c r="B37" s="1" t="str">
        <f>+'4.1'!B3</f>
        <v>ZUNANJA INSTALACIJA UNP</v>
      </c>
      <c r="C37" s="8"/>
      <c r="D37" s="10"/>
    </row>
    <row r="38" spans="1:4" ht="13.5">
      <c r="A38" s="1" t="str">
        <f>'4.2'!A2</f>
        <v>4.2</v>
      </c>
      <c r="B38" s="1" t="str">
        <f>'4.2'!B2</f>
        <v>NOTRANJA INSTALACIJA  UNP</v>
      </c>
      <c r="C38" s="8"/>
      <c r="D38" s="10"/>
    </row>
    <row r="39" spans="1:4" ht="13.5">
      <c r="A39" s="1">
        <v>42067</v>
      </c>
      <c r="B39" s="1" t="s">
        <v>614</v>
      </c>
      <c r="C39" s="8"/>
      <c r="D39" s="10"/>
    </row>
    <row r="40" spans="3:4" ht="13.5">
      <c r="C40" s="8"/>
      <c r="D40" s="10"/>
    </row>
    <row r="41" spans="1:4" s="15" customFormat="1" ht="13.5">
      <c r="A41" s="11"/>
      <c r="B41" s="12" t="s">
        <v>28</v>
      </c>
      <c r="C41" s="13"/>
      <c r="D41" s="14"/>
    </row>
  </sheetData>
  <sheetProtection/>
  <printOptions/>
  <pageMargins left="1.1811023622047245" right="0.3937007874015748" top="0.5905511811023623" bottom="0.5905511811023623" header="0.1968503937007874" footer="0.196850393700787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0"/>
  <sheetViews>
    <sheetView zoomScale="130" zoomScaleNormal="130" zoomScalePageLayoutView="0" workbookViewId="0" topLeftCell="A1">
      <pane ySplit="2" topLeftCell="A81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246" customWidth="1"/>
    <col min="2" max="2" width="48.83203125" style="260" customWidth="1"/>
    <col min="3" max="3" width="7.83203125" style="387" customWidth="1"/>
    <col min="4" max="4" width="7.83203125" style="389" customWidth="1"/>
    <col min="5" max="5" width="14.83203125" style="247" customWidth="1"/>
    <col min="6" max="6" width="14.83203125" style="248" customWidth="1"/>
    <col min="7" max="7" width="14.83203125" style="278" customWidth="1"/>
    <col min="8" max="16" width="10.83203125" style="251" customWidth="1"/>
    <col min="17" max="16384" width="9.33203125" style="251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7" s="372" customFormat="1" ht="14.25" thickTop="1">
      <c r="A2" s="368" t="s">
        <v>196</v>
      </c>
      <c r="B2" s="280" t="s">
        <v>435</v>
      </c>
      <c r="C2" s="397"/>
      <c r="D2" s="400"/>
      <c r="E2" s="369"/>
      <c r="F2" s="370"/>
      <c r="G2" s="371"/>
    </row>
    <row r="4" spans="1:8" ht="77.25">
      <c r="A4" s="246">
        <v>1</v>
      </c>
      <c r="B4" s="24" t="s">
        <v>216</v>
      </c>
      <c r="G4" s="249"/>
      <c r="H4" s="250"/>
    </row>
    <row r="5" spans="1:7" ht="13.5">
      <c r="A5" s="252" t="s">
        <v>23</v>
      </c>
      <c r="B5" s="253" t="s">
        <v>120</v>
      </c>
      <c r="C5" s="398"/>
      <c r="G5" s="251"/>
    </row>
    <row r="6" spans="1:7" ht="13.5">
      <c r="A6" s="252" t="s">
        <v>30</v>
      </c>
      <c r="B6" s="253" t="s">
        <v>217</v>
      </c>
      <c r="C6" s="398"/>
      <c r="G6" s="251"/>
    </row>
    <row r="7" spans="2:7" ht="13.5">
      <c r="B7" s="253" t="s">
        <v>218</v>
      </c>
      <c r="C7" s="398"/>
      <c r="G7" s="251"/>
    </row>
    <row r="8" spans="2:7" ht="13.5">
      <c r="B8" s="253" t="s">
        <v>219</v>
      </c>
      <c r="C8" s="398"/>
      <c r="G8" s="251"/>
    </row>
    <row r="9" spans="1:6" s="33" customFormat="1" ht="13.5">
      <c r="A9" s="28"/>
      <c r="B9" s="29" t="s">
        <v>220</v>
      </c>
      <c r="C9" s="380"/>
      <c r="D9" s="375"/>
      <c r="E9" s="254"/>
      <c r="F9" s="255"/>
    </row>
    <row r="10" spans="2:15" ht="13.5">
      <c r="B10" s="253" t="s">
        <v>221</v>
      </c>
      <c r="C10" s="398" t="s">
        <v>16</v>
      </c>
      <c r="D10" s="389">
        <v>1</v>
      </c>
      <c r="G10" s="251"/>
      <c r="I10" s="256"/>
      <c r="J10" s="257"/>
      <c r="L10" s="258"/>
      <c r="N10" s="259"/>
      <c r="O10" s="258"/>
    </row>
    <row r="11" ht="13.5">
      <c r="G11" s="251"/>
    </row>
    <row r="12" spans="1:7" ht="13.5">
      <c r="A12" s="252" t="s">
        <v>30</v>
      </c>
      <c r="B12" s="253" t="s">
        <v>236</v>
      </c>
      <c r="C12" s="398"/>
      <c r="G12" s="251"/>
    </row>
    <row r="13" spans="2:7" ht="13.5">
      <c r="B13" s="253" t="s">
        <v>564</v>
      </c>
      <c r="C13" s="398"/>
      <c r="G13" s="251"/>
    </row>
    <row r="14" spans="2:7" ht="13.5">
      <c r="B14" s="253" t="s">
        <v>565</v>
      </c>
      <c r="C14" s="398"/>
      <c r="G14" s="251"/>
    </row>
    <row r="15" spans="1:6" s="33" customFormat="1" ht="13.5">
      <c r="A15" s="28"/>
      <c r="B15" s="29" t="s">
        <v>566</v>
      </c>
      <c r="C15" s="380"/>
      <c r="D15" s="375"/>
      <c r="E15" s="254"/>
      <c r="F15" s="255"/>
    </row>
    <row r="16" spans="2:15" ht="13.5">
      <c r="B16" s="253" t="s">
        <v>567</v>
      </c>
      <c r="C16" s="398" t="s">
        <v>16</v>
      </c>
      <c r="D16" s="389">
        <v>1</v>
      </c>
      <c r="G16" s="251"/>
      <c r="I16" s="256"/>
      <c r="J16" s="257"/>
      <c r="L16" s="258"/>
      <c r="N16" s="259"/>
      <c r="O16" s="258"/>
    </row>
    <row r="17" ht="13.5">
      <c r="G17" s="251"/>
    </row>
    <row r="18" spans="1:8" ht="38.25">
      <c r="A18" s="246">
        <f>1+A4</f>
        <v>2</v>
      </c>
      <c r="B18" s="260" t="s">
        <v>0</v>
      </c>
      <c r="G18" s="249"/>
      <c r="H18" s="250"/>
    </row>
    <row r="19" spans="1:7" ht="13.5">
      <c r="A19" s="252" t="s">
        <v>23</v>
      </c>
      <c r="B19" s="253" t="s">
        <v>120</v>
      </c>
      <c r="C19" s="398"/>
      <c r="G19" s="251"/>
    </row>
    <row r="20" spans="1:7" ht="13.5">
      <c r="A20" s="252" t="s">
        <v>30</v>
      </c>
      <c r="B20" s="253" t="s">
        <v>222</v>
      </c>
      <c r="C20" s="398"/>
      <c r="G20" s="251"/>
    </row>
    <row r="21" spans="1:7" ht="13.5">
      <c r="A21" s="252"/>
      <c r="B21" s="253" t="s">
        <v>223</v>
      </c>
      <c r="C21" s="398"/>
      <c r="G21" s="251"/>
    </row>
    <row r="22" spans="2:15" ht="13.5">
      <c r="B22" s="253" t="s">
        <v>142</v>
      </c>
      <c r="C22" s="398" t="s">
        <v>16</v>
      </c>
      <c r="D22" s="389">
        <v>1</v>
      </c>
      <c r="G22" s="251"/>
      <c r="I22" s="256"/>
      <c r="J22" s="257"/>
      <c r="L22" s="258"/>
      <c r="N22" s="259"/>
      <c r="O22" s="258"/>
    </row>
    <row r="23" spans="7:18" ht="13.5">
      <c r="G23" s="25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</row>
    <row r="24" spans="1:18" s="204" customFormat="1" ht="26.25">
      <c r="A24" s="201">
        <f>1+A18</f>
        <v>3</v>
      </c>
      <c r="B24" s="206" t="s">
        <v>241</v>
      </c>
      <c r="C24" s="386"/>
      <c r="D24" s="388"/>
      <c r="E24" s="216"/>
      <c r="F24" s="217"/>
      <c r="G24" s="262"/>
      <c r="H24" s="263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18" s="204" customFormat="1" ht="13.5">
      <c r="A25" s="205" t="s">
        <v>23</v>
      </c>
      <c r="B25" s="206" t="s">
        <v>136</v>
      </c>
      <c r="C25" s="386"/>
      <c r="D25" s="388"/>
      <c r="E25" s="216"/>
      <c r="F25" s="217"/>
      <c r="G25" s="262"/>
      <c r="H25" s="263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18" s="204" customFormat="1" ht="13.5">
      <c r="A26" s="205" t="s">
        <v>30</v>
      </c>
      <c r="B26" s="206" t="s">
        <v>242</v>
      </c>
      <c r="C26" s="386"/>
      <c r="D26" s="388"/>
      <c r="E26" s="216"/>
      <c r="F26" s="217"/>
      <c r="G26" s="262"/>
      <c r="H26" s="263"/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1:18" s="204" customFormat="1" ht="13.5">
      <c r="A27" s="205"/>
      <c r="B27" s="206" t="s">
        <v>243</v>
      </c>
      <c r="C27" s="386" t="s">
        <v>16</v>
      </c>
      <c r="D27" s="388">
        <v>1</v>
      </c>
      <c r="E27" s="216"/>
      <c r="F27" s="217"/>
      <c r="G27" s="262"/>
      <c r="H27" s="263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8" s="204" customFormat="1" ht="13.5">
      <c r="A28" s="201"/>
      <c r="B28" s="136"/>
      <c r="C28" s="386"/>
      <c r="D28" s="388"/>
      <c r="E28" s="216"/>
      <c r="F28" s="217"/>
      <c r="G28" s="262"/>
      <c r="H28" s="264"/>
    </row>
    <row r="29" spans="1:6" s="184" customFormat="1" ht="63.75">
      <c r="A29" s="179">
        <f>1+A24</f>
        <v>4</v>
      </c>
      <c r="B29" s="265" t="s">
        <v>130</v>
      </c>
      <c r="C29" s="391"/>
      <c r="D29" s="394"/>
      <c r="E29" s="188"/>
      <c r="F29" s="266"/>
    </row>
    <row r="30" spans="1:6" s="184" customFormat="1" ht="13.5">
      <c r="A30" s="267" t="s">
        <v>23</v>
      </c>
      <c r="B30" s="24" t="s">
        <v>120</v>
      </c>
      <c r="C30" s="391"/>
      <c r="D30" s="394"/>
      <c r="E30" s="188"/>
      <c r="F30" s="266"/>
    </row>
    <row r="31" spans="1:6" s="184" customFormat="1" ht="13.5">
      <c r="A31" s="267" t="s">
        <v>30</v>
      </c>
      <c r="B31" s="265" t="s">
        <v>244</v>
      </c>
      <c r="C31" s="391" t="s">
        <v>16</v>
      </c>
      <c r="D31" s="394">
        <v>1</v>
      </c>
      <c r="E31" s="188"/>
      <c r="F31" s="266"/>
    </row>
    <row r="32" spans="1:6" s="184" customFormat="1" ht="13.5">
      <c r="A32" s="267" t="s">
        <v>30</v>
      </c>
      <c r="B32" s="265" t="s">
        <v>224</v>
      </c>
      <c r="C32" s="391" t="s">
        <v>16</v>
      </c>
      <c r="D32" s="394">
        <v>1</v>
      </c>
      <c r="E32" s="188"/>
      <c r="F32" s="266"/>
    </row>
    <row r="33" spans="1:6" s="33" customFormat="1" ht="13.5">
      <c r="A33" s="28"/>
      <c r="B33" s="29"/>
      <c r="C33" s="380"/>
      <c r="D33" s="375"/>
      <c r="E33" s="254"/>
      <c r="F33" s="255"/>
    </row>
    <row r="34" spans="1:8" s="6" customFormat="1" ht="39">
      <c r="A34" s="19">
        <f>1+A29</f>
        <v>5</v>
      </c>
      <c r="B34" s="2" t="s">
        <v>225</v>
      </c>
      <c r="C34" s="337"/>
      <c r="D34" s="376"/>
      <c r="E34" s="21"/>
      <c r="F34" s="22"/>
      <c r="G34" s="81"/>
      <c r="H34" s="81"/>
    </row>
    <row r="35" spans="1:8" s="6" customFormat="1" ht="13.5">
      <c r="A35" s="23" t="s">
        <v>15</v>
      </c>
      <c r="B35" s="2" t="s">
        <v>164</v>
      </c>
      <c r="C35" s="337"/>
      <c r="D35" s="376"/>
      <c r="E35" s="21"/>
      <c r="F35" s="22"/>
      <c r="G35" s="81"/>
      <c r="H35" s="81"/>
    </row>
    <row r="36" spans="1:8" s="6" customFormat="1" ht="13.5">
      <c r="A36" s="23" t="s">
        <v>24</v>
      </c>
      <c r="B36" s="2" t="s">
        <v>226</v>
      </c>
      <c r="C36" s="337" t="s">
        <v>16</v>
      </c>
      <c r="D36" s="376">
        <v>20</v>
      </c>
      <c r="E36" s="21"/>
      <c r="F36" s="22"/>
      <c r="G36" s="81"/>
      <c r="H36" s="81"/>
    </row>
    <row r="37" ht="13.5">
      <c r="G37" s="251"/>
    </row>
    <row r="38" spans="1:7" s="6" customFormat="1" ht="64.5">
      <c r="A38" s="19">
        <f>1+A34</f>
        <v>6</v>
      </c>
      <c r="B38" s="2" t="s">
        <v>568</v>
      </c>
      <c r="C38" s="337"/>
      <c r="D38" s="376"/>
      <c r="E38" s="20"/>
      <c r="F38" s="73"/>
      <c r="G38" s="74"/>
    </row>
    <row r="39" spans="1:7" s="6" customFormat="1" ht="13.5">
      <c r="A39" s="7" t="s">
        <v>23</v>
      </c>
      <c r="B39" s="24" t="s">
        <v>569</v>
      </c>
      <c r="C39" s="337"/>
      <c r="D39" s="376"/>
      <c r="E39" s="20"/>
      <c r="F39" s="73"/>
      <c r="G39" s="74"/>
    </row>
    <row r="40" spans="1:7" s="6" customFormat="1" ht="13.5">
      <c r="A40" s="7" t="s">
        <v>30</v>
      </c>
      <c r="B40" s="24" t="s">
        <v>570</v>
      </c>
      <c r="C40" s="337"/>
      <c r="D40" s="376"/>
      <c r="E40" s="20"/>
      <c r="F40" s="73"/>
      <c r="G40" s="74"/>
    </row>
    <row r="41" spans="1:7" s="6" customFormat="1" ht="13.5">
      <c r="A41" s="7"/>
      <c r="B41" s="24" t="s">
        <v>571</v>
      </c>
      <c r="C41" s="337"/>
      <c r="D41" s="376"/>
      <c r="E41" s="20"/>
      <c r="F41" s="73"/>
      <c r="G41" s="74"/>
    </row>
    <row r="42" spans="1:6" s="6" customFormat="1" ht="13.5">
      <c r="A42" s="19"/>
      <c r="B42" s="2" t="s">
        <v>572</v>
      </c>
      <c r="C42" s="337" t="s">
        <v>16</v>
      </c>
      <c r="D42" s="376">
        <v>1</v>
      </c>
      <c r="E42" s="73"/>
      <c r="F42" s="74"/>
    </row>
    <row r="43" spans="1:7" s="6" customFormat="1" ht="13.5">
      <c r="A43" s="19"/>
      <c r="B43" s="2"/>
      <c r="C43" s="337"/>
      <c r="D43" s="376"/>
      <c r="E43" s="20"/>
      <c r="F43" s="73"/>
      <c r="G43" s="74"/>
    </row>
    <row r="44" spans="1:6" s="33" customFormat="1" ht="77.25">
      <c r="A44" s="28">
        <f>1+A38</f>
        <v>7</v>
      </c>
      <c r="B44" s="29" t="s">
        <v>598</v>
      </c>
      <c r="C44" s="380"/>
      <c r="D44" s="375"/>
      <c r="E44" s="36"/>
      <c r="F44" s="37"/>
    </row>
    <row r="45" spans="1:6" s="33" customFormat="1" ht="13.5">
      <c r="A45" s="63" t="s">
        <v>23</v>
      </c>
      <c r="B45" s="164"/>
      <c r="C45" s="380"/>
      <c r="D45" s="375"/>
      <c r="E45" s="36"/>
      <c r="F45" s="37"/>
    </row>
    <row r="46" spans="1:6" s="33" customFormat="1" ht="13.5">
      <c r="A46" s="63" t="s">
        <v>30</v>
      </c>
      <c r="B46" s="164"/>
      <c r="C46" s="380"/>
      <c r="D46" s="375"/>
      <c r="E46" s="36"/>
      <c r="F46" s="37"/>
    </row>
    <row r="47" spans="1:6" s="33" customFormat="1" ht="13.5">
      <c r="A47" s="63"/>
      <c r="B47" s="164" t="s">
        <v>573</v>
      </c>
      <c r="C47" s="380"/>
      <c r="D47" s="375"/>
      <c r="E47" s="36"/>
      <c r="F47" s="37"/>
    </row>
    <row r="48" spans="1:6" s="33" customFormat="1" ht="13.5">
      <c r="A48" s="28"/>
      <c r="B48" s="164" t="s">
        <v>574</v>
      </c>
      <c r="C48" s="380" t="s">
        <v>16</v>
      </c>
      <c r="D48" s="375">
        <v>1</v>
      </c>
      <c r="E48" s="36"/>
      <c r="F48" s="37"/>
    </row>
    <row r="49" spans="1:6" s="33" customFormat="1" ht="13.5">
      <c r="A49" s="28"/>
      <c r="B49" s="164"/>
      <c r="C49" s="380"/>
      <c r="D49" s="375"/>
      <c r="E49" s="36"/>
      <c r="F49" s="37"/>
    </row>
    <row r="50" spans="1:8" s="6" customFormat="1" ht="102.75">
      <c r="A50" s="19">
        <f>1+A44</f>
        <v>8</v>
      </c>
      <c r="B50" s="2" t="s">
        <v>233</v>
      </c>
      <c r="C50" s="337"/>
      <c r="D50" s="376"/>
      <c r="E50" s="21"/>
      <c r="F50" s="22"/>
      <c r="G50" s="81"/>
      <c r="H50" s="81"/>
    </row>
    <row r="51" spans="1:8" s="6" customFormat="1" ht="13.5">
      <c r="A51" s="23" t="s">
        <v>15</v>
      </c>
      <c r="B51" s="2" t="s">
        <v>1</v>
      </c>
      <c r="C51" s="337"/>
      <c r="D51" s="376"/>
      <c r="E51" s="21"/>
      <c r="F51" s="22"/>
      <c r="G51" s="81"/>
      <c r="H51" s="81"/>
    </row>
    <row r="52" spans="1:8" s="6" customFormat="1" ht="13.5">
      <c r="A52" s="23" t="s">
        <v>24</v>
      </c>
      <c r="B52" s="2" t="s">
        <v>235</v>
      </c>
      <c r="C52" s="337"/>
      <c r="D52" s="376"/>
      <c r="E52" s="21"/>
      <c r="F52" s="22"/>
      <c r="G52" s="81"/>
      <c r="H52" s="81"/>
    </row>
    <row r="53" spans="1:8" s="6" customFormat="1" ht="13.5">
      <c r="A53" s="19"/>
      <c r="B53" s="2" t="s">
        <v>234</v>
      </c>
      <c r="C53" s="337" t="s">
        <v>16</v>
      </c>
      <c r="D53" s="376">
        <v>1</v>
      </c>
      <c r="E53" s="21"/>
      <c r="F53" s="22"/>
      <c r="G53" s="81"/>
      <c r="H53" s="81"/>
    </row>
    <row r="54" spans="1:8" s="6" customFormat="1" ht="13.5">
      <c r="A54" s="19"/>
      <c r="B54" s="2"/>
      <c r="C54" s="337"/>
      <c r="D54" s="376"/>
      <c r="E54" s="21"/>
      <c r="F54" s="22"/>
      <c r="G54" s="81"/>
      <c r="H54" s="81"/>
    </row>
    <row r="55" spans="1:8" ht="102">
      <c r="A55" s="246">
        <f>1+A50</f>
        <v>9</v>
      </c>
      <c r="B55" s="260" t="s">
        <v>143</v>
      </c>
      <c r="G55" s="259"/>
      <c r="H55" s="259"/>
    </row>
    <row r="56" spans="1:8" ht="13.5">
      <c r="A56" s="268" t="s">
        <v>15</v>
      </c>
      <c r="B56" s="260" t="s">
        <v>1</v>
      </c>
      <c r="G56" s="259"/>
      <c r="H56" s="259"/>
    </row>
    <row r="57" spans="1:8" ht="13.5">
      <c r="A57" s="268" t="s">
        <v>24</v>
      </c>
      <c r="B57" s="260" t="s">
        <v>227</v>
      </c>
      <c r="G57" s="259"/>
      <c r="H57" s="259"/>
    </row>
    <row r="58" spans="2:8" ht="13.5">
      <c r="B58" s="260" t="s">
        <v>228</v>
      </c>
      <c r="G58" s="259"/>
      <c r="H58" s="259"/>
    </row>
    <row r="59" spans="2:8" ht="13.5">
      <c r="B59" s="260" t="s">
        <v>61</v>
      </c>
      <c r="C59" s="387" t="s">
        <v>16</v>
      </c>
      <c r="D59" s="389">
        <v>3</v>
      </c>
      <c r="G59" s="259"/>
      <c r="H59" s="259"/>
    </row>
    <row r="60" spans="1:8" ht="13.5">
      <c r="A60" s="268" t="s">
        <v>24</v>
      </c>
      <c r="B60" s="260" t="s">
        <v>227</v>
      </c>
      <c r="G60" s="259"/>
      <c r="H60" s="259"/>
    </row>
    <row r="61" spans="2:8" ht="13.5">
      <c r="B61" s="260" t="s">
        <v>229</v>
      </c>
      <c r="G61" s="259"/>
      <c r="H61" s="259"/>
    </row>
    <row r="62" spans="2:8" ht="13.5">
      <c r="B62" s="260" t="s">
        <v>61</v>
      </c>
      <c r="C62" s="387" t="s">
        <v>16</v>
      </c>
      <c r="D62" s="389">
        <v>1</v>
      </c>
      <c r="G62" s="259"/>
      <c r="H62" s="259"/>
    </row>
    <row r="63" ht="13.5">
      <c r="G63" s="251"/>
    </row>
    <row r="64" spans="1:6" s="6" customFormat="1" ht="39">
      <c r="A64" s="19">
        <f>1+A55</f>
        <v>10</v>
      </c>
      <c r="B64" s="231" t="s">
        <v>563</v>
      </c>
      <c r="C64" s="337"/>
      <c r="D64" s="376"/>
      <c r="E64" s="21"/>
      <c r="F64" s="22"/>
    </row>
    <row r="65" spans="1:6" s="6" customFormat="1" ht="13.5">
      <c r="A65" s="23" t="s">
        <v>15</v>
      </c>
      <c r="B65" s="2" t="s">
        <v>1</v>
      </c>
      <c r="C65" s="337"/>
      <c r="D65" s="376"/>
      <c r="E65" s="21"/>
      <c r="F65" s="22"/>
    </row>
    <row r="66" spans="1:6" s="6" customFormat="1" ht="13.5">
      <c r="A66" s="23" t="s">
        <v>24</v>
      </c>
      <c r="B66" s="2" t="s">
        <v>127</v>
      </c>
      <c r="C66" s="337"/>
      <c r="D66" s="376"/>
      <c r="E66" s="21"/>
      <c r="F66" s="22"/>
    </row>
    <row r="67" spans="1:6" s="6" customFormat="1" ht="13.5">
      <c r="A67" s="19"/>
      <c r="B67" s="2" t="s">
        <v>436</v>
      </c>
      <c r="C67" s="337" t="s">
        <v>16</v>
      </c>
      <c r="D67" s="376">
        <v>2</v>
      </c>
      <c r="E67" s="21"/>
      <c r="F67" s="22"/>
    </row>
    <row r="68" spans="1:6" s="6" customFormat="1" ht="13.5">
      <c r="A68" s="19"/>
      <c r="B68" s="2"/>
      <c r="C68" s="337"/>
      <c r="D68" s="376"/>
      <c r="E68" s="21"/>
      <c r="F68" s="22"/>
    </row>
    <row r="69" spans="1:7" ht="51">
      <c r="A69" s="246">
        <f>1+A64</f>
        <v>11</v>
      </c>
      <c r="B69" s="260" t="s">
        <v>144</v>
      </c>
      <c r="G69" s="251"/>
    </row>
    <row r="70" spans="1:7" ht="13.5">
      <c r="A70" s="268" t="s">
        <v>15</v>
      </c>
      <c r="B70" s="260" t="s">
        <v>1</v>
      </c>
      <c r="G70" s="251"/>
    </row>
    <row r="71" spans="1:7" ht="13.5">
      <c r="A71" s="268" t="s">
        <v>24</v>
      </c>
      <c r="B71" s="260" t="s">
        <v>232</v>
      </c>
      <c r="C71" s="387" t="s">
        <v>16</v>
      </c>
      <c r="D71" s="389">
        <v>1</v>
      </c>
      <c r="G71" s="251"/>
    </row>
    <row r="72" spans="1:7" ht="13.5">
      <c r="A72" s="268" t="s">
        <v>24</v>
      </c>
      <c r="B72" s="260" t="s">
        <v>231</v>
      </c>
      <c r="C72" s="387" t="s">
        <v>16</v>
      </c>
      <c r="D72" s="389">
        <v>1</v>
      </c>
      <c r="G72" s="251"/>
    </row>
    <row r="73" spans="1:7" ht="13.5">
      <c r="A73" s="268" t="s">
        <v>24</v>
      </c>
      <c r="B73" s="260" t="s">
        <v>230</v>
      </c>
      <c r="C73" s="387" t="s">
        <v>16</v>
      </c>
      <c r="D73" s="389">
        <v>2</v>
      </c>
      <c r="G73" s="251"/>
    </row>
    <row r="74" spans="7:8" ht="13.5">
      <c r="G74" s="259"/>
      <c r="H74" s="259"/>
    </row>
    <row r="75" spans="1:20" s="6" customFormat="1" ht="64.5">
      <c r="A75" s="19">
        <f>1+A69</f>
        <v>12</v>
      </c>
      <c r="B75" s="2" t="s">
        <v>195</v>
      </c>
      <c r="C75" s="337"/>
      <c r="D75" s="376"/>
      <c r="E75" s="21"/>
      <c r="F75" s="22"/>
      <c r="G75" s="193"/>
      <c r="H75" s="193"/>
      <c r="I75" s="193"/>
      <c r="J75" s="232"/>
      <c r="K75" s="232"/>
      <c r="L75" s="193"/>
      <c r="M75" s="232"/>
      <c r="N75" s="193"/>
      <c r="O75" s="193"/>
      <c r="P75" s="193"/>
      <c r="Q75" s="193"/>
      <c r="R75" s="193"/>
      <c r="S75" s="193"/>
      <c r="T75" s="193"/>
    </row>
    <row r="76" spans="1:20" s="6" customFormat="1" ht="13.5">
      <c r="A76" s="23" t="s">
        <v>15</v>
      </c>
      <c r="B76" s="2"/>
      <c r="C76" s="337" t="s">
        <v>17</v>
      </c>
      <c r="D76" s="376">
        <v>385</v>
      </c>
      <c r="E76" s="21"/>
      <c r="F76" s="22"/>
      <c r="G76" s="193"/>
      <c r="H76" s="193"/>
      <c r="I76" s="193"/>
      <c r="J76" s="232"/>
      <c r="K76" s="232"/>
      <c r="L76" s="193"/>
      <c r="M76" s="232"/>
      <c r="N76" s="193"/>
      <c r="O76" s="193"/>
      <c r="P76" s="193"/>
      <c r="Q76" s="193"/>
      <c r="R76" s="193"/>
      <c r="S76" s="193"/>
      <c r="T76" s="193"/>
    </row>
    <row r="77" spans="7:11" ht="13.5">
      <c r="G77" s="251"/>
      <c r="I77" s="269"/>
      <c r="J77" s="259"/>
      <c r="K77" s="269"/>
    </row>
    <row r="78" spans="1:14" s="6" customFormat="1" ht="51">
      <c r="A78" s="19">
        <f>1+A75</f>
        <v>13</v>
      </c>
      <c r="B78" s="233" t="s">
        <v>131</v>
      </c>
      <c r="C78" s="337"/>
      <c r="D78" s="376"/>
      <c r="E78" s="21"/>
      <c r="F78" s="22"/>
      <c r="G78" s="234"/>
      <c r="H78" s="234"/>
      <c r="I78" s="234"/>
      <c r="J78" s="235"/>
      <c r="K78" s="236"/>
      <c r="L78" s="35"/>
      <c r="M78" s="49"/>
      <c r="N78" s="173"/>
    </row>
    <row r="79" spans="1:14" s="6" customFormat="1" ht="13.5">
      <c r="A79" s="23" t="s">
        <v>15</v>
      </c>
      <c r="B79" s="233" t="s">
        <v>132</v>
      </c>
      <c r="C79" s="337"/>
      <c r="D79" s="376"/>
      <c r="E79" s="21"/>
      <c r="F79" s="22"/>
      <c r="G79" s="236"/>
      <c r="H79" s="236"/>
      <c r="I79" s="236"/>
      <c r="J79" s="235"/>
      <c r="K79" s="236"/>
      <c r="L79" s="35"/>
      <c r="M79" s="237"/>
      <c r="N79" s="173"/>
    </row>
    <row r="80" spans="1:12" s="6" customFormat="1" ht="13.5">
      <c r="A80" s="23" t="s">
        <v>24</v>
      </c>
      <c r="B80" s="233" t="s">
        <v>133</v>
      </c>
      <c r="C80" s="337" t="s">
        <v>22</v>
      </c>
      <c r="D80" s="376">
        <v>2</v>
      </c>
      <c r="E80" s="21"/>
      <c r="F80" s="22"/>
      <c r="G80" s="236"/>
      <c r="I80" s="236"/>
      <c r="J80" s="236"/>
      <c r="K80" s="236"/>
      <c r="L80" s="173"/>
    </row>
    <row r="81" spans="1:15" s="6" customFormat="1" ht="13.5">
      <c r="A81" s="19"/>
      <c r="B81" s="238"/>
      <c r="C81" s="337"/>
      <c r="D81" s="376"/>
      <c r="E81" s="21"/>
      <c r="F81" s="22"/>
      <c r="G81" s="239"/>
      <c r="I81" s="49"/>
      <c r="J81" s="235"/>
      <c r="K81" s="35"/>
      <c r="L81" s="235"/>
      <c r="M81" s="235"/>
      <c r="N81" s="235"/>
      <c r="O81" s="235"/>
    </row>
    <row r="82" spans="1:11" ht="89.25">
      <c r="A82" s="246">
        <f>1+A78</f>
        <v>14</v>
      </c>
      <c r="B82" s="260" t="s">
        <v>145</v>
      </c>
      <c r="C82" s="387" t="s">
        <v>17</v>
      </c>
      <c r="D82" s="389">
        <v>70</v>
      </c>
      <c r="G82" s="251"/>
      <c r="I82" s="269"/>
      <c r="J82" s="259"/>
      <c r="K82" s="269"/>
    </row>
    <row r="83" spans="1:7" s="275" customFormat="1" ht="13.5">
      <c r="A83" s="270"/>
      <c r="B83" s="271"/>
      <c r="C83" s="399"/>
      <c r="D83" s="401"/>
      <c r="E83" s="272"/>
      <c r="F83" s="273"/>
      <c r="G83" s="274"/>
    </row>
    <row r="84" spans="2:7" ht="13.5">
      <c r="B84" s="276" t="str">
        <f>B2</f>
        <v>VENTILACIJA SPLOŠNO</v>
      </c>
      <c r="G84" s="277"/>
    </row>
    <row r="85" spans="11:16" ht="13.5">
      <c r="K85" s="257"/>
      <c r="M85" s="259"/>
      <c r="O85" s="259"/>
      <c r="P85" s="259"/>
    </row>
    <row r="86" spans="11:16" ht="13.5">
      <c r="K86" s="257"/>
      <c r="M86" s="259"/>
      <c r="O86" s="259"/>
      <c r="P86" s="259"/>
    </row>
    <row r="87" spans="11:16" ht="13.5">
      <c r="K87" s="257"/>
      <c r="M87" s="259"/>
      <c r="O87" s="259"/>
      <c r="P87" s="259"/>
    </row>
    <row r="88" spans="11:16" ht="13.5">
      <c r="K88" s="257"/>
      <c r="M88" s="259"/>
      <c r="O88" s="259"/>
      <c r="P88" s="259"/>
    </row>
    <row r="89" spans="11:16" ht="13.5">
      <c r="K89" s="257"/>
      <c r="M89" s="259"/>
      <c r="O89" s="259"/>
      <c r="P89" s="259"/>
    </row>
    <row r="90" spans="11:16" ht="13.5">
      <c r="K90" s="257"/>
      <c r="M90" s="259"/>
      <c r="O90" s="259"/>
      <c r="P90" s="259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1"/>
  <sheetViews>
    <sheetView zoomScale="130" zoomScaleNormal="130" zoomScalePageLayoutView="0" workbookViewId="0" topLeftCell="A1">
      <pane ySplit="2" topLeftCell="A3" activePane="bottomLeft" state="frozen"/>
      <selection pane="topLeft" activeCell="H6" sqref="H6"/>
      <selection pane="bottomLeft" activeCell="C4" sqref="C4"/>
    </sheetView>
  </sheetViews>
  <sheetFormatPr defaultColWidth="9.33203125" defaultRowHeight="12.75"/>
  <cols>
    <col min="1" max="1" width="4.83203125" style="28" customWidth="1"/>
    <col min="2" max="2" width="48.83203125" style="29" customWidth="1"/>
    <col min="3" max="3" width="7.83203125" style="380" customWidth="1"/>
    <col min="4" max="4" width="7.83203125" style="375" customWidth="1"/>
    <col min="5" max="5" width="14.83203125" style="36" customWidth="1"/>
    <col min="6" max="6" width="14.83203125" style="37" customWidth="1"/>
    <col min="7" max="7" width="12.83203125" style="33" customWidth="1"/>
    <col min="8" max="16384" width="9.33203125" style="33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91" customFormat="1" ht="14.25" thickTop="1">
      <c r="A2" s="279" t="s">
        <v>115</v>
      </c>
      <c r="B2" s="280" t="s">
        <v>197</v>
      </c>
      <c r="C2" s="379"/>
      <c r="D2" s="374"/>
      <c r="E2" s="166"/>
      <c r="F2" s="281"/>
    </row>
    <row r="3" spans="1:6" s="91" customFormat="1" ht="13.5">
      <c r="A3" s="279"/>
      <c r="B3" s="280"/>
      <c r="C3" s="379"/>
      <c r="D3" s="374"/>
      <c r="E3" s="166"/>
      <c r="F3" s="281"/>
    </row>
    <row r="4" spans="1:6" s="6" customFormat="1" ht="204.75">
      <c r="A4" s="19">
        <v>1</v>
      </c>
      <c r="B4" s="2" t="s">
        <v>116</v>
      </c>
      <c r="C4" s="337"/>
      <c r="D4" s="376"/>
      <c r="E4" s="229"/>
      <c r="F4" s="230"/>
    </row>
    <row r="5" spans="1:6" s="6" customFormat="1" ht="13.5">
      <c r="A5" s="7" t="s">
        <v>23</v>
      </c>
      <c r="B5" s="2" t="s">
        <v>37</v>
      </c>
      <c r="C5" s="337"/>
      <c r="D5" s="376"/>
      <c r="E5" s="229"/>
      <c r="F5" s="230"/>
    </row>
    <row r="6" spans="1:6" s="6" customFormat="1" ht="13.5">
      <c r="A6" s="7" t="s">
        <v>24</v>
      </c>
      <c r="B6" s="2" t="s">
        <v>198</v>
      </c>
      <c r="C6" s="337"/>
      <c r="D6" s="376"/>
      <c r="E6" s="229"/>
      <c r="F6" s="230"/>
    </row>
    <row r="7" spans="1:6" s="6" customFormat="1" ht="13.5">
      <c r="A7" s="19"/>
      <c r="B7" s="2" t="s">
        <v>199</v>
      </c>
      <c r="C7" s="337"/>
      <c r="D7" s="376"/>
      <c r="E7" s="229"/>
      <c r="F7" s="230"/>
    </row>
    <row r="8" spans="2:17" ht="13.5">
      <c r="B8" s="29" t="s">
        <v>200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2:17" ht="13.5">
      <c r="B9" s="29" t="s">
        <v>201</v>
      </c>
      <c r="C9" s="380" t="s">
        <v>16</v>
      </c>
      <c r="D9" s="375">
        <v>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6" s="6" customFormat="1" ht="13.5">
      <c r="A10" s="19"/>
      <c r="B10" s="2"/>
      <c r="C10" s="337"/>
      <c r="D10" s="376"/>
      <c r="E10" s="229"/>
      <c r="F10" s="230"/>
    </row>
    <row r="11" spans="1:6" s="6" customFormat="1" ht="64.5">
      <c r="A11" s="19">
        <f>1+A4</f>
        <v>2</v>
      </c>
      <c r="B11" s="2" t="s">
        <v>202</v>
      </c>
      <c r="C11" s="337"/>
      <c r="D11" s="376"/>
      <c r="E11" s="229"/>
      <c r="F11" s="230"/>
    </row>
    <row r="12" spans="1:6" s="6" customFormat="1" ht="13.5">
      <c r="A12" s="23" t="s">
        <v>15</v>
      </c>
      <c r="B12" s="2" t="s">
        <v>37</v>
      </c>
      <c r="C12" s="337"/>
      <c r="D12" s="376"/>
      <c r="E12" s="229"/>
      <c r="F12" s="230"/>
    </row>
    <row r="13" spans="1:6" s="6" customFormat="1" ht="13.5">
      <c r="A13" s="23" t="s">
        <v>24</v>
      </c>
      <c r="B13" s="2"/>
      <c r="C13" s="337" t="s">
        <v>62</v>
      </c>
      <c r="D13" s="376">
        <v>1</v>
      </c>
      <c r="E13" s="229"/>
      <c r="F13" s="230"/>
    </row>
    <row r="14" spans="1:6" s="284" customFormat="1" ht="13.5">
      <c r="A14" s="19"/>
      <c r="B14" s="231"/>
      <c r="C14" s="376"/>
      <c r="D14" s="376"/>
      <c r="E14" s="282"/>
      <c r="F14" s="283"/>
    </row>
    <row r="15" spans="1:6" s="284" customFormat="1" ht="217.5">
      <c r="A15" s="19">
        <f>1+A11</f>
        <v>3</v>
      </c>
      <c r="B15" s="231" t="s">
        <v>203</v>
      </c>
      <c r="C15" s="376"/>
      <c r="D15" s="376"/>
      <c r="E15" s="282"/>
      <c r="F15" s="283"/>
    </row>
    <row r="16" spans="1:6" s="284" customFormat="1" ht="13.5">
      <c r="A16" s="285" t="s">
        <v>15</v>
      </c>
      <c r="B16" s="231" t="s">
        <v>37</v>
      </c>
      <c r="C16" s="390"/>
      <c r="D16" s="390"/>
      <c r="E16" s="282"/>
      <c r="F16" s="283"/>
    </row>
    <row r="17" spans="1:6" s="284" customFormat="1" ht="13.5">
      <c r="A17" s="285" t="s">
        <v>24</v>
      </c>
      <c r="B17" s="286" t="s">
        <v>117</v>
      </c>
      <c r="C17" s="376" t="s">
        <v>62</v>
      </c>
      <c r="D17" s="376">
        <v>1</v>
      </c>
      <c r="E17" s="282"/>
      <c r="F17" s="283"/>
    </row>
    <row r="18" spans="7:19" ht="13.5">
      <c r="G18" s="287"/>
      <c r="H18" s="288"/>
      <c r="I18" s="289"/>
      <c r="J18" s="289"/>
      <c r="K18" s="38"/>
      <c r="L18" s="289"/>
      <c r="M18" s="289"/>
      <c r="N18" s="290"/>
      <c r="O18" s="290"/>
      <c r="P18" s="29"/>
      <c r="Q18" s="29"/>
      <c r="R18" s="29"/>
      <c r="S18" s="29"/>
    </row>
    <row r="19" spans="1:6" s="6" customFormat="1" ht="26.25">
      <c r="A19" s="19">
        <f>1+A15</f>
        <v>4</v>
      </c>
      <c r="B19" s="24" t="s">
        <v>118</v>
      </c>
      <c r="C19" s="337"/>
      <c r="D19" s="376"/>
      <c r="E19" s="229"/>
      <c r="F19" s="230"/>
    </row>
    <row r="20" spans="2:20" s="6" customFormat="1" ht="115.5">
      <c r="B20" s="24" t="s">
        <v>119</v>
      </c>
      <c r="C20" s="337"/>
      <c r="D20" s="376"/>
      <c r="E20" s="21"/>
      <c r="F20" s="22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</row>
    <row r="21" spans="1:6" s="6" customFormat="1" ht="13.5">
      <c r="A21" s="7" t="s">
        <v>23</v>
      </c>
      <c r="B21" s="24" t="s">
        <v>120</v>
      </c>
      <c r="C21" s="337"/>
      <c r="D21" s="376"/>
      <c r="E21" s="229"/>
      <c r="F21" s="230"/>
    </row>
    <row r="22" spans="1:6" s="6" customFormat="1" ht="13.5">
      <c r="A22" s="7" t="s">
        <v>30</v>
      </c>
      <c r="B22" s="24" t="s">
        <v>121</v>
      </c>
      <c r="C22" s="337"/>
      <c r="D22" s="376"/>
      <c r="E22" s="229"/>
      <c r="F22" s="230"/>
    </row>
    <row r="23" spans="1:6" s="6" customFormat="1" ht="13.5">
      <c r="A23" s="7"/>
      <c r="B23" s="2" t="s">
        <v>204</v>
      </c>
      <c r="C23" s="337"/>
      <c r="D23" s="376"/>
      <c r="E23" s="229"/>
      <c r="F23" s="230"/>
    </row>
    <row r="24" spans="1:6" s="6" customFormat="1" ht="13.5">
      <c r="A24" s="19"/>
      <c r="B24" s="2" t="s">
        <v>205</v>
      </c>
      <c r="C24" s="337"/>
      <c r="D24" s="376"/>
      <c r="E24" s="229"/>
      <c r="F24" s="230"/>
    </row>
    <row r="25" spans="1:6" s="6" customFormat="1" ht="13.5">
      <c r="A25" s="19"/>
      <c r="B25" s="2" t="s">
        <v>122</v>
      </c>
      <c r="C25" s="337"/>
      <c r="D25" s="376"/>
      <c r="E25" s="229"/>
      <c r="F25" s="230"/>
    </row>
    <row r="26" spans="1:6" s="6" customFormat="1" ht="13.5">
      <c r="A26" s="19"/>
      <c r="B26" s="2" t="s">
        <v>206</v>
      </c>
      <c r="C26" s="337"/>
      <c r="D26" s="376"/>
      <c r="E26" s="229"/>
      <c r="F26" s="230"/>
    </row>
    <row r="27" spans="1:6" s="6" customFormat="1" ht="13.5">
      <c r="A27" s="19"/>
      <c r="B27" s="2" t="s">
        <v>123</v>
      </c>
      <c r="C27" s="337" t="s">
        <v>16</v>
      </c>
      <c r="D27" s="376">
        <v>1</v>
      </c>
      <c r="E27" s="229"/>
      <c r="F27" s="230"/>
    </row>
    <row r="28" spans="1:6" s="6" customFormat="1" ht="13.5">
      <c r="A28" s="19"/>
      <c r="B28" s="2"/>
      <c r="C28" s="337"/>
      <c r="D28" s="376"/>
      <c r="E28" s="229"/>
      <c r="F28" s="230"/>
    </row>
    <row r="29" spans="1:6" s="6" customFormat="1" ht="64.5">
      <c r="A29" s="19"/>
      <c r="B29" s="2" t="s">
        <v>124</v>
      </c>
      <c r="C29" s="337" t="s">
        <v>16</v>
      </c>
      <c r="D29" s="376">
        <v>1</v>
      </c>
      <c r="E29" s="229"/>
      <c r="F29" s="230"/>
    </row>
    <row r="30" spans="1:6" s="6" customFormat="1" ht="13.5">
      <c r="A30" s="19"/>
      <c r="B30" s="2"/>
      <c r="C30" s="337"/>
      <c r="D30" s="376"/>
      <c r="E30" s="229"/>
      <c r="F30" s="230"/>
    </row>
    <row r="31" spans="1:6" s="6" customFormat="1" ht="26.25">
      <c r="A31" s="19"/>
      <c r="B31" s="2" t="s">
        <v>125</v>
      </c>
      <c r="C31" s="337" t="s">
        <v>16</v>
      </c>
      <c r="D31" s="376">
        <v>1</v>
      </c>
      <c r="E31" s="229"/>
      <c r="F31" s="230"/>
    </row>
    <row r="32" spans="1:6" s="6" customFormat="1" ht="13.5">
      <c r="A32" s="19"/>
      <c r="B32" s="2"/>
      <c r="C32" s="337"/>
      <c r="D32" s="376"/>
      <c r="E32" s="229"/>
      <c r="F32" s="230"/>
    </row>
    <row r="33" spans="1:6" s="6" customFormat="1" ht="39">
      <c r="A33" s="19">
        <f>1+A19</f>
        <v>5</v>
      </c>
      <c r="B33" s="231" t="s">
        <v>126</v>
      </c>
      <c r="C33" s="337"/>
      <c r="D33" s="376"/>
      <c r="E33" s="21"/>
      <c r="F33" s="22"/>
    </row>
    <row r="34" spans="1:6" s="6" customFormat="1" ht="13.5">
      <c r="A34" s="23" t="s">
        <v>15</v>
      </c>
      <c r="B34" s="2" t="s">
        <v>1</v>
      </c>
      <c r="C34" s="337"/>
      <c r="D34" s="376"/>
      <c r="E34" s="21"/>
      <c r="F34" s="22"/>
    </row>
    <row r="35" spans="1:6" s="6" customFormat="1" ht="13.5">
      <c r="A35" s="23" t="s">
        <v>24</v>
      </c>
      <c r="B35" s="2" t="s">
        <v>127</v>
      </c>
      <c r="C35" s="337"/>
      <c r="D35" s="376"/>
      <c r="E35" s="21"/>
      <c r="F35" s="22"/>
    </row>
    <row r="36" spans="1:6" s="6" customFormat="1" ht="13.5">
      <c r="A36" s="19"/>
      <c r="B36" s="2" t="s">
        <v>207</v>
      </c>
      <c r="C36" s="337" t="s">
        <v>16</v>
      </c>
      <c r="D36" s="376">
        <v>1</v>
      </c>
      <c r="E36" s="21"/>
      <c r="F36" s="22"/>
    </row>
    <row r="37" spans="1:6" s="6" customFormat="1" ht="13.5">
      <c r="A37" s="19"/>
      <c r="B37" s="2"/>
      <c r="C37" s="337"/>
      <c r="D37" s="376"/>
      <c r="E37" s="21"/>
      <c r="F37" s="22"/>
    </row>
    <row r="38" spans="1:19" ht="64.5">
      <c r="A38" s="28">
        <f>1+A33</f>
        <v>6</v>
      </c>
      <c r="B38" s="164" t="s">
        <v>128</v>
      </c>
      <c r="G38" s="287"/>
      <c r="H38" s="291"/>
      <c r="I38" s="289"/>
      <c r="J38" s="289"/>
      <c r="K38" s="38"/>
      <c r="L38" s="289"/>
      <c r="M38" s="289"/>
      <c r="N38" s="290"/>
      <c r="O38" s="290"/>
      <c r="P38" s="29"/>
      <c r="Q38" s="29"/>
      <c r="R38" s="29"/>
      <c r="S38" s="29"/>
    </row>
    <row r="39" spans="1:19" ht="13.5">
      <c r="A39" s="63" t="s">
        <v>23</v>
      </c>
      <c r="B39" s="24" t="s">
        <v>120</v>
      </c>
      <c r="G39" s="287"/>
      <c r="H39" s="291"/>
      <c r="I39" s="289"/>
      <c r="J39" s="289"/>
      <c r="K39" s="38"/>
      <c r="L39" s="289"/>
      <c r="M39" s="289"/>
      <c r="N39" s="290"/>
      <c r="O39" s="290"/>
      <c r="P39" s="29"/>
      <c r="Q39" s="29"/>
      <c r="R39" s="29"/>
      <c r="S39" s="29"/>
    </row>
    <row r="40" spans="1:19" ht="13.5">
      <c r="A40" s="63" t="s">
        <v>30</v>
      </c>
      <c r="B40" s="164" t="s">
        <v>208</v>
      </c>
      <c r="G40" s="287"/>
      <c r="H40" s="291"/>
      <c r="I40" s="289"/>
      <c r="J40" s="289"/>
      <c r="K40" s="38"/>
      <c r="L40" s="289"/>
      <c r="M40" s="289"/>
      <c r="N40" s="290"/>
      <c r="O40" s="290"/>
      <c r="P40" s="29"/>
      <c r="Q40" s="29"/>
      <c r="R40" s="29"/>
      <c r="S40" s="29"/>
    </row>
    <row r="41" spans="1:19" ht="13.5">
      <c r="A41" s="63"/>
      <c r="B41" s="29" t="s">
        <v>209</v>
      </c>
      <c r="G41" s="287"/>
      <c r="H41" s="291"/>
      <c r="I41" s="289"/>
      <c r="J41" s="289"/>
      <c r="K41" s="38"/>
      <c r="L41" s="289"/>
      <c r="M41" s="289"/>
      <c r="N41" s="290"/>
      <c r="O41" s="290"/>
      <c r="P41" s="29"/>
      <c r="Q41" s="29"/>
      <c r="R41" s="29"/>
      <c r="S41" s="29"/>
    </row>
    <row r="42" spans="2:19" ht="13.5">
      <c r="B42" s="29" t="s">
        <v>210</v>
      </c>
      <c r="G42" s="287"/>
      <c r="H42" s="291"/>
      <c r="I42" s="289"/>
      <c r="J42" s="289"/>
      <c r="K42" s="38"/>
      <c r="L42" s="289"/>
      <c r="M42" s="289"/>
      <c r="N42" s="290"/>
      <c r="O42" s="290"/>
      <c r="P42" s="29"/>
      <c r="Q42" s="29"/>
      <c r="R42" s="29"/>
      <c r="S42" s="29"/>
    </row>
    <row r="43" spans="2:19" ht="13.5">
      <c r="B43" s="29" t="s">
        <v>211</v>
      </c>
      <c r="G43" s="287"/>
      <c r="H43" s="291"/>
      <c r="I43" s="289"/>
      <c r="J43" s="289"/>
      <c r="K43" s="38"/>
      <c r="L43" s="289"/>
      <c r="M43" s="289"/>
      <c r="N43" s="290"/>
      <c r="O43" s="290"/>
      <c r="P43" s="29"/>
      <c r="Q43" s="29"/>
      <c r="R43" s="29"/>
      <c r="S43" s="29"/>
    </row>
    <row r="44" spans="2:19" ht="13.5">
      <c r="B44" s="29" t="s">
        <v>129</v>
      </c>
      <c r="G44" s="287"/>
      <c r="H44" s="291"/>
      <c r="I44" s="289"/>
      <c r="J44" s="289"/>
      <c r="K44" s="38"/>
      <c r="L44" s="289"/>
      <c r="M44" s="289"/>
      <c r="N44" s="290"/>
      <c r="O44" s="290"/>
      <c r="P44" s="29"/>
      <c r="Q44" s="29"/>
      <c r="R44" s="29"/>
      <c r="S44" s="29"/>
    </row>
    <row r="45" spans="1:6" s="6" customFormat="1" ht="13.5">
      <c r="A45" s="19"/>
      <c r="B45" s="2" t="s">
        <v>141</v>
      </c>
      <c r="C45" s="337"/>
      <c r="D45" s="376"/>
      <c r="E45" s="229"/>
      <c r="F45" s="230"/>
    </row>
    <row r="46" spans="2:19" ht="13.5">
      <c r="B46" s="29" t="s">
        <v>212</v>
      </c>
      <c r="C46" s="380" t="s">
        <v>16</v>
      </c>
      <c r="D46" s="375">
        <v>1</v>
      </c>
      <c r="G46" s="287"/>
      <c r="H46" s="291"/>
      <c r="I46" s="289"/>
      <c r="J46" s="289"/>
      <c r="K46" s="38"/>
      <c r="L46" s="289"/>
      <c r="M46" s="289"/>
      <c r="N46" s="290"/>
      <c r="O46" s="290"/>
      <c r="P46" s="29"/>
      <c r="Q46" s="29"/>
      <c r="R46" s="29"/>
      <c r="S46" s="29"/>
    </row>
    <row r="47" spans="7:19" ht="13.5">
      <c r="G47" s="287"/>
      <c r="H47" s="291"/>
      <c r="I47" s="289"/>
      <c r="J47" s="289"/>
      <c r="K47" s="38"/>
      <c r="L47" s="289"/>
      <c r="M47" s="289"/>
      <c r="N47" s="290"/>
      <c r="O47" s="290"/>
      <c r="P47" s="29"/>
      <c r="Q47" s="29"/>
      <c r="R47" s="29"/>
      <c r="S47" s="29"/>
    </row>
    <row r="48" spans="1:6" s="184" customFormat="1" ht="63.75">
      <c r="A48" s="179">
        <f>1+A38</f>
        <v>7</v>
      </c>
      <c r="B48" s="265" t="s">
        <v>130</v>
      </c>
      <c r="C48" s="391"/>
      <c r="D48" s="394"/>
      <c r="E48" s="188"/>
      <c r="F48" s="266"/>
    </row>
    <row r="49" spans="1:6" s="184" customFormat="1" ht="13.5">
      <c r="A49" s="267" t="s">
        <v>23</v>
      </c>
      <c r="B49" s="24" t="s">
        <v>120</v>
      </c>
      <c r="C49" s="391"/>
      <c r="D49" s="394"/>
      <c r="E49" s="188"/>
      <c r="F49" s="266"/>
    </row>
    <row r="50" spans="1:6" s="184" customFormat="1" ht="13.5">
      <c r="A50" s="267" t="s">
        <v>30</v>
      </c>
      <c r="B50" s="265" t="s">
        <v>213</v>
      </c>
      <c r="C50" s="391" t="s">
        <v>16</v>
      </c>
      <c r="D50" s="394">
        <v>1</v>
      </c>
      <c r="E50" s="188"/>
      <c r="F50" s="266"/>
    </row>
    <row r="51" spans="5:6" ht="13.5">
      <c r="E51" s="254"/>
      <c r="F51" s="255"/>
    </row>
    <row r="52" spans="1:6" ht="90">
      <c r="A52" s="28">
        <f>1+A48</f>
        <v>8</v>
      </c>
      <c r="B52" s="2" t="s">
        <v>214</v>
      </c>
      <c r="E52" s="254"/>
      <c r="F52" s="255"/>
    </row>
    <row r="53" spans="1:6" ht="13.5">
      <c r="A53" s="267" t="s">
        <v>30</v>
      </c>
      <c r="C53" s="380" t="s">
        <v>17</v>
      </c>
      <c r="D53" s="375">
        <v>565</v>
      </c>
      <c r="E53" s="254"/>
      <c r="F53" s="255"/>
    </row>
    <row r="54" spans="5:6" ht="13.5">
      <c r="E54" s="254"/>
      <c r="F54" s="255"/>
    </row>
    <row r="55" spans="1:25" s="298" customFormat="1" ht="51">
      <c r="A55" s="292">
        <f>1+A52</f>
        <v>9</v>
      </c>
      <c r="B55" s="293" t="s">
        <v>131</v>
      </c>
      <c r="C55" s="392"/>
      <c r="D55" s="395"/>
      <c r="E55" s="294"/>
      <c r="F55" s="295"/>
      <c r="G55" s="296"/>
      <c r="H55" s="297"/>
      <c r="I55" s="296"/>
      <c r="J55" s="297"/>
      <c r="K55" s="296"/>
      <c r="L55" s="296"/>
      <c r="Q55" s="299"/>
      <c r="R55" s="300"/>
      <c r="S55" s="300"/>
      <c r="T55" s="300"/>
      <c r="U55" s="300"/>
      <c r="V55" s="300"/>
      <c r="W55" s="300"/>
      <c r="X55" s="300"/>
      <c r="Y55" s="300"/>
    </row>
    <row r="56" spans="1:25" s="298" customFormat="1" ht="13.5">
      <c r="A56" s="301" t="s">
        <v>15</v>
      </c>
      <c r="B56" s="293" t="s">
        <v>132</v>
      </c>
      <c r="C56" s="392"/>
      <c r="D56" s="395"/>
      <c r="E56" s="294"/>
      <c r="F56" s="295"/>
      <c r="G56" s="299"/>
      <c r="H56" s="299"/>
      <c r="I56" s="299"/>
      <c r="K56" s="299"/>
      <c r="L56" s="299"/>
      <c r="Q56" s="299"/>
      <c r="R56" s="300"/>
      <c r="S56" s="300"/>
      <c r="T56" s="300"/>
      <c r="U56" s="300"/>
      <c r="V56" s="300"/>
      <c r="W56" s="300"/>
      <c r="X56" s="300"/>
      <c r="Y56" s="300"/>
    </row>
    <row r="57" spans="1:25" s="298" customFormat="1" ht="13.5">
      <c r="A57" s="301" t="s">
        <v>24</v>
      </c>
      <c r="B57" s="293" t="s">
        <v>133</v>
      </c>
      <c r="C57" s="392" t="s">
        <v>22</v>
      </c>
      <c r="D57" s="395">
        <v>32</v>
      </c>
      <c r="E57" s="294"/>
      <c r="F57" s="295"/>
      <c r="G57" s="299"/>
      <c r="H57" s="299"/>
      <c r="I57" s="302"/>
      <c r="K57" s="296"/>
      <c r="L57" s="299"/>
      <c r="M57" s="300"/>
      <c r="N57" s="299"/>
      <c r="O57" s="299"/>
      <c r="P57" s="299"/>
      <c r="Q57" s="299"/>
      <c r="R57" s="300"/>
      <c r="S57" s="300"/>
      <c r="T57" s="300"/>
      <c r="U57" s="300"/>
      <c r="V57" s="300"/>
      <c r="W57" s="300"/>
      <c r="X57" s="300"/>
      <c r="Y57" s="300"/>
    </row>
    <row r="58" spans="1:25" s="298" customFormat="1" ht="13.5">
      <c r="A58" s="292"/>
      <c r="B58" s="303"/>
      <c r="C58" s="392"/>
      <c r="D58" s="395"/>
      <c r="E58" s="294"/>
      <c r="F58" s="295"/>
      <c r="G58" s="300"/>
      <c r="H58" s="304"/>
      <c r="I58" s="300"/>
      <c r="J58" s="304"/>
      <c r="K58" s="300"/>
      <c r="L58" s="299"/>
      <c r="M58" s="299"/>
      <c r="N58" s="299"/>
      <c r="O58" s="299"/>
      <c r="P58" s="299"/>
      <c r="Q58" s="299"/>
      <c r="R58" s="299"/>
      <c r="S58" s="300"/>
      <c r="T58" s="300"/>
      <c r="U58" s="300"/>
      <c r="V58" s="300"/>
      <c r="W58" s="300"/>
      <c r="X58" s="300"/>
      <c r="Y58" s="300"/>
    </row>
    <row r="59" spans="1:15" ht="90">
      <c r="A59" s="28">
        <f>1+A55</f>
        <v>10</v>
      </c>
      <c r="B59" s="2" t="s">
        <v>134</v>
      </c>
      <c r="C59" s="380" t="s">
        <v>17</v>
      </c>
      <c r="D59" s="375">
        <v>110</v>
      </c>
      <c r="G59" s="287"/>
      <c r="H59" s="69"/>
      <c r="I59" s="305"/>
      <c r="J59" s="305"/>
      <c r="K59" s="40"/>
      <c r="L59" s="305"/>
      <c r="M59" s="305"/>
      <c r="N59" s="306"/>
      <c r="O59" s="306"/>
    </row>
    <row r="60" spans="1:6" s="311" customFormat="1" ht="13.5">
      <c r="A60" s="307"/>
      <c r="B60" s="308"/>
      <c r="C60" s="393"/>
      <c r="D60" s="396"/>
      <c r="E60" s="309"/>
      <c r="F60" s="310"/>
    </row>
    <row r="61" ht="15.75" customHeight="1">
      <c r="B61" s="312" t="str">
        <f>B2</f>
        <v>KUHINJSKA NAPA </v>
      </c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="120" zoomScaleNormal="120" zoomScalePageLayoutView="0" workbookViewId="0" topLeftCell="A1">
      <pane ySplit="2" topLeftCell="A3" activePane="bottomLeft" state="frozen"/>
      <selection pane="topLeft" activeCell="H6" sqref="H6"/>
      <selection pane="bottomLeft" activeCell="D4" sqref="D4"/>
    </sheetView>
  </sheetViews>
  <sheetFormatPr defaultColWidth="9.33203125" defaultRowHeight="12.75"/>
  <cols>
    <col min="1" max="1" width="4.83203125" style="28" customWidth="1"/>
    <col min="2" max="2" width="48.83203125" style="29" customWidth="1"/>
    <col min="3" max="3" width="7.83203125" style="380" customWidth="1"/>
    <col min="4" max="4" width="7.83203125" style="375" customWidth="1"/>
    <col min="5" max="5" width="14.83203125" style="36" customWidth="1"/>
    <col min="6" max="6" width="14.83203125" style="37" customWidth="1"/>
    <col min="7" max="16384" width="9.33203125" style="33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91" customFormat="1" ht="14.25" thickTop="1">
      <c r="A2" s="279" t="s">
        <v>135</v>
      </c>
      <c r="B2" s="280" t="s">
        <v>215</v>
      </c>
      <c r="C2" s="379"/>
      <c r="D2" s="374"/>
      <c r="E2" s="166"/>
      <c r="F2" s="281"/>
    </row>
    <row r="3" spans="1:19" s="91" customFormat="1" ht="13.5">
      <c r="A3" s="82"/>
      <c r="B3" s="157"/>
      <c r="C3" s="379"/>
      <c r="D3" s="374"/>
      <c r="E3" s="166"/>
      <c r="F3" s="281"/>
      <c r="G3" s="313"/>
      <c r="H3" s="314"/>
      <c r="I3" s="315"/>
      <c r="J3" s="315"/>
      <c r="K3" s="168"/>
      <c r="L3" s="315"/>
      <c r="M3" s="315"/>
      <c r="N3" s="316"/>
      <c r="O3" s="316"/>
      <c r="P3" s="157"/>
      <c r="Q3" s="157"/>
      <c r="R3" s="157"/>
      <c r="S3" s="157"/>
    </row>
    <row r="4" spans="1:19" s="204" customFormat="1" ht="77.25">
      <c r="A4" s="201">
        <f>1</f>
        <v>1</v>
      </c>
      <c r="B4" s="24" t="s">
        <v>216</v>
      </c>
      <c r="C4" s="386"/>
      <c r="D4" s="388"/>
      <c r="E4" s="216"/>
      <c r="F4" s="217"/>
      <c r="G4" s="262"/>
      <c r="H4" s="263"/>
      <c r="I4" s="317"/>
      <c r="J4" s="317"/>
      <c r="K4" s="318"/>
      <c r="L4" s="317"/>
      <c r="M4" s="317"/>
      <c r="N4" s="319"/>
      <c r="O4" s="319"/>
      <c r="P4" s="136"/>
      <c r="Q4" s="136"/>
      <c r="R4" s="136"/>
      <c r="S4" s="136"/>
    </row>
    <row r="5" spans="1:19" s="204" customFormat="1" ht="13.5">
      <c r="A5" s="205" t="s">
        <v>23</v>
      </c>
      <c r="B5" s="136" t="s">
        <v>136</v>
      </c>
      <c r="C5" s="386"/>
      <c r="D5" s="388"/>
      <c r="E5" s="216"/>
      <c r="F5" s="217"/>
      <c r="G5" s="262"/>
      <c r="H5" s="263"/>
      <c r="I5" s="317"/>
      <c r="J5" s="317"/>
      <c r="K5" s="318"/>
      <c r="L5" s="317"/>
      <c r="M5" s="317"/>
      <c r="N5" s="319"/>
      <c r="O5" s="319"/>
      <c r="P5" s="136"/>
      <c r="Q5" s="136"/>
      <c r="R5" s="136"/>
      <c r="S5" s="136"/>
    </row>
    <row r="6" spans="1:19" s="204" customFormat="1" ht="13.5">
      <c r="A6" s="205" t="s">
        <v>30</v>
      </c>
      <c r="B6" s="206" t="s">
        <v>236</v>
      </c>
      <c r="C6" s="386"/>
      <c r="D6" s="388"/>
      <c r="E6" s="216"/>
      <c r="F6" s="217"/>
      <c r="G6" s="262"/>
      <c r="H6" s="263"/>
      <c r="I6" s="317"/>
      <c r="J6" s="317"/>
      <c r="K6" s="318"/>
      <c r="L6" s="317"/>
      <c r="M6" s="317"/>
      <c r="N6" s="319"/>
      <c r="O6" s="319"/>
      <c r="P6" s="136"/>
      <c r="Q6" s="136"/>
      <c r="R6" s="136"/>
      <c r="S6" s="136"/>
    </row>
    <row r="7" spans="1:19" s="204" customFormat="1" ht="13.5">
      <c r="A7" s="205"/>
      <c r="B7" s="136" t="s">
        <v>237</v>
      </c>
      <c r="C7" s="386"/>
      <c r="D7" s="388"/>
      <c r="E7" s="216"/>
      <c r="F7" s="217"/>
      <c r="G7" s="262"/>
      <c r="H7" s="263"/>
      <c r="I7" s="317"/>
      <c r="J7" s="317"/>
      <c r="K7" s="318"/>
      <c r="L7" s="317"/>
      <c r="M7" s="317"/>
      <c r="N7" s="319"/>
      <c r="O7" s="319"/>
      <c r="P7" s="136"/>
      <c r="Q7" s="136"/>
      <c r="R7" s="136"/>
      <c r="S7" s="136"/>
    </row>
    <row r="8" spans="1:19" s="204" customFormat="1" ht="13.5">
      <c r="A8" s="201"/>
      <c r="B8" s="136" t="s">
        <v>238</v>
      </c>
      <c r="C8" s="386"/>
      <c r="D8" s="388"/>
      <c r="E8" s="216"/>
      <c r="F8" s="217"/>
      <c r="G8" s="262"/>
      <c r="H8" s="263"/>
      <c r="I8" s="317"/>
      <c r="J8" s="317"/>
      <c r="K8" s="318"/>
      <c r="L8" s="317"/>
      <c r="M8" s="317"/>
      <c r="N8" s="319"/>
      <c r="O8" s="319"/>
      <c r="P8" s="136"/>
      <c r="Q8" s="136"/>
      <c r="R8" s="136"/>
      <c r="S8" s="136"/>
    </row>
    <row r="9" spans="1:19" s="204" customFormat="1" ht="13.5">
      <c r="A9" s="201"/>
      <c r="B9" s="136" t="s">
        <v>239</v>
      </c>
      <c r="C9" s="386"/>
      <c r="D9" s="388"/>
      <c r="E9" s="216"/>
      <c r="F9" s="217"/>
      <c r="G9" s="262"/>
      <c r="H9" s="263"/>
      <c r="I9" s="317"/>
      <c r="J9" s="317"/>
      <c r="K9" s="318"/>
      <c r="L9" s="317"/>
      <c r="M9" s="317"/>
      <c r="N9" s="319"/>
      <c r="O9" s="319"/>
      <c r="P9" s="136"/>
      <c r="Q9" s="136"/>
      <c r="R9" s="136"/>
      <c r="S9" s="136"/>
    </row>
    <row r="10" spans="1:19" s="204" customFormat="1" ht="13.5">
      <c r="A10" s="201"/>
      <c r="B10" s="136" t="s">
        <v>137</v>
      </c>
      <c r="C10" s="386"/>
      <c r="D10" s="388"/>
      <c r="E10" s="216"/>
      <c r="F10" s="217"/>
      <c r="G10" s="262"/>
      <c r="H10" s="263"/>
      <c r="I10" s="317"/>
      <c r="J10" s="317"/>
      <c r="K10" s="318"/>
      <c r="L10" s="317"/>
      <c r="M10" s="317"/>
      <c r="N10" s="319"/>
      <c r="O10" s="319"/>
      <c r="P10" s="136"/>
      <c r="Q10" s="136"/>
      <c r="R10" s="136"/>
      <c r="S10" s="136"/>
    </row>
    <row r="11" spans="1:19" s="204" customFormat="1" ht="13.5">
      <c r="A11" s="201"/>
      <c r="B11" s="136" t="s">
        <v>240</v>
      </c>
      <c r="C11" s="386" t="s">
        <v>16</v>
      </c>
      <c r="D11" s="388">
        <v>1</v>
      </c>
      <c r="E11" s="216"/>
      <c r="F11" s="217"/>
      <c r="G11" s="262"/>
      <c r="H11" s="263"/>
      <c r="I11" s="317"/>
      <c r="J11" s="317"/>
      <c r="K11" s="318"/>
      <c r="L11" s="317"/>
      <c r="M11" s="317"/>
      <c r="N11" s="319"/>
      <c r="O11" s="319"/>
      <c r="P11" s="136"/>
      <c r="Q11" s="136"/>
      <c r="R11" s="136"/>
      <c r="S11" s="136"/>
    </row>
    <row r="12" spans="1:19" s="204" customFormat="1" ht="13.5">
      <c r="A12" s="201"/>
      <c r="B12" s="136"/>
      <c r="C12" s="386"/>
      <c r="D12" s="388"/>
      <c r="E12" s="216"/>
      <c r="F12" s="217"/>
      <c r="G12" s="262"/>
      <c r="H12" s="263"/>
      <c r="I12" s="317"/>
      <c r="J12" s="317"/>
      <c r="K12" s="318"/>
      <c r="L12" s="317"/>
      <c r="M12" s="317"/>
      <c r="N12" s="319"/>
      <c r="O12" s="319"/>
      <c r="P12" s="136"/>
      <c r="Q12" s="136"/>
      <c r="R12" s="136"/>
      <c r="S12" s="136"/>
    </row>
    <row r="13" spans="1:18" s="204" customFormat="1" ht="26.25">
      <c r="A13" s="201">
        <f>1+A4</f>
        <v>2</v>
      </c>
      <c r="B13" s="206" t="s">
        <v>241</v>
      </c>
      <c r="C13" s="386"/>
      <c r="D13" s="388"/>
      <c r="E13" s="216"/>
      <c r="F13" s="217"/>
      <c r="G13" s="262"/>
      <c r="H13" s="263"/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18" s="204" customFormat="1" ht="13.5">
      <c r="A14" s="205" t="s">
        <v>23</v>
      </c>
      <c r="B14" s="206" t="s">
        <v>136</v>
      </c>
      <c r="C14" s="386"/>
      <c r="D14" s="388"/>
      <c r="E14" s="216"/>
      <c r="F14" s="217"/>
      <c r="G14" s="262"/>
      <c r="H14" s="263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1:18" s="204" customFormat="1" ht="13.5">
      <c r="A15" s="205" t="s">
        <v>30</v>
      </c>
      <c r="B15" s="206" t="s">
        <v>242</v>
      </c>
      <c r="C15" s="386"/>
      <c r="D15" s="388"/>
      <c r="E15" s="216"/>
      <c r="F15" s="217"/>
      <c r="G15" s="262"/>
      <c r="H15" s="263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1:18" s="204" customFormat="1" ht="13.5">
      <c r="A16" s="205"/>
      <c r="B16" s="206" t="s">
        <v>243</v>
      </c>
      <c r="C16" s="386" t="s">
        <v>16</v>
      </c>
      <c r="D16" s="388">
        <v>1</v>
      </c>
      <c r="E16" s="216"/>
      <c r="F16" s="217"/>
      <c r="G16" s="262"/>
      <c r="H16" s="263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8" s="204" customFormat="1" ht="13.5">
      <c r="A17" s="201"/>
      <c r="B17" s="136"/>
      <c r="C17" s="386"/>
      <c r="D17" s="388"/>
      <c r="E17" s="216"/>
      <c r="F17" s="217"/>
      <c r="G17" s="262"/>
      <c r="H17" s="264"/>
    </row>
    <row r="18" spans="1:18" s="204" customFormat="1" ht="63.75">
      <c r="A18" s="201">
        <f>1+A13</f>
        <v>3</v>
      </c>
      <c r="B18" s="265" t="s">
        <v>130</v>
      </c>
      <c r="C18" s="386"/>
      <c r="D18" s="388"/>
      <c r="E18" s="216"/>
      <c r="F18" s="217"/>
      <c r="G18" s="262"/>
      <c r="H18" s="263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s="204" customFormat="1" ht="13.5">
      <c r="A19" s="205" t="s">
        <v>23</v>
      </c>
      <c r="B19" s="206" t="s">
        <v>136</v>
      </c>
      <c r="C19" s="386"/>
      <c r="D19" s="388"/>
      <c r="E19" s="216"/>
      <c r="F19" s="217"/>
      <c r="G19" s="262"/>
      <c r="H19" s="263"/>
      <c r="I19" s="136"/>
      <c r="J19" s="136"/>
      <c r="K19" s="136"/>
      <c r="L19" s="136"/>
      <c r="M19" s="136"/>
      <c r="N19" s="136"/>
      <c r="O19" s="136"/>
      <c r="P19" s="136"/>
      <c r="Q19" s="136"/>
      <c r="R19" s="136"/>
    </row>
    <row r="20" spans="1:18" s="204" customFormat="1" ht="13.5">
      <c r="A20" s="205" t="s">
        <v>30</v>
      </c>
      <c r="B20" s="206" t="s">
        <v>244</v>
      </c>
      <c r="C20" s="386"/>
      <c r="D20" s="388"/>
      <c r="E20" s="216"/>
      <c r="F20" s="217"/>
      <c r="G20" s="262"/>
      <c r="H20" s="263"/>
      <c r="I20" s="136"/>
      <c r="J20" s="136"/>
      <c r="K20" s="136"/>
      <c r="L20" s="136"/>
      <c r="M20" s="136"/>
      <c r="N20" s="136"/>
      <c r="O20" s="136"/>
      <c r="P20" s="136"/>
      <c r="Q20" s="136"/>
      <c r="R20" s="136"/>
    </row>
    <row r="21" spans="1:18" s="204" customFormat="1" ht="13.5">
      <c r="A21" s="205"/>
      <c r="B21" s="206"/>
      <c r="C21" s="386" t="s">
        <v>16</v>
      </c>
      <c r="D21" s="388">
        <v>1</v>
      </c>
      <c r="E21" s="216"/>
      <c r="F21" s="217"/>
      <c r="G21" s="262"/>
      <c r="H21" s="263"/>
      <c r="I21" s="136"/>
      <c r="J21" s="136"/>
      <c r="K21" s="136"/>
      <c r="L21" s="136"/>
      <c r="M21" s="136"/>
      <c r="N21" s="136"/>
      <c r="O21" s="136"/>
      <c r="P21" s="136"/>
      <c r="Q21" s="136"/>
      <c r="R21" s="136"/>
    </row>
    <row r="22" spans="1:6" s="204" customFormat="1" ht="68.25" customHeight="1">
      <c r="A22" s="201">
        <f>1+A18</f>
        <v>4</v>
      </c>
      <c r="B22" s="136" t="s">
        <v>138</v>
      </c>
      <c r="C22" s="386"/>
      <c r="D22" s="388"/>
      <c r="E22" s="216"/>
      <c r="F22" s="217"/>
    </row>
    <row r="23" spans="1:6" s="204" customFormat="1" ht="13.5">
      <c r="A23" s="320" t="s">
        <v>15</v>
      </c>
      <c r="B23" s="136" t="s">
        <v>1</v>
      </c>
      <c r="C23" s="386"/>
      <c r="D23" s="388"/>
      <c r="E23" s="216"/>
      <c r="F23" s="217"/>
    </row>
    <row r="24" spans="1:6" s="204" customFormat="1" ht="13.5">
      <c r="A24" s="320" t="s">
        <v>24</v>
      </c>
      <c r="B24" s="136" t="s">
        <v>139</v>
      </c>
      <c r="C24" s="386"/>
      <c r="D24" s="388"/>
      <c r="E24" s="216"/>
      <c r="F24" s="217"/>
    </row>
    <row r="25" spans="1:6" s="204" customFormat="1" ht="13.5">
      <c r="A25" s="201"/>
      <c r="B25" s="136" t="s">
        <v>140</v>
      </c>
      <c r="C25" s="386" t="s">
        <v>16</v>
      </c>
      <c r="D25" s="388">
        <v>5</v>
      </c>
      <c r="E25" s="216"/>
      <c r="F25" s="217"/>
    </row>
    <row r="26" spans="1:20" s="6" customFormat="1" ht="13.5">
      <c r="A26" s="23"/>
      <c r="B26" s="2"/>
      <c r="C26" s="337"/>
      <c r="D26" s="376"/>
      <c r="E26" s="21"/>
      <c r="F26" s="22"/>
      <c r="G26" s="193"/>
      <c r="H26" s="193"/>
      <c r="I26" s="193"/>
      <c r="J26" s="232"/>
      <c r="K26" s="232"/>
      <c r="L26" s="193"/>
      <c r="M26" s="232"/>
      <c r="N26" s="193"/>
      <c r="O26" s="193"/>
      <c r="P26" s="193"/>
      <c r="Q26" s="193"/>
      <c r="R26" s="193"/>
      <c r="S26" s="193"/>
      <c r="T26" s="193"/>
    </row>
    <row r="27" spans="1:20" s="6" customFormat="1" ht="64.5">
      <c r="A27" s="19">
        <f>1+A22</f>
        <v>5</v>
      </c>
      <c r="B27" s="2" t="s">
        <v>195</v>
      </c>
      <c r="C27" s="337"/>
      <c r="D27" s="376"/>
      <c r="E27" s="21"/>
      <c r="F27" s="22"/>
      <c r="G27" s="193"/>
      <c r="H27" s="193"/>
      <c r="I27" s="193"/>
      <c r="J27" s="232"/>
      <c r="K27" s="232"/>
      <c r="L27" s="193"/>
      <c r="M27" s="232"/>
      <c r="N27" s="193"/>
      <c r="O27" s="193"/>
      <c r="P27" s="193"/>
      <c r="Q27" s="193"/>
      <c r="R27" s="193"/>
      <c r="S27" s="193"/>
      <c r="T27" s="193"/>
    </row>
    <row r="28" spans="1:20" s="6" customFormat="1" ht="13.5">
      <c r="A28" s="23" t="s">
        <v>15</v>
      </c>
      <c r="B28" s="2"/>
      <c r="C28" s="337" t="s">
        <v>17</v>
      </c>
      <c r="D28" s="376">
        <v>143</v>
      </c>
      <c r="E28" s="21"/>
      <c r="F28" s="22"/>
      <c r="G28" s="193"/>
      <c r="H28" s="193"/>
      <c r="I28" s="193"/>
      <c r="J28" s="232"/>
      <c r="K28" s="232"/>
      <c r="L28" s="193"/>
      <c r="M28" s="232"/>
      <c r="N28" s="193"/>
      <c r="O28" s="193"/>
      <c r="P28" s="193"/>
      <c r="Q28" s="193"/>
      <c r="R28" s="193"/>
      <c r="S28" s="193"/>
      <c r="T28" s="193"/>
    </row>
    <row r="29" spans="1:11" s="251" customFormat="1" ht="13.5">
      <c r="A29" s="246"/>
      <c r="B29" s="260"/>
      <c r="C29" s="387"/>
      <c r="D29" s="389"/>
      <c r="E29" s="247"/>
      <c r="F29" s="248"/>
      <c r="I29" s="269"/>
      <c r="J29" s="259"/>
      <c r="K29" s="269"/>
    </row>
    <row r="30" spans="1:14" s="6" customFormat="1" ht="51">
      <c r="A30" s="19">
        <f>1+A27</f>
        <v>6</v>
      </c>
      <c r="B30" s="233" t="s">
        <v>131</v>
      </c>
      <c r="C30" s="337"/>
      <c r="D30" s="376"/>
      <c r="E30" s="21"/>
      <c r="F30" s="22"/>
      <c r="G30" s="234"/>
      <c r="H30" s="234"/>
      <c r="I30" s="234"/>
      <c r="J30" s="235"/>
      <c r="K30" s="236"/>
      <c r="L30" s="35"/>
      <c r="M30" s="49"/>
      <c r="N30" s="173"/>
    </row>
    <row r="31" spans="1:14" s="6" customFormat="1" ht="13.5">
      <c r="A31" s="23" t="s">
        <v>15</v>
      </c>
      <c r="B31" s="233" t="s">
        <v>132</v>
      </c>
      <c r="C31" s="337"/>
      <c r="D31" s="376"/>
      <c r="E31" s="21"/>
      <c r="F31" s="22"/>
      <c r="G31" s="236"/>
      <c r="H31" s="236"/>
      <c r="I31" s="236"/>
      <c r="J31" s="235"/>
      <c r="K31" s="236"/>
      <c r="L31" s="35"/>
      <c r="M31" s="237"/>
      <c r="N31" s="173"/>
    </row>
    <row r="32" spans="1:12" s="6" customFormat="1" ht="13.5">
      <c r="A32" s="23" t="s">
        <v>24</v>
      </c>
      <c r="B32" s="233" t="s">
        <v>133</v>
      </c>
      <c r="C32" s="337" t="s">
        <v>22</v>
      </c>
      <c r="D32" s="376">
        <v>2</v>
      </c>
      <c r="E32" s="21"/>
      <c r="F32" s="22"/>
      <c r="G32" s="236"/>
      <c r="I32" s="236"/>
      <c r="J32" s="236"/>
      <c r="K32" s="236"/>
      <c r="L32" s="173"/>
    </row>
    <row r="33" spans="1:15" s="6" customFormat="1" ht="13.5">
      <c r="A33" s="19"/>
      <c r="B33" s="238"/>
      <c r="C33" s="337"/>
      <c r="D33" s="376"/>
      <c r="E33" s="21"/>
      <c r="F33" s="22"/>
      <c r="G33" s="239"/>
      <c r="I33" s="49"/>
      <c r="J33" s="235"/>
      <c r="K33" s="35"/>
      <c r="L33" s="235"/>
      <c r="M33" s="235"/>
      <c r="N33" s="235"/>
      <c r="O33" s="235"/>
    </row>
    <row r="34" spans="1:11" s="251" customFormat="1" ht="89.25">
      <c r="A34" s="246">
        <f>1+A30</f>
        <v>7</v>
      </c>
      <c r="B34" s="260" t="s">
        <v>145</v>
      </c>
      <c r="C34" s="387" t="s">
        <v>17</v>
      </c>
      <c r="D34" s="389">
        <v>20</v>
      </c>
      <c r="E34" s="247"/>
      <c r="F34" s="248"/>
      <c r="I34" s="269"/>
      <c r="J34" s="259"/>
      <c r="K34" s="269"/>
    </row>
    <row r="35" spans="1:7" s="56" customFormat="1" ht="13.5">
      <c r="A35" s="53"/>
      <c r="B35" s="54"/>
      <c r="C35" s="381"/>
      <c r="D35" s="377"/>
      <c r="E35" s="189"/>
      <c r="F35" s="321"/>
      <c r="G35" s="322"/>
    </row>
    <row r="36" spans="1:7" s="61" customFormat="1" ht="13.5">
      <c r="A36" s="57"/>
      <c r="B36" s="199" t="str">
        <f>+B2</f>
        <v>KUHINJA SPLOŠNO</v>
      </c>
      <c r="C36" s="382"/>
      <c r="D36" s="378"/>
      <c r="E36" s="190"/>
      <c r="F36" s="200"/>
      <c r="G36" s="323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7"/>
  <sheetViews>
    <sheetView showZeros="0" zoomScale="120" zoomScaleNormal="120" zoomScalePageLayoutView="0" workbookViewId="0" topLeftCell="A1">
      <pane ySplit="3" topLeftCell="A4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19" customWidth="1"/>
    <col min="2" max="2" width="48.83203125" style="2" customWidth="1"/>
    <col min="3" max="3" width="7.83203125" style="337" customWidth="1"/>
    <col min="4" max="4" width="7.83203125" style="376" customWidth="1"/>
    <col min="5" max="5" width="14.83203125" style="73" customWidth="1"/>
    <col min="6" max="6" width="14.83203125" style="324" customWidth="1"/>
    <col min="7" max="7" width="12.83203125" style="6" customWidth="1"/>
    <col min="8" max="16384" width="9.33203125" style="6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353" customFormat="1" ht="14.25" thickTop="1">
      <c r="A2" s="363" t="s">
        <v>245</v>
      </c>
      <c r="B2" s="364" t="s">
        <v>272</v>
      </c>
      <c r="C2" s="350"/>
      <c r="D2" s="383"/>
      <c r="E2" s="366"/>
      <c r="F2" s="373"/>
    </row>
    <row r="3" spans="1:6" s="353" customFormat="1" ht="13.5">
      <c r="A3" s="363" t="s">
        <v>99</v>
      </c>
      <c r="B3" s="364" t="s">
        <v>271</v>
      </c>
      <c r="C3" s="350"/>
      <c r="D3" s="383"/>
      <c r="E3" s="366"/>
      <c r="F3" s="373"/>
    </row>
    <row r="5" spans="1:2" ht="51.75">
      <c r="A5" s="19">
        <f>1+A4</f>
        <v>1</v>
      </c>
      <c r="B5" s="2" t="s">
        <v>276</v>
      </c>
    </row>
    <row r="6" spans="3:5" ht="13.5">
      <c r="C6" s="337" t="s">
        <v>16</v>
      </c>
      <c r="D6" s="376">
        <v>1</v>
      </c>
      <c r="E6" s="216"/>
    </row>
    <row r="7" spans="1:14" s="33" customFormat="1" ht="64.5">
      <c r="A7" s="325">
        <f>1+A5</f>
        <v>2</v>
      </c>
      <c r="B7" s="2" t="s">
        <v>246</v>
      </c>
      <c r="C7" s="380"/>
      <c r="D7" s="375"/>
      <c r="E7" s="36"/>
      <c r="F7" s="133"/>
      <c r="G7" s="32"/>
      <c r="H7" s="32"/>
      <c r="I7" s="32"/>
      <c r="J7" s="32"/>
      <c r="K7" s="32"/>
      <c r="L7" s="32"/>
      <c r="M7" s="32"/>
      <c r="N7" s="32"/>
    </row>
    <row r="8" spans="1:14" s="33" customFormat="1" ht="13.5">
      <c r="A8" s="194" t="s">
        <v>23</v>
      </c>
      <c r="B8" s="326" t="s">
        <v>38</v>
      </c>
      <c r="C8" s="380"/>
      <c r="D8" s="375"/>
      <c r="E8" s="36"/>
      <c r="F8" s="133"/>
      <c r="G8" s="32"/>
      <c r="H8" s="32"/>
      <c r="I8" s="32"/>
      <c r="J8" s="32"/>
      <c r="K8" s="32"/>
      <c r="L8" s="32"/>
      <c r="M8" s="32"/>
      <c r="N8" s="32"/>
    </row>
    <row r="9" spans="1:14" s="33" customFormat="1" ht="13.5">
      <c r="A9" s="194" t="s">
        <v>30</v>
      </c>
      <c r="B9" s="326" t="s">
        <v>247</v>
      </c>
      <c r="C9" s="380" t="s">
        <v>18</v>
      </c>
      <c r="D9" s="375">
        <v>65</v>
      </c>
      <c r="E9" s="36"/>
      <c r="F9" s="133"/>
      <c r="G9" s="32"/>
      <c r="H9" s="32"/>
      <c r="I9" s="32"/>
      <c r="J9" s="32"/>
      <c r="K9" s="32"/>
      <c r="L9" s="32"/>
      <c r="M9" s="32"/>
      <c r="N9" s="32"/>
    </row>
    <row r="11" spans="1:14" s="33" customFormat="1" ht="25.5">
      <c r="A11" s="325">
        <f>1+A7</f>
        <v>3</v>
      </c>
      <c r="B11" s="326" t="s">
        <v>248</v>
      </c>
      <c r="C11" s="380"/>
      <c r="D11" s="375"/>
      <c r="E11" s="36"/>
      <c r="F11" s="133"/>
      <c r="G11" s="32"/>
      <c r="H11" s="32"/>
      <c r="I11" s="32"/>
      <c r="J11" s="32"/>
      <c r="K11" s="32"/>
      <c r="L11" s="32"/>
      <c r="M11" s="32"/>
      <c r="N11" s="32"/>
    </row>
    <row r="12" spans="1:14" s="33" customFormat="1" ht="13.5">
      <c r="A12" s="194" t="s">
        <v>23</v>
      </c>
      <c r="B12" s="326" t="s">
        <v>39</v>
      </c>
      <c r="C12" s="380"/>
      <c r="D12" s="375"/>
      <c r="E12" s="36"/>
      <c r="F12" s="133"/>
      <c r="G12" s="32"/>
      <c r="H12" s="32"/>
      <c r="I12" s="32"/>
      <c r="J12" s="32"/>
      <c r="K12" s="32"/>
      <c r="L12" s="32"/>
      <c r="M12" s="32"/>
      <c r="N12" s="32"/>
    </row>
    <row r="13" spans="1:14" s="33" customFormat="1" ht="13.5">
      <c r="A13" s="194" t="s">
        <v>30</v>
      </c>
      <c r="B13" s="326" t="s">
        <v>249</v>
      </c>
      <c r="C13" s="380" t="s">
        <v>16</v>
      </c>
      <c r="D13" s="375">
        <v>1</v>
      </c>
      <c r="E13" s="36"/>
      <c r="F13" s="133"/>
      <c r="G13" s="32"/>
      <c r="H13" s="32"/>
      <c r="I13" s="32"/>
      <c r="J13" s="32"/>
      <c r="K13" s="32"/>
      <c r="L13" s="32"/>
      <c r="M13" s="32"/>
      <c r="N13" s="32"/>
    </row>
    <row r="14" spans="1:14" s="33" customFormat="1" ht="13.5">
      <c r="A14" s="325"/>
      <c r="B14" s="326"/>
      <c r="C14" s="380"/>
      <c r="D14" s="375"/>
      <c r="E14" s="36"/>
      <c r="F14" s="133"/>
      <c r="G14" s="32"/>
      <c r="H14" s="32"/>
      <c r="I14" s="32"/>
      <c r="J14" s="32"/>
      <c r="K14" s="32"/>
      <c r="L14" s="32"/>
      <c r="M14" s="32"/>
      <c r="N14" s="32"/>
    </row>
    <row r="15" spans="1:14" s="33" customFormat="1" ht="51">
      <c r="A15" s="325">
        <f>1+A11</f>
        <v>4</v>
      </c>
      <c r="B15" s="326" t="s">
        <v>250</v>
      </c>
      <c r="C15" s="380"/>
      <c r="D15" s="375"/>
      <c r="E15" s="36"/>
      <c r="F15" s="133"/>
      <c r="G15" s="32"/>
      <c r="H15" s="32"/>
      <c r="I15" s="32"/>
      <c r="J15" s="32"/>
      <c r="K15" s="32"/>
      <c r="L15" s="32"/>
      <c r="M15" s="32"/>
      <c r="N15" s="32"/>
    </row>
    <row r="16" spans="1:14" s="33" customFormat="1" ht="13.5">
      <c r="A16" s="194" t="s">
        <v>23</v>
      </c>
      <c r="B16" s="326" t="s">
        <v>251</v>
      </c>
      <c r="C16" s="380"/>
      <c r="D16" s="375"/>
      <c r="E16" s="36"/>
      <c r="F16" s="133"/>
      <c r="G16" s="32"/>
      <c r="H16" s="32"/>
      <c r="I16" s="32"/>
      <c r="J16" s="32"/>
      <c r="K16" s="32"/>
      <c r="L16" s="32"/>
      <c r="M16" s="32"/>
      <c r="N16" s="32"/>
    </row>
    <row r="17" spans="1:14" s="33" customFormat="1" ht="13.5">
      <c r="A17" s="194" t="s">
        <v>30</v>
      </c>
      <c r="B17" s="326" t="s">
        <v>112</v>
      </c>
      <c r="C17" s="380" t="s">
        <v>16</v>
      </c>
      <c r="D17" s="375">
        <v>1</v>
      </c>
      <c r="E17" s="36"/>
      <c r="F17" s="133"/>
      <c r="G17" s="32"/>
      <c r="H17" s="32"/>
      <c r="I17" s="32"/>
      <c r="J17" s="32"/>
      <c r="K17" s="32"/>
      <c r="L17" s="32"/>
      <c r="M17" s="32"/>
      <c r="N17" s="32"/>
    </row>
    <row r="18" spans="1:21" s="33" customFormat="1" ht="13.5">
      <c r="A18" s="28"/>
      <c r="B18" s="29"/>
      <c r="C18" s="380"/>
      <c r="D18" s="375"/>
      <c r="E18" s="36"/>
      <c r="F18" s="133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33" customFormat="1" ht="39">
      <c r="A19" s="28">
        <f>1+A15</f>
        <v>5</v>
      </c>
      <c r="B19" s="29" t="s">
        <v>101</v>
      </c>
      <c r="C19" s="380"/>
      <c r="D19" s="375"/>
      <c r="E19" s="327"/>
      <c r="F19" s="328"/>
      <c r="G19" s="38"/>
      <c r="H19" s="38"/>
      <c r="I19" s="39"/>
      <c r="J19" s="38"/>
      <c r="K19" s="38"/>
      <c r="L19" s="39"/>
      <c r="M19" s="38"/>
      <c r="N19" s="38"/>
      <c r="O19" s="39"/>
      <c r="P19" s="40"/>
      <c r="Q19" s="40"/>
      <c r="R19" s="40"/>
      <c r="S19" s="40"/>
      <c r="T19" s="40"/>
      <c r="U19" s="40"/>
    </row>
    <row r="20" spans="1:21" ht="13.5">
      <c r="A20" s="7" t="s">
        <v>30</v>
      </c>
      <c r="B20" s="2" t="s">
        <v>71</v>
      </c>
      <c r="C20" s="337" t="s">
        <v>18</v>
      </c>
      <c r="D20" s="376">
        <v>3</v>
      </c>
      <c r="E20" s="21"/>
      <c r="F20" s="329"/>
      <c r="G20" s="35"/>
      <c r="H20" s="35"/>
      <c r="I20" s="48"/>
      <c r="J20" s="35"/>
      <c r="K20" s="35"/>
      <c r="L20" s="48"/>
      <c r="M20" s="35"/>
      <c r="N20" s="48"/>
      <c r="O20" s="48"/>
      <c r="P20" s="35"/>
      <c r="Q20" s="35"/>
      <c r="R20" s="35"/>
      <c r="S20" s="35"/>
      <c r="T20" s="35"/>
      <c r="U20" s="35"/>
    </row>
    <row r="21" spans="1:21" ht="13.5">
      <c r="A21" s="7"/>
      <c r="E21" s="21"/>
      <c r="F21" s="329"/>
      <c r="G21" s="35"/>
      <c r="H21" s="35"/>
      <c r="I21" s="48"/>
      <c r="J21" s="35"/>
      <c r="K21" s="35"/>
      <c r="L21" s="48"/>
      <c r="M21" s="35"/>
      <c r="N21" s="48"/>
      <c r="O21" s="48"/>
      <c r="P21" s="35"/>
      <c r="Q21" s="35"/>
      <c r="R21" s="35"/>
      <c r="S21" s="35"/>
      <c r="T21" s="35"/>
      <c r="U21" s="35"/>
    </row>
    <row r="22" spans="1:6" s="33" customFormat="1" ht="39">
      <c r="A22" s="28">
        <f>1+A19</f>
        <v>6</v>
      </c>
      <c r="B22" s="29" t="s">
        <v>252</v>
      </c>
      <c r="C22" s="380"/>
      <c r="D22" s="375"/>
      <c r="E22" s="36"/>
      <c r="F22" s="133"/>
    </row>
    <row r="23" spans="1:6" s="33" customFormat="1" ht="13.5">
      <c r="A23" s="63" t="s">
        <v>23</v>
      </c>
      <c r="B23" s="29"/>
      <c r="C23" s="380"/>
      <c r="D23" s="375"/>
      <c r="E23" s="36"/>
      <c r="F23" s="133"/>
    </row>
    <row r="24" spans="1:6" s="33" customFormat="1" ht="13.5">
      <c r="A24" s="63" t="s">
        <v>30</v>
      </c>
      <c r="B24" s="164" t="s">
        <v>253</v>
      </c>
      <c r="C24" s="380" t="s">
        <v>16</v>
      </c>
      <c r="D24" s="375">
        <v>1</v>
      </c>
      <c r="E24" s="36"/>
      <c r="F24" s="133"/>
    </row>
    <row r="25" spans="9:15" ht="13.5">
      <c r="I25" s="78"/>
      <c r="J25" s="79"/>
      <c r="L25" s="80"/>
      <c r="N25" s="81"/>
      <c r="O25" s="80"/>
    </row>
    <row r="26" spans="1:15" ht="26.25">
      <c r="A26" s="19">
        <f>1+A22</f>
        <v>7</v>
      </c>
      <c r="B26" s="2" t="s">
        <v>50</v>
      </c>
      <c r="C26" s="337" t="s">
        <v>18</v>
      </c>
      <c r="D26" s="376">
        <v>65</v>
      </c>
      <c r="I26" s="78"/>
      <c r="J26" s="79"/>
      <c r="L26" s="80"/>
      <c r="N26" s="81"/>
      <c r="O26" s="80"/>
    </row>
    <row r="27" spans="9:15" ht="13.5">
      <c r="I27" s="78"/>
      <c r="J27" s="79"/>
      <c r="L27" s="80"/>
      <c r="N27" s="81"/>
      <c r="O27" s="80"/>
    </row>
    <row r="28" spans="1:18" ht="39">
      <c r="A28" s="19">
        <f>1+A26</f>
        <v>8</v>
      </c>
      <c r="B28" s="2" t="s">
        <v>11</v>
      </c>
      <c r="C28" s="337" t="s">
        <v>22</v>
      </c>
      <c r="D28" s="376">
        <v>1</v>
      </c>
      <c r="N28" s="81"/>
      <c r="P28" s="81"/>
      <c r="R28" s="81"/>
    </row>
    <row r="29" spans="14:18" ht="13.5">
      <c r="N29" s="81"/>
      <c r="P29" s="81"/>
      <c r="R29" s="81"/>
    </row>
    <row r="30" spans="1:18" ht="39">
      <c r="A30" s="19">
        <f>1+A28</f>
        <v>9</v>
      </c>
      <c r="B30" s="2" t="s">
        <v>12</v>
      </c>
      <c r="C30" s="337" t="s">
        <v>22</v>
      </c>
      <c r="D30" s="376">
        <v>1</v>
      </c>
      <c r="N30" s="81"/>
      <c r="P30" s="81"/>
      <c r="R30" s="81"/>
    </row>
    <row r="32" spans="1:2" ht="51.75">
      <c r="A32" s="19">
        <f>1+A30</f>
        <v>10</v>
      </c>
      <c r="B32" s="2" t="s">
        <v>269</v>
      </c>
    </row>
    <row r="33" ht="13.5">
      <c r="A33" s="23" t="s">
        <v>15</v>
      </c>
    </row>
    <row r="34" spans="2:4" ht="13.5">
      <c r="B34" s="2" t="s">
        <v>31</v>
      </c>
      <c r="C34" s="337" t="s">
        <v>16</v>
      </c>
      <c r="D34" s="376">
        <v>1</v>
      </c>
    </row>
    <row r="35" spans="1:6" s="18" customFormat="1" ht="13.5">
      <c r="A35" s="16"/>
      <c r="B35" s="17"/>
      <c r="C35" s="336"/>
      <c r="D35" s="384"/>
      <c r="E35" s="241"/>
      <c r="F35" s="324"/>
    </row>
    <row r="36" spans="1:6" s="27" customFormat="1" ht="13.5">
      <c r="A36" s="25"/>
      <c r="B36" s="242" t="str">
        <f>B3</f>
        <v>ZUNANJA INSTALACIJA UNP</v>
      </c>
      <c r="C36" s="338"/>
      <c r="D36" s="385"/>
      <c r="E36" s="243"/>
      <c r="F36" s="330"/>
    </row>
    <row r="37" spans="1:6" s="18" customFormat="1" ht="13.5">
      <c r="A37" s="16"/>
      <c r="B37" s="17"/>
      <c r="C37" s="336"/>
      <c r="D37" s="384"/>
      <c r="E37" s="241"/>
      <c r="F37" s="331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0"/>
  <sheetViews>
    <sheetView showZeros="0" zoomScale="120" zoomScaleNormal="120" zoomScalePageLayoutView="0" workbookViewId="0" topLeftCell="A1">
      <pane ySplit="2" topLeftCell="A3" activePane="bottomLeft" state="frozen"/>
      <selection pane="topLeft" activeCell="H6" sqref="H6"/>
      <selection pane="bottomLeft" activeCell="A1" sqref="A1:IV2"/>
    </sheetView>
  </sheetViews>
  <sheetFormatPr defaultColWidth="9.33203125" defaultRowHeight="12.75"/>
  <cols>
    <col min="1" max="1" width="4.83203125" style="28" customWidth="1"/>
    <col min="2" max="2" width="48.83203125" style="29" customWidth="1"/>
    <col min="3" max="3" width="7.83203125" style="380" customWidth="1"/>
    <col min="4" max="4" width="7.83203125" style="375" customWidth="1"/>
    <col min="5" max="5" width="14.83203125" style="36" customWidth="1"/>
    <col min="6" max="6" width="14.83203125" style="37" customWidth="1"/>
    <col min="7" max="7" width="12.83203125" style="33" customWidth="1"/>
    <col min="8" max="8" width="9.5" style="33" bestFit="1" customWidth="1"/>
    <col min="9" max="9" width="9.33203125" style="33" customWidth="1"/>
    <col min="10" max="14" width="9.5" style="33" bestFit="1" customWidth="1"/>
    <col min="15" max="15" width="9.66015625" style="33" bestFit="1" customWidth="1"/>
    <col min="16" max="16384" width="9.33203125" style="33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91" customFormat="1" ht="14.25" thickTop="1">
      <c r="A2" s="279" t="s">
        <v>100</v>
      </c>
      <c r="B2" s="332" t="s">
        <v>270</v>
      </c>
      <c r="C2" s="379"/>
      <c r="D2" s="374"/>
      <c r="E2" s="166"/>
      <c r="F2" s="281"/>
    </row>
    <row r="3" spans="1:6" s="91" customFormat="1" ht="13.5">
      <c r="A3" s="279"/>
      <c r="B3" s="332"/>
      <c r="C3" s="379"/>
      <c r="D3" s="374"/>
      <c r="E3" s="166"/>
      <c r="F3" s="281"/>
    </row>
    <row r="4" spans="1:6" ht="26.25">
      <c r="A4" s="28">
        <v>1</v>
      </c>
      <c r="B4" s="29" t="s">
        <v>254</v>
      </c>
      <c r="E4" s="327"/>
      <c r="F4" s="328"/>
    </row>
    <row r="5" spans="1:6" ht="13.5">
      <c r="A5" s="63" t="s">
        <v>23</v>
      </c>
      <c r="B5" s="164" t="s">
        <v>255</v>
      </c>
      <c r="E5" s="327"/>
      <c r="F5" s="328"/>
    </row>
    <row r="6" spans="1:6" ht="13.5">
      <c r="A6" s="63" t="s">
        <v>30</v>
      </c>
      <c r="B6" s="164" t="s">
        <v>256</v>
      </c>
      <c r="E6" s="327"/>
      <c r="F6" s="328"/>
    </row>
    <row r="7" spans="2:6" ht="13.5">
      <c r="B7" s="29" t="s">
        <v>25</v>
      </c>
      <c r="C7" s="380" t="s">
        <v>16</v>
      </c>
      <c r="D7" s="375">
        <v>2</v>
      </c>
      <c r="E7" s="327"/>
      <c r="F7" s="328"/>
    </row>
    <row r="8" spans="5:6" ht="13.5">
      <c r="E8" s="327"/>
      <c r="F8" s="328"/>
    </row>
    <row r="9" spans="1:6" ht="26.25">
      <c r="A9" s="28">
        <f>1+A4</f>
        <v>2</v>
      </c>
      <c r="B9" s="29" t="s">
        <v>259</v>
      </c>
      <c r="E9" s="327"/>
      <c r="F9" s="328"/>
    </row>
    <row r="10" spans="1:6" ht="13.5">
      <c r="A10" s="63" t="s">
        <v>23</v>
      </c>
      <c r="B10" s="164" t="s">
        <v>255</v>
      </c>
      <c r="E10" s="327"/>
      <c r="F10" s="328"/>
    </row>
    <row r="11" spans="1:6" ht="13.5">
      <c r="A11" s="63" t="s">
        <v>30</v>
      </c>
      <c r="B11" s="164" t="s">
        <v>260</v>
      </c>
      <c r="E11" s="327"/>
      <c r="F11" s="328"/>
    </row>
    <row r="12" spans="1:9" ht="13.5">
      <c r="A12" s="63"/>
      <c r="B12" s="164" t="s">
        <v>19</v>
      </c>
      <c r="E12" s="327"/>
      <c r="F12" s="328"/>
      <c r="G12" s="37"/>
      <c r="H12" s="37"/>
      <c r="I12" s="37"/>
    </row>
    <row r="13" spans="2:6" ht="13.5">
      <c r="B13" s="29" t="s">
        <v>261</v>
      </c>
      <c r="C13" s="380" t="s">
        <v>16</v>
      </c>
      <c r="D13" s="375">
        <v>2</v>
      </c>
      <c r="E13" s="327"/>
      <c r="F13" s="328"/>
    </row>
    <row r="14" spans="5:6" ht="13.5">
      <c r="E14" s="327"/>
      <c r="F14" s="328"/>
    </row>
    <row r="15" spans="1:6" ht="26.25">
      <c r="A15" s="28">
        <f>1+A9</f>
        <v>3</v>
      </c>
      <c r="B15" s="29" t="s">
        <v>257</v>
      </c>
      <c r="E15" s="327"/>
      <c r="F15" s="328"/>
    </row>
    <row r="16" spans="1:6" ht="13.5">
      <c r="A16" s="63" t="s">
        <v>23</v>
      </c>
      <c r="B16" s="164" t="s">
        <v>275</v>
      </c>
      <c r="E16" s="327"/>
      <c r="F16" s="328"/>
    </row>
    <row r="17" spans="1:6" ht="13.5">
      <c r="A17" s="63" t="s">
        <v>30</v>
      </c>
      <c r="B17" s="164" t="s">
        <v>274</v>
      </c>
      <c r="E17" s="327"/>
      <c r="F17" s="328"/>
    </row>
    <row r="18" spans="1:6" ht="13.5">
      <c r="A18" s="63"/>
      <c r="B18" s="164" t="s">
        <v>21</v>
      </c>
      <c r="E18" s="327"/>
      <c r="F18" s="328"/>
    </row>
    <row r="19" spans="1:6" ht="13.5">
      <c r="A19" s="63"/>
      <c r="B19" s="29" t="s">
        <v>258</v>
      </c>
      <c r="E19" s="327"/>
      <c r="F19" s="328"/>
    </row>
    <row r="20" spans="2:6" ht="13.5">
      <c r="B20" s="29" t="s">
        <v>25</v>
      </c>
      <c r="C20" s="380" t="s">
        <v>16</v>
      </c>
      <c r="D20" s="375">
        <v>1</v>
      </c>
      <c r="E20" s="327"/>
      <c r="F20" s="328"/>
    </row>
    <row r="21" spans="5:6" ht="13.5">
      <c r="E21" s="327"/>
      <c r="F21" s="328"/>
    </row>
    <row r="22" spans="1:6" ht="13.5">
      <c r="A22" s="63" t="s">
        <v>30</v>
      </c>
      <c r="B22" s="164" t="s">
        <v>273</v>
      </c>
      <c r="E22" s="327"/>
      <c r="F22" s="328"/>
    </row>
    <row r="23" spans="1:6" ht="13.5">
      <c r="A23" s="63"/>
      <c r="B23" s="164" t="s">
        <v>20</v>
      </c>
      <c r="E23" s="327"/>
      <c r="F23" s="328"/>
    </row>
    <row r="24" spans="1:6" ht="13.5">
      <c r="A24" s="63"/>
      <c r="B24" s="29" t="s">
        <v>258</v>
      </c>
      <c r="E24" s="327"/>
      <c r="F24" s="328"/>
    </row>
    <row r="25" spans="2:6" ht="13.5">
      <c r="B25" s="29" t="s">
        <v>25</v>
      </c>
      <c r="C25" s="380" t="s">
        <v>16</v>
      </c>
      <c r="D25" s="375">
        <v>1</v>
      </c>
      <c r="E25" s="327"/>
      <c r="F25" s="328"/>
    </row>
    <row r="26" spans="5:6" ht="13.5">
      <c r="E26" s="327"/>
      <c r="F26" s="328"/>
    </row>
    <row r="27" spans="1:6" ht="51.75">
      <c r="A27" s="28">
        <f>1+A15</f>
        <v>4</v>
      </c>
      <c r="B27" s="29" t="s">
        <v>262</v>
      </c>
      <c r="E27" s="327"/>
      <c r="F27" s="328"/>
    </row>
    <row r="28" spans="1:6" ht="13.5">
      <c r="A28" s="63" t="s">
        <v>23</v>
      </c>
      <c r="B28" s="164" t="s">
        <v>42</v>
      </c>
      <c r="E28" s="327"/>
      <c r="F28" s="328"/>
    </row>
    <row r="29" spans="1:6" ht="13.5">
      <c r="A29" s="63" t="s">
        <v>30</v>
      </c>
      <c r="B29" s="164" t="s">
        <v>263</v>
      </c>
      <c r="C29" s="380" t="s">
        <v>16</v>
      </c>
      <c r="D29" s="375">
        <v>4</v>
      </c>
      <c r="E29" s="327"/>
      <c r="F29" s="328"/>
    </row>
    <row r="30" spans="1:6" ht="13.5">
      <c r="A30" s="63" t="s">
        <v>30</v>
      </c>
      <c r="B30" s="164" t="s">
        <v>264</v>
      </c>
      <c r="C30" s="380" t="s">
        <v>16</v>
      </c>
      <c r="D30" s="375">
        <v>3</v>
      </c>
      <c r="E30" s="327"/>
      <c r="F30" s="328"/>
    </row>
    <row r="31" spans="5:6" ht="13.5">
      <c r="E31" s="327"/>
      <c r="F31" s="328"/>
    </row>
    <row r="32" spans="1:6" ht="26.25">
      <c r="A32" s="28">
        <f>1+A27</f>
        <v>5</v>
      </c>
      <c r="B32" s="29" t="s">
        <v>48</v>
      </c>
      <c r="E32" s="327"/>
      <c r="F32" s="328"/>
    </row>
    <row r="33" spans="1:6" ht="13.5">
      <c r="A33" s="63" t="s">
        <v>23</v>
      </c>
      <c r="E33" s="327"/>
      <c r="F33" s="328"/>
    </row>
    <row r="34" spans="1:6" ht="13.5">
      <c r="A34" s="63" t="s">
        <v>30</v>
      </c>
      <c r="B34" s="164" t="s">
        <v>43</v>
      </c>
      <c r="C34" s="380" t="s">
        <v>16</v>
      </c>
      <c r="D34" s="375">
        <v>4</v>
      </c>
      <c r="E34" s="327"/>
      <c r="F34" s="328"/>
    </row>
    <row r="35" spans="1:6" ht="13.5">
      <c r="A35" s="63" t="s">
        <v>30</v>
      </c>
      <c r="B35" s="164" t="s">
        <v>49</v>
      </c>
      <c r="C35" s="380" t="s">
        <v>16</v>
      </c>
      <c r="D35" s="375">
        <v>3</v>
      </c>
      <c r="E35" s="327"/>
      <c r="F35" s="328"/>
    </row>
    <row r="36" spans="5:6" ht="13.5">
      <c r="E36" s="327"/>
      <c r="F36" s="328"/>
    </row>
    <row r="37" spans="1:21" ht="39">
      <c r="A37" s="28">
        <f>1+A32</f>
        <v>6</v>
      </c>
      <c r="B37" s="29" t="s">
        <v>101</v>
      </c>
      <c r="E37" s="327"/>
      <c r="F37" s="328"/>
      <c r="G37" s="38"/>
      <c r="H37" s="38"/>
      <c r="I37" s="39"/>
      <c r="J37" s="38"/>
      <c r="K37" s="38"/>
      <c r="L37" s="39"/>
      <c r="M37" s="38"/>
      <c r="N37" s="38"/>
      <c r="O37" s="39"/>
      <c r="P37" s="40"/>
      <c r="Q37" s="40"/>
      <c r="R37" s="40"/>
      <c r="S37" s="40"/>
      <c r="T37" s="40"/>
      <c r="U37" s="40"/>
    </row>
    <row r="38" spans="1:21" ht="13.5">
      <c r="A38" s="63" t="s">
        <v>30</v>
      </c>
      <c r="B38" s="29" t="s">
        <v>70</v>
      </c>
      <c r="C38" s="380" t="s">
        <v>18</v>
      </c>
      <c r="D38" s="375">
        <v>20</v>
      </c>
      <c r="G38" s="40"/>
      <c r="H38" s="40"/>
      <c r="I38" s="42"/>
      <c r="J38" s="40"/>
      <c r="K38" s="40"/>
      <c r="L38" s="42"/>
      <c r="M38" s="40"/>
      <c r="N38" s="42"/>
      <c r="O38" s="42"/>
      <c r="P38" s="40"/>
      <c r="Q38" s="40"/>
      <c r="R38" s="40"/>
      <c r="S38" s="40"/>
      <c r="T38" s="40"/>
      <c r="U38" s="40"/>
    </row>
    <row r="39" spans="1:21" s="6" customFormat="1" ht="13.5">
      <c r="A39" s="7" t="s">
        <v>30</v>
      </c>
      <c r="B39" s="2" t="s">
        <v>84</v>
      </c>
      <c r="C39" s="337" t="s">
        <v>18</v>
      </c>
      <c r="D39" s="376">
        <v>3</v>
      </c>
      <c r="E39" s="21"/>
      <c r="F39" s="22"/>
      <c r="G39" s="35"/>
      <c r="H39" s="35"/>
      <c r="I39" s="48"/>
      <c r="J39" s="35"/>
      <c r="K39" s="35"/>
      <c r="L39" s="48"/>
      <c r="M39" s="35"/>
      <c r="N39" s="48"/>
      <c r="O39" s="48"/>
      <c r="P39" s="35"/>
      <c r="Q39" s="35"/>
      <c r="R39" s="35"/>
      <c r="S39" s="35"/>
      <c r="T39" s="35"/>
      <c r="U39" s="35"/>
    </row>
    <row r="40" spans="1:21" ht="13.5">
      <c r="A40" s="63" t="s">
        <v>30</v>
      </c>
      <c r="B40" s="29" t="s">
        <v>13</v>
      </c>
      <c r="C40" s="380" t="s">
        <v>18</v>
      </c>
      <c r="D40" s="375">
        <v>6</v>
      </c>
      <c r="G40" s="40"/>
      <c r="H40" s="40"/>
      <c r="I40" s="42"/>
      <c r="J40" s="40"/>
      <c r="K40" s="40"/>
      <c r="L40" s="42"/>
      <c r="M40" s="40"/>
      <c r="N40" s="40"/>
      <c r="O40" s="42"/>
      <c r="P40" s="40"/>
      <c r="Q40" s="40"/>
      <c r="R40" s="40"/>
      <c r="S40" s="40"/>
      <c r="T40" s="40"/>
      <c r="U40" s="40"/>
    </row>
    <row r="41" spans="5:15" ht="13.5">
      <c r="E41" s="327"/>
      <c r="F41" s="328"/>
      <c r="I41" s="50"/>
      <c r="J41" s="76"/>
      <c r="L41" s="77"/>
      <c r="N41" s="69"/>
      <c r="O41" s="77"/>
    </row>
    <row r="42" spans="1:18" ht="26.25">
      <c r="A42" s="28">
        <f>1+A37</f>
        <v>7</v>
      </c>
      <c r="B42" s="29" t="s">
        <v>265</v>
      </c>
      <c r="C42" s="380" t="s">
        <v>22</v>
      </c>
      <c r="D42" s="375">
        <v>4</v>
      </c>
      <c r="E42" s="327"/>
      <c r="F42" s="328"/>
      <c r="N42" s="69"/>
      <c r="P42" s="69"/>
      <c r="R42" s="69"/>
    </row>
    <row r="43" spans="5:18" ht="13.5">
      <c r="E43" s="327"/>
      <c r="F43" s="328"/>
      <c r="N43" s="69"/>
      <c r="P43" s="69"/>
      <c r="R43" s="69"/>
    </row>
    <row r="44" spans="1:18" ht="39">
      <c r="A44" s="28">
        <f>1+A42</f>
        <v>8</v>
      </c>
      <c r="B44" s="29" t="s">
        <v>266</v>
      </c>
      <c r="C44" s="380" t="s">
        <v>22</v>
      </c>
      <c r="D44" s="375">
        <v>4</v>
      </c>
      <c r="E44" s="327"/>
      <c r="F44" s="328"/>
      <c r="N44" s="69"/>
      <c r="P44" s="69"/>
      <c r="R44" s="69"/>
    </row>
    <row r="45" spans="5:18" ht="13.5">
      <c r="E45" s="327"/>
      <c r="F45" s="328"/>
      <c r="G45" s="37"/>
      <c r="H45" s="37"/>
      <c r="I45" s="37"/>
      <c r="L45" s="50"/>
      <c r="M45" s="76"/>
      <c r="O45" s="77"/>
      <c r="Q45" s="69"/>
      <c r="R45" s="77"/>
    </row>
    <row r="46" spans="1:6" ht="64.5">
      <c r="A46" s="28">
        <f>1+A44</f>
        <v>9</v>
      </c>
      <c r="B46" s="29" t="s">
        <v>267</v>
      </c>
      <c r="C46" s="380" t="s">
        <v>17</v>
      </c>
      <c r="D46" s="375">
        <v>15</v>
      </c>
      <c r="E46" s="327"/>
      <c r="F46" s="328"/>
    </row>
    <row r="47" spans="5:18" ht="13.5">
      <c r="E47" s="327"/>
      <c r="F47" s="328"/>
      <c r="G47" s="37"/>
      <c r="H47" s="37"/>
      <c r="I47" s="37"/>
      <c r="L47" s="50"/>
      <c r="M47" s="76"/>
      <c r="O47" s="77"/>
      <c r="Q47" s="69"/>
      <c r="R47" s="77"/>
    </row>
    <row r="48" spans="1:6" ht="26.25">
      <c r="A48" s="28">
        <f>1+A46</f>
        <v>10</v>
      </c>
      <c r="B48" s="29" t="s">
        <v>268</v>
      </c>
      <c r="C48" s="380" t="s">
        <v>16</v>
      </c>
      <c r="D48" s="375">
        <v>4</v>
      </c>
      <c r="E48" s="327"/>
      <c r="F48" s="328"/>
    </row>
    <row r="49" spans="1:256" ht="13.5">
      <c r="A49" s="53"/>
      <c r="B49" s="54"/>
      <c r="C49" s="381"/>
      <c r="D49" s="377"/>
      <c r="E49" s="189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pans="1:256" ht="13.5">
      <c r="A50" s="57"/>
      <c r="B50" s="58" t="str">
        <f>B2</f>
        <v>NOTRANJA INSTALACIJA  UNP</v>
      </c>
      <c r="C50" s="382"/>
      <c r="D50" s="378"/>
      <c r="E50" s="190"/>
      <c r="F50" s="20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="84" zoomScaleNormal="84" zoomScalePageLayoutView="0" workbookViewId="0" topLeftCell="A1">
      <selection activeCell="F3" sqref="F3"/>
    </sheetView>
  </sheetViews>
  <sheetFormatPr defaultColWidth="13.5" defaultRowHeight="12.75"/>
  <cols>
    <col min="1" max="1" width="4.83203125" style="440" customWidth="1"/>
    <col min="2" max="2" width="48.83203125" style="427" customWidth="1"/>
    <col min="3" max="4" width="7.83203125" style="440" customWidth="1"/>
    <col min="5" max="6" width="14.83203125" style="427" customWidth="1"/>
    <col min="7" max="16384" width="13.5" style="427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91" customFormat="1" ht="14.25" thickTop="1">
      <c r="A2" s="446" t="s">
        <v>615</v>
      </c>
      <c r="B2" s="429" t="s">
        <v>616</v>
      </c>
      <c r="C2" s="430"/>
      <c r="D2" s="431"/>
      <c r="E2" s="432"/>
      <c r="F2" s="433"/>
    </row>
    <row r="3" spans="1:9" ht="162.75" customHeight="1">
      <c r="A3" s="447">
        <v>1</v>
      </c>
      <c r="B3" s="435" t="s">
        <v>605</v>
      </c>
      <c r="C3" s="436" t="s">
        <v>16</v>
      </c>
      <c r="D3" s="441">
        <v>3</v>
      </c>
      <c r="E3" s="434"/>
      <c r="F3" s="434"/>
      <c r="G3" s="434"/>
      <c r="H3" s="434"/>
      <c r="I3" s="434"/>
    </row>
    <row r="4" spans="1:9" ht="12.75">
      <c r="A4" s="447" t="s">
        <v>606</v>
      </c>
      <c r="B4" s="435"/>
      <c r="C4" s="436" t="s">
        <v>606</v>
      </c>
      <c r="D4" s="441" t="s">
        <v>606</v>
      </c>
      <c r="E4" s="434"/>
      <c r="F4" s="434"/>
      <c r="G4" s="434"/>
      <c r="H4" s="434"/>
      <c r="I4" s="434"/>
    </row>
    <row r="5" spans="1:9" ht="25.5">
      <c r="A5" s="447">
        <v>2</v>
      </c>
      <c r="B5" s="435" t="s">
        <v>607</v>
      </c>
      <c r="C5" s="436" t="s">
        <v>16</v>
      </c>
      <c r="D5" s="441">
        <v>3</v>
      </c>
      <c r="E5" s="434"/>
      <c r="F5" s="434"/>
      <c r="G5" s="434"/>
      <c r="H5" s="434"/>
      <c r="I5" s="434"/>
    </row>
    <row r="6" spans="1:9" ht="12.75">
      <c r="A6" s="447" t="s">
        <v>606</v>
      </c>
      <c r="B6" s="435"/>
      <c r="C6" s="436" t="s">
        <v>606</v>
      </c>
      <c r="D6" s="441" t="s">
        <v>606</v>
      </c>
      <c r="E6" s="434"/>
      <c r="F6" s="434"/>
      <c r="G6" s="434"/>
      <c r="H6" s="434"/>
      <c r="I6" s="434"/>
    </row>
    <row r="7" spans="1:9" ht="51">
      <c r="A7" s="447">
        <v>3</v>
      </c>
      <c r="B7" s="435" t="s">
        <v>608</v>
      </c>
      <c r="C7" s="436" t="s">
        <v>18</v>
      </c>
      <c r="D7" s="441">
        <v>24</v>
      </c>
      <c r="E7" s="434"/>
      <c r="F7" s="434"/>
      <c r="G7" s="434"/>
      <c r="H7" s="434"/>
      <c r="I7" s="434"/>
    </row>
    <row r="8" spans="1:9" ht="12.75">
      <c r="A8" s="447" t="s">
        <v>606</v>
      </c>
      <c r="B8" s="435"/>
      <c r="C8" s="436" t="s">
        <v>606</v>
      </c>
      <c r="D8" s="441" t="s">
        <v>606</v>
      </c>
      <c r="E8" s="434"/>
      <c r="F8" s="434"/>
      <c r="G8" s="434"/>
      <c r="H8" s="434"/>
      <c r="I8" s="434"/>
    </row>
    <row r="9" spans="1:9" ht="12.75">
      <c r="A9" s="447">
        <v>4</v>
      </c>
      <c r="B9" s="435" t="s">
        <v>609</v>
      </c>
      <c r="C9" s="436" t="s">
        <v>18</v>
      </c>
      <c r="D9" s="441">
        <v>6</v>
      </c>
      <c r="E9" s="434"/>
      <c r="F9" s="434"/>
      <c r="G9" s="434"/>
      <c r="H9" s="434"/>
      <c r="I9" s="434"/>
    </row>
    <row r="10" spans="1:9" ht="12.75">
      <c r="A10" s="447" t="s">
        <v>606</v>
      </c>
      <c r="B10" s="435"/>
      <c r="C10" s="436"/>
      <c r="D10" s="441" t="s">
        <v>606</v>
      </c>
      <c r="E10" s="434"/>
      <c r="F10" s="434"/>
      <c r="G10" s="434"/>
      <c r="H10" s="434"/>
      <c r="I10" s="434"/>
    </row>
    <row r="11" spans="1:9" ht="25.5">
      <c r="A11" s="447">
        <v>5</v>
      </c>
      <c r="B11" s="437" t="s">
        <v>610</v>
      </c>
      <c r="C11" s="436" t="s">
        <v>611</v>
      </c>
      <c r="D11" s="441">
        <v>1</v>
      </c>
      <c r="E11" s="434"/>
      <c r="F11" s="434"/>
      <c r="G11" s="434"/>
      <c r="H11" s="434"/>
      <c r="I11" s="434"/>
    </row>
    <row r="12" spans="1:9" ht="12.75">
      <c r="A12" s="447" t="s">
        <v>606</v>
      </c>
      <c r="B12" s="437" t="s">
        <v>606</v>
      </c>
      <c r="C12" s="436" t="s">
        <v>606</v>
      </c>
      <c r="D12" s="441" t="s">
        <v>606</v>
      </c>
      <c r="E12" s="434"/>
      <c r="F12" s="434"/>
      <c r="G12" s="434"/>
      <c r="H12" s="434"/>
      <c r="I12" s="434"/>
    </row>
    <row r="13" spans="1:9" ht="12.75">
      <c r="A13" s="448">
        <v>6</v>
      </c>
      <c r="B13" s="442" t="s">
        <v>612</v>
      </c>
      <c r="C13" s="443" t="s">
        <v>29</v>
      </c>
      <c r="D13" s="444">
        <v>3</v>
      </c>
      <c r="E13" s="445"/>
      <c r="F13" s="445"/>
      <c r="G13" s="434"/>
      <c r="H13" s="434"/>
      <c r="I13" s="434"/>
    </row>
    <row r="14" spans="1:9" ht="12.75">
      <c r="A14" s="439" t="s">
        <v>606</v>
      </c>
      <c r="B14" s="438" t="s">
        <v>613</v>
      </c>
      <c r="C14" s="439" t="s">
        <v>606</v>
      </c>
      <c r="D14" s="439" t="s">
        <v>606</v>
      </c>
      <c r="E14" s="434"/>
      <c r="F14" s="434"/>
      <c r="G14" s="434"/>
      <c r="H14" s="434"/>
      <c r="I14" s="434"/>
    </row>
    <row r="15" spans="1:9" ht="12.75">
      <c r="A15" s="436"/>
      <c r="B15" s="435"/>
      <c r="C15" s="436"/>
      <c r="D15" s="436"/>
      <c r="E15" s="434"/>
      <c r="F15" s="434"/>
      <c r="G15" s="434"/>
      <c r="H15" s="434"/>
      <c r="I15" s="434"/>
    </row>
    <row r="16" ht="12.75">
      <c r="B16" s="428"/>
    </row>
    <row r="17" ht="12.75">
      <c r="B17" s="428"/>
    </row>
    <row r="18" ht="12.75">
      <c r="B18" s="428"/>
    </row>
    <row r="19" ht="12.75">
      <c r="B19" s="428"/>
    </row>
    <row r="20" ht="12.75">
      <c r="B20" s="428"/>
    </row>
    <row r="21" ht="12.75">
      <c r="B21" s="428"/>
    </row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25" zoomScaleNormal="125" zoomScalePageLayoutView="0" workbookViewId="0" topLeftCell="A1">
      <pane ySplit="2" topLeftCell="A24" activePane="bottomLeft" state="frozen"/>
      <selection pane="topLeft" activeCell="G32" sqref="G32"/>
      <selection pane="bottomLeft" activeCell="A4" sqref="A4"/>
    </sheetView>
  </sheetViews>
  <sheetFormatPr defaultColWidth="9.33203125" defaultRowHeight="12.75"/>
  <cols>
    <col min="1" max="1" width="4.83203125" style="345" customWidth="1"/>
    <col min="2" max="2" width="48.83203125" style="2" customWidth="1"/>
    <col min="3" max="3" width="7.83203125" style="337" customWidth="1"/>
    <col min="4" max="4" width="7.83203125" style="376" customWidth="1"/>
    <col min="5" max="5" width="14.83203125" style="341" customWidth="1"/>
    <col min="6" max="6" width="14.83203125" style="329" customWidth="1"/>
    <col min="7" max="16384" width="9.33203125" style="6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353" customFormat="1" ht="14.25" thickTop="1">
      <c r="A2" s="348" t="s">
        <v>35</v>
      </c>
      <c r="B2" s="349" t="s">
        <v>44</v>
      </c>
      <c r="C2" s="350"/>
      <c r="D2" s="383"/>
      <c r="E2" s="351"/>
      <c r="F2" s="352"/>
    </row>
    <row r="3" spans="1:6" s="18" customFormat="1" ht="13.5">
      <c r="A3" s="344">
        <v>1</v>
      </c>
      <c r="B3" s="17" t="s">
        <v>45</v>
      </c>
      <c r="C3" s="336" t="s">
        <v>29</v>
      </c>
      <c r="D3" s="384">
        <v>2</v>
      </c>
      <c r="E3" s="339"/>
      <c r="F3" s="340"/>
    </row>
    <row r="4" spans="1:6" s="18" customFormat="1" ht="13.5">
      <c r="A4" s="344"/>
      <c r="B4" s="17"/>
      <c r="C4" s="336"/>
      <c r="D4" s="384"/>
      <c r="E4" s="339"/>
      <c r="F4" s="340"/>
    </row>
    <row r="5" spans="1:6" s="18" customFormat="1" ht="26.25">
      <c r="A5" s="344">
        <f>1+A3</f>
        <v>2</v>
      </c>
      <c r="B5" s="17" t="s">
        <v>46</v>
      </c>
      <c r="C5" s="336" t="s">
        <v>29</v>
      </c>
      <c r="D5" s="384">
        <v>3</v>
      </c>
      <c r="E5" s="339"/>
      <c r="F5" s="340"/>
    </row>
    <row r="6" spans="1:6" s="18" customFormat="1" ht="13.5">
      <c r="A6" s="344"/>
      <c r="B6" s="17"/>
      <c r="C6" s="336"/>
      <c r="D6" s="384"/>
      <c r="E6" s="339"/>
      <c r="F6" s="340"/>
    </row>
    <row r="7" spans="1:6" s="18" customFormat="1" ht="26.25">
      <c r="A7" s="344">
        <f>1+A5</f>
        <v>3</v>
      </c>
      <c r="B7" s="17" t="s">
        <v>36</v>
      </c>
      <c r="C7" s="336" t="s">
        <v>29</v>
      </c>
      <c r="D7" s="384">
        <v>2</v>
      </c>
      <c r="E7" s="339"/>
      <c r="F7" s="340"/>
    </row>
    <row r="8" spans="1:6" s="18" customFormat="1" ht="13.5">
      <c r="A8" s="344"/>
      <c r="B8" s="17"/>
      <c r="C8" s="336"/>
      <c r="D8" s="384"/>
      <c r="E8" s="339"/>
      <c r="F8" s="340"/>
    </row>
    <row r="9" spans="1:6" s="18" customFormat="1" ht="51.75">
      <c r="A9" s="344">
        <f>1+A7</f>
        <v>4</v>
      </c>
      <c r="B9" s="17" t="s">
        <v>32</v>
      </c>
      <c r="C9" s="336" t="s">
        <v>29</v>
      </c>
      <c r="D9" s="384">
        <v>6</v>
      </c>
      <c r="E9" s="339"/>
      <c r="F9" s="340"/>
    </row>
    <row r="10" spans="1:6" s="18" customFormat="1" ht="13.5">
      <c r="A10" s="344"/>
      <c r="B10" s="17"/>
      <c r="C10" s="336"/>
      <c r="D10" s="384"/>
      <c r="E10" s="339"/>
      <c r="F10" s="340"/>
    </row>
    <row r="11" spans="1:2" ht="26.25">
      <c r="A11" s="345">
        <f>1+A9</f>
        <v>5</v>
      </c>
      <c r="B11" s="2" t="s">
        <v>102</v>
      </c>
    </row>
    <row r="12" spans="1:4" ht="13.5">
      <c r="A12" s="346" t="s">
        <v>24</v>
      </c>
      <c r="B12" s="2" t="s">
        <v>103</v>
      </c>
      <c r="C12" s="337" t="s">
        <v>16</v>
      </c>
      <c r="D12" s="376">
        <v>1</v>
      </c>
    </row>
    <row r="13" spans="1:6" s="18" customFormat="1" ht="13.5">
      <c r="A13" s="345"/>
      <c r="B13" s="17"/>
      <c r="C13" s="336"/>
      <c r="D13" s="384"/>
      <c r="E13" s="339"/>
      <c r="F13" s="340"/>
    </row>
    <row r="14" spans="1:2" ht="26.25">
      <c r="A14" s="345">
        <f>1+A11</f>
        <v>6</v>
      </c>
      <c r="B14" s="2" t="s">
        <v>104</v>
      </c>
    </row>
    <row r="15" spans="1:4" ht="13.5">
      <c r="A15" s="346" t="s">
        <v>24</v>
      </c>
      <c r="B15" s="2" t="s">
        <v>430</v>
      </c>
      <c r="C15" s="337" t="s">
        <v>16</v>
      </c>
      <c r="D15" s="376">
        <v>1</v>
      </c>
    </row>
    <row r="16" ht="13.5">
      <c r="B16" s="24"/>
    </row>
    <row r="17" spans="1:2" ht="26.25">
      <c r="A17" s="345">
        <f>1+A14</f>
        <v>7</v>
      </c>
      <c r="B17" s="2" t="s">
        <v>105</v>
      </c>
    </row>
    <row r="18" spans="1:4" ht="13.5">
      <c r="A18" s="346" t="s">
        <v>24</v>
      </c>
      <c r="B18" s="24" t="s">
        <v>106</v>
      </c>
      <c r="C18" s="337" t="s">
        <v>16</v>
      </c>
      <c r="D18" s="376">
        <v>1</v>
      </c>
    </row>
    <row r="19" spans="1:4" ht="13.5">
      <c r="A19" s="346" t="s">
        <v>24</v>
      </c>
      <c r="B19" s="24" t="s">
        <v>107</v>
      </c>
      <c r="C19" s="337" t="s">
        <v>16</v>
      </c>
      <c r="D19" s="376">
        <v>3</v>
      </c>
    </row>
    <row r="20" ht="13.5">
      <c r="B20" s="24"/>
    </row>
    <row r="21" spans="1:2" ht="26.25">
      <c r="A21" s="345">
        <f>1+A17</f>
        <v>8</v>
      </c>
      <c r="B21" s="2" t="s">
        <v>108</v>
      </c>
    </row>
    <row r="22" spans="1:4" ht="13.5">
      <c r="A22" s="346" t="s">
        <v>24</v>
      </c>
      <c r="B22" s="24" t="s">
        <v>109</v>
      </c>
      <c r="C22" s="337" t="s">
        <v>16</v>
      </c>
      <c r="D22" s="376">
        <v>1</v>
      </c>
    </row>
    <row r="23" ht="13.5">
      <c r="B23" s="24"/>
    </row>
    <row r="24" spans="1:2" ht="13.5">
      <c r="A24" s="345">
        <f>1+A21</f>
        <v>9</v>
      </c>
      <c r="B24" s="2" t="s">
        <v>110</v>
      </c>
    </row>
    <row r="25" spans="1:6" ht="13.5">
      <c r="A25" s="346"/>
      <c r="B25" s="24"/>
      <c r="C25" s="337" t="s">
        <v>29</v>
      </c>
      <c r="D25" s="376">
        <v>1.5</v>
      </c>
      <c r="F25" s="340"/>
    </row>
    <row r="26" ht="13.5">
      <c r="B26" s="24"/>
    </row>
    <row r="27" spans="1:2" ht="26.25">
      <c r="A27" s="345">
        <f>1+A24</f>
        <v>10</v>
      </c>
      <c r="B27" s="2" t="s">
        <v>111</v>
      </c>
    </row>
    <row r="28" spans="1:6" ht="13.5">
      <c r="A28" s="346"/>
      <c r="B28" s="24"/>
      <c r="C28" s="337" t="s">
        <v>29</v>
      </c>
      <c r="D28" s="376">
        <v>0.5</v>
      </c>
      <c r="F28" s="340"/>
    </row>
    <row r="29" spans="1:6" s="18" customFormat="1" ht="13.5">
      <c r="A29" s="345"/>
      <c r="B29" s="17"/>
      <c r="C29" s="336"/>
      <c r="D29" s="384"/>
      <c r="E29" s="339"/>
      <c r="F29" s="340"/>
    </row>
    <row r="30" spans="1:6" s="27" customFormat="1" ht="13.5">
      <c r="A30" s="347"/>
      <c r="B30" s="26" t="str">
        <f>B2</f>
        <v>SPLOŠNO</v>
      </c>
      <c r="C30" s="338" t="s">
        <v>58</v>
      </c>
      <c r="D30" s="385"/>
      <c r="E30" s="342"/>
      <c r="F30" s="343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showZeros="0" zoomScale="125" zoomScaleNormal="125" zoomScalePageLayoutView="0" workbookViewId="0" topLeftCell="A1">
      <pane ySplit="3" topLeftCell="A46" activePane="bottomLeft" state="frozen"/>
      <selection pane="topLeft" activeCell="H6" sqref="H6"/>
      <selection pane="bottomLeft" activeCell="B51" sqref="B51"/>
    </sheetView>
  </sheetViews>
  <sheetFormatPr defaultColWidth="9.33203125" defaultRowHeight="12.75"/>
  <cols>
    <col min="1" max="1" width="4.83203125" style="28" customWidth="1"/>
    <col min="2" max="2" width="48.83203125" style="29" customWidth="1"/>
    <col min="3" max="3" width="7.83203125" style="380" customWidth="1"/>
    <col min="4" max="4" width="7.83203125" style="375" customWidth="1"/>
    <col min="5" max="5" width="14.83203125" style="30" customWidth="1"/>
    <col min="6" max="6" width="14.83203125" style="31" customWidth="1"/>
    <col min="7" max="7" width="12.83203125" style="33" customWidth="1"/>
    <col min="8" max="16384" width="9.33203125" style="33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91" customFormat="1" ht="14.25" thickTop="1">
      <c r="A2" s="279" t="s">
        <v>34</v>
      </c>
      <c r="B2" s="332" t="s">
        <v>85</v>
      </c>
      <c r="C2" s="379"/>
      <c r="D2" s="374"/>
      <c r="E2" s="162"/>
      <c r="F2" s="163"/>
    </row>
    <row r="3" spans="1:6" s="91" customFormat="1" ht="13.5">
      <c r="A3" s="279" t="s">
        <v>33</v>
      </c>
      <c r="B3" s="332" t="s">
        <v>455</v>
      </c>
      <c r="C3" s="379"/>
      <c r="D3" s="374"/>
      <c r="E3" s="162"/>
      <c r="F3" s="163"/>
    </row>
    <row r="4" spans="7:9" ht="13.5">
      <c r="G4" s="32"/>
      <c r="H4" s="32"/>
      <c r="I4" s="32"/>
    </row>
    <row r="5" spans="2:9" ht="13.5">
      <c r="B5" s="29" t="s">
        <v>86</v>
      </c>
      <c r="G5" s="32"/>
      <c r="H5" s="32"/>
      <c r="I5" s="32"/>
    </row>
    <row r="6" spans="1:4" ht="51">
      <c r="A6" s="28">
        <v>1</v>
      </c>
      <c r="B6" s="34" t="s">
        <v>454</v>
      </c>
      <c r="C6" s="380" t="s">
        <v>16</v>
      </c>
      <c r="D6" s="375">
        <v>1</v>
      </c>
    </row>
    <row r="7" ht="13.5">
      <c r="B7" s="34"/>
    </row>
    <row r="8" spans="1:21" s="6" customFormat="1" ht="64.5">
      <c r="A8" s="19">
        <f>1+A6</f>
        <v>2</v>
      </c>
      <c r="B8" s="2" t="s">
        <v>451</v>
      </c>
      <c r="C8" s="337"/>
      <c r="D8" s="376"/>
      <c r="E8" s="21"/>
      <c r="F8" s="22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s="6" customFormat="1" ht="13.5">
      <c r="A9" s="7" t="s">
        <v>23</v>
      </c>
      <c r="B9" s="24" t="s">
        <v>38</v>
      </c>
      <c r="C9" s="337"/>
      <c r="D9" s="376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s="6" customFormat="1" ht="13.5">
      <c r="A10" s="7" t="s">
        <v>30</v>
      </c>
      <c r="B10" s="24" t="s">
        <v>452</v>
      </c>
      <c r="C10" s="337" t="s">
        <v>18</v>
      </c>
      <c r="D10" s="376">
        <v>57</v>
      </c>
      <c r="E10" s="21"/>
      <c r="F10" s="22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s="6" customFormat="1" ht="13.5">
      <c r="A11" s="7" t="s">
        <v>30</v>
      </c>
      <c r="B11" s="24" t="s">
        <v>453</v>
      </c>
      <c r="C11" s="337" t="s">
        <v>18</v>
      </c>
      <c r="D11" s="376">
        <v>17</v>
      </c>
      <c r="E11" s="21"/>
      <c r="F11" s="22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6" customFormat="1" ht="13.5">
      <c r="A12" s="7"/>
      <c r="B12" s="24"/>
      <c r="C12" s="337"/>
      <c r="D12" s="376"/>
      <c r="E12" s="21"/>
      <c r="F12" s="2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s="6" customFormat="1" ht="13.5">
      <c r="A13" s="7"/>
      <c r="B13" s="24" t="s">
        <v>456</v>
      </c>
      <c r="C13" s="337"/>
      <c r="D13" s="376"/>
      <c r="E13" s="21"/>
      <c r="F13" s="22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51">
      <c r="A14" s="28">
        <f>1+A8</f>
        <v>3</v>
      </c>
      <c r="B14" s="34" t="s">
        <v>440</v>
      </c>
      <c r="E14" s="36"/>
      <c r="F14" s="37"/>
      <c r="G14" s="38"/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3.5">
      <c r="A15" s="41" t="s">
        <v>15</v>
      </c>
      <c r="B15" s="34" t="s">
        <v>155</v>
      </c>
      <c r="E15" s="36"/>
      <c r="F15" s="37"/>
      <c r="G15" s="40"/>
      <c r="H15" s="40"/>
      <c r="I15" s="42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3.5">
      <c r="A16" s="41" t="s">
        <v>24</v>
      </c>
      <c r="B16" s="34" t="s">
        <v>156</v>
      </c>
      <c r="E16" s="36"/>
      <c r="F16" s="37"/>
      <c r="G16" s="40"/>
      <c r="H16" s="40"/>
      <c r="I16" s="42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3.5">
      <c r="A17" s="41"/>
      <c r="B17" s="29" t="s">
        <v>441</v>
      </c>
      <c r="C17" s="380" t="s">
        <v>18</v>
      </c>
      <c r="D17" s="375">
        <v>62</v>
      </c>
      <c r="E17" s="36"/>
      <c r="F17" s="37"/>
      <c r="G17" s="40"/>
      <c r="H17" s="40"/>
      <c r="I17" s="42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3.5">
      <c r="A18" s="41"/>
      <c r="B18" s="29" t="s">
        <v>157</v>
      </c>
      <c r="C18" s="380" t="s">
        <v>18</v>
      </c>
      <c r="D18" s="375">
        <v>22</v>
      </c>
      <c r="E18" s="36"/>
      <c r="F18" s="37"/>
      <c r="G18" s="40"/>
      <c r="H18" s="40"/>
      <c r="I18" s="42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13.5">
      <c r="A19" s="41"/>
      <c r="B19" s="29" t="s">
        <v>158</v>
      </c>
      <c r="C19" s="380" t="s">
        <v>18</v>
      </c>
      <c r="D19" s="375">
        <v>52</v>
      </c>
      <c r="E19" s="36"/>
      <c r="F19" s="37"/>
      <c r="G19" s="40"/>
      <c r="H19" s="40"/>
      <c r="I19" s="42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3.5">
      <c r="A20" s="41"/>
      <c r="E20" s="36"/>
      <c r="F20" s="37"/>
      <c r="G20" s="40"/>
      <c r="H20" s="40"/>
      <c r="I20" s="42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19" s="6" customFormat="1" ht="51">
      <c r="A21" s="19">
        <f>1+A14</f>
        <v>4</v>
      </c>
      <c r="B21" s="43" t="s">
        <v>458</v>
      </c>
      <c r="C21" s="337"/>
      <c r="D21" s="376"/>
      <c r="E21" s="21"/>
      <c r="F21" s="22"/>
      <c r="G21" s="44"/>
      <c r="H21" s="44"/>
      <c r="I21" s="45"/>
      <c r="J21" s="46"/>
      <c r="K21" s="46"/>
      <c r="L21" s="47"/>
      <c r="M21" s="47"/>
      <c r="N21" s="35"/>
      <c r="O21" s="35"/>
      <c r="P21" s="35"/>
      <c r="Q21" s="35"/>
      <c r="R21" s="35"/>
      <c r="S21" s="35"/>
    </row>
    <row r="22" spans="1:19" s="6" customFormat="1" ht="13.5">
      <c r="A22" s="23" t="s">
        <v>15</v>
      </c>
      <c r="B22" s="43" t="s">
        <v>159</v>
      </c>
      <c r="C22" s="337"/>
      <c r="D22" s="376"/>
      <c r="E22" s="21"/>
      <c r="F22" s="22"/>
      <c r="G22" s="35"/>
      <c r="H22" s="35"/>
      <c r="I22" s="48"/>
      <c r="J22" s="35"/>
      <c r="K22" s="35"/>
      <c r="L22" s="48"/>
      <c r="M22" s="48"/>
      <c r="N22" s="35"/>
      <c r="O22" s="35"/>
      <c r="P22" s="35"/>
      <c r="Q22" s="35"/>
      <c r="R22" s="35"/>
      <c r="S22" s="35"/>
    </row>
    <row r="23" spans="1:19" s="6" customFormat="1" ht="13.5">
      <c r="A23" s="23" t="s">
        <v>24</v>
      </c>
      <c r="B23" s="2" t="s">
        <v>457</v>
      </c>
      <c r="C23" s="337" t="s">
        <v>18</v>
      </c>
      <c r="D23" s="376">
        <v>15</v>
      </c>
      <c r="E23" s="21"/>
      <c r="F23" s="22"/>
      <c r="G23" s="35"/>
      <c r="H23" s="35"/>
      <c r="I23" s="48"/>
      <c r="J23" s="49"/>
      <c r="K23" s="35"/>
      <c r="L23" s="48"/>
      <c r="M23" s="48"/>
      <c r="N23" s="35"/>
      <c r="O23" s="35"/>
      <c r="P23" s="35"/>
      <c r="Q23" s="35"/>
      <c r="R23" s="35"/>
      <c r="S23" s="35"/>
    </row>
    <row r="24" spans="1:19" s="6" customFormat="1" ht="13.5">
      <c r="A24" s="23" t="s">
        <v>24</v>
      </c>
      <c r="B24" s="2" t="s">
        <v>160</v>
      </c>
      <c r="C24" s="337" t="s">
        <v>18</v>
      </c>
      <c r="D24" s="376">
        <v>15</v>
      </c>
      <c r="E24" s="21"/>
      <c r="F24" s="22"/>
      <c r="G24" s="35"/>
      <c r="H24" s="35"/>
      <c r="I24" s="48"/>
      <c r="J24" s="49"/>
      <c r="K24" s="35"/>
      <c r="L24" s="48"/>
      <c r="M24" s="48"/>
      <c r="N24" s="35"/>
      <c r="O24" s="35"/>
      <c r="P24" s="35"/>
      <c r="Q24" s="35"/>
      <c r="R24" s="35"/>
      <c r="S24" s="35"/>
    </row>
    <row r="25" spans="1:19" s="6" customFormat="1" ht="13.5">
      <c r="A25" s="23"/>
      <c r="B25" s="2"/>
      <c r="C25" s="337"/>
      <c r="D25" s="376"/>
      <c r="E25" s="21"/>
      <c r="F25" s="22"/>
      <c r="G25" s="35"/>
      <c r="H25" s="35"/>
      <c r="I25" s="48"/>
      <c r="J25" s="49"/>
      <c r="K25" s="35"/>
      <c r="L25" s="48"/>
      <c r="M25" s="48"/>
      <c r="N25" s="35"/>
      <c r="O25" s="35"/>
      <c r="P25" s="35"/>
      <c r="Q25" s="35"/>
      <c r="R25" s="35"/>
      <c r="S25" s="35"/>
    </row>
    <row r="26" spans="1:9" ht="26.25">
      <c r="A26" s="28">
        <f>1+A21</f>
        <v>5</v>
      </c>
      <c r="B26" s="29" t="s">
        <v>442</v>
      </c>
      <c r="E26" s="36"/>
      <c r="F26" s="37"/>
      <c r="I26" s="50"/>
    </row>
    <row r="27" spans="1:9" ht="13.5">
      <c r="A27" s="41" t="s">
        <v>15</v>
      </c>
      <c r="B27" s="34"/>
      <c r="E27" s="36"/>
      <c r="F27" s="37"/>
      <c r="I27" s="50"/>
    </row>
    <row r="28" spans="1:9" ht="13.5">
      <c r="A28" s="41" t="s">
        <v>24</v>
      </c>
      <c r="B28" s="29" t="s">
        <v>443</v>
      </c>
      <c r="C28" s="380" t="s">
        <v>16</v>
      </c>
      <c r="D28" s="375">
        <v>3</v>
      </c>
      <c r="E28" s="36"/>
      <c r="F28" s="37"/>
      <c r="I28" s="50"/>
    </row>
    <row r="29" spans="5:9" ht="13.5">
      <c r="E29" s="36"/>
      <c r="F29" s="37"/>
      <c r="I29" s="50"/>
    </row>
    <row r="30" spans="1:9" ht="77.25">
      <c r="A30" s="28">
        <f>1+A26</f>
        <v>6</v>
      </c>
      <c r="B30" s="29" t="s">
        <v>444</v>
      </c>
      <c r="E30" s="36"/>
      <c r="F30" s="37"/>
      <c r="I30" s="50"/>
    </row>
    <row r="31" spans="1:9" ht="13.5">
      <c r="A31" s="41" t="s">
        <v>15</v>
      </c>
      <c r="B31" s="34" t="s">
        <v>445</v>
      </c>
      <c r="E31" s="36"/>
      <c r="F31" s="37"/>
      <c r="I31" s="50"/>
    </row>
    <row r="32" spans="1:9" ht="13.5">
      <c r="A32" s="41" t="s">
        <v>24</v>
      </c>
      <c r="E32" s="36"/>
      <c r="F32" s="37"/>
      <c r="I32" s="50"/>
    </row>
    <row r="33" spans="1:9" ht="13.5">
      <c r="A33" s="33"/>
      <c r="B33" s="29" t="s">
        <v>446</v>
      </c>
      <c r="C33" s="380" t="s">
        <v>16</v>
      </c>
      <c r="D33" s="375">
        <v>2</v>
      </c>
      <c r="E33" s="36"/>
      <c r="F33" s="37"/>
      <c r="I33" s="50"/>
    </row>
    <row r="34" spans="5:9" ht="13.5">
      <c r="E34" s="36"/>
      <c r="F34" s="37"/>
      <c r="I34" s="50"/>
    </row>
    <row r="35" spans="1:9" ht="51.75">
      <c r="A35" s="28">
        <f>1+A30</f>
        <v>7</v>
      </c>
      <c r="B35" s="29" t="s">
        <v>447</v>
      </c>
      <c r="E35" s="36"/>
      <c r="F35" s="37"/>
      <c r="I35" s="50"/>
    </row>
    <row r="36" spans="1:9" ht="13.5">
      <c r="A36" s="41" t="s">
        <v>15</v>
      </c>
      <c r="B36" s="34" t="s">
        <v>445</v>
      </c>
      <c r="E36" s="36"/>
      <c r="F36" s="37"/>
      <c r="I36" s="50"/>
    </row>
    <row r="37" spans="1:9" ht="13.5">
      <c r="A37" s="41" t="s">
        <v>24</v>
      </c>
      <c r="E37" s="36"/>
      <c r="F37" s="37"/>
      <c r="I37" s="50"/>
    </row>
    <row r="38" spans="1:9" ht="13.5">
      <c r="A38" s="33"/>
      <c r="B38" s="29" t="s">
        <v>448</v>
      </c>
      <c r="C38" s="380" t="s">
        <v>16</v>
      </c>
      <c r="D38" s="375">
        <v>2</v>
      </c>
      <c r="E38" s="36"/>
      <c r="F38" s="37"/>
      <c r="I38" s="50"/>
    </row>
    <row r="39" spans="5:9" ht="13.5">
      <c r="E39" s="36"/>
      <c r="F39" s="37"/>
      <c r="I39" s="50"/>
    </row>
    <row r="40" spans="1:6" ht="102.75">
      <c r="A40" s="51">
        <f>1+A35</f>
        <v>8</v>
      </c>
      <c r="B40" s="29" t="s">
        <v>575</v>
      </c>
      <c r="E40" s="36"/>
      <c r="F40" s="36"/>
    </row>
    <row r="41" spans="1:6" ht="13.5">
      <c r="A41" s="41" t="s">
        <v>15</v>
      </c>
      <c r="B41" s="34" t="s">
        <v>459</v>
      </c>
      <c r="E41" s="36"/>
      <c r="F41" s="36"/>
    </row>
    <row r="42" spans="1:6" ht="13.5">
      <c r="A42" s="41" t="s">
        <v>24</v>
      </c>
      <c r="B42" s="29" t="s">
        <v>460</v>
      </c>
      <c r="E42" s="36"/>
      <c r="F42" s="36"/>
    </row>
    <row r="43" spans="1:6" ht="13.5">
      <c r="A43" s="41"/>
      <c r="B43" s="29" t="s">
        <v>461</v>
      </c>
      <c r="E43" s="36"/>
      <c r="F43" s="37"/>
    </row>
    <row r="44" spans="1:6" ht="13.5">
      <c r="A44" s="41"/>
      <c r="B44" s="29" t="s">
        <v>462</v>
      </c>
      <c r="E44" s="36"/>
      <c r="F44" s="37"/>
    </row>
    <row r="45" spans="1:6" ht="13.5">
      <c r="A45" s="41"/>
      <c r="B45" s="29" t="s">
        <v>463</v>
      </c>
      <c r="C45" s="380" t="s">
        <v>16</v>
      </c>
      <c r="D45" s="375">
        <v>1</v>
      </c>
      <c r="E45" s="36"/>
      <c r="F45" s="37"/>
    </row>
    <row r="46" spans="1:6" ht="13.5">
      <c r="A46" s="52"/>
      <c r="E46" s="36"/>
      <c r="F46" s="37"/>
    </row>
    <row r="47" spans="1:6" ht="77.25">
      <c r="A47" s="28">
        <f>1+A40</f>
        <v>9</v>
      </c>
      <c r="B47" s="29" t="s">
        <v>449</v>
      </c>
      <c r="C47" s="380" t="s">
        <v>17</v>
      </c>
      <c r="D47" s="375">
        <v>120</v>
      </c>
      <c r="E47" s="36"/>
      <c r="F47" s="37"/>
    </row>
    <row r="48" spans="2:6" ht="13.5">
      <c r="B48" s="34"/>
      <c r="C48" s="408"/>
      <c r="E48" s="36"/>
      <c r="F48" s="37"/>
    </row>
    <row r="49" spans="1:6" ht="38.25">
      <c r="A49" s="28">
        <f>1+A47</f>
        <v>10</v>
      </c>
      <c r="B49" s="34" t="s">
        <v>450</v>
      </c>
      <c r="C49" s="408" t="s">
        <v>16</v>
      </c>
      <c r="D49" s="375">
        <v>2</v>
      </c>
      <c r="E49" s="36"/>
      <c r="F49" s="37"/>
    </row>
    <row r="50" spans="1:6" s="56" customFormat="1" ht="13.5">
      <c r="A50" s="53"/>
      <c r="B50" s="54"/>
      <c r="C50" s="381"/>
      <c r="D50" s="377"/>
      <c r="E50" s="55"/>
      <c r="F50" s="31"/>
    </row>
    <row r="51" spans="1:6" s="56" customFormat="1" ht="26.25">
      <c r="A51" s="53">
        <v>11</v>
      </c>
      <c r="B51" s="54" t="s">
        <v>620</v>
      </c>
      <c r="C51" s="381" t="s">
        <v>621</v>
      </c>
      <c r="D51" s="377">
        <v>1</v>
      </c>
      <c r="E51" s="55"/>
      <c r="F51" s="31"/>
    </row>
    <row r="52" spans="1:6" s="56" customFormat="1" ht="13.5">
      <c r="A52" s="53"/>
      <c r="B52" s="54"/>
      <c r="C52" s="381"/>
      <c r="D52" s="377"/>
      <c r="E52" s="55"/>
      <c r="F52" s="31"/>
    </row>
    <row r="53" spans="1:6" s="61" customFormat="1" ht="26.25">
      <c r="A53" s="57"/>
      <c r="B53" s="58" t="str">
        <f>B3</f>
        <v>ZUNANJI VODOVOD IN KANALIZACIJA V TEMELJNI PLOŠČI</v>
      </c>
      <c r="C53" s="382"/>
      <c r="D53" s="378"/>
      <c r="E53" s="59"/>
      <c r="F53" s="60"/>
    </row>
    <row r="54" spans="1:6" s="56" customFormat="1" ht="13.5">
      <c r="A54" s="53"/>
      <c r="B54" s="54"/>
      <c r="C54" s="381"/>
      <c r="D54" s="377"/>
      <c r="E54" s="55"/>
      <c r="F54" s="62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3"/>
  <sheetViews>
    <sheetView zoomScale="115" zoomScaleNormal="115" zoomScalePageLayoutView="0" workbookViewId="0" topLeftCell="A1">
      <pane ySplit="2" topLeftCell="A231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28" customWidth="1"/>
    <col min="2" max="2" width="48.83203125" style="71" customWidth="1"/>
    <col min="3" max="3" width="7.83203125" style="380" customWidth="1"/>
    <col min="4" max="4" width="7.83203125" style="375" customWidth="1"/>
    <col min="5" max="5" width="14.83203125" style="64" customWidth="1"/>
    <col min="6" max="6" width="14.83203125" style="65" customWidth="1"/>
    <col min="7" max="15" width="10.83203125" style="33" customWidth="1"/>
    <col min="16" max="16384" width="9.33203125" style="33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91" customFormat="1" ht="14.25" thickTop="1">
      <c r="A2" s="279" t="s">
        <v>465</v>
      </c>
      <c r="B2" s="354" t="s">
        <v>464</v>
      </c>
      <c r="C2" s="379"/>
      <c r="D2" s="374"/>
      <c r="E2" s="355"/>
      <c r="F2" s="356"/>
    </row>
    <row r="3" spans="2:13" ht="13.5">
      <c r="B3" s="34"/>
      <c r="C3" s="420"/>
      <c r="D3" s="421"/>
      <c r="G3" s="37"/>
      <c r="H3" s="37"/>
      <c r="I3" s="37"/>
      <c r="J3" s="66"/>
      <c r="K3" s="67"/>
      <c r="L3" s="68"/>
      <c r="M3" s="69"/>
    </row>
    <row r="4" spans="1:7" ht="63.75">
      <c r="A4" s="28">
        <v>1</v>
      </c>
      <c r="B4" s="34" t="s">
        <v>466</v>
      </c>
      <c r="G4" s="70"/>
    </row>
    <row r="5" spans="1:2" ht="13.5">
      <c r="A5" s="41" t="s">
        <v>15</v>
      </c>
      <c r="B5" s="71" t="s">
        <v>467</v>
      </c>
    </row>
    <row r="6" spans="1:2" ht="13.5">
      <c r="A6" s="41" t="s">
        <v>24</v>
      </c>
      <c r="B6" s="71" t="s">
        <v>468</v>
      </c>
    </row>
    <row r="7" ht="13.5">
      <c r="B7" s="71" t="s">
        <v>469</v>
      </c>
    </row>
    <row r="8" spans="2:6" ht="13.5">
      <c r="B8" s="71" t="s">
        <v>470</v>
      </c>
      <c r="C8" s="380" t="s">
        <v>16</v>
      </c>
      <c r="D8" s="375">
        <v>5</v>
      </c>
      <c r="F8" s="72"/>
    </row>
    <row r="10" spans="1:6" s="6" customFormat="1" ht="90.75" customHeight="1">
      <c r="A10" s="19">
        <f>1+A4</f>
        <v>2</v>
      </c>
      <c r="B10" s="43" t="s">
        <v>589</v>
      </c>
      <c r="C10" s="337"/>
      <c r="D10" s="376"/>
      <c r="E10" s="73"/>
      <c r="F10" s="74"/>
    </row>
    <row r="11" spans="1:6" s="6" customFormat="1" ht="13.5">
      <c r="A11" s="23" t="s">
        <v>15</v>
      </c>
      <c r="B11" s="2" t="s">
        <v>576</v>
      </c>
      <c r="C11" s="337"/>
      <c r="D11" s="376"/>
      <c r="E11" s="73"/>
      <c r="F11" s="74"/>
    </row>
    <row r="12" spans="1:6" s="6" customFormat="1" ht="13.5">
      <c r="A12" s="23" t="s">
        <v>24</v>
      </c>
      <c r="B12" s="2" t="s">
        <v>577</v>
      </c>
      <c r="C12" s="337"/>
      <c r="D12" s="376"/>
      <c r="E12" s="73"/>
      <c r="F12" s="74"/>
    </row>
    <row r="13" spans="1:6" s="6" customFormat="1" ht="13.5">
      <c r="A13" s="19"/>
      <c r="B13" s="2" t="s">
        <v>578</v>
      </c>
      <c r="C13" s="337"/>
      <c r="D13" s="376"/>
      <c r="E13" s="73"/>
      <c r="F13" s="74"/>
    </row>
    <row r="14" spans="1:6" s="6" customFormat="1" ht="13.5">
      <c r="A14" s="19"/>
      <c r="B14" s="2"/>
      <c r="C14" s="337" t="s">
        <v>16</v>
      </c>
      <c r="D14" s="376">
        <v>2</v>
      </c>
      <c r="E14" s="73"/>
      <c r="F14" s="74"/>
    </row>
    <row r="15" spans="1:2" ht="51">
      <c r="A15" s="28">
        <f>1+A10</f>
        <v>3</v>
      </c>
      <c r="B15" s="34" t="s">
        <v>471</v>
      </c>
    </row>
    <row r="16" spans="1:2" ht="13.5">
      <c r="A16" s="41" t="s">
        <v>15</v>
      </c>
      <c r="B16" s="71" t="s">
        <v>472</v>
      </c>
    </row>
    <row r="17" spans="1:4" ht="13.5">
      <c r="A17" s="41" t="s">
        <v>24</v>
      </c>
      <c r="B17" s="71" t="s">
        <v>473</v>
      </c>
      <c r="C17" s="380" t="s">
        <v>16</v>
      </c>
      <c r="D17" s="375">
        <v>13</v>
      </c>
    </row>
    <row r="19" spans="1:2" ht="51">
      <c r="A19" s="28">
        <f>1+A15</f>
        <v>4</v>
      </c>
      <c r="B19" s="34" t="s">
        <v>474</v>
      </c>
    </row>
    <row r="20" spans="1:2" ht="13.5">
      <c r="A20" s="41" t="s">
        <v>15</v>
      </c>
      <c r="B20" s="71" t="s">
        <v>472</v>
      </c>
    </row>
    <row r="21" spans="1:4" ht="13.5">
      <c r="A21" s="41" t="s">
        <v>24</v>
      </c>
      <c r="B21" s="71" t="s">
        <v>475</v>
      </c>
      <c r="C21" s="380" t="s">
        <v>16</v>
      </c>
      <c r="D21" s="375">
        <v>1</v>
      </c>
    </row>
    <row r="23" spans="1:7" ht="38.25">
      <c r="A23" s="28">
        <f>1+A19</f>
        <v>5</v>
      </c>
      <c r="B23" s="71" t="s">
        <v>476</v>
      </c>
      <c r="C23" s="380" t="s">
        <v>16</v>
      </c>
      <c r="D23" s="375">
        <v>14</v>
      </c>
      <c r="G23" s="32"/>
    </row>
    <row r="24" spans="7:13" ht="13.5">
      <c r="G24" s="32"/>
      <c r="M24" s="75"/>
    </row>
    <row r="25" spans="1:2" ht="127.5">
      <c r="A25" s="28">
        <f>1+A23</f>
        <v>6</v>
      </c>
      <c r="B25" s="34" t="s">
        <v>477</v>
      </c>
    </row>
    <row r="26" spans="1:2" ht="13.5">
      <c r="A26" s="41" t="s">
        <v>15</v>
      </c>
      <c r="B26" s="71" t="s">
        <v>478</v>
      </c>
    </row>
    <row r="27" spans="1:4" ht="13.5">
      <c r="A27" s="41" t="s">
        <v>24</v>
      </c>
      <c r="B27" s="71" t="s">
        <v>479</v>
      </c>
      <c r="C27" s="380" t="s">
        <v>16</v>
      </c>
      <c r="D27" s="375">
        <v>7</v>
      </c>
    </row>
    <row r="29" spans="1:2" ht="165.75">
      <c r="A29" s="28">
        <f>1+A25</f>
        <v>7</v>
      </c>
      <c r="B29" s="34" t="s">
        <v>480</v>
      </c>
    </row>
    <row r="30" spans="1:2" ht="13.5">
      <c r="A30" s="41" t="s">
        <v>15</v>
      </c>
      <c r="B30" s="71" t="s">
        <v>478</v>
      </c>
    </row>
    <row r="31" spans="1:4" ht="13.5">
      <c r="A31" s="41" t="s">
        <v>24</v>
      </c>
      <c r="B31" s="71" t="s">
        <v>481</v>
      </c>
      <c r="C31" s="380" t="s">
        <v>16</v>
      </c>
      <c r="D31" s="375">
        <v>18</v>
      </c>
    </row>
    <row r="33" spans="1:2" ht="127.5">
      <c r="A33" s="28">
        <f>1+A29</f>
        <v>8</v>
      </c>
      <c r="B33" s="34" t="s">
        <v>482</v>
      </c>
    </row>
    <row r="34" spans="1:2" ht="13.5">
      <c r="A34" s="41" t="s">
        <v>15</v>
      </c>
      <c r="B34" s="71" t="s">
        <v>478</v>
      </c>
    </row>
    <row r="35" spans="1:4" ht="13.5">
      <c r="A35" s="41" t="s">
        <v>24</v>
      </c>
      <c r="B35" s="71" t="s">
        <v>483</v>
      </c>
      <c r="C35" s="380" t="s">
        <v>16</v>
      </c>
      <c r="D35" s="375">
        <v>4</v>
      </c>
    </row>
    <row r="36" ht="13.5">
      <c r="A36" s="41"/>
    </row>
    <row r="37" spans="1:2" ht="38.25">
      <c r="A37" s="28">
        <f>1+A33</f>
        <v>9</v>
      </c>
      <c r="B37" s="71" t="s">
        <v>484</v>
      </c>
    </row>
    <row r="38" ht="13.5">
      <c r="A38" s="41" t="s">
        <v>15</v>
      </c>
    </row>
    <row r="39" ht="13.5">
      <c r="A39" s="41" t="s">
        <v>24</v>
      </c>
    </row>
    <row r="40" spans="2:4" ht="13.5">
      <c r="B40" s="71" t="s">
        <v>485</v>
      </c>
      <c r="C40" s="380" t="s">
        <v>16</v>
      </c>
      <c r="D40" s="375">
        <v>1</v>
      </c>
    </row>
    <row r="42" spans="1:2" ht="25.5">
      <c r="A42" s="28">
        <f>1+A37</f>
        <v>10</v>
      </c>
      <c r="B42" s="71" t="s">
        <v>486</v>
      </c>
    </row>
    <row r="43" spans="1:2" ht="13.5">
      <c r="A43" s="41" t="s">
        <v>15</v>
      </c>
      <c r="B43" s="71" t="s">
        <v>52</v>
      </c>
    </row>
    <row r="44" spans="1:2" ht="13.5">
      <c r="A44" s="41" t="s">
        <v>24</v>
      </c>
      <c r="B44" s="71" t="s">
        <v>487</v>
      </c>
    </row>
    <row r="45" spans="2:4" ht="13.5">
      <c r="B45" s="71" t="s">
        <v>6</v>
      </c>
      <c r="C45" s="380" t="s">
        <v>16</v>
      </c>
      <c r="D45" s="422">
        <v>1</v>
      </c>
    </row>
    <row r="46" ht="13.5">
      <c r="D46" s="422"/>
    </row>
    <row r="47" spans="1:2" ht="51">
      <c r="A47" s="28">
        <f>1+A42</f>
        <v>11</v>
      </c>
      <c r="B47" s="34" t="s">
        <v>590</v>
      </c>
    </row>
    <row r="48" spans="1:2" ht="13.5">
      <c r="A48" s="41" t="s">
        <v>15</v>
      </c>
      <c r="B48" s="71" t="s">
        <v>54</v>
      </c>
    </row>
    <row r="49" spans="1:2" ht="13.5">
      <c r="A49" s="41" t="s">
        <v>24</v>
      </c>
      <c r="B49" s="71" t="s">
        <v>488</v>
      </c>
    </row>
    <row r="50" spans="2:4" ht="13.5">
      <c r="B50" s="71" t="s">
        <v>485</v>
      </c>
      <c r="C50" s="380" t="s">
        <v>16</v>
      </c>
      <c r="D50" s="375">
        <v>7</v>
      </c>
    </row>
    <row r="52" spans="1:2" ht="51">
      <c r="A52" s="28">
        <f>1+A47</f>
        <v>12</v>
      </c>
      <c r="B52" s="34" t="s">
        <v>591</v>
      </c>
    </row>
    <row r="53" spans="1:2" ht="13.5">
      <c r="A53" s="41" t="s">
        <v>15</v>
      </c>
      <c r="B53" s="71" t="s">
        <v>54</v>
      </c>
    </row>
    <row r="54" spans="1:2" ht="13.5">
      <c r="A54" s="41" t="s">
        <v>24</v>
      </c>
      <c r="B54" s="71" t="s">
        <v>489</v>
      </c>
    </row>
    <row r="55" spans="2:4" ht="13.5">
      <c r="B55" s="71" t="s">
        <v>490</v>
      </c>
      <c r="C55" s="380" t="s">
        <v>16</v>
      </c>
      <c r="D55" s="375">
        <v>18</v>
      </c>
    </row>
    <row r="57" spans="1:2" ht="76.5">
      <c r="A57" s="28">
        <f>1+A52</f>
        <v>13</v>
      </c>
      <c r="B57" s="71" t="s">
        <v>90</v>
      </c>
    </row>
    <row r="58" spans="1:2" ht="13.5">
      <c r="A58" s="41" t="s">
        <v>15</v>
      </c>
      <c r="B58" s="71" t="s">
        <v>52</v>
      </c>
    </row>
    <row r="59" spans="1:15" ht="13.5">
      <c r="A59" s="41" t="s">
        <v>24</v>
      </c>
      <c r="B59" s="71" t="s">
        <v>491</v>
      </c>
      <c r="C59" s="380" t="s">
        <v>16</v>
      </c>
      <c r="D59" s="375">
        <v>25</v>
      </c>
      <c r="I59" s="50"/>
      <c r="J59" s="76"/>
      <c r="L59" s="77"/>
      <c r="N59" s="69"/>
      <c r="O59" s="77"/>
    </row>
    <row r="61" spans="1:6" s="6" customFormat="1" ht="51">
      <c r="A61" s="19">
        <f>1+A57</f>
        <v>14</v>
      </c>
      <c r="B61" s="43" t="s">
        <v>552</v>
      </c>
      <c r="C61" s="337"/>
      <c r="D61" s="376"/>
      <c r="E61" s="73"/>
      <c r="F61" s="74"/>
    </row>
    <row r="62" spans="1:6" s="6" customFormat="1" ht="13.5">
      <c r="A62" s="23" t="s">
        <v>15</v>
      </c>
      <c r="B62" s="71" t="s">
        <v>54</v>
      </c>
      <c r="C62" s="337"/>
      <c r="D62" s="376"/>
      <c r="E62" s="73"/>
      <c r="F62" s="74"/>
    </row>
    <row r="63" spans="1:6" s="6" customFormat="1" ht="13.5">
      <c r="A63" s="23" t="s">
        <v>24</v>
      </c>
      <c r="B63" s="2" t="s">
        <v>554</v>
      </c>
      <c r="C63" s="337"/>
      <c r="D63" s="376"/>
      <c r="E63" s="73"/>
      <c r="F63" s="74"/>
    </row>
    <row r="64" spans="1:6" s="6" customFormat="1" ht="13.5">
      <c r="A64" s="19"/>
      <c r="B64" s="2" t="s">
        <v>555</v>
      </c>
      <c r="C64" s="337" t="s">
        <v>16</v>
      </c>
      <c r="D64" s="376">
        <v>1</v>
      </c>
      <c r="E64" s="73"/>
      <c r="F64" s="74"/>
    </row>
    <row r="65" spans="1:6" s="6" customFormat="1" ht="13.5">
      <c r="A65" s="19"/>
      <c r="B65" s="2"/>
      <c r="C65" s="337"/>
      <c r="D65" s="376"/>
      <c r="E65" s="73"/>
      <c r="F65" s="74"/>
    </row>
    <row r="66" spans="1:6" s="6" customFormat="1" ht="26.25">
      <c r="A66" s="19">
        <f>1+A61</f>
        <v>15</v>
      </c>
      <c r="B66" s="2" t="s">
        <v>553</v>
      </c>
      <c r="C66" s="337"/>
      <c r="D66" s="376"/>
      <c r="E66" s="73"/>
      <c r="F66" s="74"/>
    </row>
    <row r="67" spans="1:6" s="6" customFormat="1" ht="13.5">
      <c r="A67" s="23" t="s">
        <v>15</v>
      </c>
      <c r="B67" s="2" t="s">
        <v>52</v>
      </c>
      <c r="C67" s="337"/>
      <c r="D67" s="376"/>
      <c r="E67" s="73"/>
      <c r="F67" s="74"/>
    </row>
    <row r="68" spans="1:15" s="6" customFormat="1" ht="13.5">
      <c r="A68" s="23" t="s">
        <v>24</v>
      </c>
      <c r="B68" s="2" t="s">
        <v>91</v>
      </c>
      <c r="C68" s="337" t="s">
        <v>16</v>
      </c>
      <c r="D68" s="423">
        <f>D64</f>
        <v>1</v>
      </c>
      <c r="E68" s="73"/>
      <c r="F68" s="74"/>
      <c r="I68" s="78"/>
      <c r="J68" s="79"/>
      <c r="L68" s="80"/>
      <c r="N68" s="81"/>
      <c r="O68" s="80"/>
    </row>
    <row r="69" spans="1:15" s="6" customFormat="1" ht="13.5">
      <c r="A69" s="19"/>
      <c r="B69" s="2"/>
      <c r="C69" s="337"/>
      <c r="D69" s="376"/>
      <c r="E69" s="73"/>
      <c r="F69" s="74"/>
      <c r="I69" s="78"/>
      <c r="J69" s="79"/>
      <c r="L69" s="80"/>
      <c r="N69" s="81"/>
      <c r="O69" s="80"/>
    </row>
    <row r="70" spans="1:2" ht="38.25">
      <c r="A70" s="28">
        <f>1+A66</f>
        <v>16</v>
      </c>
      <c r="B70" s="71" t="s">
        <v>541</v>
      </c>
    </row>
    <row r="71" spans="1:15" ht="13.5">
      <c r="A71" s="41"/>
      <c r="C71" s="380" t="s">
        <v>16</v>
      </c>
      <c r="D71" s="375">
        <v>4</v>
      </c>
      <c r="I71" s="50"/>
      <c r="J71" s="76"/>
      <c r="L71" s="77"/>
      <c r="N71" s="69"/>
      <c r="O71" s="77"/>
    </row>
    <row r="72" spans="1:2" ht="38.25">
      <c r="A72" s="28">
        <f>1+A70</f>
        <v>17</v>
      </c>
      <c r="B72" s="71" t="s">
        <v>542</v>
      </c>
    </row>
    <row r="73" spans="1:15" ht="13.5">
      <c r="A73" s="41"/>
      <c r="C73" s="380" t="s">
        <v>16</v>
      </c>
      <c r="D73" s="375">
        <v>2</v>
      </c>
      <c r="I73" s="50"/>
      <c r="J73" s="76"/>
      <c r="L73" s="77"/>
      <c r="N73" s="69"/>
      <c r="O73" s="77"/>
    </row>
    <row r="74" spans="1:15" s="6" customFormat="1" ht="64.5">
      <c r="A74" s="19">
        <f>1+A72</f>
        <v>18</v>
      </c>
      <c r="B74" s="2" t="s">
        <v>539</v>
      </c>
      <c r="C74" s="337"/>
      <c r="D74" s="376"/>
      <c r="E74" s="21"/>
      <c r="F74" s="22"/>
      <c r="J74" s="79"/>
      <c r="L74" s="81"/>
      <c r="N74" s="81"/>
      <c r="O74" s="81"/>
    </row>
    <row r="75" spans="1:15" s="6" customFormat="1" ht="13.5">
      <c r="A75" s="23" t="s">
        <v>15</v>
      </c>
      <c r="B75" s="2" t="s">
        <v>52</v>
      </c>
      <c r="C75" s="337"/>
      <c r="D75" s="376"/>
      <c r="E75" s="21"/>
      <c r="F75" s="22"/>
      <c r="J75" s="79"/>
      <c r="L75" s="81"/>
      <c r="N75" s="81"/>
      <c r="O75" s="81"/>
    </row>
    <row r="76" spans="1:15" s="6" customFormat="1" ht="13.5">
      <c r="A76" s="23" t="s">
        <v>24</v>
      </c>
      <c r="B76" s="2" t="s">
        <v>540</v>
      </c>
      <c r="C76" s="337" t="s">
        <v>16</v>
      </c>
      <c r="D76" s="376">
        <v>2</v>
      </c>
      <c r="E76" s="21"/>
      <c r="F76" s="22"/>
      <c r="J76" s="79"/>
      <c r="L76" s="81"/>
      <c r="N76" s="81"/>
      <c r="O76" s="81"/>
    </row>
    <row r="77" spans="1:15" ht="13.5">
      <c r="A77" s="41"/>
      <c r="I77" s="50"/>
      <c r="J77" s="76"/>
      <c r="L77" s="77"/>
      <c r="N77" s="69"/>
      <c r="O77" s="77"/>
    </row>
    <row r="78" spans="1:2" ht="63.75">
      <c r="A78" s="28">
        <f>1+A74</f>
        <v>19</v>
      </c>
      <c r="B78" s="34" t="s">
        <v>592</v>
      </c>
    </row>
    <row r="79" spans="1:2" ht="13.5">
      <c r="A79" s="41" t="s">
        <v>15</v>
      </c>
      <c r="B79" s="71" t="s">
        <v>54</v>
      </c>
    </row>
    <row r="80" spans="1:2" ht="13.5">
      <c r="A80" s="41" t="s">
        <v>24</v>
      </c>
      <c r="B80" s="71" t="s">
        <v>546</v>
      </c>
    </row>
    <row r="81" spans="2:4" ht="13.5">
      <c r="B81" s="71" t="s">
        <v>545</v>
      </c>
      <c r="C81" s="380" t="s">
        <v>16</v>
      </c>
      <c r="D81" s="375">
        <v>3</v>
      </c>
    </row>
    <row r="82" spans="10:15" ht="13.5">
      <c r="J82" s="76"/>
      <c r="L82" s="69"/>
      <c r="N82" s="69"/>
      <c r="O82" s="69"/>
    </row>
    <row r="83" spans="1:2" ht="51">
      <c r="A83" s="28">
        <f>1+A78</f>
        <v>20</v>
      </c>
      <c r="B83" s="71" t="s">
        <v>492</v>
      </c>
    </row>
    <row r="84" spans="1:15" ht="13.5">
      <c r="A84" s="41" t="s">
        <v>15</v>
      </c>
      <c r="B84" s="71" t="s">
        <v>52</v>
      </c>
      <c r="J84" s="76"/>
      <c r="L84" s="69"/>
      <c r="N84" s="69"/>
      <c r="O84" s="69"/>
    </row>
    <row r="85" spans="1:15" ht="13.5">
      <c r="A85" s="41" t="s">
        <v>24</v>
      </c>
      <c r="B85" s="71" t="s">
        <v>493</v>
      </c>
      <c r="C85" s="380" t="s">
        <v>16</v>
      </c>
      <c r="D85" s="375">
        <v>3</v>
      </c>
      <c r="J85" s="76"/>
      <c r="L85" s="69"/>
      <c r="N85" s="69"/>
      <c r="O85" s="69"/>
    </row>
    <row r="86" spans="1:15" ht="13.5">
      <c r="A86" s="41"/>
      <c r="D86" s="422"/>
      <c r="J86" s="76"/>
      <c r="L86" s="69"/>
      <c r="N86" s="69"/>
      <c r="O86" s="69"/>
    </row>
    <row r="87" spans="1:15" ht="38.25">
      <c r="A87" s="28">
        <f>1+A83</f>
        <v>21</v>
      </c>
      <c r="B87" s="71" t="s">
        <v>63</v>
      </c>
      <c r="J87" s="76"/>
      <c r="L87" s="69"/>
      <c r="N87" s="69"/>
      <c r="O87" s="69"/>
    </row>
    <row r="88" spans="1:15" ht="13.5">
      <c r="A88" s="41" t="s">
        <v>15</v>
      </c>
      <c r="B88" s="71" t="s">
        <v>54</v>
      </c>
      <c r="J88" s="76"/>
      <c r="L88" s="69"/>
      <c r="N88" s="69"/>
      <c r="O88" s="69"/>
    </row>
    <row r="89" spans="1:15" ht="13.5">
      <c r="A89" s="41" t="s">
        <v>24</v>
      </c>
      <c r="B89" s="71" t="s">
        <v>69</v>
      </c>
      <c r="J89" s="76"/>
      <c r="L89" s="69"/>
      <c r="N89" s="69"/>
      <c r="O89" s="69"/>
    </row>
    <row r="90" spans="2:15" ht="13.5">
      <c r="B90" s="71" t="s">
        <v>4</v>
      </c>
      <c r="C90" s="380" t="s">
        <v>16</v>
      </c>
      <c r="D90" s="375">
        <v>1</v>
      </c>
      <c r="J90" s="76"/>
      <c r="L90" s="69"/>
      <c r="N90" s="69"/>
      <c r="O90" s="69"/>
    </row>
    <row r="91" spans="1:15" ht="13.5">
      <c r="A91" s="41"/>
      <c r="D91" s="422"/>
      <c r="J91" s="76"/>
      <c r="L91" s="69"/>
      <c r="N91" s="69"/>
      <c r="O91" s="69"/>
    </row>
    <row r="92" spans="1:2" ht="51">
      <c r="A92" s="28">
        <f>1+A87</f>
        <v>22</v>
      </c>
      <c r="B92" s="71" t="s">
        <v>494</v>
      </c>
    </row>
    <row r="93" spans="1:15" ht="13.5">
      <c r="A93" s="41" t="s">
        <v>15</v>
      </c>
      <c r="B93" s="71" t="s">
        <v>52</v>
      </c>
      <c r="J93" s="76"/>
      <c r="L93" s="69"/>
      <c r="N93" s="69"/>
      <c r="O93" s="69"/>
    </row>
    <row r="94" spans="1:15" ht="13.5">
      <c r="A94" s="41" t="s">
        <v>24</v>
      </c>
      <c r="B94" s="71" t="s">
        <v>495</v>
      </c>
      <c r="C94" s="380" t="s">
        <v>16</v>
      </c>
      <c r="D94" s="422">
        <f>+D90</f>
        <v>1</v>
      </c>
      <c r="J94" s="76"/>
      <c r="L94" s="69"/>
      <c r="N94" s="69"/>
      <c r="O94" s="69"/>
    </row>
    <row r="95" ht="13.5">
      <c r="A95" s="41"/>
    </row>
    <row r="96" spans="1:15" ht="51">
      <c r="A96" s="28">
        <f>1+A92</f>
        <v>23</v>
      </c>
      <c r="B96" s="71" t="s">
        <v>496</v>
      </c>
      <c r="I96" s="50"/>
      <c r="J96" s="76"/>
      <c r="L96" s="77"/>
      <c r="N96" s="69"/>
      <c r="O96" s="77"/>
    </row>
    <row r="97" spans="1:15" ht="13.5">
      <c r="A97" s="41" t="s">
        <v>15</v>
      </c>
      <c r="B97" s="71" t="s">
        <v>54</v>
      </c>
      <c r="I97" s="50"/>
      <c r="J97" s="76"/>
      <c r="L97" s="77"/>
      <c r="N97" s="69"/>
      <c r="O97" s="77"/>
    </row>
    <row r="98" spans="1:15" ht="13.5">
      <c r="A98" s="41" t="s">
        <v>24</v>
      </c>
      <c r="B98" s="71" t="s">
        <v>497</v>
      </c>
      <c r="I98" s="50"/>
      <c r="J98" s="76"/>
      <c r="L98" s="77"/>
      <c r="N98" s="69"/>
      <c r="O98" s="77"/>
    </row>
    <row r="99" spans="2:15" ht="13.5">
      <c r="B99" s="71" t="s">
        <v>498</v>
      </c>
      <c r="C99" s="380" t="s">
        <v>16</v>
      </c>
      <c r="D99" s="375">
        <v>10</v>
      </c>
      <c r="I99" s="50"/>
      <c r="J99" s="76"/>
      <c r="L99" s="77"/>
      <c r="N99" s="69"/>
      <c r="O99" s="77"/>
    </row>
    <row r="100" ht="13.5">
      <c r="A100" s="41"/>
    </row>
    <row r="101" spans="1:15" ht="51">
      <c r="A101" s="28">
        <f>1+A96</f>
        <v>24</v>
      </c>
      <c r="B101" s="71" t="s">
        <v>499</v>
      </c>
      <c r="I101" s="50"/>
      <c r="J101" s="76"/>
      <c r="L101" s="77"/>
      <c r="N101" s="69"/>
      <c r="O101" s="77"/>
    </row>
    <row r="102" spans="1:15" ht="13.5">
      <c r="A102" s="41" t="s">
        <v>15</v>
      </c>
      <c r="B102" s="71" t="s">
        <v>500</v>
      </c>
      <c r="I102" s="50"/>
      <c r="J102" s="76"/>
      <c r="L102" s="77"/>
      <c r="N102" s="69"/>
      <c r="O102" s="77"/>
    </row>
    <row r="103" spans="1:15" ht="13.5">
      <c r="A103" s="41" t="s">
        <v>24</v>
      </c>
      <c r="B103" s="71" t="s">
        <v>501</v>
      </c>
      <c r="I103" s="50"/>
      <c r="J103" s="76"/>
      <c r="L103" s="77"/>
      <c r="N103" s="69"/>
      <c r="O103" s="77"/>
    </row>
    <row r="104" spans="2:15" ht="13.5">
      <c r="B104" s="71" t="s">
        <v>502</v>
      </c>
      <c r="C104" s="380" t="s">
        <v>16</v>
      </c>
      <c r="D104" s="375">
        <v>4</v>
      </c>
      <c r="I104" s="50"/>
      <c r="J104" s="76"/>
      <c r="L104" s="77"/>
      <c r="N104" s="69"/>
      <c r="O104" s="77"/>
    </row>
    <row r="106" spans="1:15" ht="51">
      <c r="A106" s="28">
        <f>1+A101</f>
        <v>25</v>
      </c>
      <c r="B106" s="34" t="s">
        <v>503</v>
      </c>
      <c r="I106" s="50"/>
      <c r="J106" s="76"/>
      <c r="L106" s="77"/>
      <c r="N106" s="69"/>
      <c r="O106" s="77"/>
    </row>
    <row r="107" spans="1:15" ht="13.5">
      <c r="A107" s="41" t="s">
        <v>15</v>
      </c>
      <c r="B107" s="71" t="s">
        <v>54</v>
      </c>
      <c r="I107" s="50"/>
      <c r="J107" s="76"/>
      <c r="L107" s="77"/>
      <c r="N107" s="69"/>
      <c r="O107" s="77"/>
    </row>
    <row r="108" spans="1:15" ht="13.5">
      <c r="A108" s="41" t="s">
        <v>24</v>
      </c>
      <c r="B108" s="71" t="s">
        <v>504</v>
      </c>
      <c r="I108" s="50"/>
      <c r="J108" s="76"/>
      <c r="L108" s="77"/>
      <c r="N108" s="69"/>
      <c r="O108" s="77"/>
    </row>
    <row r="109" spans="2:15" ht="13.5">
      <c r="B109" s="71" t="s">
        <v>93</v>
      </c>
      <c r="C109" s="380" t="s">
        <v>16</v>
      </c>
      <c r="D109" s="375">
        <v>2</v>
      </c>
      <c r="I109" s="50"/>
      <c r="J109" s="76"/>
      <c r="L109" s="77"/>
      <c r="N109" s="69"/>
      <c r="O109" s="77"/>
    </row>
    <row r="110" spans="10:15" ht="13.5">
      <c r="J110" s="76"/>
      <c r="L110" s="69"/>
      <c r="N110" s="69"/>
      <c r="O110" s="69"/>
    </row>
    <row r="111" spans="1:15" ht="51">
      <c r="A111" s="28">
        <f>1+A106</f>
        <v>26</v>
      </c>
      <c r="B111" s="34" t="s">
        <v>543</v>
      </c>
      <c r="I111" s="50"/>
      <c r="J111" s="76"/>
      <c r="L111" s="77"/>
      <c r="N111" s="69"/>
      <c r="O111" s="77"/>
    </row>
    <row r="112" spans="1:15" ht="13.5">
      <c r="A112" s="41" t="s">
        <v>15</v>
      </c>
      <c r="I112" s="50"/>
      <c r="J112" s="76"/>
      <c r="L112" s="77"/>
      <c r="N112" s="69"/>
      <c r="O112" s="77"/>
    </row>
    <row r="113" spans="1:15" ht="13.5">
      <c r="A113" s="41" t="s">
        <v>24</v>
      </c>
      <c r="I113" s="50"/>
      <c r="J113" s="76"/>
      <c r="L113" s="77"/>
      <c r="N113" s="69"/>
      <c r="O113" s="77"/>
    </row>
    <row r="114" spans="2:15" ht="13.5">
      <c r="B114" s="71" t="s">
        <v>544</v>
      </c>
      <c r="C114" s="380" t="s">
        <v>16</v>
      </c>
      <c r="D114" s="375">
        <v>2</v>
      </c>
      <c r="I114" s="50"/>
      <c r="J114" s="76"/>
      <c r="L114" s="77"/>
      <c r="N114" s="69"/>
      <c r="O114" s="77"/>
    </row>
    <row r="115" spans="10:15" ht="13.5">
      <c r="J115" s="76"/>
      <c r="L115" s="69"/>
      <c r="N115" s="69"/>
      <c r="O115" s="69"/>
    </row>
    <row r="116" spans="1:2" ht="63.75">
      <c r="A116" s="28">
        <f>1+A111</f>
        <v>27</v>
      </c>
      <c r="B116" s="71" t="s">
        <v>505</v>
      </c>
    </row>
    <row r="117" spans="1:15" ht="13.5">
      <c r="A117" s="41" t="s">
        <v>15</v>
      </c>
      <c r="B117" s="71" t="s">
        <v>52</v>
      </c>
      <c r="J117" s="76"/>
      <c r="L117" s="69"/>
      <c r="N117" s="69"/>
      <c r="O117" s="69"/>
    </row>
    <row r="118" spans="1:15" ht="13.5">
      <c r="A118" s="41" t="s">
        <v>24</v>
      </c>
      <c r="B118" s="71" t="s">
        <v>506</v>
      </c>
      <c r="C118" s="380" t="s">
        <v>16</v>
      </c>
      <c r="D118" s="424">
        <v>4</v>
      </c>
      <c r="J118" s="76"/>
      <c r="L118" s="69"/>
      <c r="N118" s="69"/>
      <c r="O118" s="69"/>
    </row>
    <row r="120" spans="1:15" ht="38.25">
      <c r="A120" s="28">
        <f>1+A116</f>
        <v>28</v>
      </c>
      <c r="B120" s="71" t="s">
        <v>507</v>
      </c>
      <c r="I120" s="50"/>
      <c r="J120" s="76"/>
      <c r="L120" s="77"/>
      <c r="N120" s="69"/>
      <c r="O120" s="77"/>
    </row>
    <row r="121" spans="1:15" ht="13.5">
      <c r="A121" s="41" t="s">
        <v>15</v>
      </c>
      <c r="B121" s="71" t="s">
        <v>54</v>
      </c>
      <c r="I121" s="50"/>
      <c r="J121" s="76"/>
      <c r="L121" s="77"/>
      <c r="N121" s="69"/>
      <c r="O121" s="77"/>
    </row>
    <row r="122" spans="1:15" ht="13.5">
      <c r="A122" s="41" t="s">
        <v>24</v>
      </c>
      <c r="B122" s="71" t="s">
        <v>547</v>
      </c>
      <c r="C122" s="380" t="s">
        <v>16</v>
      </c>
      <c r="D122" s="375">
        <v>4</v>
      </c>
      <c r="I122" s="50"/>
      <c r="J122" s="76"/>
      <c r="L122" s="77"/>
      <c r="N122" s="69"/>
      <c r="O122" s="77"/>
    </row>
    <row r="124" spans="1:18" s="91" customFormat="1" ht="38.25">
      <c r="A124" s="82">
        <f>1+A120</f>
        <v>29</v>
      </c>
      <c r="B124" s="83" t="s">
        <v>508</v>
      </c>
      <c r="C124" s="379"/>
      <c r="D124" s="374"/>
      <c r="E124" s="84"/>
      <c r="F124" s="85"/>
      <c r="G124" s="86"/>
      <c r="H124" s="87"/>
      <c r="I124" s="88"/>
      <c r="J124" s="89"/>
      <c r="K124" s="89"/>
      <c r="L124" s="90"/>
      <c r="M124" s="89"/>
      <c r="N124" s="89"/>
      <c r="O124" s="90"/>
      <c r="P124" s="89"/>
      <c r="Q124" s="89"/>
      <c r="R124" s="90"/>
    </row>
    <row r="125" spans="1:18" s="91" customFormat="1" ht="13.5">
      <c r="A125" s="92" t="s">
        <v>15</v>
      </c>
      <c r="B125" s="83" t="s">
        <v>52</v>
      </c>
      <c r="C125" s="379"/>
      <c r="D125" s="374"/>
      <c r="E125" s="84"/>
      <c r="F125" s="85"/>
      <c r="G125" s="86"/>
      <c r="H125" s="87"/>
      <c r="I125" s="88"/>
      <c r="L125" s="93"/>
      <c r="M125" s="94"/>
      <c r="O125" s="95"/>
      <c r="Q125" s="96"/>
      <c r="R125" s="95"/>
    </row>
    <row r="126" spans="1:18" ht="13.5">
      <c r="A126" s="41" t="s">
        <v>24</v>
      </c>
      <c r="B126" s="71" t="s">
        <v>509</v>
      </c>
      <c r="C126" s="380" t="s">
        <v>16</v>
      </c>
      <c r="D126" s="424">
        <f>+D122</f>
        <v>4</v>
      </c>
      <c r="G126" s="97"/>
      <c r="H126" s="67"/>
      <c r="I126" s="68"/>
      <c r="L126" s="50"/>
      <c r="M126" s="76"/>
      <c r="O126" s="77"/>
      <c r="Q126" s="69"/>
      <c r="R126" s="77"/>
    </row>
    <row r="127" spans="10:15" ht="13.5">
      <c r="J127" s="76"/>
      <c r="L127" s="69"/>
      <c r="N127" s="69"/>
      <c r="O127" s="69"/>
    </row>
    <row r="128" spans="1:2" ht="38.25">
      <c r="A128" s="28">
        <f>1+A124</f>
        <v>30</v>
      </c>
      <c r="B128" s="71" t="s">
        <v>510</v>
      </c>
    </row>
    <row r="129" spans="1:2" ht="13.5">
      <c r="A129" s="41" t="s">
        <v>15</v>
      </c>
      <c r="B129" s="71" t="s">
        <v>52</v>
      </c>
    </row>
    <row r="130" spans="1:4" ht="13.5">
      <c r="A130" s="41" t="s">
        <v>24</v>
      </c>
      <c r="B130" s="71" t="s">
        <v>511</v>
      </c>
      <c r="C130" s="380" t="s">
        <v>16</v>
      </c>
      <c r="D130" s="375">
        <v>4</v>
      </c>
    </row>
    <row r="132" spans="1:3" ht="38.25">
      <c r="A132" s="28">
        <f>1+A128</f>
        <v>31</v>
      </c>
      <c r="B132" s="34" t="s">
        <v>512</v>
      </c>
      <c r="C132" s="408"/>
    </row>
    <row r="133" spans="1:3" ht="13.5">
      <c r="A133" s="41" t="s">
        <v>15</v>
      </c>
      <c r="B133" s="34" t="s">
        <v>513</v>
      </c>
      <c r="C133" s="408"/>
    </row>
    <row r="134" spans="1:4" ht="13.5">
      <c r="A134" s="41" t="s">
        <v>24</v>
      </c>
      <c r="B134" s="71" t="s">
        <v>514</v>
      </c>
      <c r="C134" s="380" t="s">
        <v>16</v>
      </c>
      <c r="D134" s="375">
        <v>18</v>
      </c>
    </row>
    <row r="136" spans="1:2" ht="51">
      <c r="A136" s="28">
        <f>1+A132</f>
        <v>32</v>
      </c>
      <c r="B136" s="34" t="s">
        <v>515</v>
      </c>
    </row>
    <row r="137" spans="1:2" ht="13.5">
      <c r="A137" s="41" t="s">
        <v>15</v>
      </c>
      <c r="B137" s="34" t="s">
        <v>513</v>
      </c>
    </row>
    <row r="138" spans="1:4" ht="13.5">
      <c r="A138" s="41" t="s">
        <v>24</v>
      </c>
      <c r="B138" s="71" t="s">
        <v>516</v>
      </c>
      <c r="C138" s="380" t="s">
        <v>16</v>
      </c>
      <c r="D138" s="375">
        <v>18</v>
      </c>
    </row>
    <row r="140" spans="1:2" ht="25.5">
      <c r="A140" s="28">
        <f>1+A136</f>
        <v>33</v>
      </c>
      <c r="B140" s="34" t="s">
        <v>517</v>
      </c>
    </row>
    <row r="141" spans="1:2" ht="13.5">
      <c r="A141" s="41" t="s">
        <v>15</v>
      </c>
      <c r="B141" s="34" t="s">
        <v>513</v>
      </c>
    </row>
    <row r="142" spans="1:4" ht="13.5">
      <c r="A142" s="41" t="s">
        <v>24</v>
      </c>
      <c r="B142" s="71" t="s">
        <v>518</v>
      </c>
      <c r="C142" s="380" t="s">
        <v>16</v>
      </c>
      <c r="D142" s="375">
        <v>14</v>
      </c>
    </row>
    <row r="144" spans="1:2" ht="25.5">
      <c r="A144" s="28">
        <f>1+A140</f>
        <v>34</v>
      </c>
      <c r="B144" s="34" t="s">
        <v>519</v>
      </c>
    </row>
    <row r="145" spans="1:2" ht="13.5">
      <c r="A145" s="41" t="s">
        <v>15</v>
      </c>
      <c r="B145" s="34"/>
    </row>
    <row r="146" spans="1:4" ht="13.5">
      <c r="A146" s="41" t="s">
        <v>24</v>
      </c>
      <c r="C146" s="380" t="s">
        <v>16</v>
      </c>
      <c r="D146" s="375">
        <v>14</v>
      </c>
    </row>
    <row r="148" spans="1:6" ht="38.25">
      <c r="A148" s="28">
        <f>1+A144</f>
        <v>35</v>
      </c>
      <c r="B148" s="34" t="s">
        <v>520</v>
      </c>
      <c r="C148" s="420"/>
      <c r="E148" s="30"/>
      <c r="F148" s="31"/>
    </row>
    <row r="149" spans="1:6" ht="13.5">
      <c r="A149" s="41" t="s">
        <v>15</v>
      </c>
      <c r="B149" s="34"/>
      <c r="C149" s="420"/>
      <c r="E149" s="30"/>
      <c r="F149" s="31"/>
    </row>
    <row r="150" spans="1:6" ht="13.5">
      <c r="A150" s="41" t="s">
        <v>40</v>
      </c>
      <c r="B150" s="98" t="s">
        <v>521</v>
      </c>
      <c r="C150" s="420"/>
      <c r="E150" s="30"/>
      <c r="F150" s="31"/>
    </row>
    <row r="151" spans="1:6" ht="13.5">
      <c r="A151" s="41" t="s">
        <v>24</v>
      </c>
      <c r="B151" s="71" t="s">
        <v>522</v>
      </c>
      <c r="C151" s="380" t="s">
        <v>16</v>
      </c>
      <c r="D151" s="375">
        <v>7</v>
      </c>
      <c r="E151" s="30"/>
      <c r="F151" s="31"/>
    </row>
    <row r="152" spans="1:6" ht="13.5">
      <c r="A152" s="41" t="s">
        <v>40</v>
      </c>
      <c r="B152" s="98" t="s">
        <v>523</v>
      </c>
      <c r="C152" s="420"/>
      <c r="E152" s="30"/>
      <c r="F152" s="31"/>
    </row>
    <row r="153" spans="1:6" ht="13.5">
      <c r="A153" s="41" t="s">
        <v>24</v>
      </c>
      <c r="B153" s="71" t="s">
        <v>524</v>
      </c>
      <c r="C153" s="380" t="s">
        <v>16</v>
      </c>
      <c r="D153" s="375">
        <v>18</v>
      </c>
      <c r="E153" s="30"/>
      <c r="F153" s="31"/>
    </row>
    <row r="154" spans="5:6" ht="13.5">
      <c r="E154" s="30"/>
      <c r="F154" s="31"/>
    </row>
    <row r="155" spans="1:6" ht="38.25">
      <c r="A155" s="28">
        <f>1+A148</f>
        <v>36</v>
      </c>
      <c r="B155" s="34" t="s">
        <v>525</v>
      </c>
      <c r="C155" s="420"/>
      <c r="E155" s="30"/>
      <c r="F155" s="31"/>
    </row>
    <row r="156" spans="1:6" ht="13.5">
      <c r="A156" s="41" t="s">
        <v>15</v>
      </c>
      <c r="B156" s="34"/>
      <c r="C156" s="420"/>
      <c r="E156" s="30"/>
      <c r="F156" s="31"/>
    </row>
    <row r="157" spans="1:6" ht="13.5">
      <c r="A157" s="41" t="s">
        <v>24</v>
      </c>
      <c r="B157" s="34"/>
      <c r="C157" s="420"/>
      <c r="E157" s="30"/>
      <c r="F157" s="31"/>
    </row>
    <row r="158" spans="2:6" ht="13.5">
      <c r="B158" s="71" t="s">
        <v>526</v>
      </c>
      <c r="C158" s="380" t="s">
        <v>16</v>
      </c>
      <c r="D158" s="375">
        <v>25</v>
      </c>
      <c r="E158" s="30"/>
      <c r="F158" s="31"/>
    </row>
    <row r="159" spans="5:6" ht="13.5">
      <c r="E159" s="30"/>
      <c r="F159" s="31"/>
    </row>
    <row r="160" spans="1:2" ht="51">
      <c r="A160" s="28">
        <f>1+A155</f>
        <v>37</v>
      </c>
      <c r="B160" s="71" t="s">
        <v>548</v>
      </c>
    </row>
    <row r="161" ht="13.5">
      <c r="A161" s="41" t="s">
        <v>15</v>
      </c>
    </row>
    <row r="162" spans="1:4" ht="13.5">
      <c r="A162" s="41" t="s">
        <v>24</v>
      </c>
      <c r="B162" s="71" t="s">
        <v>6</v>
      </c>
      <c r="C162" s="380" t="s">
        <v>16</v>
      </c>
      <c r="D162" s="375">
        <v>12</v>
      </c>
    </row>
    <row r="163" spans="1:4" ht="13.5">
      <c r="A163" s="41" t="s">
        <v>24</v>
      </c>
      <c r="B163" s="71" t="s">
        <v>7</v>
      </c>
      <c r="C163" s="380" t="s">
        <v>16</v>
      </c>
      <c r="D163" s="375">
        <v>10</v>
      </c>
    </row>
    <row r="164" spans="1:4" ht="13.5">
      <c r="A164" s="41" t="s">
        <v>24</v>
      </c>
      <c r="B164" s="71" t="s">
        <v>5</v>
      </c>
      <c r="C164" s="380" t="s">
        <v>16</v>
      </c>
      <c r="D164" s="375">
        <v>2</v>
      </c>
    </row>
    <row r="166" spans="1:2" ht="38.25">
      <c r="A166" s="28">
        <f>1+A160</f>
        <v>38</v>
      </c>
      <c r="B166" s="71" t="s">
        <v>549</v>
      </c>
    </row>
    <row r="167" spans="1:2" ht="13.5">
      <c r="A167" s="41" t="s">
        <v>15</v>
      </c>
      <c r="B167" s="71" t="s">
        <v>8</v>
      </c>
    </row>
    <row r="168" spans="1:4" ht="13.5">
      <c r="A168" s="41" t="s">
        <v>24</v>
      </c>
      <c r="B168" s="71" t="s">
        <v>550</v>
      </c>
      <c r="C168" s="380" t="s">
        <v>16</v>
      </c>
      <c r="D168" s="375">
        <v>4</v>
      </c>
    </row>
    <row r="170" spans="1:2" ht="51">
      <c r="A170" s="28">
        <f>1+A166</f>
        <v>39</v>
      </c>
      <c r="B170" s="71" t="s">
        <v>551</v>
      </c>
    </row>
    <row r="171" spans="1:2" ht="13.5">
      <c r="A171" s="41" t="s">
        <v>15</v>
      </c>
      <c r="B171" s="71" t="s">
        <v>92</v>
      </c>
    </row>
    <row r="172" spans="1:2" ht="13.5">
      <c r="A172" s="41" t="s">
        <v>24</v>
      </c>
      <c r="B172" s="71" t="s">
        <v>527</v>
      </c>
    </row>
    <row r="173" spans="1:4" ht="13.5">
      <c r="A173" s="41"/>
      <c r="B173" s="71" t="s">
        <v>528</v>
      </c>
      <c r="C173" s="380" t="s">
        <v>16</v>
      </c>
      <c r="D173" s="375">
        <v>3</v>
      </c>
    </row>
    <row r="175" spans="1:21" ht="38.25">
      <c r="A175" s="28">
        <f>1+A170</f>
        <v>40</v>
      </c>
      <c r="B175" s="71" t="s">
        <v>593</v>
      </c>
      <c r="G175" s="38"/>
      <c r="H175" s="38"/>
      <c r="I175" s="39"/>
      <c r="J175" s="38"/>
      <c r="K175" s="38"/>
      <c r="L175" s="39"/>
      <c r="M175" s="38"/>
      <c r="N175" s="38"/>
      <c r="O175" s="39"/>
      <c r="P175" s="40"/>
      <c r="Q175" s="40"/>
      <c r="R175" s="40"/>
      <c r="S175" s="40"/>
      <c r="T175" s="40"/>
      <c r="U175" s="40"/>
    </row>
    <row r="176" spans="1:21" ht="13.5">
      <c r="A176" s="63" t="s">
        <v>30</v>
      </c>
      <c r="B176" s="71" t="s">
        <v>82</v>
      </c>
      <c r="C176" s="380" t="s">
        <v>18</v>
      </c>
      <c r="D176" s="375">
        <v>360</v>
      </c>
      <c r="G176" s="40"/>
      <c r="H176" s="40"/>
      <c r="I176" s="42"/>
      <c r="J176" s="40"/>
      <c r="K176" s="40"/>
      <c r="L176" s="42"/>
      <c r="M176" s="40"/>
      <c r="N176" s="40"/>
      <c r="O176" s="42"/>
      <c r="P176" s="40"/>
      <c r="Q176" s="40"/>
      <c r="R176" s="40"/>
      <c r="S176" s="40"/>
      <c r="T176" s="40"/>
      <c r="U176" s="40"/>
    </row>
    <row r="177" spans="1:21" ht="13.5">
      <c r="A177" s="63" t="s">
        <v>30</v>
      </c>
      <c r="B177" s="71" t="s">
        <v>10</v>
      </c>
      <c r="C177" s="380" t="s">
        <v>18</v>
      </c>
      <c r="D177" s="375">
        <v>90</v>
      </c>
      <c r="G177" s="40"/>
      <c r="H177" s="40"/>
      <c r="I177" s="42"/>
      <c r="J177" s="40"/>
      <c r="K177" s="40"/>
      <c r="L177" s="42"/>
      <c r="M177" s="40"/>
      <c r="N177" s="40"/>
      <c r="O177" s="42"/>
      <c r="P177" s="40"/>
      <c r="Q177" s="40"/>
      <c r="R177" s="40"/>
      <c r="S177" s="40"/>
      <c r="T177" s="40"/>
      <c r="U177" s="40"/>
    </row>
    <row r="178" spans="1:21" ht="13.5">
      <c r="A178" s="63" t="s">
        <v>30</v>
      </c>
      <c r="B178" s="71" t="s">
        <v>70</v>
      </c>
      <c r="C178" s="380" t="s">
        <v>18</v>
      </c>
      <c r="D178" s="375">
        <v>48</v>
      </c>
      <c r="G178" s="40"/>
      <c r="H178" s="40"/>
      <c r="I178" s="42"/>
      <c r="J178" s="40"/>
      <c r="K178" s="40"/>
      <c r="L178" s="42"/>
      <c r="M178" s="40"/>
      <c r="N178" s="40"/>
      <c r="O178" s="42"/>
      <c r="P178" s="40"/>
      <c r="Q178" s="40"/>
      <c r="R178" s="40"/>
      <c r="S178" s="40"/>
      <c r="T178" s="40"/>
      <c r="U178" s="40"/>
    </row>
    <row r="179" spans="1:21" ht="13.5">
      <c r="A179" s="63" t="s">
        <v>30</v>
      </c>
      <c r="B179" s="71" t="s">
        <v>83</v>
      </c>
      <c r="C179" s="380" t="s">
        <v>18</v>
      </c>
      <c r="D179" s="375">
        <v>54</v>
      </c>
      <c r="G179" s="40"/>
      <c r="H179" s="40"/>
      <c r="I179" s="42"/>
      <c r="J179" s="40"/>
      <c r="K179" s="40"/>
      <c r="L179" s="42"/>
      <c r="M179" s="40"/>
      <c r="N179" s="40"/>
      <c r="O179" s="42"/>
      <c r="P179" s="40"/>
      <c r="Q179" s="40"/>
      <c r="R179" s="40"/>
      <c r="S179" s="40"/>
      <c r="T179" s="40"/>
      <c r="U179" s="40"/>
    </row>
    <row r="180" spans="5:21" ht="13.5">
      <c r="E180" s="99"/>
      <c r="G180" s="40"/>
      <c r="H180" s="40"/>
      <c r="I180" s="40"/>
      <c r="J180" s="40"/>
      <c r="K180" s="40"/>
      <c r="L180" s="40"/>
      <c r="M180" s="40"/>
      <c r="N180" s="42"/>
      <c r="O180" s="40"/>
      <c r="P180" s="40"/>
      <c r="Q180" s="40"/>
      <c r="R180" s="40"/>
      <c r="S180" s="40"/>
      <c r="T180" s="40"/>
      <c r="U180" s="40"/>
    </row>
    <row r="181" spans="1:9" ht="63.75">
      <c r="A181" s="28">
        <f>1+A175</f>
        <v>41</v>
      </c>
      <c r="B181" s="71" t="s">
        <v>594</v>
      </c>
      <c r="G181" s="100"/>
      <c r="H181" s="100"/>
      <c r="I181" s="101"/>
    </row>
    <row r="182" spans="1:21" ht="13.5">
      <c r="A182" s="41" t="s">
        <v>15</v>
      </c>
      <c r="B182" s="71" t="s">
        <v>73</v>
      </c>
      <c r="G182" s="38"/>
      <c r="H182" s="38"/>
      <c r="I182" s="39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1:21" ht="13.5">
      <c r="A183" s="41" t="s">
        <v>24</v>
      </c>
      <c r="B183" s="71" t="s">
        <v>75</v>
      </c>
      <c r="C183" s="380" t="s">
        <v>18</v>
      </c>
      <c r="D183" s="375">
        <v>120</v>
      </c>
      <c r="G183" s="40"/>
      <c r="H183" s="40"/>
      <c r="I183" s="42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</row>
    <row r="184" spans="1:21" ht="13.5">
      <c r="A184" s="41" t="s">
        <v>24</v>
      </c>
      <c r="B184" s="71" t="s">
        <v>76</v>
      </c>
      <c r="C184" s="380" t="s">
        <v>18</v>
      </c>
      <c r="D184" s="375">
        <v>45</v>
      </c>
      <c r="G184" s="40"/>
      <c r="H184" s="40"/>
      <c r="I184" s="42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1:21" ht="13.5">
      <c r="A185" s="41" t="s">
        <v>24</v>
      </c>
      <c r="B185" s="71" t="s">
        <v>77</v>
      </c>
      <c r="C185" s="380" t="s">
        <v>18</v>
      </c>
      <c r="D185" s="375">
        <v>48</v>
      </c>
      <c r="G185" s="40"/>
      <c r="H185" s="40"/>
      <c r="I185" s="42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</row>
    <row r="186" spans="1:21" ht="13.5">
      <c r="A186" s="41" t="s">
        <v>24</v>
      </c>
      <c r="B186" s="71" t="s">
        <v>78</v>
      </c>
      <c r="C186" s="380" t="s">
        <v>18</v>
      </c>
      <c r="D186" s="375">
        <v>54</v>
      </c>
      <c r="G186" s="40"/>
      <c r="H186" s="40"/>
      <c r="I186" s="42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</row>
    <row r="187" spans="1:21" ht="13.5">
      <c r="A187" s="41"/>
      <c r="G187" s="40"/>
      <c r="H187" s="40"/>
      <c r="I187" s="42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1:21" ht="63.75">
      <c r="A188" s="28">
        <f>1+A181</f>
        <v>42</v>
      </c>
      <c r="B188" s="71" t="s">
        <v>382</v>
      </c>
      <c r="G188" s="38"/>
      <c r="H188" s="38"/>
      <c r="I188" s="39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1:21" ht="13.5">
      <c r="A189" s="41" t="s">
        <v>15</v>
      </c>
      <c r="B189" s="71" t="s">
        <v>73</v>
      </c>
      <c r="G189" s="38"/>
      <c r="H189" s="38"/>
      <c r="I189" s="39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1:21" ht="13.5">
      <c r="A190" s="41" t="s">
        <v>24</v>
      </c>
      <c r="B190" s="71" t="s">
        <v>151</v>
      </c>
      <c r="C190" s="380" t="s">
        <v>18</v>
      </c>
      <c r="D190" s="375">
        <v>240</v>
      </c>
      <c r="G190" s="40"/>
      <c r="H190" s="40"/>
      <c r="I190" s="42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1:21" ht="13.5">
      <c r="A191" s="41" t="s">
        <v>24</v>
      </c>
      <c r="B191" s="71" t="s">
        <v>152</v>
      </c>
      <c r="C191" s="380" t="s">
        <v>18</v>
      </c>
      <c r="D191" s="375">
        <v>45</v>
      </c>
      <c r="G191" s="40"/>
      <c r="H191" s="40"/>
      <c r="I191" s="42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1:21" ht="13.5">
      <c r="A192" s="41" t="s">
        <v>24</v>
      </c>
      <c r="B192" s="71" t="s">
        <v>153</v>
      </c>
      <c r="C192" s="380" t="s">
        <v>18</v>
      </c>
      <c r="D192" s="375">
        <v>18</v>
      </c>
      <c r="G192" s="40"/>
      <c r="H192" s="40"/>
      <c r="I192" s="42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1:21" ht="13.5">
      <c r="A193" s="41"/>
      <c r="G193" s="40"/>
      <c r="H193" s="40"/>
      <c r="I193" s="42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1:21" s="6" customFormat="1" ht="64.5">
      <c r="A194" s="28">
        <f>1+A188</f>
        <v>43</v>
      </c>
      <c r="B194" s="2" t="s">
        <v>595</v>
      </c>
      <c r="C194" s="337"/>
      <c r="D194" s="376"/>
      <c r="E194" s="21"/>
      <c r="F194" s="22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</row>
    <row r="195" spans="1:21" s="6" customFormat="1" ht="13.5">
      <c r="A195" s="7" t="s">
        <v>23</v>
      </c>
      <c r="B195" s="24" t="s">
        <v>556</v>
      </c>
      <c r="C195" s="337"/>
      <c r="D195" s="376"/>
      <c r="E195" s="21"/>
      <c r="F195" s="22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</row>
    <row r="196" spans="1:21" s="6" customFormat="1" ht="13.5">
      <c r="A196" s="7" t="s">
        <v>30</v>
      </c>
      <c r="B196" s="24" t="s">
        <v>147</v>
      </c>
      <c r="C196" s="337" t="s">
        <v>18</v>
      </c>
      <c r="D196" s="376">
        <v>325</v>
      </c>
      <c r="E196" s="21"/>
      <c r="F196" s="22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</row>
    <row r="197" spans="1:21" s="6" customFormat="1" ht="13.5">
      <c r="A197" s="7" t="s">
        <v>30</v>
      </c>
      <c r="B197" s="24" t="s">
        <v>148</v>
      </c>
      <c r="C197" s="337" t="s">
        <v>18</v>
      </c>
      <c r="D197" s="376">
        <v>18</v>
      </c>
      <c r="E197" s="21"/>
      <c r="F197" s="22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</row>
    <row r="198" spans="1:21" s="6" customFormat="1" ht="13.5">
      <c r="A198" s="7" t="s">
        <v>30</v>
      </c>
      <c r="B198" s="24" t="s">
        <v>149</v>
      </c>
      <c r="C198" s="337" t="s">
        <v>18</v>
      </c>
      <c r="D198" s="376">
        <v>88</v>
      </c>
      <c r="E198" s="21"/>
      <c r="F198" s="22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</row>
    <row r="199" spans="1:21" s="6" customFormat="1" ht="13.5">
      <c r="A199" s="7" t="s">
        <v>30</v>
      </c>
      <c r="B199" s="24" t="s">
        <v>150</v>
      </c>
      <c r="C199" s="337" t="s">
        <v>18</v>
      </c>
      <c r="D199" s="376">
        <v>20</v>
      </c>
      <c r="E199" s="21"/>
      <c r="F199" s="22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</row>
    <row r="201" spans="1:9" ht="51">
      <c r="A201" s="28">
        <f>1+A194</f>
        <v>44</v>
      </c>
      <c r="B201" s="34" t="s">
        <v>529</v>
      </c>
      <c r="G201" s="100"/>
      <c r="H201" s="100"/>
      <c r="I201" s="101"/>
    </row>
    <row r="202" spans="1:20" ht="13.5">
      <c r="A202" s="41" t="s">
        <v>15</v>
      </c>
      <c r="B202" s="34" t="s">
        <v>155</v>
      </c>
      <c r="E202" s="65"/>
      <c r="F202" s="102"/>
      <c r="G202" s="103"/>
      <c r="H202" s="104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3.5">
      <c r="A203" s="41" t="s">
        <v>24</v>
      </c>
      <c r="B203" s="34" t="s">
        <v>156</v>
      </c>
      <c r="E203" s="65"/>
      <c r="F203" s="102"/>
      <c r="G203" s="103"/>
      <c r="H203" s="104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9" ht="13.5">
      <c r="A204" s="41"/>
      <c r="B204" s="71" t="s">
        <v>530</v>
      </c>
      <c r="C204" s="380" t="s">
        <v>18</v>
      </c>
      <c r="D204" s="375">
        <v>62</v>
      </c>
      <c r="I204" s="50"/>
    </row>
    <row r="205" spans="1:9" ht="13.5">
      <c r="A205" s="41"/>
      <c r="B205" s="71" t="s">
        <v>557</v>
      </c>
      <c r="C205" s="380" t="s">
        <v>18</v>
      </c>
      <c r="D205" s="375">
        <v>14</v>
      </c>
      <c r="I205" s="50"/>
    </row>
    <row r="206" spans="1:9" ht="13.5">
      <c r="A206" s="41"/>
      <c r="B206" s="71" t="s">
        <v>531</v>
      </c>
      <c r="C206" s="380" t="s">
        <v>18</v>
      </c>
      <c r="D206" s="375">
        <v>26</v>
      </c>
      <c r="I206" s="50"/>
    </row>
    <row r="208" spans="1:21" s="6" customFormat="1" ht="76.5">
      <c r="A208" s="19">
        <f>1+A201</f>
        <v>45</v>
      </c>
      <c r="B208" s="43" t="s">
        <v>558</v>
      </c>
      <c r="C208" s="337"/>
      <c r="D208" s="376"/>
      <c r="E208" s="21"/>
      <c r="F208" s="22"/>
      <c r="G208" s="44"/>
      <c r="H208" s="44"/>
      <c r="I208" s="4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</row>
    <row r="209" spans="1:21" s="6" customFormat="1" ht="13.5">
      <c r="A209" s="23" t="s">
        <v>15</v>
      </c>
      <c r="B209" s="43" t="s">
        <v>559</v>
      </c>
      <c r="C209" s="337"/>
      <c r="D209" s="376"/>
      <c r="E209" s="21"/>
      <c r="F209" s="22"/>
      <c r="G209" s="35"/>
      <c r="H209" s="35"/>
      <c r="I209" s="48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</row>
    <row r="210" spans="1:21" s="6" customFormat="1" ht="13.5">
      <c r="A210" s="23" t="s">
        <v>24</v>
      </c>
      <c r="B210" s="2" t="s">
        <v>560</v>
      </c>
      <c r="C210" s="337" t="s">
        <v>18</v>
      </c>
      <c r="D210" s="376">
        <v>42</v>
      </c>
      <c r="E210" s="21"/>
      <c r="F210" s="22"/>
      <c r="G210" s="35"/>
      <c r="H210" s="35"/>
      <c r="I210" s="48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</row>
    <row r="211" spans="1:21" s="6" customFormat="1" ht="13.5">
      <c r="A211" s="23"/>
      <c r="B211" s="2"/>
      <c r="C211" s="337"/>
      <c r="D211" s="376"/>
      <c r="E211" s="21"/>
      <c r="F211" s="22"/>
      <c r="G211" s="35"/>
      <c r="H211" s="35"/>
      <c r="I211" s="48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</row>
    <row r="212" spans="1:9" ht="13.5">
      <c r="A212" s="28">
        <f>1+A208</f>
        <v>46</v>
      </c>
      <c r="B212" s="71" t="s">
        <v>532</v>
      </c>
      <c r="I212" s="50"/>
    </row>
    <row r="213" spans="1:9" ht="13.5">
      <c r="A213" s="41" t="s">
        <v>15</v>
      </c>
      <c r="B213" s="34" t="s">
        <v>533</v>
      </c>
      <c r="I213" s="50"/>
    </row>
    <row r="214" spans="1:9" ht="13.5">
      <c r="A214" s="41" t="s">
        <v>24</v>
      </c>
      <c r="B214" s="71" t="s">
        <v>534</v>
      </c>
      <c r="C214" s="380" t="s">
        <v>16</v>
      </c>
      <c r="D214" s="375">
        <v>12</v>
      </c>
      <c r="I214" s="50"/>
    </row>
    <row r="215" ht="13.5">
      <c r="I215" s="50"/>
    </row>
    <row r="216" spans="1:9" ht="13.5">
      <c r="A216" s="28">
        <f>1+A212</f>
        <v>47</v>
      </c>
      <c r="B216" s="71" t="s">
        <v>535</v>
      </c>
      <c r="I216" s="50"/>
    </row>
    <row r="217" spans="1:9" ht="13.5">
      <c r="A217" s="41" t="s">
        <v>15</v>
      </c>
      <c r="B217" s="34" t="s">
        <v>533</v>
      </c>
      <c r="I217" s="50"/>
    </row>
    <row r="218" spans="1:9" ht="13.5">
      <c r="A218" s="41" t="s">
        <v>24</v>
      </c>
      <c r="B218" s="71" t="s">
        <v>79</v>
      </c>
      <c r="C218" s="380" t="s">
        <v>16</v>
      </c>
      <c r="D218" s="375">
        <v>2</v>
      </c>
      <c r="I218" s="50"/>
    </row>
    <row r="219" ht="13.5">
      <c r="I219" s="50"/>
    </row>
    <row r="220" spans="1:9" ht="13.5">
      <c r="A220" s="28">
        <f>1+A216</f>
        <v>48</v>
      </c>
      <c r="B220" s="71" t="s">
        <v>536</v>
      </c>
      <c r="I220" s="50"/>
    </row>
    <row r="221" spans="1:9" ht="13.5">
      <c r="A221" s="41" t="s">
        <v>15</v>
      </c>
      <c r="B221" s="34" t="s">
        <v>533</v>
      </c>
      <c r="I221" s="50"/>
    </row>
    <row r="222" spans="1:9" ht="13.5">
      <c r="A222" s="41" t="s">
        <v>24</v>
      </c>
      <c r="B222" s="71" t="s">
        <v>537</v>
      </c>
      <c r="C222" s="380" t="s">
        <v>16</v>
      </c>
      <c r="D222" s="375">
        <v>2</v>
      </c>
      <c r="I222" s="50"/>
    </row>
    <row r="223" ht="13.5">
      <c r="I223" s="50"/>
    </row>
    <row r="224" spans="1:9" ht="13.5">
      <c r="A224" s="28">
        <f>1+A220</f>
        <v>49</v>
      </c>
      <c r="B224" s="71" t="s">
        <v>584</v>
      </c>
      <c r="I224" s="50"/>
    </row>
    <row r="225" spans="1:9" ht="13.5">
      <c r="A225" s="41" t="s">
        <v>15</v>
      </c>
      <c r="B225" s="34" t="s">
        <v>533</v>
      </c>
      <c r="I225" s="50"/>
    </row>
    <row r="226" spans="1:9" ht="13.5">
      <c r="A226" s="41" t="s">
        <v>24</v>
      </c>
      <c r="B226" s="71" t="s">
        <v>585</v>
      </c>
      <c r="C226" s="380" t="s">
        <v>16</v>
      </c>
      <c r="D226" s="375">
        <v>4</v>
      </c>
      <c r="I226" s="50"/>
    </row>
    <row r="228" spans="1:4" ht="51">
      <c r="A228" s="28">
        <f>1+A224</f>
        <v>50</v>
      </c>
      <c r="B228" s="71" t="s">
        <v>538</v>
      </c>
      <c r="C228" s="380" t="s">
        <v>17</v>
      </c>
      <c r="D228" s="375">
        <v>160</v>
      </c>
    </row>
    <row r="230" spans="1:4" ht="13.5">
      <c r="A230" s="28">
        <f>1+A228</f>
        <v>51</v>
      </c>
      <c r="B230" s="34" t="s">
        <v>27</v>
      </c>
      <c r="C230" s="380" t="s">
        <v>16</v>
      </c>
      <c r="D230" s="375">
        <v>1</v>
      </c>
    </row>
    <row r="231" spans="1:6" s="56" customFormat="1" ht="13.5">
      <c r="A231" s="53"/>
      <c r="B231" s="105"/>
      <c r="C231" s="381"/>
      <c r="D231" s="377"/>
      <c r="E231" s="106"/>
      <c r="F231" s="102"/>
    </row>
    <row r="232" spans="1:6" s="61" customFormat="1" ht="13.5">
      <c r="A232" s="57"/>
      <c r="B232" s="107" t="str">
        <f>B2</f>
        <v>NOTRANJI VODOVOD</v>
      </c>
      <c r="C232" s="382"/>
      <c r="D232" s="378"/>
      <c r="E232" s="108"/>
      <c r="F232" s="109"/>
    </row>
    <row r="233" spans="1:6" s="56" customFormat="1" ht="13.5">
      <c r="A233" s="53"/>
      <c r="B233" s="105"/>
      <c r="C233" s="381"/>
      <c r="D233" s="377"/>
      <c r="E233" s="106"/>
      <c r="F233" s="110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41"/>
  <sheetViews>
    <sheetView showZeros="0" zoomScale="115" zoomScaleNormal="115" zoomScalePageLayoutView="0" workbookViewId="0" topLeftCell="A1">
      <pane ySplit="3" topLeftCell="A133" activePane="bottomLeft" state="frozen"/>
      <selection pane="topLeft" activeCell="H6" sqref="H6"/>
      <selection pane="bottomLeft" activeCell="A140" sqref="A140:IV150"/>
    </sheetView>
  </sheetViews>
  <sheetFormatPr defaultColWidth="9.33203125" defaultRowHeight="12.75"/>
  <cols>
    <col min="1" max="1" width="4.83203125" style="28" customWidth="1"/>
    <col min="2" max="2" width="48.83203125" style="71" customWidth="1"/>
    <col min="3" max="3" width="7.83203125" style="380" customWidth="1"/>
    <col min="4" max="4" width="7.83203125" style="375" customWidth="1"/>
    <col min="5" max="5" width="14.83203125" style="36" customWidth="1"/>
    <col min="6" max="6" width="14.83203125" style="133" customWidth="1"/>
    <col min="7" max="15" width="10.83203125" style="33" customWidth="1"/>
    <col min="16" max="16384" width="9.33203125" style="33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115" customFormat="1" ht="14.25" thickTop="1">
      <c r="A2" s="111" t="s">
        <v>277</v>
      </c>
      <c r="B2" s="112" t="s">
        <v>322</v>
      </c>
      <c r="C2" s="410"/>
      <c r="D2" s="417"/>
      <c r="E2" s="113"/>
      <c r="F2" s="357"/>
    </row>
    <row r="3" spans="1:5" s="115" customFormat="1" ht="13.5">
      <c r="A3" s="111" t="s">
        <v>94</v>
      </c>
      <c r="B3" s="112" t="s">
        <v>278</v>
      </c>
      <c r="C3" s="410"/>
      <c r="D3" s="417"/>
      <c r="E3" s="113"/>
    </row>
    <row r="4" spans="1:6" s="115" customFormat="1" ht="13.5">
      <c r="A4" s="111"/>
      <c r="B4" s="112"/>
      <c r="C4" s="410"/>
      <c r="D4" s="417"/>
      <c r="E4" s="113"/>
      <c r="F4" s="114"/>
    </row>
    <row r="5" spans="1:6" s="120" customFormat="1" ht="153">
      <c r="A5" s="116">
        <v>1</v>
      </c>
      <c r="B5" s="117" t="s">
        <v>323</v>
      </c>
      <c r="C5" s="411"/>
      <c r="D5" s="411"/>
      <c r="E5" s="118"/>
      <c r="F5" s="119"/>
    </row>
    <row r="6" spans="1:6" s="120" customFormat="1" ht="13.5">
      <c r="A6" s="121" t="s">
        <v>24</v>
      </c>
      <c r="B6" s="122"/>
      <c r="C6" s="412" t="s">
        <v>16</v>
      </c>
      <c r="D6" s="418">
        <v>1</v>
      </c>
      <c r="E6" s="118"/>
      <c r="F6" s="119"/>
    </row>
    <row r="7" spans="1:6" s="127" customFormat="1" ht="13.5">
      <c r="A7" s="123"/>
      <c r="B7" s="124"/>
      <c r="C7" s="413"/>
      <c r="D7" s="418"/>
      <c r="E7" s="125"/>
      <c r="F7" s="126"/>
    </row>
    <row r="8" spans="1:6" s="120" customFormat="1" ht="51">
      <c r="A8" s="116">
        <f>1+A5</f>
        <v>2</v>
      </c>
      <c r="B8" s="117" t="s">
        <v>349</v>
      </c>
      <c r="C8" s="411"/>
      <c r="D8" s="411"/>
      <c r="E8" s="118"/>
      <c r="F8" s="119"/>
    </row>
    <row r="9" spans="1:6" s="120" customFormat="1" ht="13.5">
      <c r="A9" s="121" t="s">
        <v>24</v>
      </c>
      <c r="B9" s="122"/>
      <c r="C9" s="412" t="s">
        <v>16</v>
      </c>
      <c r="D9" s="418">
        <v>1</v>
      </c>
      <c r="E9" s="118"/>
      <c r="F9" s="119"/>
    </row>
    <row r="10" spans="1:6" s="120" customFormat="1" ht="13.5">
      <c r="A10" s="121"/>
      <c r="B10" s="122"/>
      <c r="C10" s="412"/>
      <c r="D10" s="418"/>
      <c r="E10" s="118"/>
      <c r="F10" s="119"/>
    </row>
    <row r="11" spans="1:6" s="120" customFormat="1" ht="38.25">
      <c r="A11" s="116">
        <f>1+A8</f>
        <v>3</v>
      </c>
      <c r="B11" s="117" t="s">
        <v>439</v>
      </c>
      <c r="C11" s="411"/>
      <c r="D11" s="411"/>
      <c r="E11" s="118"/>
      <c r="F11" s="119"/>
    </row>
    <row r="12" spans="1:6" s="120" customFormat="1" ht="13.5">
      <c r="A12" s="121" t="s">
        <v>24</v>
      </c>
      <c r="B12" s="122"/>
      <c r="C12" s="412" t="s">
        <v>16</v>
      </c>
      <c r="D12" s="418">
        <v>1</v>
      </c>
      <c r="E12" s="118"/>
      <c r="F12" s="119"/>
    </row>
    <row r="13" spans="1:6" s="120" customFormat="1" ht="13.5">
      <c r="A13" s="121"/>
      <c r="B13" s="122"/>
      <c r="C13" s="412"/>
      <c r="D13" s="418"/>
      <c r="E13" s="118"/>
      <c r="F13" s="119"/>
    </row>
    <row r="14" spans="1:6" s="6" customFormat="1" ht="77.25">
      <c r="A14" s="116">
        <f>1+A11</f>
        <v>4</v>
      </c>
      <c r="B14" s="2" t="s">
        <v>434</v>
      </c>
      <c r="C14" s="337"/>
      <c r="D14" s="376"/>
      <c r="E14" s="73"/>
      <c r="F14" s="74"/>
    </row>
    <row r="15" spans="1:6" s="6" customFormat="1" ht="13.5">
      <c r="A15" s="23" t="s">
        <v>15</v>
      </c>
      <c r="B15" s="2" t="s">
        <v>343</v>
      </c>
      <c r="C15" s="337"/>
      <c r="D15" s="376"/>
      <c r="E15" s="73"/>
      <c r="F15" s="74"/>
    </row>
    <row r="16" spans="1:6" s="6" customFormat="1" ht="13.5">
      <c r="A16" s="23" t="s">
        <v>24</v>
      </c>
      <c r="B16" s="2" t="s">
        <v>433</v>
      </c>
      <c r="C16" s="337"/>
      <c r="D16" s="376"/>
      <c r="E16" s="73"/>
      <c r="F16" s="74"/>
    </row>
    <row r="17" spans="1:6" s="6" customFormat="1" ht="13.5">
      <c r="A17" s="23"/>
      <c r="B17" s="2" t="s">
        <v>432</v>
      </c>
      <c r="C17" s="337"/>
      <c r="D17" s="376"/>
      <c r="E17" s="73"/>
      <c r="F17" s="74"/>
    </row>
    <row r="18" spans="1:6" s="6" customFormat="1" ht="13.5">
      <c r="A18" s="19"/>
      <c r="B18" s="2" t="s">
        <v>431</v>
      </c>
      <c r="C18" s="337" t="s">
        <v>16</v>
      </c>
      <c r="D18" s="376">
        <v>1</v>
      </c>
      <c r="E18" s="73"/>
      <c r="F18" s="74"/>
    </row>
    <row r="19" spans="1:6" s="6" customFormat="1" ht="13.5">
      <c r="A19" s="19"/>
      <c r="B19" s="2"/>
      <c r="C19" s="337"/>
      <c r="D19" s="376"/>
      <c r="E19" s="73"/>
      <c r="F19" s="74"/>
    </row>
    <row r="20" spans="1:6" s="118" customFormat="1" ht="25.5">
      <c r="A20" s="19">
        <f>1+A14</f>
        <v>5</v>
      </c>
      <c r="B20" s="128" t="s">
        <v>9</v>
      </c>
      <c r="C20" s="412"/>
      <c r="D20" s="418"/>
      <c r="F20" s="126"/>
    </row>
    <row r="21" spans="1:6" s="118" customFormat="1" ht="13.5">
      <c r="A21" s="129" t="s">
        <v>15</v>
      </c>
      <c r="B21" s="124"/>
      <c r="C21" s="412"/>
      <c r="D21" s="418"/>
      <c r="F21" s="126"/>
    </row>
    <row r="22" spans="1:6" s="118" customFormat="1" ht="13.5">
      <c r="A22" s="129" t="s">
        <v>24</v>
      </c>
      <c r="B22" s="128" t="s">
        <v>279</v>
      </c>
      <c r="C22" s="412"/>
      <c r="D22" s="418"/>
      <c r="F22" s="126"/>
    </row>
    <row r="23" spans="1:6" s="118" customFormat="1" ht="13.5">
      <c r="A23" s="130"/>
      <c r="B23" s="128" t="s">
        <v>280</v>
      </c>
      <c r="C23" s="412" t="s">
        <v>16</v>
      </c>
      <c r="D23" s="418">
        <v>1</v>
      </c>
      <c r="F23" s="126"/>
    </row>
    <row r="25" spans="1:6" ht="25.5">
      <c r="A25" s="28">
        <f>1+A20</f>
        <v>6</v>
      </c>
      <c r="B25" s="71" t="s">
        <v>284</v>
      </c>
      <c r="D25" s="418"/>
      <c r="F25" s="131"/>
    </row>
    <row r="26" spans="1:6" ht="13.5">
      <c r="A26" s="41" t="s">
        <v>15</v>
      </c>
      <c r="B26" s="71" t="s">
        <v>332</v>
      </c>
      <c r="D26" s="418"/>
      <c r="F26" s="131"/>
    </row>
    <row r="27" spans="1:6" ht="13.5">
      <c r="A27" s="41" t="s">
        <v>24</v>
      </c>
      <c r="B27" s="132" t="s">
        <v>324</v>
      </c>
      <c r="D27" s="418"/>
      <c r="F27" s="131"/>
    </row>
    <row r="28" spans="1:6" ht="13.5">
      <c r="A28" s="41"/>
      <c r="B28" s="132" t="s">
        <v>325</v>
      </c>
      <c r="D28" s="418"/>
      <c r="F28" s="131"/>
    </row>
    <row r="29" spans="1:6" ht="13.5">
      <c r="A29" s="41"/>
      <c r="B29" s="132" t="s">
        <v>326</v>
      </c>
      <c r="D29" s="418"/>
      <c r="F29" s="131"/>
    </row>
    <row r="30" spans="2:6" ht="13.5">
      <c r="B30" s="132" t="s">
        <v>331</v>
      </c>
      <c r="D30" s="418"/>
      <c r="F30" s="131"/>
    </row>
    <row r="31" spans="2:6" ht="13.5">
      <c r="B31" s="132" t="s">
        <v>281</v>
      </c>
      <c r="C31" s="380" t="s">
        <v>16</v>
      </c>
      <c r="D31" s="418">
        <v>1</v>
      </c>
      <c r="F31" s="131"/>
    </row>
    <row r="32" spans="2:6" ht="13.5">
      <c r="B32" s="132"/>
      <c r="D32" s="418"/>
      <c r="F32" s="131"/>
    </row>
    <row r="33" spans="1:6" ht="13.5">
      <c r="A33" s="41" t="s">
        <v>24</v>
      </c>
      <c r="B33" s="132" t="s">
        <v>327</v>
      </c>
      <c r="D33" s="418"/>
      <c r="F33" s="131"/>
    </row>
    <row r="34" spans="1:6" ht="13.5">
      <c r="A34" s="41"/>
      <c r="B34" s="132" t="s">
        <v>328</v>
      </c>
      <c r="D34" s="418"/>
      <c r="F34" s="131"/>
    </row>
    <row r="35" spans="1:6" ht="13.5">
      <c r="A35" s="41"/>
      <c r="B35" s="132" t="s">
        <v>329</v>
      </c>
      <c r="D35" s="418"/>
      <c r="F35" s="131"/>
    </row>
    <row r="36" spans="2:6" ht="13.5">
      <c r="B36" s="132" t="s">
        <v>330</v>
      </c>
      <c r="D36" s="418"/>
      <c r="F36" s="131"/>
    </row>
    <row r="37" spans="2:6" ht="13.5">
      <c r="B37" s="132" t="s">
        <v>283</v>
      </c>
      <c r="C37" s="380" t="s">
        <v>16</v>
      </c>
      <c r="D37" s="418">
        <v>1</v>
      </c>
      <c r="F37" s="131"/>
    </row>
    <row r="39" spans="1:2" ht="25.5">
      <c r="A39" s="28">
        <f>1+A25</f>
        <v>7</v>
      </c>
      <c r="B39" s="71" t="s">
        <v>282</v>
      </c>
    </row>
    <row r="40" spans="1:2" ht="13.5">
      <c r="A40" s="41" t="s">
        <v>15</v>
      </c>
      <c r="B40" s="71" t="s">
        <v>332</v>
      </c>
    </row>
    <row r="41" spans="1:2" ht="13.5">
      <c r="A41" s="41" t="s">
        <v>24</v>
      </c>
      <c r="B41" s="71" t="s">
        <v>333</v>
      </c>
    </row>
    <row r="42" spans="1:6" ht="13.5">
      <c r="A42" s="41"/>
      <c r="B42" s="132" t="s">
        <v>334</v>
      </c>
      <c r="D42" s="418"/>
      <c r="F42" s="131"/>
    </row>
    <row r="43" spans="1:6" ht="13.5">
      <c r="A43" s="41"/>
      <c r="B43" s="132" t="s">
        <v>335</v>
      </c>
      <c r="D43" s="418"/>
      <c r="F43" s="131"/>
    </row>
    <row r="44" spans="2:6" ht="13.5">
      <c r="B44" s="132" t="s">
        <v>336</v>
      </c>
      <c r="D44" s="418"/>
      <c r="F44" s="131"/>
    </row>
    <row r="45" spans="2:6" ht="13.5">
      <c r="B45" s="132" t="s">
        <v>283</v>
      </c>
      <c r="C45" s="380" t="s">
        <v>16</v>
      </c>
      <c r="D45" s="418">
        <v>1</v>
      </c>
      <c r="F45" s="131"/>
    </row>
    <row r="46" spans="2:6" ht="13.5">
      <c r="B46" s="132"/>
      <c r="D46" s="418"/>
      <c r="F46" s="131"/>
    </row>
    <row r="47" spans="1:7" ht="38.25">
      <c r="A47" s="28">
        <f>1+A39</f>
        <v>8</v>
      </c>
      <c r="B47" s="71" t="s">
        <v>287</v>
      </c>
      <c r="E47" s="134"/>
      <c r="F47" s="135"/>
      <c r="G47" s="31"/>
    </row>
    <row r="48" spans="1:7" ht="13.5">
      <c r="A48" s="41" t="s">
        <v>15</v>
      </c>
      <c r="B48" s="136" t="s">
        <v>337</v>
      </c>
      <c r="E48" s="134"/>
      <c r="F48" s="135"/>
      <c r="G48" s="31"/>
    </row>
    <row r="49" spans="1:7" ht="13.5">
      <c r="A49" s="41" t="s">
        <v>24</v>
      </c>
      <c r="B49" s="71" t="s">
        <v>340</v>
      </c>
      <c r="E49" s="134"/>
      <c r="F49" s="135"/>
      <c r="G49" s="31"/>
    </row>
    <row r="50" spans="1:6" ht="13.5">
      <c r="A50" s="41"/>
      <c r="B50" s="132" t="s">
        <v>285</v>
      </c>
      <c r="F50" s="131"/>
    </row>
    <row r="51" spans="1:6" ht="13.5">
      <c r="A51" s="41"/>
      <c r="B51" s="132" t="s">
        <v>47</v>
      </c>
      <c r="F51" s="131"/>
    </row>
    <row r="52" spans="2:6" ht="13.5">
      <c r="B52" s="132" t="s">
        <v>286</v>
      </c>
      <c r="C52" s="380" t="s">
        <v>16</v>
      </c>
      <c r="D52" s="418">
        <v>1</v>
      </c>
      <c r="F52" s="131"/>
    </row>
    <row r="53" spans="2:6" ht="13.5">
      <c r="B53" s="132"/>
      <c r="D53" s="418"/>
      <c r="F53" s="131"/>
    </row>
    <row r="54" spans="1:7" ht="13.5">
      <c r="A54" s="41" t="s">
        <v>24</v>
      </c>
      <c r="B54" s="71" t="s">
        <v>339</v>
      </c>
      <c r="E54" s="134"/>
      <c r="F54" s="135"/>
      <c r="G54" s="31"/>
    </row>
    <row r="55" spans="1:6" ht="13.5">
      <c r="A55" s="41"/>
      <c r="B55" s="132" t="s">
        <v>285</v>
      </c>
      <c r="F55" s="131"/>
    </row>
    <row r="56" spans="1:6" ht="13.5">
      <c r="A56" s="41"/>
      <c r="B56" s="132" t="s">
        <v>47</v>
      </c>
      <c r="F56" s="131"/>
    </row>
    <row r="57" spans="2:6" ht="13.5">
      <c r="B57" s="132" t="s">
        <v>338</v>
      </c>
      <c r="C57" s="380" t="s">
        <v>16</v>
      </c>
      <c r="D57" s="418">
        <v>1</v>
      </c>
      <c r="F57" s="131"/>
    </row>
    <row r="58" spans="2:6" ht="13.5">
      <c r="B58" s="132"/>
      <c r="D58" s="418"/>
      <c r="F58" s="131"/>
    </row>
    <row r="59" spans="1:6" s="140" customFormat="1" ht="25.5">
      <c r="A59" s="137">
        <f>1+A47</f>
        <v>9</v>
      </c>
      <c r="B59" s="132" t="s">
        <v>289</v>
      </c>
      <c r="C59" s="414"/>
      <c r="D59" s="418"/>
      <c r="E59" s="138"/>
      <c r="F59" s="139"/>
    </row>
    <row r="60" spans="1:6" s="140" customFormat="1" ht="13.5">
      <c r="A60" s="141" t="s">
        <v>15</v>
      </c>
      <c r="B60" s="124" t="s">
        <v>288</v>
      </c>
      <c r="C60" s="414"/>
      <c r="D60" s="418"/>
      <c r="E60" s="138"/>
      <c r="F60" s="139"/>
    </row>
    <row r="61" spans="1:6" s="140" customFormat="1" ht="13.5">
      <c r="A61" s="142" t="s">
        <v>24</v>
      </c>
      <c r="B61" s="124" t="s">
        <v>290</v>
      </c>
      <c r="C61" s="414" t="s">
        <v>16</v>
      </c>
      <c r="D61" s="418">
        <v>2</v>
      </c>
      <c r="E61" s="138"/>
      <c r="F61" s="139"/>
    </row>
    <row r="62" spans="1:6" s="140" customFormat="1" ht="13.5">
      <c r="A62" s="142"/>
      <c r="B62" s="124"/>
      <c r="C62" s="414"/>
      <c r="D62" s="418"/>
      <c r="E62" s="138"/>
      <c r="F62" s="139"/>
    </row>
    <row r="63" spans="1:6" s="140" customFormat="1" ht="38.25">
      <c r="A63" s="137">
        <f>1+A59</f>
        <v>10</v>
      </c>
      <c r="B63" s="124" t="s">
        <v>2</v>
      </c>
      <c r="C63" s="414"/>
      <c r="D63" s="418"/>
      <c r="E63" s="138"/>
      <c r="F63" s="139"/>
    </row>
    <row r="64" spans="1:6" s="140" customFormat="1" ht="13.5">
      <c r="A64" s="143" t="s">
        <v>15</v>
      </c>
      <c r="B64" s="124"/>
      <c r="C64" s="414"/>
      <c r="D64" s="418"/>
      <c r="E64" s="138"/>
      <c r="F64" s="139"/>
    </row>
    <row r="65" spans="1:6" s="140" customFormat="1" ht="13.5">
      <c r="A65" s="142" t="s">
        <v>24</v>
      </c>
      <c r="B65" s="124" t="s">
        <v>291</v>
      </c>
      <c r="C65" s="414" t="s">
        <v>16</v>
      </c>
      <c r="D65" s="418">
        <v>8</v>
      </c>
      <c r="E65" s="138"/>
      <c r="F65" s="139"/>
    </row>
    <row r="66" spans="1:6" s="140" customFormat="1" ht="13.5">
      <c r="A66" s="142" t="s">
        <v>24</v>
      </c>
      <c r="B66" s="124" t="s">
        <v>341</v>
      </c>
      <c r="C66" s="414" t="s">
        <v>16</v>
      </c>
      <c r="D66" s="418">
        <v>4</v>
      </c>
      <c r="E66" s="138"/>
      <c r="F66" s="139"/>
    </row>
    <row r="67" spans="1:6" s="140" customFormat="1" ht="13.5">
      <c r="A67" s="142"/>
      <c r="B67" s="124"/>
      <c r="C67" s="414"/>
      <c r="D67" s="418"/>
      <c r="E67" s="138"/>
      <c r="F67" s="139"/>
    </row>
    <row r="68" spans="1:17" s="148" customFormat="1" ht="25.5">
      <c r="A68" s="144">
        <f>1+A63</f>
        <v>11</v>
      </c>
      <c r="B68" s="145" t="s">
        <v>292</v>
      </c>
      <c r="C68" s="415"/>
      <c r="D68" s="418"/>
      <c r="E68" s="146"/>
      <c r="F68" s="147"/>
      <c r="H68" s="149"/>
      <c r="I68" s="149"/>
      <c r="J68" s="149"/>
      <c r="K68" s="149"/>
      <c r="L68" s="149"/>
      <c r="M68" s="149"/>
      <c r="N68" s="149"/>
      <c r="O68" s="149"/>
      <c r="P68" s="149"/>
      <c r="Q68" s="149"/>
    </row>
    <row r="69" spans="1:17" s="148" customFormat="1" ht="13.5">
      <c r="A69" s="141" t="s">
        <v>15</v>
      </c>
      <c r="B69" s="145"/>
      <c r="C69" s="415"/>
      <c r="D69" s="418"/>
      <c r="E69" s="146"/>
      <c r="F69" s="147"/>
      <c r="H69" s="149"/>
      <c r="I69" s="149"/>
      <c r="J69" s="149"/>
      <c r="K69" s="149"/>
      <c r="L69" s="149"/>
      <c r="M69" s="149"/>
      <c r="N69" s="149"/>
      <c r="O69" s="149"/>
      <c r="P69" s="149"/>
      <c r="Q69" s="149"/>
    </row>
    <row r="70" spans="1:17" s="148" customFormat="1" ht="13.5">
      <c r="A70" s="144"/>
      <c r="B70" s="124" t="s">
        <v>293</v>
      </c>
      <c r="C70" s="415" t="s">
        <v>16</v>
      </c>
      <c r="D70" s="418">
        <v>10</v>
      </c>
      <c r="E70" s="146"/>
      <c r="F70" s="147"/>
      <c r="H70" s="149"/>
      <c r="I70" s="149"/>
      <c r="J70" s="149"/>
      <c r="K70" s="149"/>
      <c r="L70" s="149"/>
      <c r="M70" s="149"/>
      <c r="N70" s="149"/>
      <c r="O70" s="149"/>
      <c r="P70" s="149"/>
      <c r="Q70" s="149"/>
    </row>
    <row r="71" spans="1:17" s="148" customFormat="1" ht="13.5">
      <c r="A71" s="144"/>
      <c r="B71" s="124" t="s">
        <v>294</v>
      </c>
      <c r="C71" s="415" t="s">
        <v>16</v>
      </c>
      <c r="D71" s="418">
        <v>2</v>
      </c>
      <c r="E71" s="146"/>
      <c r="F71" s="147"/>
      <c r="H71" s="149"/>
      <c r="I71" s="149"/>
      <c r="J71" s="149"/>
      <c r="K71" s="149"/>
      <c r="L71" s="149"/>
      <c r="M71" s="149"/>
      <c r="N71" s="149"/>
      <c r="O71" s="149"/>
      <c r="P71" s="149"/>
      <c r="Q71" s="149"/>
    </row>
    <row r="72" spans="1:7" s="140" customFormat="1" ht="13.5">
      <c r="A72" s="142"/>
      <c r="B72" s="124"/>
      <c r="C72" s="414"/>
      <c r="D72" s="418"/>
      <c r="E72" s="138"/>
      <c r="F72" s="139"/>
      <c r="G72" s="150"/>
    </row>
    <row r="73" spans="1:7" s="140" customFormat="1" ht="25.5">
      <c r="A73" s="137">
        <f>1+A68</f>
        <v>12</v>
      </c>
      <c r="B73" s="124" t="s">
        <v>295</v>
      </c>
      <c r="C73" s="414"/>
      <c r="D73" s="418"/>
      <c r="E73" s="138"/>
      <c r="F73" s="139"/>
      <c r="G73" s="150"/>
    </row>
    <row r="74" spans="1:7" s="140" customFormat="1" ht="13.5">
      <c r="A74" s="141" t="s">
        <v>15</v>
      </c>
      <c r="B74" s="124"/>
      <c r="C74" s="414"/>
      <c r="D74" s="418"/>
      <c r="E74" s="138"/>
      <c r="F74" s="139"/>
      <c r="G74" s="150"/>
    </row>
    <row r="75" spans="1:7" s="140" customFormat="1" ht="13.5">
      <c r="A75" s="142" t="s">
        <v>24</v>
      </c>
      <c r="B75" s="124" t="s">
        <v>296</v>
      </c>
      <c r="C75" s="414"/>
      <c r="D75" s="418"/>
      <c r="E75" s="138"/>
      <c r="F75" s="139"/>
      <c r="G75" s="150"/>
    </row>
    <row r="76" spans="1:7" s="140" customFormat="1" ht="13.5">
      <c r="A76" s="137"/>
      <c r="B76" s="124" t="s">
        <v>297</v>
      </c>
      <c r="C76" s="414" t="s">
        <v>16</v>
      </c>
      <c r="D76" s="418">
        <v>8</v>
      </c>
      <c r="E76" s="138"/>
      <c r="F76" s="139"/>
      <c r="G76" s="150"/>
    </row>
    <row r="77" spans="1:13" s="148" customFormat="1" ht="13.5">
      <c r="A77" s="144"/>
      <c r="B77" s="124"/>
      <c r="C77" s="415"/>
      <c r="D77" s="418"/>
      <c r="E77" s="146"/>
      <c r="F77" s="147"/>
      <c r="G77" s="151"/>
      <c r="M77" s="149"/>
    </row>
    <row r="78" spans="1:2" ht="25.5">
      <c r="A78" s="28">
        <f>1+A73</f>
        <v>13</v>
      </c>
      <c r="B78" s="71" t="s">
        <v>55</v>
      </c>
    </row>
    <row r="79" ht="13.5">
      <c r="A79" s="41" t="s">
        <v>15</v>
      </c>
    </row>
    <row r="80" spans="1:4" ht="13.5">
      <c r="A80" s="41" t="s">
        <v>24</v>
      </c>
      <c r="B80" s="71" t="s">
        <v>59</v>
      </c>
      <c r="C80" s="380" t="s">
        <v>16</v>
      </c>
      <c r="D80" s="375">
        <v>1</v>
      </c>
    </row>
    <row r="81" spans="1:4" ht="13.5">
      <c r="A81" s="41" t="s">
        <v>24</v>
      </c>
      <c r="B81" s="71" t="s">
        <v>342</v>
      </c>
      <c r="C81" s="380" t="s">
        <v>16</v>
      </c>
      <c r="D81" s="375">
        <v>2</v>
      </c>
    </row>
    <row r="83" spans="1:2" ht="25.5">
      <c r="A83" s="28">
        <f>1+A78</f>
        <v>14</v>
      </c>
      <c r="B83" s="71" t="s">
        <v>56</v>
      </c>
    </row>
    <row r="84" ht="13.5">
      <c r="A84" s="41" t="s">
        <v>15</v>
      </c>
    </row>
    <row r="85" spans="1:4" ht="13.5">
      <c r="A85" s="41" t="s">
        <v>24</v>
      </c>
      <c r="B85" s="71" t="s">
        <v>59</v>
      </c>
      <c r="C85" s="380" t="s">
        <v>16</v>
      </c>
      <c r="D85" s="375">
        <v>2</v>
      </c>
    </row>
    <row r="86" spans="1:4" ht="13.5">
      <c r="A86" s="41" t="s">
        <v>24</v>
      </c>
      <c r="B86" s="71" t="s">
        <v>342</v>
      </c>
      <c r="C86" s="380" t="s">
        <v>16</v>
      </c>
      <c r="D86" s="375">
        <v>2</v>
      </c>
    </row>
    <row r="87" ht="13.5">
      <c r="A87" s="41"/>
    </row>
    <row r="88" spans="1:7" ht="38.25">
      <c r="A88" s="28">
        <f>1+A83</f>
        <v>15</v>
      </c>
      <c r="B88" s="71" t="s">
        <v>298</v>
      </c>
      <c r="G88" s="69"/>
    </row>
    <row r="89" spans="1:7" ht="13.5">
      <c r="A89" s="63" t="s">
        <v>23</v>
      </c>
      <c r="B89" s="70"/>
      <c r="G89" s="69"/>
    </row>
    <row r="90" spans="1:7" ht="13.5">
      <c r="A90" s="63" t="s">
        <v>30</v>
      </c>
      <c r="B90" s="71" t="s">
        <v>5</v>
      </c>
      <c r="C90" s="380" t="s">
        <v>16</v>
      </c>
      <c r="D90" s="375">
        <v>1</v>
      </c>
      <c r="G90" s="69"/>
    </row>
    <row r="91" ht="13.5">
      <c r="G91" s="69"/>
    </row>
    <row r="92" spans="1:53" s="140" customFormat="1" ht="25.5">
      <c r="A92" s="137">
        <f>1+A88</f>
        <v>16</v>
      </c>
      <c r="B92" s="124" t="s">
        <v>299</v>
      </c>
      <c r="C92" s="414"/>
      <c r="D92" s="418"/>
      <c r="E92" s="138"/>
      <c r="F92" s="139"/>
      <c r="G92" s="152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</row>
    <row r="93" spans="1:53" s="140" customFormat="1" ht="13.5">
      <c r="A93" s="142" t="s">
        <v>15</v>
      </c>
      <c r="B93" s="124"/>
      <c r="C93" s="414"/>
      <c r="D93" s="418"/>
      <c r="E93" s="138"/>
      <c r="F93" s="139"/>
      <c r="G93" s="152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</row>
    <row r="94" spans="1:53" s="140" customFormat="1" ht="13.5">
      <c r="A94" s="142" t="s">
        <v>24</v>
      </c>
      <c r="B94" s="124" t="s">
        <v>41</v>
      </c>
      <c r="C94" s="414"/>
      <c r="D94" s="418"/>
      <c r="E94" s="138"/>
      <c r="F94" s="139"/>
      <c r="G94" s="152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</row>
    <row r="95" spans="1:53" s="140" customFormat="1" ht="13.5">
      <c r="A95" s="137"/>
      <c r="B95" s="124" t="s">
        <v>19</v>
      </c>
      <c r="C95" s="414" t="s">
        <v>16</v>
      </c>
      <c r="D95" s="418">
        <v>6</v>
      </c>
      <c r="E95" s="118"/>
      <c r="F95" s="126"/>
      <c r="G95" s="152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</row>
    <row r="96" spans="1:53" s="140" customFormat="1" ht="13.5">
      <c r="A96" s="137"/>
      <c r="B96" s="124"/>
      <c r="C96" s="414"/>
      <c r="D96" s="418"/>
      <c r="E96" s="138"/>
      <c r="F96" s="139"/>
      <c r="G96" s="152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</row>
    <row r="97" spans="1:7" s="140" customFormat="1" ht="25.5">
      <c r="A97" s="137">
        <f>1+A92</f>
        <v>17</v>
      </c>
      <c r="B97" s="124" t="s">
        <v>300</v>
      </c>
      <c r="C97" s="414" t="s">
        <v>16</v>
      </c>
      <c r="D97" s="418">
        <v>14</v>
      </c>
      <c r="E97" s="138"/>
      <c r="F97" s="139"/>
      <c r="G97" s="150"/>
    </row>
    <row r="98" spans="1:7" s="140" customFormat="1" ht="13.5">
      <c r="A98" s="137"/>
      <c r="B98" s="124"/>
      <c r="C98" s="414"/>
      <c r="D98" s="418"/>
      <c r="E98" s="138"/>
      <c r="F98" s="139"/>
      <c r="G98" s="150"/>
    </row>
    <row r="99" spans="1:7" s="140" customFormat="1" ht="25.5">
      <c r="A99" s="137">
        <f>1+A97</f>
        <v>18</v>
      </c>
      <c r="B99" s="124" t="s">
        <v>301</v>
      </c>
      <c r="C99" s="414"/>
      <c r="D99" s="418"/>
      <c r="E99" s="138"/>
      <c r="F99" s="139"/>
      <c r="G99" s="150"/>
    </row>
    <row r="100" spans="1:7" s="140" customFormat="1" ht="13.5">
      <c r="A100" s="142" t="s">
        <v>24</v>
      </c>
      <c r="B100" s="124" t="s">
        <v>302</v>
      </c>
      <c r="C100" s="414" t="s">
        <v>16</v>
      </c>
      <c r="D100" s="418">
        <v>7</v>
      </c>
      <c r="E100" s="138"/>
      <c r="F100" s="139"/>
      <c r="G100" s="150"/>
    </row>
    <row r="101" spans="1:7" s="140" customFormat="1" ht="13.5">
      <c r="A101" s="142" t="s">
        <v>24</v>
      </c>
      <c r="B101" s="124" t="s">
        <v>303</v>
      </c>
      <c r="C101" s="414" t="s">
        <v>16</v>
      </c>
      <c r="D101" s="418">
        <v>7</v>
      </c>
      <c r="E101" s="138"/>
      <c r="F101" s="139"/>
      <c r="G101" s="150"/>
    </row>
    <row r="102" spans="1:21" s="140" customFormat="1" ht="13.5">
      <c r="A102" s="154"/>
      <c r="B102" s="124"/>
      <c r="C102" s="414"/>
      <c r="D102" s="418"/>
      <c r="E102" s="138"/>
      <c r="F102" s="139"/>
      <c r="G102" s="155"/>
      <c r="H102" s="155"/>
      <c r="I102" s="156"/>
      <c r="J102" s="155"/>
      <c r="K102" s="155"/>
      <c r="L102" s="156"/>
      <c r="M102" s="155"/>
      <c r="N102" s="156"/>
      <c r="O102" s="156"/>
      <c r="P102" s="155"/>
      <c r="Q102" s="155"/>
      <c r="R102" s="155"/>
      <c r="S102" s="155"/>
      <c r="T102" s="155"/>
      <c r="U102" s="155"/>
    </row>
    <row r="103" spans="1:6" s="91" customFormat="1" ht="64.5">
      <c r="A103" s="82">
        <f>1+A99</f>
        <v>19</v>
      </c>
      <c r="B103" s="157" t="s">
        <v>346</v>
      </c>
      <c r="C103" s="379"/>
      <c r="D103" s="374"/>
      <c r="E103" s="158"/>
      <c r="F103" s="159"/>
    </row>
    <row r="104" spans="1:6" s="91" customFormat="1" ht="39">
      <c r="A104" s="82"/>
      <c r="B104" s="157" t="s">
        <v>345</v>
      </c>
      <c r="C104" s="379"/>
      <c r="D104" s="374"/>
      <c r="E104" s="158"/>
      <c r="F104" s="159"/>
    </row>
    <row r="105" spans="1:6" s="91" customFormat="1" ht="13.5">
      <c r="A105" s="160" t="s">
        <v>23</v>
      </c>
      <c r="B105" s="161" t="s">
        <v>343</v>
      </c>
      <c r="C105" s="379"/>
      <c r="D105" s="374"/>
      <c r="E105" s="158"/>
      <c r="F105" s="159"/>
    </row>
    <row r="106" spans="1:6" s="91" customFormat="1" ht="13.5">
      <c r="A106" s="160" t="s">
        <v>30</v>
      </c>
      <c r="B106" s="161" t="s">
        <v>344</v>
      </c>
      <c r="C106" s="379"/>
      <c r="D106" s="374"/>
      <c r="E106" s="158"/>
      <c r="F106" s="159"/>
    </row>
    <row r="107" spans="1:6" s="91" customFormat="1" ht="13.5">
      <c r="A107" s="82"/>
      <c r="B107" s="161" t="s">
        <v>25</v>
      </c>
      <c r="C107" s="379" t="s">
        <v>16</v>
      </c>
      <c r="D107" s="374">
        <v>1</v>
      </c>
      <c r="E107" s="162"/>
      <c r="F107" s="163"/>
    </row>
    <row r="108" spans="1:16" ht="13.5">
      <c r="A108" s="63"/>
      <c r="B108" s="164"/>
      <c r="C108" s="416"/>
      <c r="D108" s="419"/>
      <c r="E108" s="165"/>
      <c r="G108" s="40"/>
      <c r="H108" s="40"/>
      <c r="I108" s="42"/>
      <c r="J108" s="40"/>
      <c r="K108" s="40"/>
      <c r="L108" s="42"/>
      <c r="M108" s="40"/>
      <c r="N108" s="40"/>
      <c r="O108" s="42"/>
      <c r="P108" s="42"/>
    </row>
    <row r="109" spans="1:21" s="91" customFormat="1" ht="38.25">
      <c r="A109" s="82">
        <f>1+A103</f>
        <v>20</v>
      </c>
      <c r="B109" s="83" t="s">
        <v>596</v>
      </c>
      <c r="C109" s="379"/>
      <c r="D109" s="374"/>
      <c r="E109" s="166"/>
      <c r="F109" s="167"/>
      <c r="G109" s="168"/>
      <c r="H109" s="168"/>
      <c r="I109" s="169"/>
      <c r="J109" s="168"/>
      <c r="K109" s="168"/>
      <c r="L109" s="169"/>
      <c r="M109" s="168"/>
      <c r="N109" s="169"/>
      <c r="O109" s="169"/>
      <c r="P109" s="170"/>
      <c r="Q109" s="170"/>
      <c r="R109" s="170"/>
      <c r="S109" s="170"/>
      <c r="T109" s="170"/>
      <c r="U109" s="170"/>
    </row>
    <row r="110" spans="1:21" ht="13.5">
      <c r="A110" s="63" t="s">
        <v>30</v>
      </c>
      <c r="B110" s="29" t="s">
        <v>304</v>
      </c>
      <c r="C110" s="380" t="s">
        <v>18</v>
      </c>
      <c r="D110" s="375">
        <v>24</v>
      </c>
      <c r="F110" s="37"/>
      <c r="G110" s="40"/>
      <c r="H110" s="40"/>
      <c r="I110" s="42"/>
      <c r="J110" s="40"/>
      <c r="K110" s="40"/>
      <c r="L110" s="42"/>
      <c r="M110" s="40"/>
      <c r="N110" s="42"/>
      <c r="O110" s="42"/>
      <c r="P110" s="40"/>
      <c r="Q110" s="40"/>
      <c r="R110" s="40"/>
      <c r="S110" s="40"/>
      <c r="T110" s="40"/>
      <c r="U110" s="40"/>
    </row>
    <row r="111" spans="1:21" ht="13.5">
      <c r="A111" s="63" t="s">
        <v>30</v>
      </c>
      <c r="B111" s="29" t="s">
        <v>70</v>
      </c>
      <c r="C111" s="380" t="s">
        <v>18</v>
      </c>
      <c r="D111" s="375">
        <v>18</v>
      </c>
      <c r="F111" s="37"/>
      <c r="G111" s="40"/>
      <c r="H111" s="40"/>
      <c r="I111" s="42"/>
      <c r="J111" s="40"/>
      <c r="K111" s="40"/>
      <c r="L111" s="42"/>
      <c r="M111" s="40"/>
      <c r="N111" s="42"/>
      <c r="O111" s="42"/>
      <c r="P111" s="40"/>
      <c r="Q111" s="40"/>
      <c r="R111" s="40"/>
      <c r="S111" s="40"/>
      <c r="T111" s="40"/>
      <c r="U111" s="40"/>
    </row>
    <row r="112" spans="1:21" ht="13.5">
      <c r="A112" s="63" t="s">
        <v>30</v>
      </c>
      <c r="B112" s="29" t="s">
        <v>83</v>
      </c>
      <c r="C112" s="380" t="s">
        <v>18</v>
      </c>
      <c r="D112" s="375">
        <v>44</v>
      </c>
      <c r="F112" s="37"/>
      <c r="G112" s="40"/>
      <c r="H112" s="40"/>
      <c r="I112" s="42"/>
      <c r="J112" s="40"/>
      <c r="K112" s="40"/>
      <c r="L112" s="42"/>
      <c r="M112" s="40"/>
      <c r="N112" s="42"/>
      <c r="O112" s="42"/>
      <c r="P112" s="40"/>
      <c r="Q112" s="40"/>
      <c r="R112" s="40"/>
      <c r="S112" s="40"/>
      <c r="T112" s="40"/>
      <c r="U112" s="40"/>
    </row>
    <row r="113" spans="1:21" s="6" customFormat="1" ht="13.5">
      <c r="A113" s="7" t="s">
        <v>30</v>
      </c>
      <c r="B113" s="171" t="s">
        <v>437</v>
      </c>
      <c r="C113" s="337" t="s">
        <v>18</v>
      </c>
      <c r="D113" s="375">
        <v>156</v>
      </c>
      <c r="E113" s="21"/>
      <c r="F113" s="22"/>
      <c r="G113" s="35"/>
      <c r="H113" s="35"/>
      <c r="I113" s="48"/>
      <c r="J113" s="35"/>
      <c r="K113" s="35"/>
      <c r="L113" s="48"/>
      <c r="M113" s="35"/>
      <c r="N113" s="48"/>
      <c r="O113" s="48"/>
      <c r="P113" s="35"/>
      <c r="Q113" s="35"/>
      <c r="R113" s="35"/>
      <c r="S113" s="35"/>
      <c r="T113" s="35"/>
      <c r="U113" s="35"/>
    </row>
    <row r="114" spans="1:21" ht="13.5">
      <c r="A114" s="63" t="s">
        <v>30</v>
      </c>
      <c r="B114" s="29" t="s">
        <v>71</v>
      </c>
      <c r="C114" s="380" t="s">
        <v>18</v>
      </c>
      <c r="D114" s="375">
        <v>12</v>
      </c>
      <c r="F114" s="37"/>
      <c r="G114" s="40"/>
      <c r="H114" s="40"/>
      <c r="I114" s="42"/>
      <c r="J114" s="40"/>
      <c r="K114" s="40"/>
      <c r="L114" s="42"/>
      <c r="M114" s="40"/>
      <c r="N114" s="42"/>
      <c r="O114" s="42"/>
      <c r="P114" s="40"/>
      <c r="Q114" s="40"/>
      <c r="R114" s="40"/>
      <c r="S114" s="40"/>
      <c r="T114" s="40"/>
      <c r="U114" s="40"/>
    </row>
    <row r="115" spans="1:21" ht="13.5">
      <c r="A115" s="63" t="s">
        <v>30</v>
      </c>
      <c r="B115" s="29" t="s">
        <v>72</v>
      </c>
      <c r="C115" s="380" t="s">
        <v>18</v>
      </c>
      <c r="D115" s="375">
        <v>18</v>
      </c>
      <c r="F115" s="37"/>
      <c r="G115" s="40"/>
      <c r="H115" s="40"/>
      <c r="I115" s="42"/>
      <c r="J115" s="40"/>
      <c r="K115" s="40"/>
      <c r="L115" s="42"/>
      <c r="M115" s="40"/>
      <c r="N115" s="42"/>
      <c r="O115" s="42"/>
      <c r="P115" s="40"/>
      <c r="Q115" s="40"/>
      <c r="R115" s="40"/>
      <c r="S115" s="40"/>
      <c r="T115" s="40"/>
      <c r="U115" s="40"/>
    </row>
    <row r="116" spans="1:21" ht="13.5">
      <c r="A116" s="63"/>
      <c r="G116" s="40"/>
      <c r="H116" s="40"/>
      <c r="I116" s="42"/>
      <c r="J116" s="40"/>
      <c r="K116" s="40"/>
      <c r="L116" s="42"/>
      <c r="M116" s="40"/>
      <c r="N116" s="42"/>
      <c r="O116" s="42"/>
      <c r="P116" s="40"/>
      <c r="Q116" s="40"/>
      <c r="R116" s="40"/>
      <c r="S116" s="40"/>
      <c r="T116" s="40"/>
      <c r="U116" s="40"/>
    </row>
    <row r="117" spans="1:21" ht="64.5">
      <c r="A117" s="28">
        <f>1+A109</f>
        <v>21</v>
      </c>
      <c r="B117" s="29" t="s">
        <v>305</v>
      </c>
      <c r="F117" s="37"/>
      <c r="G117" s="38"/>
      <c r="H117" s="38"/>
      <c r="I117" s="39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1:21" ht="13.5">
      <c r="A118" s="41" t="s">
        <v>15</v>
      </c>
      <c r="B118" s="29" t="s">
        <v>73</v>
      </c>
      <c r="F118" s="37"/>
      <c r="G118" s="38"/>
      <c r="H118" s="38"/>
      <c r="I118" s="39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1:21" ht="13.5">
      <c r="A119" s="23" t="s">
        <v>24</v>
      </c>
      <c r="B119" s="29" t="s">
        <v>306</v>
      </c>
      <c r="C119" s="380" t="s">
        <v>18</v>
      </c>
      <c r="D119" s="375">
        <v>18</v>
      </c>
      <c r="F119" s="37"/>
      <c r="G119" s="40"/>
      <c r="H119" s="40"/>
      <c r="I119" s="42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1:21" ht="13.5">
      <c r="A120" s="41" t="s">
        <v>24</v>
      </c>
      <c r="B120" s="29" t="s">
        <v>154</v>
      </c>
      <c r="C120" s="380" t="s">
        <v>18</v>
      </c>
      <c r="D120" s="375">
        <v>44</v>
      </c>
      <c r="F120" s="37"/>
      <c r="G120" s="40"/>
      <c r="H120" s="40"/>
      <c r="I120" s="42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1:21" s="6" customFormat="1" ht="13.5">
      <c r="A121" s="23" t="s">
        <v>24</v>
      </c>
      <c r="B121" s="171" t="s">
        <v>438</v>
      </c>
      <c r="C121" s="337" t="s">
        <v>18</v>
      </c>
      <c r="D121" s="376">
        <v>156</v>
      </c>
      <c r="E121" s="21"/>
      <c r="F121" s="22"/>
      <c r="G121" s="35"/>
      <c r="H121" s="35"/>
      <c r="I121" s="48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:21" ht="13.5">
      <c r="A122" s="41"/>
      <c r="B122" s="29"/>
      <c r="F122" s="37"/>
      <c r="G122" s="40"/>
      <c r="H122" s="40"/>
      <c r="I122" s="42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1:21" s="6" customFormat="1" ht="63.75">
      <c r="A123" s="19">
        <f>1+A117</f>
        <v>22</v>
      </c>
      <c r="B123" s="171" t="s">
        <v>350</v>
      </c>
      <c r="C123" s="337"/>
      <c r="D123" s="376"/>
      <c r="E123" s="21"/>
      <c r="F123" s="22"/>
      <c r="G123" s="44"/>
      <c r="H123" s="44"/>
      <c r="I123" s="4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</row>
    <row r="124" spans="1:21" s="6" customFormat="1" ht="13.5">
      <c r="A124" s="23" t="s">
        <v>15</v>
      </c>
      <c r="B124" s="171" t="s">
        <v>73</v>
      </c>
      <c r="C124" s="337"/>
      <c r="D124" s="376"/>
      <c r="E124" s="21"/>
      <c r="F124" s="22"/>
      <c r="G124" s="44"/>
      <c r="H124" s="44"/>
      <c r="I124" s="4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</row>
    <row r="125" spans="1:21" s="6" customFormat="1" ht="13.5">
      <c r="A125" s="23" t="s">
        <v>24</v>
      </c>
      <c r="B125" s="171" t="s">
        <v>307</v>
      </c>
      <c r="C125" s="337" t="s">
        <v>18</v>
      </c>
      <c r="D125" s="376">
        <v>12</v>
      </c>
      <c r="E125" s="21"/>
      <c r="F125" s="22"/>
      <c r="G125" s="35"/>
      <c r="H125" s="35"/>
      <c r="I125" s="48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</row>
    <row r="126" spans="1:21" s="6" customFormat="1" ht="13.5">
      <c r="A126" s="23" t="s">
        <v>24</v>
      </c>
      <c r="B126" s="171" t="s">
        <v>308</v>
      </c>
      <c r="C126" s="337" t="s">
        <v>18</v>
      </c>
      <c r="D126" s="376">
        <v>18</v>
      </c>
      <c r="E126" s="21"/>
      <c r="F126" s="22"/>
      <c r="G126" s="35"/>
      <c r="H126" s="35"/>
      <c r="I126" s="48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</row>
    <row r="127" spans="1:21" s="6" customFormat="1" ht="13.5">
      <c r="A127" s="19"/>
      <c r="B127" s="171"/>
      <c r="C127" s="337"/>
      <c r="D127" s="376"/>
      <c r="E127" s="21"/>
      <c r="F127" s="22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1:8" s="6" customFormat="1" ht="63.75">
      <c r="A128" s="19">
        <f>1+A123</f>
        <v>23</v>
      </c>
      <c r="B128" s="171" t="s">
        <v>352</v>
      </c>
      <c r="C128" s="337"/>
      <c r="D128" s="376"/>
      <c r="E128" s="172"/>
      <c r="F128" s="22"/>
      <c r="G128" s="46"/>
      <c r="H128" s="47"/>
    </row>
    <row r="129" spans="1:8" s="6" customFormat="1" ht="13.5">
      <c r="A129" s="23" t="s">
        <v>15</v>
      </c>
      <c r="B129" s="171" t="s">
        <v>73</v>
      </c>
      <c r="C129" s="337"/>
      <c r="D129" s="376"/>
      <c r="E129" s="172"/>
      <c r="F129" s="22"/>
      <c r="G129" s="46"/>
      <c r="H129" s="47"/>
    </row>
    <row r="130" spans="1:10" s="6" customFormat="1" ht="13.5">
      <c r="A130" s="23" t="s">
        <v>24</v>
      </c>
      <c r="B130" s="171" t="s">
        <v>351</v>
      </c>
      <c r="C130" s="337" t="s">
        <v>22</v>
      </c>
      <c r="D130" s="376">
        <v>4</v>
      </c>
      <c r="E130" s="21"/>
      <c r="F130" s="22"/>
      <c r="G130" s="173"/>
      <c r="H130" s="173"/>
      <c r="I130" s="174"/>
      <c r="J130" s="35"/>
    </row>
    <row r="131" spans="1:21" s="6" customFormat="1" ht="13.5">
      <c r="A131" s="23"/>
      <c r="B131" s="171"/>
      <c r="C131" s="337"/>
      <c r="D131" s="376"/>
      <c r="E131" s="21"/>
      <c r="F131" s="22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:4" ht="89.25">
      <c r="A132" s="28">
        <f>1+A128</f>
        <v>24</v>
      </c>
      <c r="B132" s="175" t="s">
        <v>309</v>
      </c>
      <c r="C132" s="380" t="s">
        <v>17</v>
      </c>
      <c r="D132" s="375">
        <v>45</v>
      </c>
    </row>
    <row r="134" spans="1:9" s="118" customFormat="1" ht="39">
      <c r="A134" s="176">
        <f>1+A132</f>
        <v>25</v>
      </c>
      <c r="B134" s="2" t="s">
        <v>347</v>
      </c>
      <c r="C134" s="412"/>
      <c r="D134" s="418"/>
      <c r="F134" s="126"/>
      <c r="G134" s="177"/>
      <c r="H134" s="177"/>
      <c r="I134" s="178"/>
    </row>
    <row r="135" spans="1:9" s="118" customFormat="1" ht="13.5">
      <c r="A135" s="23" t="s">
        <v>24</v>
      </c>
      <c r="B135" s="2" t="s">
        <v>348</v>
      </c>
      <c r="C135" s="412" t="s">
        <v>16</v>
      </c>
      <c r="D135" s="418">
        <v>1</v>
      </c>
      <c r="F135" s="126"/>
      <c r="G135" s="177"/>
      <c r="H135" s="177"/>
      <c r="I135" s="178"/>
    </row>
    <row r="136" spans="1:6" s="140" customFormat="1" ht="13.5">
      <c r="A136" s="137"/>
      <c r="B136" s="124"/>
      <c r="C136" s="414"/>
      <c r="D136" s="418"/>
      <c r="E136" s="138"/>
      <c r="F136" s="139"/>
    </row>
    <row r="137" spans="1:4" ht="25.5">
      <c r="A137" s="28">
        <f>1+A134</f>
        <v>26</v>
      </c>
      <c r="B137" s="71" t="s">
        <v>64</v>
      </c>
      <c r="C137" s="380" t="s">
        <v>26</v>
      </c>
      <c r="D137" s="375">
        <v>12</v>
      </c>
    </row>
    <row r="138" spans="1:12" s="184" customFormat="1" ht="13.5">
      <c r="A138" s="179"/>
      <c r="B138" s="180"/>
      <c r="C138" s="391"/>
      <c r="D138" s="394"/>
      <c r="E138" s="181"/>
      <c r="F138" s="182"/>
      <c r="G138" s="183"/>
      <c r="J138" s="185"/>
      <c r="K138" s="186"/>
      <c r="L138" s="185"/>
    </row>
    <row r="139" spans="1:8" s="184" customFormat="1" ht="38.25">
      <c r="A139" s="179">
        <f>1+A137</f>
        <v>27</v>
      </c>
      <c r="B139" s="180" t="s">
        <v>310</v>
      </c>
      <c r="C139" s="391" t="s">
        <v>16</v>
      </c>
      <c r="D139" s="394">
        <v>1</v>
      </c>
      <c r="E139" s="187"/>
      <c r="F139" s="182"/>
      <c r="G139" s="188"/>
      <c r="H139" s="188"/>
    </row>
    <row r="140" spans="1:6" s="56" customFormat="1" ht="13.5">
      <c r="A140" s="53"/>
      <c r="B140" s="105"/>
      <c r="C140" s="381"/>
      <c r="D140" s="377"/>
      <c r="E140" s="189"/>
      <c r="F140" s="133"/>
    </row>
    <row r="141" spans="1:6" s="61" customFormat="1" ht="13.5">
      <c r="A141" s="57"/>
      <c r="B141" s="107" t="str">
        <f>B3</f>
        <v>TOPLOTNA POSTAJA</v>
      </c>
      <c r="C141" s="382"/>
      <c r="D141" s="378"/>
      <c r="E141" s="190"/>
      <c r="F141" s="191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7"/>
  <sheetViews>
    <sheetView zoomScale="115" zoomScaleNormal="115" zoomScalePageLayoutView="0" workbookViewId="0" topLeftCell="A1">
      <pane ySplit="2" topLeftCell="A3" activePane="bottomLeft" state="frozen"/>
      <selection pane="topLeft" activeCell="H6" sqref="H6"/>
      <selection pane="bottomLeft" activeCell="B5" sqref="B5"/>
    </sheetView>
  </sheetViews>
  <sheetFormatPr defaultColWidth="9.33203125" defaultRowHeight="12.75"/>
  <cols>
    <col min="1" max="1" width="4.83203125" style="28" customWidth="1"/>
    <col min="2" max="2" width="48.83203125" style="29" customWidth="1"/>
    <col min="3" max="3" width="7.83203125" style="380" customWidth="1"/>
    <col min="4" max="4" width="7.83203125" style="375" customWidth="1"/>
    <col min="5" max="5" width="14.83203125" style="36" customWidth="1"/>
    <col min="6" max="6" width="14.83203125" style="37" customWidth="1"/>
    <col min="7" max="16384" width="9.33203125" style="33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91" customFormat="1" ht="14.25" thickTop="1">
      <c r="A2" s="279" t="s">
        <v>95</v>
      </c>
      <c r="B2" s="280" t="s">
        <v>387</v>
      </c>
      <c r="C2" s="379"/>
      <c r="D2" s="374"/>
      <c r="E2" s="166"/>
      <c r="F2" s="281"/>
    </row>
    <row r="4" spans="1:20" ht="102.75">
      <c r="A4" s="28">
        <f>1</f>
        <v>1</v>
      </c>
      <c r="B4" s="164" t="s">
        <v>311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ht="13.5">
      <c r="A5" s="41" t="s">
        <v>15</v>
      </c>
      <c r="B5" s="164" t="s">
        <v>312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0" ht="13.5">
      <c r="A6" s="41" t="s">
        <v>24</v>
      </c>
      <c r="B6" s="164" t="s">
        <v>356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2:20" ht="13.5">
      <c r="B7" s="164" t="s">
        <v>357</v>
      </c>
      <c r="C7" s="380" t="s">
        <v>16</v>
      </c>
      <c r="D7" s="375">
        <v>9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</row>
    <row r="8" spans="1:20" ht="13.5">
      <c r="A8" s="41" t="s">
        <v>24</v>
      </c>
      <c r="B8" s="164" t="s">
        <v>358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</row>
    <row r="9" spans="2:20" ht="13.5">
      <c r="B9" s="164" t="s">
        <v>359</v>
      </c>
      <c r="C9" s="380" t="s">
        <v>16</v>
      </c>
      <c r="D9" s="375">
        <v>3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</row>
    <row r="10" spans="2:20" ht="13.5">
      <c r="B10" s="164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</row>
    <row r="11" spans="1:20" ht="13.5">
      <c r="A11" s="41" t="s">
        <v>24</v>
      </c>
      <c r="B11" s="164" t="s">
        <v>360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</row>
    <row r="12" spans="2:20" ht="13.5">
      <c r="B12" s="164" t="s">
        <v>361</v>
      </c>
      <c r="C12" s="380" t="s">
        <v>16</v>
      </c>
      <c r="D12" s="375">
        <v>1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</row>
    <row r="13" spans="2:20" ht="13.5">
      <c r="B13" s="164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</row>
    <row r="14" spans="1:20" ht="13.5">
      <c r="A14" s="41" t="s">
        <v>24</v>
      </c>
      <c r="B14" s="164" t="s">
        <v>362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2:20" ht="13.5">
      <c r="B15" s="164" t="s">
        <v>363</v>
      </c>
      <c r="C15" s="380" t="s">
        <v>16</v>
      </c>
      <c r="D15" s="375">
        <v>2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</row>
    <row r="16" spans="1:20" ht="13.5">
      <c r="A16" s="41" t="s">
        <v>24</v>
      </c>
      <c r="B16" s="164" t="s">
        <v>364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</row>
    <row r="17" spans="2:20" ht="13.5">
      <c r="B17" s="164" t="s">
        <v>365</v>
      </c>
      <c r="C17" s="380" t="s">
        <v>16</v>
      </c>
      <c r="D17" s="375">
        <v>1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</row>
    <row r="18" spans="1:20" ht="13.5">
      <c r="A18" s="41" t="s">
        <v>24</v>
      </c>
      <c r="B18" s="164" t="s">
        <v>366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</row>
    <row r="19" spans="2:20" ht="13.5">
      <c r="B19" s="164" t="s">
        <v>367</v>
      </c>
      <c r="C19" s="380" t="s">
        <v>16</v>
      </c>
      <c r="D19" s="375">
        <v>1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</row>
    <row r="20" spans="2:20" ht="13.5">
      <c r="B20" s="164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</row>
    <row r="21" spans="1:20" ht="13.5">
      <c r="A21" s="41" t="s">
        <v>24</v>
      </c>
      <c r="B21" s="164" t="s">
        <v>353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</row>
    <row r="22" spans="2:20" ht="13.5">
      <c r="B22" s="164" t="s">
        <v>368</v>
      </c>
      <c r="C22" s="380" t="s">
        <v>16</v>
      </c>
      <c r="D22" s="375">
        <v>1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</row>
    <row r="23" spans="1:20" ht="13.5">
      <c r="A23" s="41" t="s">
        <v>24</v>
      </c>
      <c r="B23" s="164" t="s">
        <v>369</v>
      </c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</row>
    <row r="24" spans="2:20" ht="13.5">
      <c r="B24" s="164" t="s">
        <v>370</v>
      </c>
      <c r="C24" s="380" t="s">
        <v>16</v>
      </c>
      <c r="D24" s="375">
        <v>2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</row>
    <row r="25" spans="1:20" ht="13.5">
      <c r="A25" s="41" t="s">
        <v>24</v>
      </c>
      <c r="B25" s="164" t="s">
        <v>354</v>
      </c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</row>
    <row r="26" spans="2:20" ht="13.5">
      <c r="B26" s="164" t="s">
        <v>355</v>
      </c>
      <c r="C26" s="380" t="s">
        <v>16</v>
      </c>
      <c r="D26" s="375">
        <v>4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</row>
    <row r="27" spans="1:20" ht="13.5">
      <c r="A27" s="41" t="s">
        <v>24</v>
      </c>
      <c r="B27" s="164" t="s">
        <v>371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</row>
    <row r="28" spans="2:20" ht="13.5">
      <c r="B28" s="164" t="s">
        <v>372</v>
      </c>
      <c r="C28" s="380" t="s">
        <v>16</v>
      </c>
      <c r="D28" s="375">
        <v>2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</row>
    <row r="29" spans="1:20" ht="13.5">
      <c r="A29" s="41" t="s">
        <v>24</v>
      </c>
      <c r="B29" s="164" t="s">
        <v>373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</row>
    <row r="30" spans="2:20" ht="13.5">
      <c r="B30" s="164" t="s">
        <v>374</v>
      </c>
      <c r="C30" s="380" t="s">
        <v>16</v>
      </c>
      <c r="D30" s="375">
        <v>11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</row>
    <row r="31" spans="1:20" ht="13.5">
      <c r="A31" s="41" t="s">
        <v>24</v>
      </c>
      <c r="B31" s="164" t="s">
        <v>375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</row>
    <row r="32" spans="2:20" ht="13.5">
      <c r="B32" s="164" t="s">
        <v>376</v>
      </c>
      <c r="C32" s="380" t="s">
        <v>16</v>
      </c>
      <c r="D32" s="375">
        <v>4</v>
      </c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</row>
    <row r="33" spans="1:20" ht="13.5">
      <c r="A33" s="41"/>
      <c r="B33" s="164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</row>
    <row r="34" spans="1:20" ht="39">
      <c r="A34" s="28">
        <f>1+A4</f>
        <v>2</v>
      </c>
      <c r="B34" s="29" t="s">
        <v>14</v>
      </c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</row>
    <row r="35" spans="1:20" ht="13.5">
      <c r="A35" s="41" t="s">
        <v>15</v>
      </c>
      <c r="B35" s="164" t="s">
        <v>314</v>
      </c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</row>
    <row r="36" spans="1:20" ht="13.5">
      <c r="A36" s="41" t="s">
        <v>24</v>
      </c>
      <c r="B36" s="164" t="s">
        <v>379</v>
      </c>
      <c r="C36" s="380" t="s">
        <v>16</v>
      </c>
      <c r="D36" s="375">
        <v>2</v>
      </c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</row>
    <row r="37" spans="1:20" ht="13.5">
      <c r="A37" s="41" t="s">
        <v>24</v>
      </c>
      <c r="B37" s="164" t="s">
        <v>380</v>
      </c>
      <c r="C37" s="380" t="s">
        <v>16</v>
      </c>
      <c r="D37" s="375">
        <v>8</v>
      </c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</row>
    <row r="38" spans="1:20" ht="13.5">
      <c r="A38" s="41" t="s">
        <v>24</v>
      </c>
      <c r="B38" s="164" t="s">
        <v>381</v>
      </c>
      <c r="C38" s="380" t="s">
        <v>16</v>
      </c>
      <c r="D38" s="375">
        <v>48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</row>
    <row r="39" spans="1:20" ht="13.5">
      <c r="A39" s="41"/>
      <c r="B39" s="164"/>
      <c r="D39" s="409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</row>
    <row r="40" spans="1:20" ht="39">
      <c r="A40" s="28">
        <f>1+A34</f>
        <v>3</v>
      </c>
      <c r="B40" s="29" t="s">
        <v>377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</row>
    <row r="41" spans="1:20" ht="13.5">
      <c r="A41" s="41" t="s">
        <v>15</v>
      </c>
      <c r="B41" s="164" t="s">
        <v>314</v>
      </c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</row>
    <row r="42" spans="1:20" ht="13.5">
      <c r="A42" s="41" t="s">
        <v>24</v>
      </c>
      <c r="B42" s="164" t="s">
        <v>378</v>
      </c>
      <c r="C42" s="380" t="s">
        <v>16</v>
      </c>
      <c r="D42" s="375">
        <v>24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</row>
    <row r="43" spans="1:20" ht="13.5">
      <c r="A43" s="41"/>
      <c r="B43" s="164"/>
      <c r="D43" s="409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</row>
    <row r="44" spans="1:20" s="6" customFormat="1" ht="128.25">
      <c r="A44" s="19">
        <f>1+A40</f>
        <v>4</v>
      </c>
      <c r="B44" s="24" t="s">
        <v>561</v>
      </c>
      <c r="C44" s="337"/>
      <c r="D44" s="376"/>
      <c r="E44" s="21"/>
      <c r="F44" s="2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</row>
    <row r="45" spans="1:20" s="6" customFormat="1" ht="13.5">
      <c r="A45" s="23" t="s">
        <v>15</v>
      </c>
      <c r="B45" s="164" t="s">
        <v>314</v>
      </c>
      <c r="C45" s="337"/>
      <c r="D45" s="376"/>
      <c r="E45" s="21"/>
      <c r="F45" s="22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</row>
    <row r="46" spans="1:20" s="6" customFormat="1" ht="13.5">
      <c r="A46" s="23" t="s">
        <v>24</v>
      </c>
      <c r="B46" s="24" t="s">
        <v>562</v>
      </c>
      <c r="C46" s="337" t="s">
        <v>16</v>
      </c>
      <c r="D46" s="376">
        <v>1</v>
      </c>
      <c r="E46" s="21"/>
      <c r="F46" s="22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</row>
    <row r="47" spans="1:20" s="6" customFormat="1" ht="13.5">
      <c r="A47" s="23"/>
      <c r="B47" s="24"/>
      <c r="C47" s="337"/>
      <c r="D47" s="376"/>
      <c r="E47" s="21"/>
      <c r="F47" s="22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</row>
    <row r="48" spans="1:20" ht="26.25">
      <c r="A48" s="28">
        <f>1+A44</f>
        <v>5</v>
      </c>
      <c r="B48" s="29" t="s">
        <v>81</v>
      </c>
      <c r="C48" s="380" t="s">
        <v>16</v>
      </c>
      <c r="D48" s="375">
        <v>42</v>
      </c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</row>
    <row r="49" spans="7:20" ht="13.5"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</row>
    <row r="50" spans="1:20" ht="39">
      <c r="A50" s="28">
        <f>1+A48</f>
        <v>6</v>
      </c>
      <c r="B50" s="29" t="s">
        <v>407</v>
      </c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</row>
    <row r="51" spans="1:20" ht="13.5">
      <c r="A51" s="41" t="s">
        <v>15</v>
      </c>
      <c r="B51" s="29" t="s">
        <v>8</v>
      </c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</row>
    <row r="52" spans="1:20" ht="13.5">
      <c r="A52" s="41" t="s">
        <v>24</v>
      </c>
      <c r="B52" s="29" t="s">
        <v>315</v>
      </c>
      <c r="C52" s="380" t="s">
        <v>16</v>
      </c>
      <c r="D52" s="375">
        <v>41</v>
      </c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</row>
    <row r="53" spans="7:20" ht="13.5"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</row>
    <row r="54" spans="1:20" ht="39">
      <c r="A54" s="28">
        <f>1+A50</f>
        <v>7</v>
      </c>
      <c r="B54" s="29" t="s">
        <v>408</v>
      </c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</row>
    <row r="55" spans="1:20" ht="13.5">
      <c r="A55" s="41" t="s">
        <v>15</v>
      </c>
      <c r="B55" s="29" t="s">
        <v>8</v>
      </c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</row>
    <row r="56" spans="1:20" ht="13.5">
      <c r="A56" s="41" t="s">
        <v>24</v>
      </c>
      <c r="B56" s="29" t="s">
        <v>316</v>
      </c>
      <c r="C56" s="380" t="s">
        <v>16</v>
      </c>
      <c r="D56" s="375">
        <v>41</v>
      </c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</row>
    <row r="57" spans="7:20" ht="13.5"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</row>
    <row r="58" spans="1:20" ht="26.25">
      <c r="A58" s="28">
        <f>1+A54</f>
        <v>8</v>
      </c>
      <c r="B58" s="29" t="s">
        <v>3</v>
      </c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</row>
    <row r="59" spans="1:20" ht="13.5">
      <c r="A59" s="41" t="s">
        <v>15</v>
      </c>
      <c r="B59" s="29" t="s">
        <v>8</v>
      </c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</row>
    <row r="60" spans="1:20" ht="13.5">
      <c r="A60" s="41" t="s">
        <v>24</v>
      </c>
      <c r="B60" s="29" t="s">
        <v>317</v>
      </c>
      <c r="C60" s="380" t="s">
        <v>16</v>
      </c>
      <c r="D60" s="375">
        <v>42</v>
      </c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</row>
    <row r="61" spans="1:6" s="36" customFormat="1" ht="13.5">
      <c r="A61" s="194"/>
      <c r="B61" s="195"/>
      <c r="C61" s="375"/>
      <c r="D61" s="375"/>
      <c r="F61" s="37"/>
    </row>
    <row r="62" spans="1:21" ht="39">
      <c r="A62" s="28">
        <f>1+A58</f>
        <v>9</v>
      </c>
      <c r="B62" s="29" t="s">
        <v>597</v>
      </c>
      <c r="G62" s="38"/>
      <c r="H62" s="38"/>
      <c r="I62" s="39"/>
      <c r="J62" s="38"/>
      <c r="K62" s="38"/>
      <c r="L62" s="39"/>
      <c r="M62" s="38"/>
      <c r="N62" s="39"/>
      <c r="O62" s="39"/>
      <c r="P62" s="40"/>
      <c r="Q62" s="40"/>
      <c r="R62" s="40"/>
      <c r="S62" s="40"/>
      <c r="T62" s="40"/>
      <c r="U62" s="40"/>
    </row>
    <row r="63" spans="1:21" s="6" customFormat="1" ht="13.5">
      <c r="A63" s="7" t="s">
        <v>30</v>
      </c>
      <c r="B63" s="171" t="s">
        <v>304</v>
      </c>
      <c r="C63" s="337" t="s">
        <v>18</v>
      </c>
      <c r="D63" s="376">
        <v>13</v>
      </c>
      <c r="E63" s="21"/>
      <c r="F63" s="22"/>
      <c r="G63" s="35"/>
      <c r="H63" s="35"/>
      <c r="I63" s="48"/>
      <c r="J63" s="35"/>
      <c r="K63" s="35"/>
      <c r="L63" s="48"/>
      <c r="M63" s="35"/>
      <c r="N63" s="48"/>
      <c r="O63" s="48"/>
      <c r="P63" s="35"/>
      <c r="Q63" s="35"/>
      <c r="R63" s="35"/>
      <c r="S63" s="35"/>
      <c r="T63" s="35"/>
      <c r="U63" s="35"/>
    </row>
    <row r="64" spans="1:21" s="6" customFormat="1" ht="13.5">
      <c r="A64" s="7" t="s">
        <v>30</v>
      </c>
      <c r="B64" s="171" t="s">
        <v>82</v>
      </c>
      <c r="C64" s="337" t="s">
        <v>18</v>
      </c>
      <c r="D64" s="376">
        <v>29</v>
      </c>
      <c r="E64" s="21"/>
      <c r="F64" s="22"/>
      <c r="G64" s="35"/>
      <c r="H64" s="35"/>
      <c r="I64" s="48"/>
      <c r="J64" s="35"/>
      <c r="K64" s="35"/>
      <c r="L64" s="48"/>
      <c r="M64" s="35"/>
      <c r="N64" s="48"/>
      <c r="O64" s="48"/>
      <c r="P64" s="35"/>
      <c r="Q64" s="35"/>
      <c r="R64" s="35"/>
      <c r="S64" s="35"/>
      <c r="T64" s="35"/>
      <c r="U64" s="35"/>
    </row>
    <row r="65" spans="1:21" s="6" customFormat="1" ht="13.5">
      <c r="A65" s="7" t="s">
        <v>30</v>
      </c>
      <c r="B65" s="171" t="s">
        <v>10</v>
      </c>
      <c r="C65" s="337" t="s">
        <v>18</v>
      </c>
      <c r="D65" s="376">
        <v>88</v>
      </c>
      <c r="E65" s="21"/>
      <c r="F65" s="22"/>
      <c r="G65" s="35"/>
      <c r="H65" s="35"/>
      <c r="I65" s="48"/>
      <c r="J65" s="35"/>
      <c r="K65" s="35"/>
      <c r="L65" s="48"/>
      <c r="M65" s="35"/>
      <c r="N65" s="48"/>
      <c r="O65" s="48"/>
      <c r="P65" s="35"/>
      <c r="Q65" s="35"/>
      <c r="R65" s="35"/>
      <c r="S65" s="35"/>
      <c r="T65" s="35"/>
      <c r="U65" s="35"/>
    </row>
    <row r="66" spans="1:21" s="6" customFormat="1" ht="13.5">
      <c r="A66" s="7" t="s">
        <v>30</v>
      </c>
      <c r="B66" s="171" t="s">
        <v>70</v>
      </c>
      <c r="C66" s="337" t="s">
        <v>18</v>
      </c>
      <c r="D66" s="376">
        <v>46</v>
      </c>
      <c r="E66" s="21"/>
      <c r="F66" s="22"/>
      <c r="G66" s="35"/>
      <c r="H66" s="35"/>
      <c r="I66" s="48"/>
      <c r="J66" s="35"/>
      <c r="K66" s="35"/>
      <c r="L66" s="48"/>
      <c r="M66" s="35"/>
      <c r="N66" s="48"/>
      <c r="O66" s="48"/>
      <c r="P66" s="35"/>
      <c r="Q66" s="35"/>
      <c r="R66" s="35"/>
      <c r="S66" s="35"/>
      <c r="T66" s="35"/>
      <c r="U66" s="35"/>
    </row>
    <row r="67" spans="1:21" s="6" customFormat="1" ht="13.5">
      <c r="A67" s="7" t="s">
        <v>30</v>
      </c>
      <c r="B67" s="171" t="s">
        <v>83</v>
      </c>
      <c r="C67" s="337" t="s">
        <v>18</v>
      </c>
      <c r="D67" s="376">
        <v>32</v>
      </c>
      <c r="E67" s="21"/>
      <c r="F67" s="22"/>
      <c r="G67" s="35"/>
      <c r="H67" s="35"/>
      <c r="I67" s="48"/>
      <c r="J67" s="35"/>
      <c r="K67" s="35"/>
      <c r="L67" s="48"/>
      <c r="M67" s="35"/>
      <c r="N67" s="48"/>
      <c r="O67" s="48"/>
      <c r="P67" s="35"/>
      <c r="Q67" s="35"/>
      <c r="R67" s="35"/>
      <c r="S67" s="35"/>
      <c r="T67" s="35"/>
      <c r="U67" s="35"/>
    </row>
    <row r="68" spans="1:21" s="6" customFormat="1" ht="13.5">
      <c r="A68" s="7" t="s">
        <v>30</v>
      </c>
      <c r="B68" s="171" t="s">
        <v>84</v>
      </c>
      <c r="C68" s="337" t="s">
        <v>18</v>
      </c>
      <c r="D68" s="376">
        <v>18</v>
      </c>
      <c r="E68" s="21"/>
      <c r="F68" s="22"/>
      <c r="G68" s="35"/>
      <c r="H68" s="35"/>
      <c r="I68" s="48"/>
      <c r="J68" s="35"/>
      <c r="K68" s="35"/>
      <c r="L68" s="48"/>
      <c r="M68" s="35"/>
      <c r="N68" s="48"/>
      <c r="O68" s="48"/>
      <c r="P68" s="35"/>
      <c r="Q68" s="35"/>
      <c r="R68" s="35"/>
      <c r="S68" s="35"/>
      <c r="T68" s="35"/>
      <c r="U68" s="35"/>
    </row>
    <row r="69" spans="1:21" ht="13.5">
      <c r="A69" s="63"/>
      <c r="G69" s="40"/>
      <c r="H69" s="40"/>
      <c r="I69" s="42"/>
      <c r="J69" s="40"/>
      <c r="K69" s="40"/>
      <c r="L69" s="42"/>
      <c r="M69" s="40"/>
      <c r="N69" s="42"/>
      <c r="O69" s="42"/>
      <c r="P69" s="40"/>
      <c r="Q69" s="40"/>
      <c r="R69" s="40"/>
      <c r="S69" s="40"/>
      <c r="T69" s="40"/>
      <c r="U69" s="40"/>
    </row>
    <row r="70" spans="1:21" s="6" customFormat="1" ht="76.5">
      <c r="A70" s="28">
        <f>1+A62</f>
        <v>10</v>
      </c>
      <c r="B70" s="171" t="s">
        <v>386</v>
      </c>
      <c r="C70" s="337"/>
      <c r="D70" s="376"/>
      <c r="E70" s="21"/>
      <c r="F70" s="22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s="6" customFormat="1" ht="13.5">
      <c r="A71" s="7" t="s">
        <v>23</v>
      </c>
      <c r="B71" s="196" t="s">
        <v>146</v>
      </c>
      <c r="C71" s="337"/>
      <c r="D71" s="376"/>
      <c r="E71" s="21"/>
      <c r="F71" s="22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s="6" customFormat="1" ht="13.5">
      <c r="A72" s="7" t="s">
        <v>30</v>
      </c>
      <c r="B72" s="196" t="s">
        <v>385</v>
      </c>
      <c r="C72" s="337" t="s">
        <v>18</v>
      </c>
      <c r="D72" s="376">
        <v>240</v>
      </c>
      <c r="E72" s="21"/>
      <c r="F72" s="22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s="6" customFormat="1" ht="13.5">
      <c r="A73" s="7" t="s">
        <v>30</v>
      </c>
      <c r="B73" s="196" t="s">
        <v>147</v>
      </c>
      <c r="C73" s="337" t="s">
        <v>18</v>
      </c>
      <c r="D73" s="376">
        <v>32</v>
      </c>
      <c r="E73" s="21"/>
      <c r="F73" s="22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s="6" customFormat="1" ht="13.5">
      <c r="A74" s="7" t="s">
        <v>30</v>
      </c>
      <c r="B74" s="196" t="s">
        <v>148</v>
      </c>
      <c r="C74" s="337" t="s">
        <v>18</v>
      </c>
      <c r="D74" s="376">
        <v>36</v>
      </c>
      <c r="E74" s="21"/>
      <c r="F74" s="22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s="6" customFormat="1" ht="13.5">
      <c r="A75" s="7" t="s">
        <v>30</v>
      </c>
      <c r="B75" s="196" t="s">
        <v>149</v>
      </c>
      <c r="C75" s="337" t="s">
        <v>18</v>
      </c>
      <c r="D75" s="376">
        <v>62</v>
      </c>
      <c r="E75" s="21"/>
      <c r="F75" s="22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s="6" customFormat="1" ht="13.5">
      <c r="A76" s="19"/>
      <c r="B76" s="171"/>
      <c r="C76" s="337"/>
      <c r="D76" s="376"/>
      <c r="E76" s="21"/>
      <c r="F76" s="22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64.5">
      <c r="A77" s="28">
        <f>1+A70</f>
        <v>11</v>
      </c>
      <c r="B77" s="29" t="s">
        <v>318</v>
      </c>
      <c r="G77" s="38"/>
      <c r="H77" s="38"/>
      <c r="I77" s="39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 ht="13.5">
      <c r="A78" s="41" t="s">
        <v>15</v>
      </c>
      <c r="B78" s="29" t="s">
        <v>73</v>
      </c>
      <c r="G78" s="38"/>
      <c r="H78" s="38"/>
      <c r="I78" s="39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ht="13.5">
      <c r="A79" s="41" t="s">
        <v>24</v>
      </c>
      <c r="B79" s="29" t="s">
        <v>74</v>
      </c>
      <c r="C79" s="380" t="s">
        <v>18</v>
      </c>
      <c r="D79" s="375">
        <v>13</v>
      </c>
      <c r="G79" s="40"/>
      <c r="H79" s="40"/>
      <c r="I79" s="42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1:21" ht="13.5">
      <c r="A80" s="41" t="s">
        <v>24</v>
      </c>
      <c r="B80" s="29" t="s">
        <v>75</v>
      </c>
      <c r="C80" s="380" t="s">
        <v>18</v>
      </c>
      <c r="D80" s="375">
        <v>29</v>
      </c>
      <c r="G80" s="40"/>
      <c r="H80" s="40"/>
      <c r="I80" s="42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1" ht="13.5">
      <c r="A81" s="41" t="s">
        <v>24</v>
      </c>
      <c r="B81" s="29" t="s">
        <v>76</v>
      </c>
      <c r="C81" s="380" t="s">
        <v>18</v>
      </c>
      <c r="D81" s="375">
        <v>88</v>
      </c>
      <c r="G81" s="40"/>
      <c r="H81" s="40"/>
      <c r="I81" s="42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1" ht="13.5">
      <c r="A82" s="41"/>
      <c r="G82" s="40"/>
      <c r="H82" s="40"/>
      <c r="I82" s="42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 s="6" customFormat="1" ht="63.75">
      <c r="A83" s="19">
        <f>1+A77</f>
        <v>12</v>
      </c>
      <c r="B83" s="171" t="s">
        <v>382</v>
      </c>
      <c r="C83" s="337"/>
      <c r="D83" s="376"/>
      <c r="E83" s="21"/>
      <c r="F83" s="22"/>
      <c r="G83" s="44"/>
      <c r="H83" s="44"/>
      <c r="I83" s="4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:21" s="6" customFormat="1" ht="13.5">
      <c r="A84" s="23" t="s">
        <v>15</v>
      </c>
      <c r="B84" s="171" t="s">
        <v>73</v>
      </c>
      <c r="C84" s="337"/>
      <c r="D84" s="376"/>
      <c r="E84" s="21"/>
      <c r="F84" s="22"/>
      <c r="G84" s="44"/>
      <c r="H84" s="44"/>
      <c r="I84" s="4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s="6" customFormat="1" ht="13.5">
      <c r="A85" s="23" t="s">
        <v>24</v>
      </c>
      <c r="B85" s="171" t="s">
        <v>153</v>
      </c>
      <c r="C85" s="337" t="s">
        <v>18</v>
      </c>
      <c r="D85" s="376">
        <v>46</v>
      </c>
      <c r="E85" s="21"/>
      <c r="F85" s="22"/>
      <c r="G85" s="35"/>
      <c r="H85" s="35"/>
      <c r="I85" s="48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:21" s="6" customFormat="1" ht="13.5">
      <c r="A86" s="23" t="s">
        <v>24</v>
      </c>
      <c r="B86" s="171" t="s">
        <v>383</v>
      </c>
      <c r="C86" s="337" t="s">
        <v>18</v>
      </c>
      <c r="D86" s="376">
        <v>32</v>
      </c>
      <c r="E86" s="21"/>
      <c r="F86" s="22"/>
      <c r="G86" s="35"/>
      <c r="H86" s="35"/>
      <c r="I86" s="48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s="6" customFormat="1" ht="13.5">
      <c r="A87" s="23" t="s">
        <v>24</v>
      </c>
      <c r="B87" s="171" t="s">
        <v>384</v>
      </c>
      <c r="C87" s="337" t="s">
        <v>18</v>
      </c>
      <c r="D87" s="376">
        <v>18</v>
      </c>
      <c r="E87" s="21"/>
      <c r="F87" s="22"/>
      <c r="G87" s="35"/>
      <c r="H87" s="35"/>
      <c r="I87" s="48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:21" s="6" customFormat="1" ht="13.5">
      <c r="A88" s="23"/>
      <c r="B88" s="171"/>
      <c r="C88" s="337"/>
      <c r="D88" s="376"/>
      <c r="E88" s="21"/>
      <c r="F88" s="22"/>
      <c r="G88" s="35"/>
      <c r="H88" s="35"/>
      <c r="I88" s="48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:20" ht="26.25">
      <c r="A89" s="28">
        <f>1+A77</f>
        <v>12</v>
      </c>
      <c r="B89" s="29" t="s">
        <v>68</v>
      </c>
      <c r="G89" s="192"/>
      <c r="H89" s="192"/>
      <c r="I89" s="192"/>
      <c r="J89" s="192"/>
      <c r="K89" s="192"/>
      <c r="L89" s="197"/>
      <c r="M89" s="197"/>
      <c r="N89" s="192"/>
      <c r="O89" s="197"/>
      <c r="P89" s="192"/>
      <c r="Q89" s="192"/>
      <c r="R89" s="192"/>
      <c r="S89" s="192"/>
      <c r="T89" s="192"/>
    </row>
    <row r="90" spans="1:20" ht="13.5">
      <c r="A90" s="41" t="s">
        <v>15</v>
      </c>
      <c r="B90" s="29" t="s">
        <v>319</v>
      </c>
      <c r="C90" s="380" t="s">
        <v>16</v>
      </c>
      <c r="D90" s="375">
        <v>82</v>
      </c>
      <c r="G90" s="192"/>
      <c r="H90" s="192"/>
      <c r="I90" s="192"/>
      <c r="J90" s="192"/>
      <c r="K90" s="192"/>
      <c r="L90" s="197"/>
      <c r="M90" s="197"/>
      <c r="N90" s="192"/>
      <c r="O90" s="197"/>
      <c r="P90" s="192"/>
      <c r="Q90" s="192"/>
      <c r="R90" s="192"/>
      <c r="S90" s="192"/>
      <c r="T90" s="192"/>
    </row>
    <row r="91" spans="1:21" ht="13.5">
      <c r="A91" s="41"/>
      <c r="G91" s="40"/>
      <c r="H91" s="40"/>
      <c r="I91" s="42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1:19" ht="39">
      <c r="A92" s="28">
        <f>1+A89</f>
        <v>13</v>
      </c>
      <c r="B92" s="29" t="s">
        <v>320</v>
      </c>
      <c r="G92" s="40"/>
      <c r="H92" s="40"/>
      <c r="I92" s="40"/>
      <c r="J92" s="40"/>
      <c r="K92" s="40"/>
      <c r="L92" s="42"/>
      <c r="M92" s="40"/>
      <c r="N92" s="40"/>
      <c r="O92" s="40"/>
      <c r="P92" s="40"/>
      <c r="Q92" s="40"/>
      <c r="R92" s="40"/>
      <c r="S92" s="40"/>
    </row>
    <row r="93" spans="1:19" ht="13.5">
      <c r="A93" s="41" t="s">
        <v>24</v>
      </c>
      <c r="B93" s="34"/>
      <c r="C93" s="408" t="s">
        <v>22</v>
      </c>
      <c r="D93" s="375">
        <v>3</v>
      </c>
      <c r="G93" s="40"/>
      <c r="H93" s="40"/>
      <c r="I93" s="40"/>
      <c r="J93" s="40"/>
      <c r="K93" s="40"/>
      <c r="L93" s="42"/>
      <c r="M93" s="40"/>
      <c r="N93" s="40"/>
      <c r="O93" s="40"/>
      <c r="P93" s="40"/>
      <c r="Q93" s="40"/>
      <c r="R93" s="40"/>
      <c r="S93" s="40"/>
    </row>
    <row r="94" spans="1:9" ht="13.5">
      <c r="A94" s="41"/>
      <c r="G94" s="32"/>
      <c r="H94" s="40"/>
      <c r="I94" s="198"/>
    </row>
    <row r="95" spans="1:7" ht="90">
      <c r="A95" s="28">
        <f>1+A92</f>
        <v>14</v>
      </c>
      <c r="B95" s="29" t="s">
        <v>321</v>
      </c>
      <c r="C95" s="380" t="s">
        <v>17</v>
      </c>
      <c r="D95" s="375">
        <v>55</v>
      </c>
      <c r="G95" s="69"/>
    </row>
    <row r="96" spans="1:6" s="56" customFormat="1" ht="13.5">
      <c r="A96" s="53"/>
      <c r="B96" s="54"/>
      <c r="C96" s="381"/>
      <c r="D96" s="377"/>
      <c r="E96" s="189"/>
      <c r="F96" s="37"/>
    </row>
    <row r="97" spans="1:6" s="61" customFormat="1" ht="13.5">
      <c r="A97" s="57"/>
      <c r="B97" s="199" t="str">
        <f>B2</f>
        <v>OGREVANJE PRITLIČJE - RADIATORJI</v>
      </c>
      <c r="C97" s="382"/>
      <c r="D97" s="378"/>
      <c r="E97" s="190"/>
      <c r="F97" s="200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1"/>
  <sheetViews>
    <sheetView zoomScale="115" zoomScaleNormal="115" zoomScalePageLayoutView="0" workbookViewId="0" topLeftCell="A1">
      <pane ySplit="2" topLeftCell="A3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28" customWidth="1"/>
    <col min="2" max="2" width="48.83203125" style="29" customWidth="1"/>
    <col min="3" max="3" width="7.83203125" style="380" customWidth="1"/>
    <col min="4" max="4" width="7.83203125" style="375" customWidth="1"/>
    <col min="5" max="5" width="14.83203125" style="36" customWidth="1"/>
    <col min="6" max="6" width="14.83203125" style="37" customWidth="1"/>
    <col min="7" max="16384" width="9.33203125" style="33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91" customFormat="1" ht="14.25" thickTop="1">
      <c r="A2" s="279" t="s">
        <v>96</v>
      </c>
      <c r="B2" s="280" t="s">
        <v>388</v>
      </c>
      <c r="C2" s="379"/>
      <c r="D2" s="374"/>
      <c r="E2" s="166"/>
      <c r="F2" s="281"/>
    </row>
    <row r="4" spans="1:20" ht="102.75">
      <c r="A4" s="28">
        <f>1</f>
        <v>1</v>
      </c>
      <c r="B4" s="164" t="s">
        <v>311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ht="13.5">
      <c r="A5" s="41" t="s">
        <v>15</v>
      </c>
      <c r="B5" s="164" t="s">
        <v>312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0" ht="13.5">
      <c r="A6" s="41" t="s">
        <v>24</v>
      </c>
      <c r="B6" s="164" t="s">
        <v>390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2:20" ht="13.5">
      <c r="B7" s="164" t="s">
        <v>392</v>
      </c>
      <c r="C7" s="380" t="s">
        <v>16</v>
      </c>
      <c r="D7" s="375">
        <v>2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</row>
    <row r="8" spans="1:20" ht="13.5">
      <c r="A8" s="41" t="s">
        <v>24</v>
      </c>
      <c r="B8" s="164" t="s">
        <v>395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</row>
    <row r="9" spans="2:20" ht="13.5">
      <c r="B9" s="164" t="s">
        <v>396</v>
      </c>
      <c r="C9" s="380" t="s">
        <v>16</v>
      </c>
      <c r="D9" s="375">
        <v>1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</row>
    <row r="10" spans="1:20" ht="13.5">
      <c r="A10" s="41" t="s">
        <v>24</v>
      </c>
      <c r="B10" s="164" t="s">
        <v>389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</row>
    <row r="11" spans="2:20" ht="13.5">
      <c r="B11" s="164" t="s">
        <v>391</v>
      </c>
      <c r="C11" s="380" t="s">
        <v>16</v>
      </c>
      <c r="D11" s="375">
        <v>2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</row>
    <row r="12" spans="1:20" ht="13.5">
      <c r="A12" s="41" t="s">
        <v>24</v>
      </c>
      <c r="B12" s="164" t="s">
        <v>397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</row>
    <row r="13" spans="2:20" ht="13.5">
      <c r="B13" s="164" t="s">
        <v>398</v>
      </c>
      <c r="C13" s="380" t="s">
        <v>16</v>
      </c>
      <c r="D13" s="375">
        <v>11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</row>
    <row r="14" spans="1:20" ht="13.5">
      <c r="A14" s="41" t="s">
        <v>24</v>
      </c>
      <c r="B14" s="164" t="s">
        <v>313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2:20" ht="13.5">
      <c r="B15" s="164" t="s">
        <v>399</v>
      </c>
      <c r="C15" s="380" t="s">
        <v>16</v>
      </c>
      <c r="D15" s="375">
        <v>3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</row>
    <row r="16" spans="1:20" ht="13.5">
      <c r="A16" s="41" t="s">
        <v>24</v>
      </c>
      <c r="B16" s="164" t="s">
        <v>400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</row>
    <row r="17" spans="2:20" ht="13.5">
      <c r="B17" s="164" t="s">
        <v>401</v>
      </c>
      <c r="C17" s="380" t="s">
        <v>16</v>
      </c>
      <c r="D17" s="375">
        <v>1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</row>
    <row r="18" spans="1:20" ht="13.5">
      <c r="A18" s="41" t="s">
        <v>24</v>
      </c>
      <c r="B18" s="164" t="s">
        <v>402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</row>
    <row r="19" spans="2:20" ht="13.5">
      <c r="B19" s="164" t="s">
        <v>403</v>
      </c>
      <c r="C19" s="380" t="s">
        <v>16</v>
      </c>
      <c r="D19" s="375">
        <v>2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</row>
    <row r="20" spans="1:20" ht="13.5">
      <c r="A20" s="41" t="s">
        <v>24</v>
      </c>
      <c r="B20" s="164" t="s">
        <v>404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</row>
    <row r="21" spans="2:20" ht="13.5">
      <c r="B21" s="164" t="s">
        <v>405</v>
      </c>
      <c r="C21" s="380" t="s">
        <v>16</v>
      </c>
      <c r="D21" s="375">
        <v>1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</row>
    <row r="22" spans="2:20" ht="13.5">
      <c r="B22" s="164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</row>
    <row r="23" spans="2:20" ht="13.5">
      <c r="B23" s="164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</row>
    <row r="24" spans="1:20" ht="13.5">
      <c r="A24" s="41" t="s">
        <v>24</v>
      </c>
      <c r="B24" s="164" t="s">
        <v>375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</row>
    <row r="25" spans="2:20" ht="13.5">
      <c r="B25" s="164" t="s">
        <v>376</v>
      </c>
      <c r="C25" s="380" t="s">
        <v>16</v>
      </c>
      <c r="D25" s="375">
        <v>1</v>
      </c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</row>
    <row r="26" spans="1:20" ht="13.5">
      <c r="A26" s="41" t="s">
        <v>24</v>
      </c>
      <c r="B26" s="164" t="s">
        <v>393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</row>
    <row r="27" spans="2:20" ht="13.5">
      <c r="B27" s="164" t="s">
        <v>394</v>
      </c>
      <c r="C27" s="380" t="s">
        <v>16</v>
      </c>
      <c r="D27" s="375">
        <v>1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</row>
    <row r="28" spans="1:20" ht="13.5">
      <c r="A28" s="41"/>
      <c r="B28" s="164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</row>
    <row r="29" spans="1:20" ht="39">
      <c r="A29" s="28">
        <f>1+A4</f>
        <v>2</v>
      </c>
      <c r="B29" s="29" t="s">
        <v>14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</row>
    <row r="30" spans="1:20" ht="13.5">
      <c r="A30" s="41" t="s">
        <v>15</v>
      </c>
      <c r="B30" s="164" t="s">
        <v>314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</row>
    <row r="31" spans="1:20" ht="13.5">
      <c r="A31" s="41" t="s">
        <v>24</v>
      </c>
      <c r="B31" s="164" t="s">
        <v>406</v>
      </c>
      <c r="C31" s="380" t="s">
        <v>16</v>
      </c>
      <c r="D31" s="375">
        <v>50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</row>
    <row r="32" spans="1:20" ht="13.5">
      <c r="A32" s="41" t="s">
        <v>24</v>
      </c>
      <c r="B32" s="164" t="s">
        <v>381</v>
      </c>
      <c r="C32" s="380" t="s">
        <v>16</v>
      </c>
      <c r="D32" s="375">
        <v>4</v>
      </c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</row>
    <row r="33" spans="1:20" ht="13.5">
      <c r="A33" s="41"/>
      <c r="B33" s="164"/>
      <c r="D33" s="409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</row>
    <row r="34" spans="1:20" ht="26.25">
      <c r="A34" s="28">
        <f>1+A29</f>
        <v>3</v>
      </c>
      <c r="B34" s="29" t="s">
        <v>81</v>
      </c>
      <c r="C34" s="380" t="s">
        <v>16</v>
      </c>
      <c r="D34" s="375">
        <v>25</v>
      </c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</row>
    <row r="35" spans="7:20" ht="13.5"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</row>
    <row r="36" spans="1:20" ht="39">
      <c r="A36" s="28">
        <f>1+A34</f>
        <v>4</v>
      </c>
      <c r="B36" s="29" t="s">
        <v>407</v>
      </c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</row>
    <row r="37" spans="1:20" ht="13.5">
      <c r="A37" s="41" t="s">
        <v>15</v>
      </c>
      <c r="B37" s="29" t="s">
        <v>8</v>
      </c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</row>
    <row r="38" spans="1:20" ht="13.5">
      <c r="A38" s="41" t="s">
        <v>24</v>
      </c>
      <c r="B38" s="29" t="s">
        <v>315</v>
      </c>
      <c r="C38" s="380" t="s">
        <v>16</v>
      </c>
      <c r="D38" s="375">
        <v>21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</row>
    <row r="39" spans="1:20" ht="13.5">
      <c r="A39" s="41" t="s">
        <v>24</v>
      </c>
      <c r="B39" s="29" t="s">
        <v>410</v>
      </c>
      <c r="C39" s="380" t="s">
        <v>16</v>
      </c>
      <c r="D39" s="375">
        <v>4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</row>
    <row r="40" spans="7:20" ht="13.5"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</row>
    <row r="41" spans="1:20" ht="39">
      <c r="A41" s="28">
        <f>1+A36</f>
        <v>5</v>
      </c>
      <c r="B41" s="29" t="s">
        <v>408</v>
      </c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</row>
    <row r="42" spans="1:20" ht="13.5">
      <c r="A42" s="41" t="s">
        <v>15</v>
      </c>
      <c r="B42" s="29" t="s">
        <v>8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</row>
    <row r="43" spans="1:20" ht="13.5">
      <c r="A43" s="41" t="s">
        <v>24</v>
      </c>
      <c r="B43" s="29" t="s">
        <v>316</v>
      </c>
      <c r="C43" s="380" t="s">
        <v>16</v>
      </c>
      <c r="D43" s="375">
        <v>21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</row>
    <row r="44" spans="1:20" ht="13.5">
      <c r="A44" s="41" t="s">
        <v>24</v>
      </c>
      <c r="B44" s="29" t="s">
        <v>409</v>
      </c>
      <c r="C44" s="380" t="s">
        <v>16</v>
      </c>
      <c r="D44" s="375">
        <v>4</v>
      </c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</row>
    <row r="45" spans="7:20" ht="13.5"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</row>
    <row r="46" spans="1:20" ht="26.25">
      <c r="A46" s="28">
        <f>1+A41</f>
        <v>6</v>
      </c>
      <c r="B46" s="29" t="s">
        <v>3</v>
      </c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</row>
    <row r="47" spans="1:20" ht="13.5">
      <c r="A47" s="41" t="s">
        <v>15</v>
      </c>
      <c r="B47" s="29" t="s">
        <v>8</v>
      </c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</row>
    <row r="48" spans="1:20" ht="13.5">
      <c r="A48" s="41" t="s">
        <v>24</v>
      </c>
      <c r="B48" s="29" t="s">
        <v>317</v>
      </c>
      <c r="C48" s="380" t="s">
        <v>16</v>
      </c>
      <c r="D48" s="375">
        <v>25</v>
      </c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</row>
    <row r="49" spans="1:6" s="36" customFormat="1" ht="13.5">
      <c r="A49" s="194"/>
      <c r="B49" s="195"/>
      <c r="C49" s="375"/>
      <c r="D49" s="375"/>
      <c r="F49" s="37"/>
    </row>
    <row r="50" spans="1:21" ht="39">
      <c r="A50" s="28">
        <f>1+A46</f>
        <v>7</v>
      </c>
      <c r="B50" s="29" t="s">
        <v>597</v>
      </c>
      <c r="G50" s="38"/>
      <c r="H50" s="38"/>
      <c r="I50" s="39"/>
      <c r="J50" s="38"/>
      <c r="K50" s="38"/>
      <c r="L50" s="39"/>
      <c r="M50" s="38"/>
      <c r="N50" s="39"/>
      <c r="O50" s="39"/>
      <c r="P50" s="40"/>
      <c r="Q50" s="40"/>
      <c r="R50" s="40"/>
      <c r="S50" s="40"/>
      <c r="T50" s="40"/>
      <c r="U50" s="40"/>
    </row>
    <row r="51" spans="1:21" s="6" customFormat="1" ht="13.5">
      <c r="A51" s="7" t="s">
        <v>30</v>
      </c>
      <c r="B51" s="171" t="s">
        <v>82</v>
      </c>
      <c r="C51" s="337" t="s">
        <v>18</v>
      </c>
      <c r="D51" s="376">
        <v>18</v>
      </c>
      <c r="E51" s="21"/>
      <c r="F51" s="22"/>
      <c r="G51" s="35"/>
      <c r="H51" s="35"/>
      <c r="I51" s="48"/>
      <c r="J51" s="35"/>
      <c r="K51" s="35"/>
      <c r="L51" s="48"/>
      <c r="M51" s="35"/>
      <c r="N51" s="48"/>
      <c r="O51" s="48"/>
      <c r="P51" s="35"/>
      <c r="Q51" s="35"/>
      <c r="R51" s="35"/>
      <c r="S51" s="35"/>
      <c r="T51" s="35"/>
      <c r="U51" s="35"/>
    </row>
    <row r="52" spans="1:21" s="6" customFormat="1" ht="13.5">
      <c r="A52" s="7" t="s">
        <v>30</v>
      </c>
      <c r="B52" s="171" t="s">
        <v>10</v>
      </c>
      <c r="C52" s="337" t="s">
        <v>18</v>
      </c>
      <c r="D52" s="376">
        <v>78</v>
      </c>
      <c r="E52" s="21"/>
      <c r="F52" s="22"/>
      <c r="G52" s="35"/>
      <c r="H52" s="35"/>
      <c r="I52" s="48"/>
      <c r="J52" s="35"/>
      <c r="K52" s="35"/>
      <c r="L52" s="48"/>
      <c r="M52" s="35"/>
      <c r="N52" s="48"/>
      <c r="O52" s="48"/>
      <c r="P52" s="35"/>
      <c r="Q52" s="35"/>
      <c r="R52" s="35"/>
      <c r="S52" s="35"/>
      <c r="T52" s="35"/>
      <c r="U52" s="35"/>
    </row>
    <row r="53" spans="1:21" s="6" customFormat="1" ht="13.5">
      <c r="A53" s="7" t="s">
        <v>30</v>
      </c>
      <c r="B53" s="171" t="s">
        <v>70</v>
      </c>
      <c r="C53" s="337" t="s">
        <v>18</v>
      </c>
      <c r="D53" s="376">
        <v>12</v>
      </c>
      <c r="E53" s="21"/>
      <c r="F53" s="22"/>
      <c r="G53" s="35"/>
      <c r="H53" s="35"/>
      <c r="I53" s="48"/>
      <c r="J53" s="35"/>
      <c r="K53" s="35"/>
      <c r="L53" s="48"/>
      <c r="M53" s="35"/>
      <c r="N53" s="48"/>
      <c r="O53" s="48"/>
      <c r="P53" s="35"/>
      <c r="Q53" s="35"/>
      <c r="R53" s="35"/>
      <c r="S53" s="35"/>
      <c r="T53" s="35"/>
      <c r="U53" s="35"/>
    </row>
    <row r="54" spans="1:21" s="6" customFormat="1" ht="13.5">
      <c r="A54" s="7" t="s">
        <v>30</v>
      </c>
      <c r="B54" s="171" t="s">
        <v>83</v>
      </c>
      <c r="C54" s="337" t="s">
        <v>18</v>
      </c>
      <c r="D54" s="376">
        <v>80</v>
      </c>
      <c r="E54" s="21"/>
      <c r="F54" s="22"/>
      <c r="G54" s="35"/>
      <c r="H54" s="35"/>
      <c r="I54" s="48"/>
      <c r="J54" s="35"/>
      <c r="K54" s="35"/>
      <c r="L54" s="48"/>
      <c r="M54" s="35"/>
      <c r="N54" s="48"/>
      <c r="O54" s="48"/>
      <c r="P54" s="35"/>
      <c r="Q54" s="35"/>
      <c r="R54" s="35"/>
      <c r="S54" s="35"/>
      <c r="T54" s="35"/>
      <c r="U54" s="35"/>
    </row>
    <row r="55" spans="1:21" ht="13.5">
      <c r="A55" s="63"/>
      <c r="G55" s="40"/>
      <c r="H55" s="40"/>
      <c r="I55" s="42"/>
      <c r="J55" s="40"/>
      <c r="K55" s="40"/>
      <c r="L55" s="42"/>
      <c r="M55" s="40"/>
      <c r="N55" s="42"/>
      <c r="O55" s="42"/>
      <c r="P55" s="40"/>
      <c r="Q55" s="40"/>
      <c r="R55" s="40"/>
      <c r="S55" s="40"/>
      <c r="T55" s="40"/>
      <c r="U55" s="40"/>
    </row>
    <row r="56" spans="1:21" s="6" customFormat="1" ht="76.5">
      <c r="A56" s="28">
        <f>1+A50</f>
        <v>8</v>
      </c>
      <c r="B56" s="171" t="s">
        <v>386</v>
      </c>
      <c r="C56" s="337"/>
      <c r="D56" s="376"/>
      <c r="E56" s="21"/>
      <c r="F56" s="22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s="6" customFormat="1" ht="13.5">
      <c r="A57" s="7" t="s">
        <v>23</v>
      </c>
      <c r="B57" s="196" t="s">
        <v>146</v>
      </c>
      <c r="C57" s="337"/>
      <c r="D57" s="376"/>
      <c r="E57" s="21"/>
      <c r="F57" s="22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s="6" customFormat="1" ht="13.5">
      <c r="A58" s="7" t="s">
        <v>30</v>
      </c>
      <c r="B58" s="196" t="s">
        <v>385</v>
      </c>
      <c r="C58" s="337" t="s">
        <v>18</v>
      </c>
      <c r="D58" s="376">
        <v>140</v>
      </c>
      <c r="E58" s="21"/>
      <c r="F58" s="22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s="6" customFormat="1" ht="13.5">
      <c r="A59" s="7" t="s">
        <v>30</v>
      </c>
      <c r="B59" s="196" t="s">
        <v>147</v>
      </c>
      <c r="C59" s="337" t="s">
        <v>18</v>
      </c>
      <c r="D59" s="376">
        <v>39</v>
      </c>
      <c r="E59" s="21"/>
      <c r="F59" s="22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s="6" customFormat="1" ht="13.5">
      <c r="A60" s="7" t="s">
        <v>30</v>
      </c>
      <c r="B60" s="196" t="s">
        <v>148</v>
      </c>
      <c r="C60" s="337" t="s">
        <v>18</v>
      </c>
      <c r="D60" s="376">
        <v>10</v>
      </c>
      <c r="E60" s="21"/>
      <c r="F60" s="22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s="6" customFormat="1" ht="13.5">
      <c r="A61" s="7" t="s">
        <v>30</v>
      </c>
      <c r="B61" s="196" t="s">
        <v>149</v>
      </c>
      <c r="C61" s="337" t="s">
        <v>18</v>
      </c>
      <c r="D61" s="376">
        <v>130</v>
      </c>
      <c r="E61" s="21"/>
      <c r="F61" s="22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s="6" customFormat="1" ht="13.5">
      <c r="A62" s="19"/>
      <c r="B62" s="171"/>
      <c r="C62" s="337"/>
      <c r="D62" s="376"/>
      <c r="E62" s="21"/>
      <c r="F62" s="22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64.5">
      <c r="A63" s="28">
        <f>1+A56</f>
        <v>9</v>
      </c>
      <c r="B63" s="29" t="s">
        <v>318</v>
      </c>
      <c r="G63" s="38"/>
      <c r="H63" s="38"/>
      <c r="I63" s="39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ht="13.5">
      <c r="A64" s="41" t="s">
        <v>15</v>
      </c>
      <c r="B64" s="29" t="s">
        <v>73</v>
      </c>
      <c r="G64" s="38"/>
      <c r="H64" s="38"/>
      <c r="I64" s="39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ht="13.5">
      <c r="A65" s="41" t="s">
        <v>24</v>
      </c>
      <c r="B65" s="29" t="s">
        <v>75</v>
      </c>
      <c r="C65" s="380" t="s">
        <v>18</v>
      </c>
      <c r="D65" s="375">
        <v>18</v>
      </c>
      <c r="G65" s="40"/>
      <c r="H65" s="40"/>
      <c r="I65" s="42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ht="13.5">
      <c r="A66" s="41" t="s">
        <v>24</v>
      </c>
      <c r="B66" s="29" t="s">
        <v>76</v>
      </c>
      <c r="C66" s="380" t="s">
        <v>18</v>
      </c>
      <c r="D66" s="375">
        <v>78</v>
      </c>
      <c r="G66" s="40"/>
      <c r="H66" s="40"/>
      <c r="I66" s="42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ht="13.5">
      <c r="A67" s="41"/>
      <c r="G67" s="40"/>
      <c r="H67" s="40"/>
      <c r="I67" s="42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s="6" customFormat="1" ht="63.75">
      <c r="A68" s="19">
        <f>1+A63</f>
        <v>10</v>
      </c>
      <c r="B68" s="171" t="s">
        <v>382</v>
      </c>
      <c r="C68" s="337"/>
      <c r="D68" s="376"/>
      <c r="E68" s="21"/>
      <c r="F68" s="22"/>
      <c r="G68" s="44"/>
      <c r="H68" s="44"/>
      <c r="I68" s="4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6" customFormat="1" ht="13.5">
      <c r="A69" s="23" t="s">
        <v>15</v>
      </c>
      <c r="B69" s="171" t="s">
        <v>73</v>
      </c>
      <c r="C69" s="337"/>
      <c r="D69" s="376"/>
      <c r="E69" s="21"/>
      <c r="F69" s="22"/>
      <c r="G69" s="44"/>
      <c r="H69" s="44"/>
      <c r="I69" s="4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s="6" customFormat="1" ht="13.5">
      <c r="A70" s="23" t="s">
        <v>24</v>
      </c>
      <c r="B70" s="171" t="s">
        <v>153</v>
      </c>
      <c r="C70" s="337" t="s">
        <v>18</v>
      </c>
      <c r="D70" s="376">
        <v>12</v>
      </c>
      <c r="E70" s="21"/>
      <c r="F70" s="22"/>
      <c r="G70" s="35"/>
      <c r="H70" s="35"/>
      <c r="I70" s="48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s="6" customFormat="1" ht="13.5">
      <c r="A71" s="23" t="s">
        <v>24</v>
      </c>
      <c r="B71" s="171" t="s">
        <v>383</v>
      </c>
      <c r="C71" s="337" t="s">
        <v>18</v>
      </c>
      <c r="D71" s="376">
        <v>80</v>
      </c>
      <c r="E71" s="21"/>
      <c r="F71" s="22"/>
      <c r="G71" s="35"/>
      <c r="H71" s="35"/>
      <c r="I71" s="48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s="6" customFormat="1" ht="13.5">
      <c r="A72" s="23"/>
      <c r="B72" s="171"/>
      <c r="C72" s="337"/>
      <c r="D72" s="376"/>
      <c r="E72" s="21"/>
      <c r="F72" s="22"/>
      <c r="G72" s="35"/>
      <c r="H72" s="35"/>
      <c r="I72" s="48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0" ht="26.25">
      <c r="A73" s="28">
        <f>1+A63</f>
        <v>10</v>
      </c>
      <c r="B73" s="29" t="s">
        <v>68</v>
      </c>
      <c r="G73" s="192"/>
      <c r="H73" s="192"/>
      <c r="I73" s="192"/>
      <c r="J73" s="192"/>
      <c r="K73" s="192"/>
      <c r="L73" s="197"/>
      <c r="M73" s="197"/>
      <c r="N73" s="192"/>
      <c r="O73" s="197"/>
      <c r="P73" s="192"/>
      <c r="Q73" s="192"/>
      <c r="R73" s="192"/>
      <c r="S73" s="192"/>
      <c r="T73" s="192"/>
    </row>
    <row r="74" spans="1:20" ht="13.5">
      <c r="A74" s="41" t="s">
        <v>15</v>
      </c>
      <c r="B74" s="29" t="s">
        <v>319</v>
      </c>
      <c r="C74" s="380" t="s">
        <v>16</v>
      </c>
      <c r="D74" s="375">
        <v>50</v>
      </c>
      <c r="G74" s="192"/>
      <c r="H74" s="192"/>
      <c r="I74" s="192"/>
      <c r="J74" s="192"/>
      <c r="K74" s="192"/>
      <c r="L74" s="197"/>
      <c r="M74" s="197"/>
      <c r="N74" s="192"/>
      <c r="O74" s="197"/>
      <c r="P74" s="192"/>
      <c r="Q74" s="192"/>
      <c r="R74" s="192"/>
      <c r="S74" s="192"/>
      <c r="T74" s="192"/>
    </row>
    <row r="75" spans="1:21" ht="13.5">
      <c r="A75" s="41"/>
      <c r="G75" s="40"/>
      <c r="H75" s="40"/>
      <c r="I75" s="42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19" ht="39">
      <c r="A76" s="28">
        <f>1+A73</f>
        <v>11</v>
      </c>
      <c r="B76" s="29" t="s">
        <v>320</v>
      </c>
      <c r="G76" s="40"/>
      <c r="H76" s="40"/>
      <c r="I76" s="40"/>
      <c r="J76" s="40"/>
      <c r="K76" s="40"/>
      <c r="L76" s="42"/>
      <c r="M76" s="40"/>
      <c r="N76" s="40"/>
      <c r="O76" s="40"/>
      <c r="P76" s="40"/>
      <c r="Q76" s="40"/>
      <c r="R76" s="40"/>
      <c r="S76" s="40"/>
    </row>
    <row r="77" spans="1:19" ht="13.5">
      <c r="A77" s="41" t="s">
        <v>24</v>
      </c>
      <c r="B77" s="34"/>
      <c r="C77" s="408" t="s">
        <v>22</v>
      </c>
      <c r="D77" s="375">
        <v>2</v>
      </c>
      <c r="G77" s="40"/>
      <c r="H77" s="40"/>
      <c r="I77" s="40"/>
      <c r="J77" s="40"/>
      <c r="K77" s="40"/>
      <c r="L77" s="42"/>
      <c r="M77" s="40"/>
      <c r="N77" s="40"/>
      <c r="O77" s="40"/>
      <c r="P77" s="40"/>
      <c r="Q77" s="40"/>
      <c r="R77" s="40"/>
      <c r="S77" s="40"/>
    </row>
    <row r="78" spans="1:9" ht="13.5">
      <c r="A78" s="41"/>
      <c r="G78" s="32"/>
      <c r="H78" s="40"/>
      <c r="I78" s="198"/>
    </row>
    <row r="79" spans="1:7" ht="90">
      <c r="A79" s="28">
        <f>1+A76</f>
        <v>12</v>
      </c>
      <c r="B79" s="29" t="s">
        <v>321</v>
      </c>
      <c r="C79" s="380" t="s">
        <v>17</v>
      </c>
      <c r="D79" s="375">
        <v>50</v>
      </c>
      <c r="G79" s="69"/>
    </row>
    <row r="80" spans="1:6" s="56" customFormat="1" ht="13.5">
      <c r="A80" s="53"/>
      <c r="B80" s="54"/>
      <c r="C80" s="381"/>
      <c r="D80" s="377"/>
      <c r="E80" s="189"/>
      <c r="F80" s="37"/>
    </row>
    <row r="81" spans="1:6" s="61" customFormat="1" ht="13.5">
      <c r="A81" s="57"/>
      <c r="B81" s="199" t="str">
        <f>B2</f>
        <v>OGREVANJE NADSTROPJE - RADIATORJI</v>
      </c>
      <c r="C81" s="382"/>
      <c r="D81" s="378"/>
      <c r="E81" s="190"/>
      <c r="F81" s="200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3"/>
  <sheetViews>
    <sheetView showZeros="0" zoomScale="125" zoomScaleNormal="125" zoomScalePageLayoutView="0" workbookViewId="0" topLeftCell="A1">
      <pane ySplit="2" topLeftCell="A42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201" customWidth="1"/>
    <col min="2" max="2" width="48.83203125" style="136" customWidth="1"/>
    <col min="3" max="3" width="7.83203125" style="386" customWidth="1"/>
    <col min="4" max="4" width="7.83203125" style="388" customWidth="1"/>
    <col min="5" max="5" width="14.83203125" style="216" customWidth="1"/>
    <col min="6" max="6" width="14.83203125" style="217" customWidth="1"/>
    <col min="7" max="15" width="10.83203125" style="204" customWidth="1"/>
    <col min="16" max="16384" width="9.33203125" style="204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6" s="362" customFormat="1" ht="14.25" thickTop="1">
      <c r="A2" s="358" t="s">
        <v>97</v>
      </c>
      <c r="B2" s="359" t="s">
        <v>51</v>
      </c>
      <c r="C2" s="402"/>
      <c r="D2" s="405"/>
      <c r="E2" s="360"/>
      <c r="F2" s="361"/>
    </row>
    <row r="4" spans="1:6" ht="102.75">
      <c r="A4" s="201">
        <v>1</v>
      </c>
      <c r="B4" s="136" t="s">
        <v>411</v>
      </c>
      <c r="E4" s="202"/>
      <c r="F4" s="203"/>
    </row>
    <row r="5" spans="1:6" ht="13.5">
      <c r="A5" s="205" t="s">
        <v>23</v>
      </c>
      <c r="B5" s="206" t="s">
        <v>113</v>
      </c>
      <c r="E5" s="202"/>
      <c r="F5" s="203"/>
    </row>
    <row r="6" spans="1:6" ht="13.5">
      <c r="A6" s="205" t="s">
        <v>30</v>
      </c>
      <c r="B6" s="206" t="s">
        <v>424</v>
      </c>
      <c r="E6" s="202"/>
      <c r="F6" s="203"/>
    </row>
    <row r="7" spans="1:6" ht="13.5">
      <c r="A7" s="205"/>
      <c r="B7" s="206" t="s">
        <v>114</v>
      </c>
      <c r="E7" s="202"/>
      <c r="F7" s="203"/>
    </row>
    <row r="8" spans="1:6" ht="13.5">
      <c r="A8" s="205"/>
      <c r="B8" s="206" t="s">
        <v>426</v>
      </c>
      <c r="E8" s="202"/>
      <c r="F8" s="203"/>
    </row>
    <row r="9" spans="1:6" ht="13.5">
      <c r="A9" s="205"/>
      <c r="B9" s="206" t="s">
        <v>425</v>
      </c>
      <c r="E9" s="202"/>
      <c r="F9" s="203"/>
    </row>
    <row r="10" spans="2:6" ht="13.5">
      <c r="B10" s="206" t="s">
        <v>427</v>
      </c>
      <c r="C10" s="386" t="s">
        <v>16</v>
      </c>
      <c r="D10" s="388">
        <v>1</v>
      </c>
      <c r="E10" s="202"/>
      <c r="F10" s="203"/>
    </row>
    <row r="11" spans="2:6" ht="13.5">
      <c r="B11" s="206"/>
      <c r="E11" s="202"/>
      <c r="F11" s="203"/>
    </row>
    <row r="12" spans="1:6" ht="102.75">
      <c r="A12" s="201">
        <f>1+A4</f>
        <v>2</v>
      </c>
      <c r="B12" s="206" t="s">
        <v>412</v>
      </c>
      <c r="E12" s="202"/>
      <c r="F12" s="203"/>
    </row>
    <row r="13" spans="1:6" ht="13.5">
      <c r="A13" s="205" t="s">
        <v>23</v>
      </c>
      <c r="B13" s="206" t="s">
        <v>113</v>
      </c>
      <c r="E13" s="202"/>
      <c r="F13" s="203"/>
    </row>
    <row r="14" spans="1:6" ht="13.5">
      <c r="A14" s="205" t="s">
        <v>30</v>
      </c>
      <c r="B14" s="206" t="s">
        <v>428</v>
      </c>
      <c r="E14" s="202"/>
      <c r="F14" s="203"/>
    </row>
    <row r="15" spans="1:6" ht="13.5">
      <c r="A15" s="205"/>
      <c r="B15" s="206" t="s">
        <v>114</v>
      </c>
      <c r="C15" s="386" t="s">
        <v>16</v>
      </c>
      <c r="D15" s="388">
        <v>1</v>
      </c>
      <c r="E15" s="202"/>
      <c r="F15" s="203"/>
    </row>
    <row r="16" spans="5:6" ht="13.5">
      <c r="E16" s="202"/>
      <c r="F16" s="203"/>
    </row>
    <row r="17" spans="1:6" ht="13.5" customHeight="1">
      <c r="A17" s="201">
        <f>1+A12</f>
        <v>3</v>
      </c>
      <c r="B17" s="206" t="s">
        <v>60</v>
      </c>
      <c r="E17" s="202"/>
      <c r="F17" s="203"/>
    </row>
    <row r="18" spans="1:6" ht="13.5">
      <c r="A18" s="205" t="s">
        <v>23</v>
      </c>
      <c r="B18" s="206" t="s">
        <v>113</v>
      </c>
      <c r="E18" s="202"/>
      <c r="F18" s="203"/>
    </row>
    <row r="19" spans="1:6" ht="13.5">
      <c r="A19" s="205" t="s">
        <v>30</v>
      </c>
      <c r="B19" s="206"/>
      <c r="C19" s="386" t="s">
        <v>16</v>
      </c>
      <c r="D19" s="388">
        <v>1</v>
      </c>
      <c r="E19" s="202"/>
      <c r="F19" s="203"/>
    </row>
    <row r="20" spans="1:6" ht="13.5">
      <c r="A20" s="207"/>
      <c r="B20" s="208"/>
      <c r="E20" s="202"/>
      <c r="F20" s="203"/>
    </row>
    <row r="21" spans="1:6" ht="39">
      <c r="A21" s="201">
        <f>1+A16</f>
        <v>1</v>
      </c>
      <c r="B21" s="206" t="s">
        <v>429</v>
      </c>
      <c r="E21" s="202"/>
      <c r="F21" s="203"/>
    </row>
    <row r="22" spans="1:6" ht="13.5">
      <c r="A22" s="205" t="s">
        <v>23</v>
      </c>
      <c r="B22" s="206" t="s">
        <v>113</v>
      </c>
      <c r="E22" s="202"/>
      <c r="F22" s="203"/>
    </row>
    <row r="23" spans="1:6" ht="13.5">
      <c r="A23" s="205" t="s">
        <v>30</v>
      </c>
      <c r="B23" s="206"/>
      <c r="C23" s="386" t="s">
        <v>16</v>
      </c>
      <c r="D23" s="388">
        <v>1</v>
      </c>
      <c r="E23" s="202"/>
      <c r="F23" s="203"/>
    </row>
    <row r="24" spans="1:6" ht="13.5">
      <c r="A24" s="207"/>
      <c r="B24" s="208"/>
      <c r="E24" s="202"/>
      <c r="F24" s="203"/>
    </row>
    <row r="25" spans="1:15" ht="51.75">
      <c r="A25" s="201">
        <f>1+A17</f>
        <v>4</v>
      </c>
      <c r="B25" s="136" t="s">
        <v>413</v>
      </c>
      <c r="E25" s="202"/>
      <c r="F25" s="203"/>
      <c r="G25" s="209"/>
      <c r="H25" s="209"/>
      <c r="I25" s="209"/>
      <c r="J25" s="209"/>
      <c r="K25" s="210"/>
      <c r="L25" s="211"/>
      <c r="M25" s="210"/>
      <c r="N25" s="211"/>
      <c r="O25" s="211"/>
    </row>
    <row r="26" spans="1:15" ht="13.5">
      <c r="A26" s="205" t="s">
        <v>23</v>
      </c>
      <c r="B26" s="206"/>
      <c r="E26" s="202"/>
      <c r="F26" s="203"/>
      <c r="L26" s="212"/>
      <c r="N26" s="212"/>
      <c r="O26" s="212"/>
    </row>
    <row r="27" spans="1:15" ht="13.5">
      <c r="A27" s="205" t="s">
        <v>30</v>
      </c>
      <c r="B27" s="136" t="s">
        <v>414</v>
      </c>
      <c r="C27" s="386" t="s">
        <v>18</v>
      </c>
      <c r="D27" s="388">
        <v>8</v>
      </c>
      <c r="E27" s="202"/>
      <c r="F27" s="203"/>
      <c r="J27" s="213"/>
      <c r="L27" s="214"/>
      <c r="N27" s="214"/>
      <c r="O27" s="214"/>
    </row>
    <row r="28" spans="1:15" ht="13.5">
      <c r="A28" s="205" t="s">
        <v>30</v>
      </c>
      <c r="B28" s="136" t="s">
        <v>415</v>
      </c>
      <c r="C28" s="386" t="s">
        <v>18</v>
      </c>
      <c r="D28" s="388">
        <v>8</v>
      </c>
      <c r="E28" s="202"/>
      <c r="F28" s="203"/>
      <c r="J28" s="213"/>
      <c r="L28" s="214"/>
      <c r="N28" s="214"/>
      <c r="O28" s="214"/>
    </row>
    <row r="29" spans="5:15" ht="13.5">
      <c r="E29" s="202"/>
      <c r="F29" s="203"/>
      <c r="L29" s="214"/>
      <c r="N29" s="214"/>
      <c r="O29" s="214"/>
    </row>
    <row r="30" spans="1:7" ht="26.25">
      <c r="A30" s="201">
        <f>1+A25</f>
        <v>5</v>
      </c>
      <c r="B30" s="136" t="s">
        <v>416</v>
      </c>
      <c r="E30" s="202"/>
      <c r="F30" s="203"/>
      <c r="G30" s="215"/>
    </row>
    <row r="31" spans="1:7" ht="13.5">
      <c r="A31" s="205" t="s">
        <v>23</v>
      </c>
      <c r="B31" s="206"/>
      <c r="E31" s="202"/>
      <c r="F31" s="203"/>
      <c r="G31" s="215"/>
    </row>
    <row r="32" spans="1:6" ht="13.5">
      <c r="A32" s="205" t="s">
        <v>30</v>
      </c>
      <c r="B32" s="136" t="s">
        <v>417</v>
      </c>
      <c r="C32" s="386" t="s">
        <v>16</v>
      </c>
      <c r="D32" s="388">
        <v>4</v>
      </c>
      <c r="E32" s="202"/>
      <c r="F32" s="203"/>
    </row>
    <row r="33" spans="1:6" ht="13.5">
      <c r="A33" s="205" t="s">
        <v>30</v>
      </c>
      <c r="B33" s="136" t="s">
        <v>418</v>
      </c>
      <c r="C33" s="386" t="s">
        <v>16</v>
      </c>
      <c r="D33" s="388">
        <v>4</v>
      </c>
      <c r="E33" s="202"/>
      <c r="F33" s="203"/>
    </row>
    <row r="34" spans="5:6" ht="13.5">
      <c r="E34" s="202"/>
      <c r="F34" s="203"/>
    </row>
    <row r="35" spans="1:6" s="33" customFormat="1" ht="13.5">
      <c r="A35" s="28">
        <f>1+A30</f>
        <v>6</v>
      </c>
      <c r="B35" s="29" t="s">
        <v>419</v>
      </c>
      <c r="C35" s="380"/>
      <c r="D35" s="375"/>
      <c r="E35" s="30"/>
      <c r="F35" s="31"/>
    </row>
    <row r="36" spans="1:6" s="33" customFormat="1" ht="13.5">
      <c r="A36" s="63" t="s">
        <v>30</v>
      </c>
      <c r="B36" s="29" t="s">
        <v>57</v>
      </c>
      <c r="C36" s="380"/>
      <c r="D36" s="375"/>
      <c r="E36" s="30"/>
      <c r="F36" s="31"/>
    </row>
    <row r="37" spans="1:6" s="33" customFormat="1" ht="13.5">
      <c r="A37" s="63"/>
      <c r="B37" s="29" t="s">
        <v>420</v>
      </c>
      <c r="C37" s="380" t="s">
        <v>16</v>
      </c>
      <c r="D37" s="375">
        <v>2</v>
      </c>
      <c r="E37" s="30"/>
      <c r="F37" s="31"/>
    </row>
    <row r="38" spans="1:6" s="33" customFormat="1" ht="13.5">
      <c r="A38" s="28"/>
      <c r="B38" s="29"/>
      <c r="C38" s="380"/>
      <c r="D38" s="375"/>
      <c r="E38" s="30"/>
      <c r="F38" s="31"/>
    </row>
    <row r="39" spans="1:21" s="33" customFormat="1" ht="51">
      <c r="A39" s="28">
        <f>1+A35</f>
        <v>7</v>
      </c>
      <c r="B39" s="34" t="s">
        <v>421</v>
      </c>
      <c r="C39" s="380"/>
      <c r="D39" s="375"/>
      <c r="E39" s="36"/>
      <c r="F39" s="37"/>
      <c r="G39" s="38"/>
      <c r="H39" s="3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33" customFormat="1" ht="13.5">
      <c r="A40" s="41" t="s">
        <v>15</v>
      </c>
      <c r="B40" s="34" t="s">
        <v>155</v>
      </c>
      <c r="C40" s="380"/>
      <c r="D40" s="375"/>
      <c r="E40" s="36"/>
      <c r="F40" s="37"/>
      <c r="G40" s="40"/>
      <c r="H40" s="40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33" customFormat="1" ht="13.5">
      <c r="A41" s="41" t="s">
        <v>24</v>
      </c>
      <c r="B41" s="34" t="s">
        <v>156</v>
      </c>
      <c r="C41" s="380"/>
      <c r="D41" s="375"/>
      <c r="E41" s="36"/>
      <c r="F41" s="37"/>
      <c r="G41" s="40"/>
      <c r="H41" s="40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s="33" customFormat="1" ht="13.5">
      <c r="A42" s="41"/>
      <c r="B42" s="29" t="s">
        <v>422</v>
      </c>
      <c r="C42" s="380" t="s">
        <v>18</v>
      </c>
      <c r="D42" s="375">
        <v>12</v>
      </c>
      <c r="E42" s="36"/>
      <c r="F42" s="37"/>
      <c r="G42" s="40"/>
      <c r="H42" s="40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s="33" customFormat="1" ht="13.5">
      <c r="A43" s="41"/>
      <c r="B43" s="29"/>
      <c r="C43" s="380"/>
      <c r="D43" s="375"/>
      <c r="E43" s="36"/>
      <c r="F43" s="37"/>
      <c r="G43" s="40"/>
      <c r="H43" s="40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4" ht="77.25">
      <c r="A44" s="201">
        <f>1+A39</f>
        <v>8</v>
      </c>
      <c r="B44" s="136" t="s">
        <v>161</v>
      </c>
      <c r="C44" s="386" t="s">
        <v>17</v>
      </c>
      <c r="D44" s="388">
        <v>10</v>
      </c>
    </row>
    <row r="46" spans="1:6" ht="26.25">
      <c r="A46" s="201">
        <f>1+A44</f>
        <v>9</v>
      </c>
      <c r="B46" s="136" t="s">
        <v>423</v>
      </c>
      <c r="C46" s="386" t="s">
        <v>16</v>
      </c>
      <c r="D46" s="388">
        <v>1</v>
      </c>
      <c r="E46" s="202"/>
      <c r="F46" s="203"/>
    </row>
    <row r="47" spans="1:6" s="222" customFormat="1" ht="13.5">
      <c r="A47" s="218"/>
      <c r="B47" s="219"/>
      <c r="C47" s="403"/>
      <c r="D47" s="406"/>
      <c r="E47" s="220"/>
      <c r="F47" s="221"/>
    </row>
    <row r="48" spans="1:6" s="227" customFormat="1" ht="13.5">
      <c r="A48" s="223"/>
      <c r="B48" s="224" t="str">
        <f>B2</f>
        <v>DX HLAJENJE</v>
      </c>
      <c r="C48" s="404" t="s">
        <v>58</v>
      </c>
      <c r="D48" s="407"/>
      <c r="E48" s="225"/>
      <c r="F48" s="226"/>
    </row>
    <row r="54" spans="9:15" ht="13.5">
      <c r="I54" s="212"/>
      <c r="J54" s="213"/>
      <c r="L54" s="214"/>
      <c r="N54" s="215"/>
      <c r="O54" s="214"/>
    </row>
    <row r="55" spans="9:15" ht="13.5">
      <c r="I55" s="212"/>
      <c r="J55" s="213"/>
      <c r="L55" s="214"/>
      <c r="N55" s="215"/>
      <c r="O55" s="214"/>
    </row>
    <row r="56" spans="9:15" ht="13.5">
      <c r="I56" s="212"/>
      <c r="J56" s="213"/>
      <c r="L56" s="214"/>
      <c r="N56" s="215"/>
      <c r="O56" s="214"/>
    </row>
    <row r="57" spans="9:15" ht="13.5">
      <c r="I57" s="212"/>
      <c r="J57" s="213"/>
      <c r="L57" s="214"/>
      <c r="N57" s="215"/>
      <c r="O57" s="214"/>
    </row>
    <row r="58" spans="9:15" ht="13.5">
      <c r="I58" s="212"/>
      <c r="J58" s="213"/>
      <c r="L58" s="214"/>
      <c r="N58" s="215"/>
      <c r="O58" s="214"/>
    </row>
    <row r="59" spans="9:15" ht="13.5">
      <c r="I59" s="212"/>
      <c r="J59" s="213"/>
      <c r="L59" s="214"/>
      <c r="N59" s="215"/>
      <c r="O59" s="214"/>
    </row>
    <row r="60" spans="9:15" ht="13.5">
      <c r="I60" s="212"/>
      <c r="J60" s="213"/>
      <c r="L60" s="214"/>
      <c r="N60" s="215"/>
      <c r="O60" s="214"/>
    </row>
    <row r="63" spans="7:15" ht="13.5">
      <c r="G63" s="210"/>
      <c r="H63" s="210"/>
      <c r="I63" s="228"/>
      <c r="J63" s="210"/>
      <c r="K63" s="210"/>
      <c r="L63" s="228"/>
      <c r="M63" s="210"/>
      <c r="N63" s="210"/>
      <c r="O63" s="228"/>
    </row>
    <row r="64" spans="9:15" ht="13.5">
      <c r="I64" s="212"/>
      <c r="J64" s="213"/>
      <c r="L64" s="214"/>
      <c r="N64" s="215"/>
      <c r="O64" s="214"/>
    </row>
    <row r="65" spans="9:15" ht="13.5">
      <c r="I65" s="212"/>
      <c r="J65" s="213"/>
      <c r="L65" s="214"/>
      <c r="N65" s="215"/>
      <c r="O65" s="214"/>
    </row>
    <row r="66" spans="9:15" ht="13.5">
      <c r="I66" s="212"/>
      <c r="J66" s="213"/>
      <c r="L66" s="214"/>
      <c r="N66" s="215"/>
      <c r="O66" s="214"/>
    </row>
    <row r="67" spans="9:15" ht="13.5">
      <c r="I67" s="212"/>
      <c r="J67" s="213"/>
      <c r="L67" s="214"/>
      <c r="N67" s="215"/>
      <c r="O67" s="214"/>
    </row>
    <row r="68" spans="9:15" ht="13.5">
      <c r="I68" s="212"/>
      <c r="J68" s="213"/>
      <c r="L68" s="214"/>
      <c r="N68" s="215"/>
      <c r="O68" s="214"/>
    </row>
    <row r="69" spans="9:15" ht="13.5">
      <c r="I69" s="212"/>
      <c r="J69" s="213"/>
      <c r="L69" s="214"/>
      <c r="N69" s="215"/>
      <c r="O69" s="214"/>
    </row>
    <row r="70" spans="9:15" ht="13.5">
      <c r="I70" s="212"/>
      <c r="J70" s="213"/>
      <c r="L70" s="214"/>
      <c r="N70" s="215"/>
      <c r="O70" s="214"/>
    </row>
    <row r="71" spans="9:15" ht="13.5">
      <c r="I71" s="212"/>
      <c r="J71" s="213"/>
      <c r="L71" s="214"/>
      <c r="N71" s="215"/>
      <c r="O71" s="214"/>
    </row>
    <row r="72" spans="9:15" ht="13.5">
      <c r="I72" s="212"/>
      <c r="J72" s="213"/>
      <c r="L72" s="214"/>
      <c r="N72" s="215"/>
      <c r="O72" s="214"/>
    </row>
    <row r="73" spans="9:15" ht="13.5">
      <c r="I73" s="212"/>
      <c r="J73" s="213"/>
      <c r="L73" s="214"/>
      <c r="N73" s="215"/>
      <c r="O73" s="214"/>
    </row>
    <row r="74" spans="9:15" ht="13.5">
      <c r="I74" s="212"/>
      <c r="J74" s="213"/>
      <c r="L74" s="214"/>
      <c r="N74" s="215"/>
      <c r="O74" s="214"/>
    </row>
    <row r="75" spans="9:15" ht="13.5">
      <c r="I75" s="212"/>
      <c r="J75" s="213"/>
      <c r="L75" s="214"/>
      <c r="N75" s="215"/>
      <c r="O75" s="214"/>
    </row>
    <row r="77" spans="12:15" ht="13.5">
      <c r="L77" s="215"/>
      <c r="N77" s="215"/>
      <c r="O77" s="215"/>
    </row>
    <row r="78" spans="12:15" ht="13.5">
      <c r="L78" s="215"/>
      <c r="N78" s="215"/>
      <c r="O78" s="215"/>
    </row>
    <row r="79" spans="12:15" ht="13.5">
      <c r="L79" s="215"/>
      <c r="N79" s="215"/>
      <c r="O79" s="215"/>
    </row>
    <row r="80" spans="12:15" ht="13.5">
      <c r="L80" s="215"/>
      <c r="N80" s="215"/>
      <c r="O80" s="215"/>
    </row>
    <row r="82" spans="10:15" ht="13.5">
      <c r="J82" s="213"/>
      <c r="L82" s="215"/>
      <c r="N82" s="215"/>
      <c r="O82" s="215"/>
    </row>
    <row r="83" spans="10:15" ht="13.5">
      <c r="J83" s="213"/>
      <c r="L83" s="215"/>
      <c r="N83" s="215"/>
      <c r="O83" s="215"/>
    </row>
    <row r="84" spans="10:15" ht="13.5">
      <c r="J84" s="213"/>
      <c r="L84" s="215"/>
      <c r="N84" s="215"/>
      <c r="O84" s="215"/>
    </row>
    <row r="85" spans="10:15" ht="13.5">
      <c r="J85" s="213"/>
      <c r="L85" s="215"/>
      <c r="N85" s="215"/>
      <c r="O85" s="215"/>
    </row>
    <row r="86" spans="10:15" ht="13.5">
      <c r="J86" s="213"/>
      <c r="L86" s="215"/>
      <c r="N86" s="215"/>
      <c r="O86" s="215"/>
    </row>
    <row r="89" spans="10:15" ht="13.5">
      <c r="J89" s="213"/>
      <c r="L89" s="215"/>
      <c r="N89" s="215"/>
      <c r="O89" s="215"/>
    </row>
    <row r="90" spans="10:15" ht="13.5">
      <c r="J90" s="213"/>
      <c r="L90" s="215"/>
      <c r="N90" s="215"/>
      <c r="O90" s="215"/>
    </row>
    <row r="91" spans="10:15" ht="13.5">
      <c r="J91" s="213"/>
      <c r="L91" s="215"/>
      <c r="N91" s="215"/>
      <c r="O91" s="215"/>
    </row>
    <row r="92" spans="10:15" ht="13.5">
      <c r="J92" s="213"/>
      <c r="L92" s="215"/>
      <c r="N92" s="215"/>
      <c r="O92" s="215"/>
    </row>
    <row r="93" spans="10:15" ht="13.5">
      <c r="J93" s="213"/>
      <c r="L93" s="215"/>
      <c r="N93" s="215"/>
      <c r="O93" s="215"/>
    </row>
    <row r="94" spans="10:15" ht="13.5">
      <c r="J94" s="213"/>
      <c r="L94" s="215"/>
      <c r="N94" s="215"/>
      <c r="O94" s="215"/>
    </row>
    <row r="95" spans="10:15" ht="13.5">
      <c r="J95" s="213"/>
      <c r="L95" s="215"/>
      <c r="N95" s="215"/>
      <c r="O95" s="215"/>
    </row>
    <row r="96" spans="10:15" ht="13.5">
      <c r="J96" s="213"/>
      <c r="L96" s="215"/>
      <c r="N96" s="215"/>
      <c r="O96" s="215"/>
    </row>
    <row r="97" spans="10:15" ht="13.5">
      <c r="J97" s="213"/>
      <c r="L97" s="215"/>
      <c r="N97" s="215"/>
      <c r="O97" s="215"/>
    </row>
    <row r="98" spans="10:15" ht="13.5">
      <c r="J98" s="213"/>
      <c r="L98" s="215"/>
      <c r="N98" s="215"/>
      <c r="O98" s="215"/>
    </row>
    <row r="99" spans="10:15" ht="13.5">
      <c r="J99" s="213"/>
      <c r="L99" s="215"/>
      <c r="N99" s="215"/>
      <c r="O99" s="215"/>
    </row>
    <row r="100" spans="10:15" ht="13.5">
      <c r="J100" s="213"/>
      <c r="L100" s="215"/>
      <c r="N100" s="215"/>
      <c r="O100" s="215"/>
    </row>
    <row r="101" spans="10:15" ht="13.5">
      <c r="J101" s="213"/>
      <c r="L101" s="215"/>
      <c r="N101" s="215"/>
      <c r="O101" s="215"/>
    </row>
    <row r="102" spans="10:15" ht="13.5">
      <c r="J102" s="213"/>
      <c r="L102" s="215"/>
      <c r="N102" s="215"/>
      <c r="O102" s="215"/>
    </row>
    <row r="103" spans="10:15" ht="13.5">
      <c r="J103" s="213"/>
      <c r="L103" s="215"/>
      <c r="N103" s="215"/>
      <c r="O103" s="215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4"/>
  <sheetViews>
    <sheetView showZeros="0" zoomScale="120" zoomScaleNormal="120" zoomScalePageLayoutView="0" workbookViewId="0" topLeftCell="A1">
      <pane ySplit="3" topLeftCell="A7" activePane="bottomLeft" state="frozen"/>
      <selection pane="topLeft" activeCell="H6" sqref="H6"/>
      <selection pane="bottomLeft" activeCell="B10" sqref="B10"/>
    </sheetView>
  </sheetViews>
  <sheetFormatPr defaultColWidth="9.33203125" defaultRowHeight="12.75"/>
  <cols>
    <col min="1" max="1" width="4.83203125" style="19" customWidth="1"/>
    <col min="2" max="2" width="48.83203125" style="2" customWidth="1"/>
    <col min="3" max="3" width="7.83203125" style="337" customWidth="1"/>
    <col min="4" max="4" width="7.83203125" style="376" customWidth="1"/>
    <col min="5" max="5" width="14.83203125" style="240" customWidth="1"/>
    <col min="6" max="6" width="14.83203125" style="73" customWidth="1"/>
    <col min="7" max="7" width="14.66015625" style="74" customWidth="1"/>
    <col min="8" max="16" width="10.66015625" style="6" customWidth="1"/>
    <col min="17" max="16384" width="9.33203125" style="6" customWidth="1"/>
  </cols>
  <sheetData>
    <row r="1" spans="1:6" s="245" customFormat="1" ht="13.5" thickBot="1">
      <c r="A1" s="333" t="s">
        <v>599</v>
      </c>
      <c r="B1" s="334" t="s">
        <v>600</v>
      </c>
      <c r="C1" s="333" t="s">
        <v>601</v>
      </c>
      <c r="D1" s="335" t="s">
        <v>602</v>
      </c>
      <c r="E1" s="335" t="s">
        <v>603</v>
      </c>
      <c r="F1" s="335" t="s">
        <v>604</v>
      </c>
    </row>
    <row r="2" spans="1:7" s="353" customFormat="1" ht="14.25" thickTop="1">
      <c r="A2" s="363" t="s">
        <v>162</v>
      </c>
      <c r="B2" s="364" t="s">
        <v>89</v>
      </c>
      <c r="C2" s="350"/>
      <c r="D2" s="383"/>
      <c r="E2" s="365"/>
      <c r="F2" s="366"/>
      <c r="G2" s="367"/>
    </row>
    <row r="3" spans="1:7" s="353" customFormat="1" ht="13.5">
      <c r="A3" s="363" t="s">
        <v>98</v>
      </c>
      <c r="B3" s="364" t="s">
        <v>579</v>
      </c>
      <c r="C3" s="350"/>
      <c r="D3" s="383"/>
      <c r="E3" s="365"/>
      <c r="F3" s="366"/>
      <c r="G3" s="367"/>
    </row>
    <row r="5" spans="1:7" ht="153.75">
      <c r="A5" s="19">
        <f>1</f>
        <v>1</v>
      </c>
      <c r="B5" s="24" t="s">
        <v>179</v>
      </c>
      <c r="E5" s="21"/>
      <c r="F5" s="22"/>
      <c r="G5" s="6"/>
    </row>
    <row r="6" spans="2:7" ht="26.25">
      <c r="B6" s="2" t="s">
        <v>191</v>
      </c>
      <c r="E6" s="229"/>
      <c r="F6" s="230"/>
      <c r="G6" s="6"/>
    </row>
    <row r="7" spans="1:7" ht="13.5">
      <c r="A7" s="7" t="s">
        <v>23</v>
      </c>
      <c r="B7" s="24" t="s">
        <v>37</v>
      </c>
      <c r="E7" s="21"/>
      <c r="F7" s="22"/>
      <c r="G7" s="6"/>
    </row>
    <row r="8" spans="1:7" ht="13.5">
      <c r="A8" s="7" t="s">
        <v>30</v>
      </c>
      <c r="B8" s="24" t="s">
        <v>178</v>
      </c>
      <c r="E8" s="21"/>
      <c r="F8" s="22"/>
      <c r="G8" s="6"/>
    </row>
    <row r="9" spans="1:7" ht="13.5">
      <c r="A9" s="7"/>
      <c r="B9" s="24" t="s">
        <v>170</v>
      </c>
      <c r="E9" s="21"/>
      <c r="F9" s="22"/>
      <c r="G9" s="6"/>
    </row>
    <row r="10" spans="1:7" ht="13.5">
      <c r="A10" s="7"/>
      <c r="B10" s="24" t="s">
        <v>171</v>
      </c>
      <c r="E10" s="21"/>
      <c r="F10" s="22"/>
      <c r="G10" s="6"/>
    </row>
    <row r="11" spans="1:7" ht="13.5">
      <c r="A11" s="7"/>
      <c r="B11" s="24" t="s">
        <v>172</v>
      </c>
      <c r="E11" s="21"/>
      <c r="F11" s="22"/>
      <c r="G11" s="6"/>
    </row>
    <row r="12" spans="1:7" ht="13.5">
      <c r="A12" s="7"/>
      <c r="B12" s="24" t="s">
        <v>173</v>
      </c>
      <c r="E12" s="21"/>
      <c r="F12" s="22"/>
      <c r="G12" s="6"/>
    </row>
    <row r="13" spans="1:7" ht="13.5">
      <c r="A13" s="7"/>
      <c r="B13" s="24" t="s">
        <v>174</v>
      </c>
      <c r="E13" s="21"/>
      <c r="F13" s="22"/>
      <c r="G13" s="6"/>
    </row>
    <row r="14" spans="1:7" ht="13.5">
      <c r="A14" s="7"/>
      <c r="B14" s="24" t="s">
        <v>175</v>
      </c>
      <c r="E14" s="21"/>
      <c r="F14" s="22"/>
      <c r="G14" s="6"/>
    </row>
    <row r="15" spans="1:7" ht="13.5">
      <c r="A15" s="7"/>
      <c r="B15" s="24" t="s">
        <v>176</v>
      </c>
      <c r="E15" s="21"/>
      <c r="F15" s="22"/>
      <c r="G15" s="6"/>
    </row>
    <row r="16" spans="2:7" ht="13.5">
      <c r="B16" s="2" t="s">
        <v>177</v>
      </c>
      <c r="C16" s="337" t="s">
        <v>16</v>
      </c>
      <c r="D16" s="376">
        <v>1</v>
      </c>
      <c r="E16" s="21"/>
      <c r="F16" s="22"/>
      <c r="G16" s="6"/>
    </row>
    <row r="17" spans="5:7" ht="13.5">
      <c r="E17" s="21"/>
      <c r="F17" s="22"/>
      <c r="G17" s="6"/>
    </row>
    <row r="18" spans="1:7" ht="51.75">
      <c r="A18" s="19">
        <f>1+A5</f>
        <v>2</v>
      </c>
      <c r="B18" s="24" t="s">
        <v>181</v>
      </c>
      <c r="E18" s="21"/>
      <c r="F18" s="22"/>
      <c r="G18" s="6"/>
    </row>
    <row r="19" spans="1:7" ht="13.5">
      <c r="A19" s="7" t="s">
        <v>23</v>
      </c>
      <c r="B19" s="24" t="s">
        <v>37</v>
      </c>
      <c r="E19" s="21"/>
      <c r="F19" s="22"/>
      <c r="G19" s="6"/>
    </row>
    <row r="20" spans="1:7" ht="13.5">
      <c r="A20" s="7" t="s">
        <v>30</v>
      </c>
      <c r="B20" s="24" t="s">
        <v>180</v>
      </c>
      <c r="C20" s="337" t="s">
        <v>16</v>
      </c>
      <c r="D20" s="376">
        <v>1</v>
      </c>
      <c r="E20" s="21"/>
      <c r="F20" s="22"/>
      <c r="G20" s="6"/>
    </row>
    <row r="21" spans="5:7" ht="13.5">
      <c r="E21" s="21"/>
      <c r="F21" s="22"/>
      <c r="G21" s="6"/>
    </row>
    <row r="22" spans="1:8" ht="39">
      <c r="A22" s="19">
        <f>1+A13</f>
        <v>1</v>
      </c>
      <c r="B22" s="2" t="s">
        <v>184</v>
      </c>
      <c r="E22" s="21"/>
      <c r="F22" s="22"/>
      <c r="G22" s="6"/>
      <c r="H22" s="81"/>
    </row>
    <row r="23" spans="1:7" ht="13.5">
      <c r="A23" s="7" t="s">
        <v>23</v>
      </c>
      <c r="B23" s="24" t="s">
        <v>120</v>
      </c>
      <c r="E23" s="21"/>
      <c r="F23" s="22"/>
      <c r="G23" s="6"/>
    </row>
    <row r="24" spans="1:7" ht="13.5">
      <c r="A24" s="7" t="s">
        <v>30</v>
      </c>
      <c r="B24" s="24" t="s">
        <v>185</v>
      </c>
      <c r="E24" s="21"/>
      <c r="F24" s="22"/>
      <c r="G24" s="6"/>
    </row>
    <row r="25" spans="2:7" ht="13.5">
      <c r="B25" s="24" t="s">
        <v>186</v>
      </c>
      <c r="E25" s="21"/>
      <c r="F25" s="22"/>
      <c r="G25" s="6"/>
    </row>
    <row r="26" spans="2:8" ht="13.5">
      <c r="B26" s="2" t="s">
        <v>188</v>
      </c>
      <c r="E26" s="21"/>
      <c r="F26" s="22"/>
      <c r="G26" s="6"/>
      <c r="H26" s="81"/>
    </row>
    <row r="27" spans="2:7" ht="13.5">
      <c r="B27" s="2" t="s">
        <v>187</v>
      </c>
      <c r="C27" s="337" t="s">
        <v>16</v>
      </c>
      <c r="D27" s="376">
        <v>2</v>
      </c>
      <c r="E27" s="21"/>
      <c r="F27" s="22"/>
      <c r="G27" s="6"/>
    </row>
    <row r="28" spans="5:8" ht="13.5">
      <c r="E28" s="21"/>
      <c r="F28" s="22"/>
      <c r="G28" s="6"/>
      <c r="H28" s="81"/>
    </row>
    <row r="29" spans="1:7" ht="90">
      <c r="A29" s="19">
        <f>1+A18</f>
        <v>3</v>
      </c>
      <c r="B29" s="2" t="s">
        <v>163</v>
      </c>
      <c r="E29" s="21"/>
      <c r="F29" s="22"/>
      <c r="G29" s="6"/>
    </row>
    <row r="30" spans="1:7" ht="13.5">
      <c r="A30" s="23" t="s">
        <v>15</v>
      </c>
      <c r="B30" s="2" t="s">
        <v>164</v>
      </c>
      <c r="E30" s="21"/>
      <c r="F30" s="22"/>
      <c r="G30" s="6"/>
    </row>
    <row r="31" spans="1:7" ht="13.5">
      <c r="A31" s="23" t="s">
        <v>24</v>
      </c>
      <c r="B31" s="2" t="s">
        <v>182</v>
      </c>
      <c r="E31" s="21"/>
      <c r="F31" s="22"/>
      <c r="G31" s="6"/>
    </row>
    <row r="32" spans="2:7" ht="13.5">
      <c r="B32" s="2" t="s">
        <v>165</v>
      </c>
      <c r="E32" s="21"/>
      <c r="F32" s="22"/>
      <c r="G32" s="6"/>
    </row>
    <row r="33" spans="2:7" ht="13.5">
      <c r="B33" s="2" t="s">
        <v>183</v>
      </c>
      <c r="C33" s="337" t="s">
        <v>16</v>
      </c>
      <c r="D33" s="376">
        <v>4</v>
      </c>
      <c r="E33" s="21"/>
      <c r="F33" s="22"/>
      <c r="G33" s="6"/>
    </row>
    <row r="34" spans="5:7" ht="13.5">
      <c r="E34" s="21"/>
      <c r="F34" s="22"/>
      <c r="G34" s="6"/>
    </row>
    <row r="35" spans="1:7" ht="90">
      <c r="A35" s="19">
        <f>1+A29</f>
        <v>4</v>
      </c>
      <c r="B35" s="2" t="s">
        <v>189</v>
      </c>
      <c r="E35" s="21"/>
      <c r="F35" s="22"/>
      <c r="G35" s="6"/>
    </row>
    <row r="36" spans="1:7" ht="13.5">
      <c r="A36" s="23" t="s">
        <v>15</v>
      </c>
      <c r="B36" s="2" t="s">
        <v>164</v>
      </c>
      <c r="E36" s="21"/>
      <c r="F36" s="22"/>
      <c r="G36" s="6"/>
    </row>
    <row r="37" spans="1:7" ht="13.5">
      <c r="A37" s="23" t="s">
        <v>24</v>
      </c>
      <c r="B37" s="2" t="s">
        <v>190</v>
      </c>
      <c r="E37" s="21"/>
      <c r="F37" s="22"/>
      <c r="G37" s="6"/>
    </row>
    <row r="38" spans="2:7" ht="13.5">
      <c r="B38" s="2" t="s">
        <v>165</v>
      </c>
      <c r="E38" s="21"/>
      <c r="F38" s="22"/>
      <c r="G38" s="6"/>
    </row>
    <row r="39" spans="2:7" ht="13.5">
      <c r="B39" s="2" t="s">
        <v>183</v>
      </c>
      <c r="C39" s="337" t="s">
        <v>16</v>
      </c>
      <c r="D39" s="376">
        <v>2</v>
      </c>
      <c r="E39" s="21"/>
      <c r="F39" s="22"/>
      <c r="G39" s="6"/>
    </row>
    <row r="40" spans="5:7" ht="13.5">
      <c r="E40" s="21"/>
      <c r="F40" s="22"/>
      <c r="G40" s="6"/>
    </row>
    <row r="41" spans="1:7" ht="39">
      <c r="A41" s="19">
        <f>1+A35</f>
        <v>5</v>
      </c>
      <c r="B41" s="231" t="s">
        <v>126</v>
      </c>
      <c r="E41" s="21"/>
      <c r="F41" s="22"/>
      <c r="G41" s="6"/>
    </row>
    <row r="42" spans="1:7" ht="13.5">
      <c r="A42" s="23" t="s">
        <v>15</v>
      </c>
      <c r="B42" s="2" t="s">
        <v>164</v>
      </c>
      <c r="E42" s="21"/>
      <c r="F42" s="22"/>
      <c r="G42" s="6"/>
    </row>
    <row r="43" spans="1:7" ht="13.5">
      <c r="A43" s="23" t="s">
        <v>24</v>
      </c>
      <c r="B43" s="2" t="s">
        <v>166</v>
      </c>
      <c r="E43" s="21"/>
      <c r="F43" s="22"/>
      <c r="G43" s="6"/>
    </row>
    <row r="44" spans="2:7" ht="13.5">
      <c r="B44" s="2" t="s">
        <v>192</v>
      </c>
      <c r="C44" s="337" t="s">
        <v>16</v>
      </c>
      <c r="D44" s="376">
        <v>2</v>
      </c>
      <c r="E44" s="21"/>
      <c r="F44" s="22"/>
      <c r="G44" s="6"/>
    </row>
    <row r="45" spans="5:7" ht="13.5">
      <c r="E45" s="21"/>
      <c r="F45" s="22"/>
      <c r="G45" s="6"/>
    </row>
    <row r="46" spans="1:20" ht="26.25">
      <c r="A46" s="19">
        <f>1+A41</f>
        <v>6</v>
      </c>
      <c r="B46" s="2" t="s">
        <v>167</v>
      </c>
      <c r="E46" s="21"/>
      <c r="F46" s="22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</row>
    <row r="47" spans="1:20" ht="13.5">
      <c r="A47" s="23" t="s">
        <v>15</v>
      </c>
      <c r="B47" s="2" t="s">
        <v>53</v>
      </c>
      <c r="E47" s="21"/>
      <c r="F47" s="22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</row>
    <row r="48" spans="1:20" ht="13.5">
      <c r="A48" s="23" t="s">
        <v>24</v>
      </c>
      <c r="B48" s="2" t="s">
        <v>193</v>
      </c>
      <c r="C48" s="337" t="s">
        <v>18</v>
      </c>
      <c r="D48" s="376">
        <v>3</v>
      </c>
      <c r="E48" s="21"/>
      <c r="F48" s="22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5:20" ht="13.5">
      <c r="E49" s="21"/>
      <c r="F49" s="22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</row>
    <row r="50" spans="1:20" ht="39">
      <c r="A50" s="19">
        <f>1+A46</f>
        <v>7</v>
      </c>
      <c r="B50" s="2" t="s">
        <v>168</v>
      </c>
      <c r="E50" s="21"/>
      <c r="F50" s="22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</row>
    <row r="51" spans="1:20" ht="13.5">
      <c r="A51" s="23" t="s">
        <v>15</v>
      </c>
      <c r="B51" s="2" t="s">
        <v>53</v>
      </c>
      <c r="E51" s="21"/>
      <c r="F51" s="22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</row>
    <row r="52" spans="1:20" ht="13.5">
      <c r="A52" s="23" t="s">
        <v>24</v>
      </c>
      <c r="B52" s="2" t="s">
        <v>194</v>
      </c>
      <c r="C52" s="337" t="s">
        <v>18</v>
      </c>
      <c r="D52" s="376">
        <v>10</v>
      </c>
      <c r="E52" s="21"/>
      <c r="F52" s="22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</row>
    <row r="53" spans="5:20" ht="13.5">
      <c r="E53" s="21"/>
      <c r="F53" s="22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</row>
    <row r="54" spans="1:20" ht="64.5">
      <c r="A54" s="19">
        <f>1+A50</f>
        <v>8</v>
      </c>
      <c r="B54" s="2" t="s">
        <v>195</v>
      </c>
      <c r="E54" s="21"/>
      <c r="F54" s="22"/>
      <c r="G54" s="193"/>
      <c r="H54" s="193"/>
      <c r="I54" s="193"/>
      <c r="J54" s="232"/>
      <c r="K54" s="232"/>
      <c r="L54" s="193"/>
      <c r="M54" s="232"/>
      <c r="N54" s="193"/>
      <c r="O54" s="193"/>
      <c r="P54" s="193"/>
      <c r="Q54" s="193"/>
      <c r="R54" s="193"/>
      <c r="S54" s="193"/>
      <c r="T54" s="193"/>
    </row>
    <row r="55" spans="1:20" ht="13.5">
      <c r="A55" s="23" t="s">
        <v>15</v>
      </c>
      <c r="C55" s="337" t="s">
        <v>17</v>
      </c>
      <c r="D55" s="376">
        <v>220</v>
      </c>
      <c r="E55" s="21"/>
      <c r="F55" s="22"/>
      <c r="G55" s="193"/>
      <c r="H55" s="193"/>
      <c r="I55" s="193"/>
      <c r="J55" s="232"/>
      <c r="K55" s="232"/>
      <c r="L55" s="193"/>
      <c r="M55" s="232"/>
      <c r="N55" s="193"/>
      <c r="O55" s="193"/>
      <c r="P55" s="193"/>
      <c r="Q55" s="193"/>
      <c r="R55" s="193"/>
      <c r="S55" s="193"/>
      <c r="T55" s="193"/>
    </row>
    <row r="56" spans="5:20" ht="13.5">
      <c r="E56" s="21"/>
      <c r="F56" s="22"/>
      <c r="G56" s="232"/>
      <c r="H56" s="193"/>
      <c r="I56" s="193"/>
      <c r="J56" s="232"/>
      <c r="K56" s="232"/>
      <c r="L56" s="193"/>
      <c r="M56" s="193"/>
      <c r="N56" s="193"/>
      <c r="O56" s="193"/>
      <c r="P56" s="193"/>
      <c r="Q56" s="193"/>
      <c r="R56" s="193"/>
      <c r="S56" s="193"/>
      <c r="T56" s="193"/>
    </row>
    <row r="57" spans="1:14" ht="51">
      <c r="A57" s="19">
        <f>1+A54</f>
        <v>9</v>
      </c>
      <c r="B57" s="233" t="s">
        <v>131</v>
      </c>
      <c r="E57" s="21"/>
      <c r="F57" s="22"/>
      <c r="G57" s="234"/>
      <c r="H57" s="234"/>
      <c r="I57" s="234"/>
      <c r="J57" s="235"/>
      <c r="K57" s="236"/>
      <c r="L57" s="35"/>
      <c r="M57" s="49"/>
      <c r="N57" s="173"/>
    </row>
    <row r="58" spans="1:14" ht="13.5">
      <c r="A58" s="23" t="s">
        <v>15</v>
      </c>
      <c r="B58" s="233" t="s">
        <v>132</v>
      </c>
      <c r="E58" s="21"/>
      <c r="F58" s="22"/>
      <c r="G58" s="236"/>
      <c r="H58" s="236"/>
      <c r="I58" s="236"/>
      <c r="J58" s="235"/>
      <c r="K58" s="236"/>
      <c r="L58" s="35"/>
      <c r="M58" s="237"/>
      <c r="N58" s="173"/>
    </row>
    <row r="59" spans="1:12" ht="13.5">
      <c r="A59" s="23" t="s">
        <v>24</v>
      </c>
      <c r="B59" s="233" t="s">
        <v>133</v>
      </c>
      <c r="C59" s="337" t="s">
        <v>22</v>
      </c>
      <c r="D59" s="376">
        <v>24</v>
      </c>
      <c r="E59" s="21"/>
      <c r="F59" s="22"/>
      <c r="G59" s="236"/>
      <c r="I59" s="236"/>
      <c r="J59" s="236"/>
      <c r="K59" s="236"/>
      <c r="L59" s="173"/>
    </row>
    <row r="60" spans="2:15" ht="13.5">
      <c r="B60" s="238"/>
      <c r="E60" s="21"/>
      <c r="F60" s="22"/>
      <c r="G60" s="239"/>
      <c r="I60" s="49"/>
      <c r="J60" s="235"/>
      <c r="K60" s="35"/>
      <c r="L60" s="235"/>
      <c r="M60" s="235"/>
      <c r="N60" s="235"/>
      <c r="O60" s="235"/>
    </row>
    <row r="61" spans="1:11" ht="77.25">
      <c r="A61" s="19">
        <f>1+A57</f>
        <v>10</v>
      </c>
      <c r="B61" s="2" t="s">
        <v>169</v>
      </c>
      <c r="C61" s="337" t="s">
        <v>17</v>
      </c>
      <c r="D61" s="376">
        <v>28</v>
      </c>
      <c r="E61" s="21"/>
      <c r="F61" s="22"/>
      <c r="G61" s="6"/>
      <c r="I61" s="240"/>
      <c r="J61" s="81"/>
      <c r="K61" s="240"/>
    </row>
    <row r="62" spans="1:6" s="18" customFormat="1" ht="13.5">
      <c r="A62" s="16"/>
      <c r="B62" s="17"/>
      <c r="C62" s="336"/>
      <c r="D62" s="384"/>
      <c r="E62" s="241"/>
      <c r="F62" s="74"/>
    </row>
    <row r="63" spans="1:6" s="27" customFormat="1" ht="13.5">
      <c r="A63" s="25"/>
      <c r="B63" s="242" t="str">
        <f>B3</f>
        <v>VEČNAMENSKI PROSTOR</v>
      </c>
      <c r="C63" s="338"/>
      <c r="D63" s="385"/>
      <c r="E63" s="243"/>
      <c r="F63" s="244"/>
    </row>
    <row r="65" spans="10:16" ht="13.5">
      <c r="J65" s="78"/>
      <c r="K65" s="79"/>
      <c r="M65" s="80"/>
      <c r="O65" s="81"/>
      <c r="P65" s="80"/>
    </row>
    <row r="66" spans="1:16" ht="13.5">
      <c r="A66" s="6"/>
      <c r="J66" s="78"/>
      <c r="K66" s="79"/>
      <c r="M66" s="80"/>
      <c r="O66" s="81"/>
      <c r="P66" s="80"/>
    </row>
    <row r="68" spans="1:16" ht="13.5">
      <c r="A68" s="6"/>
      <c r="M68" s="81"/>
      <c r="O68" s="81"/>
      <c r="P68" s="81"/>
    </row>
    <row r="69" spans="1:16" ht="13.5">
      <c r="A69" s="6"/>
      <c r="M69" s="81"/>
      <c r="O69" s="81"/>
      <c r="P69" s="81"/>
    </row>
    <row r="70" spans="1:16" ht="13.5">
      <c r="A70" s="6"/>
      <c r="M70" s="81"/>
      <c r="O70" s="81"/>
      <c r="P70" s="81"/>
    </row>
    <row r="71" spans="1:16" ht="13.5">
      <c r="A71" s="6"/>
      <c r="M71" s="81"/>
      <c r="O71" s="81"/>
      <c r="P71" s="81"/>
    </row>
    <row r="73" spans="1:16" ht="13.5">
      <c r="A73" s="6"/>
      <c r="K73" s="79"/>
      <c r="M73" s="81"/>
      <c r="O73" s="81"/>
      <c r="P73" s="81"/>
    </row>
    <row r="74" spans="1:16" ht="13.5">
      <c r="A74" s="6"/>
      <c r="K74" s="79"/>
      <c r="M74" s="81"/>
      <c r="O74" s="81"/>
      <c r="P74" s="81"/>
    </row>
    <row r="75" spans="1:16" ht="13.5">
      <c r="A75" s="6"/>
      <c r="K75" s="79"/>
      <c r="M75" s="81"/>
      <c r="O75" s="81"/>
      <c r="P75" s="81"/>
    </row>
    <row r="76" spans="1:16" ht="13.5">
      <c r="A76" s="6"/>
      <c r="K76" s="79"/>
      <c r="M76" s="81"/>
      <c r="O76" s="81"/>
      <c r="P76" s="81"/>
    </row>
    <row r="77" spans="1:16" ht="13.5">
      <c r="A77" s="6"/>
      <c r="K77" s="79"/>
      <c r="M77" s="81"/>
      <c r="O77" s="81"/>
      <c r="P77" s="81"/>
    </row>
    <row r="80" spans="1:16" ht="13.5">
      <c r="A80" s="6"/>
      <c r="K80" s="79"/>
      <c r="M80" s="81"/>
      <c r="O80" s="81"/>
      <c r="P80" s="81"/>
    </row>
    <row r="81" spans="1:16" ht="13.5">
      <c r="A81" s="6"/>
      <c r="K81" s="79"/>
      <c r="M81" s="81"/>
      <c r="O81" s="81"/>
      <c r="P81" s="81"/>
    </row>
    <row r="82" spans="1:16" ht="12.75">
      <c r="A82" s="6"/>
      <c r="B82" s="6"/>
      <c r="C82" s="245"/>
      <c r="E82" s="6"/>
      <c r="F82" s="6"/>
      <c r="G82" s="6"/>
      <c r="K82" s="79"/>
      <c r="M82" s="81"/>
      <c r="O82" s="81"/>
      <c r="P82" s="81"/>
    </row>
    <row r="83" spans="1:16" ht="12.75">
      <c r="A83" s="6"/>
      <c r="B83" s="6"/>
      <c r="C83" s="245"/>
      <c r="E83" s="6"/>
      <c r="F83" s="6"/>
      <c r="G83" s="6"/>
      <c r="K83" s="79"/>
      <c r="M83" s="81"/>
      <c r="O83" s="81"/>
      <c r="P83" s="81"/>
    </row>
    <row r="84" spans="1:16" ht="12.75">
      <c r="A84" s="6"/>
      <c r="B84" s="6"/>
      <c r="C84" s="245"/>
      <c r="E84" s="6"/>
      <c r="F84" s="6"/>
      <c r="G84" s="6"/>
      <c r="K84" s="79"/>
      <c r="M84" s="81"/>
      <c r="O84" s="81"/>
      <c r="P84" s="81"/>
    </row>
    <row r="85" spans="1:16" ht="12.75">
      <c r="A85" s="6"/>
      <c r="B85" s="6"/>
      <c r="C85" s="245"/>
      <c r="E85" s="6"/>
      <c r="F85" s="6"/>
      <c r="G85" s="6"/>
      <c r="K85" s="79"/>
      <c r="M85" s="81"/>
      <c r="O85" s="81"/>
      <c r="P85" s="81"/>
    </row>
    <row r="86" spans="1:16" ht="12.75">
      <c r="A86" s="6"/>
      <c r="B86" s="6"/>
      <c r="C86" s="245"/>
      <c r="E86" s="6"/>
      <c r="F86" s="6"/>
      <c r="G86" s="6"/>
      <c r="K86" s="79"/>
      <c r="M86" s="81"/>
      <c r="O86" s="81"/>
      <c r="P86" s="81"/>
    </row>
    <row r="87" spans="1:16" ht="12.75">
      <c r="A87" s="6"/>
      <c r="B87" s="6"/>
      <c r="C87" s="245"/>
      <c r="E87" s="6"/>
      <c r="F87" s="6"/>
      <c r="G87" s="6"/>
      <c r="K87" s="79"/>
      <c r="M87" s="81"/>
      <c r="O87" s="81"/>
      <c r="P87" s="81"/>
    </row>
    <row r="88" spans="1:16" ht="12.75">
      <c r="A88" s="6"/>
      <c r="B88" s="6"/>
      <c r="C88" s="245"/>
      <c r="E88" s="6"/>
      <c r="F88" s="6"/>
      <c r="G88" s="6"/>
      <c r="K88" s="79"/>
      <c r="M88" s="81"/>
      <c r="O88" s="81"/>
      <c r="P88" s="81"/>
    </row>
    <row r="89" spans="1:16" ht="12.75">
      <c r="A89" s="6"/>
      <c r="B89" s="6"/>
      <c r="C89" s="245"/>
      <c r="E89" s="6"/>
      <c r="F89" s="6"/>
      <c r="G89" s="6"/>
      <c r="K89" s="79"/>
      <c r="M89" s="81"/>
      <c r="O89" s="81"/>
      <c r="P89" s="81"/>
    </row>
    <row r="90" spans="1:16" ht="12.75">
      <c r="A90" s="6"/>
      <c r="B90" s="6"/>
      <c r="C90" s="245"/>
      <c r="E90" s="6"/>
      <c r="F90" s="6"/>
      <c r="G90" s="6"/>
      <c r="K90" s="79"/>
      <c r="M90" s="81"/>
      <c r="O90" s="81"/>
      <c r="P90" s="81"/>
    </row>
    <row r="91" spans="1:16" ht="12.75">
      <c r="A91" s="6"/>
      <c r="B91" s="6"/>
      <c r="C91" s="245"/>
      <c r="E91" s="6"/>
      <c r="F91" s="6"/>
      <c r="G91" s="6"/>
      <c r="K91" s="79"/>
      <c r="M91" s="81"/>
      <c r="O91" s="81"/>
      <c r="P91" s="81"/>
    </row>
    <row r="92" spans="1:16" ht="12.75">
      <c r="A92" s="6"/>
      <c r="B92" s="6"/>
      <c r="C92" s="245"/>
      <c r="E92" s="6"/>
      <c r="F92" s="6"/>
      <c r="G92" s="6"/>
      <c r="K92" s="79"/>
      <c r="M92" s="81"/>
      <c r="O92" s="81"/>
      <c r="P92" s="81"/>
    </row>
    <row r="93" spans="1:16" ht="12.75">
      <c r="A93" s="6"/>
      <c r="B93" s="6"/>
      <c r="C93" s="245"/>
      <c r="E93" s="6"/>
      <c r="F93" s="6"/>
      <c r="G93" s="6"/>
      <c r="K93" s="79"/>
      <c r="M93" s="81"/>
      <c r="O93" s="81"/>
      <c r="P93" s="81"/>
    </row>
    <row r="94" spans="1:16" ht="12.75">
      <c r="A94" s="6"/>
      <c r="B94" s="6"/>
      <c r="C94" s="245"/>
      <c r="E94" s="6"/>
      <c r="F94" s="6"/>
      <c r="G94" s="6"/>
      <c r="K94" s="79"/>
      <c r="M94" s="81"/>
      <c r="O94" s="81"/>
      <c r="P94" s="81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 Štrukelj</dc:creator>
  <cp:keywords/>
  <dc:description/>
  <cp:lastModifiedBy> </cp:lastModifiedBy>
  <cp:lastPrinted>2015-07-27T10:22:20Z</cp:lastPrinted>
  <dcterms:created xsi:type="dcterms:W3CDTF">1999-01-23T13:51:32Z</dcterms:created>
  <dcterms:modified xsi:type="dcterms:W3CDTF">2015-07-27T10:22:21Z</dcterms:modified>
  <cp:category/>
  <cp:version/>
  <cp:contentType/>
  <cp:contentStatus/>
</cp:coreProperties>
</file>