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Črpališče" sheetId="1" r:id="rId1"/>
  </sheets>
  <definedNames>
    <definedName name="_xlnm.Print_Area" localSheetId="0">'Črpališče'!$A$1:$F$131</definedName>
  </definedNames>
  <calcPr fullCalcOnLoad="1"/>
</workbook>
</file>

<file path=xl/sharedStrings.xml><?xml version="1.0" encoding="utf-8"?>
<sst xmlns="http://schemas.openxmlformats.org/spreadsheetml/2006/main" count="168" uniqueCount="119">
  <si>
    <t>kos</t>
  </si>
  <si>
    <t>1.</t>
  </si>
  <si>
    <t>m</t>
  </si>
  <si>
    <t>GRADBENA DELA</t>
  </si>
  <si>
    <t>Tehnični nadzor in sodelovanje podjetja Elektro Primorska  - predvideno</t>
  </si>
  <si>
    <t>Št. postavke</t>
  </si>
  <si>
    <t>Opis</t>
  </si>
  <si>
    <t>Enota</t>
  </si>
  <si>
    <t>Količina</t>
  </si>
  <si>
    <t>Cena v EUR</t>
  </si>
  <si>
    <t>Vrednost brez DDV</t>
  </si>
  <si>
    <t xml:space="preserve">V opisih je zajeto: Dobava, montaža, prevozi. Vsi manipulativni in njim sorodni stroški ter režijski stroški gradbišča.
Ves drobni montažni, pritrdilni in spojni ter tesnilni material, potreben za izvedbo posamezne postavke.
Zavarovanje, vsa pripravljalna, zaključna in njim sorodna dela.
Skrb za pravilno vgradnjo vseh inštalacijskih cevi v medetažne ab plošče (zadosten medsebojni odmik cevi, namestitev cevi v območja po navodilu nadzora).
Vsa dokazna dokumentacija (meritve, a – testi, garancijski listi, izjave o skladnosti itd), prevedena v slovenski jezik, navodila za vzdrževanje.
Poizkusni zagon naprav in funkcionalna predaja naprav uporabniku.
</t>
  </si>
  <si>
    <t>1.1</t>
  </si>
  <si>
    <t>1.1.1</t>
  </si>
  <si>
    <t>1.1.2</t>
  </si>
  <si>
    <t>1.1.3</t>
  </si>
  <si>
    <t>1.1.4</t>
  </si>
  <si>
    <t>1.1.5</t>
  </si>
  <si>
    <t>1.1.6</t>
  </si>
  <si>
    <t>1.1.7</t>
  </si>
  <si>
    <t>1.1.8</t>
  </si>
  <si>
    <t>Dobava, polaganje in spajanje stigmaflex cevi premira fi=50 mm (povezave od R-črpališča do črpalk in plovcev).</t>
  </si>
  <si>
    <t>1.1.9</t>
  </si>
  <si>
    <t>1.1.10</t>
  </si>
  <si>
    <t>Polaganje opozorilnega traku "POZOR-ENERGETSKI KABEL".</t>
  </si>
  <si>
    <t>1.1.11</t>
  </si>
  <si>
    <t>Izvedba izenačitvene zbiralke v jašku komplet s povezavo okvirja LTŽ pokrovom.</t>
  </si>
  <si>
    <t>1.1.12</t>
  </si>
  <si>
    <t>Izkop in komplet izdelava tipskega temelja za prostostoječo razdelilno omaro (PMO in R-Črpališče, Dim: vxšxg: 400x1200x300mm.</t>
  </si>
  <si>
    <t>1.1.13</t>
  </si>
  <si>
    <t>Izvedba križanja kabelske kanalizacije z ostalimi komunalnimi napravami.</t>
  </si>
  <si>
    <t>1.1.14</t>
  </si>
  <si>
    <t>Rezanje in odstranjevanje asfalta v širini 0,5m komplet z odvozom na deponijo.</t>
  </si>
  <si>
    <t>1.1.15</t>
  </si>
  <si>
    <t>Sanacija zgornje plasti asfalta v širini 0,5m nad kabelskim jarkom  je zajeta v popisu ostalih zemeljskih del na obravnavanem območju.</t>
  </si>
  <si>
    <t>Sanacija zgornje plasti nad kabelskim jarkom (npr. humus) v širini 0,5m je zajeta v popisu ostalih zemeljskih del na obravnavanem območju.</t>
  </si>
  <si>
    <t>Zakoličba nove trase NN kanalizacije.</t>
  </si>
  <si>
    <t>1.2</t>
  </si>
  <si>
    <t>ELEKTROMONTAŽNA DELA</t>
  </si>
  <si>
    <t>1.2.1</t>
  </si>
  <si>
    <t>1.2.2</t>
  </si>
  <si>
    <t>Dobava in montaža križne sponke Fe/Zn 25/4mm.</t>
  </si>
  <si>
    <t>1.2.3</t>
  </si>
  <si>
    <t>Priklop kabla v PMO.</t>
  </si>
  <si>
    <t>1.2.4</t>
  </si>
  <si>
    <t>Dobava in montaža zatezne sponke, komplet z napenjalcen in vsem ostalim potrebnim priborom.</t>
  </si>
  <si>
    <t>1.2.5</t>
  </si>
  <si>
    <t>1.2.6</t>
  </si>
  <si>
    <t>1.2.7</t>
  </si>
  <si>
    <t>Dobava in montaža ozemljitvenega vodnika (ozemljitev odvodnikov) na drogu P/F 35mm².</t>
  </si>
  <si>
    <t>1.2.8</t>
  </si>
  <si>
    <t>Dobava in montaža odvodnika prenapetosti tip A (npr. ETITEC A ali enakovredno), z vgrajeno odklopno napravo, ki ščiti modul pred kratkostičnim stanjem in vsem ostalim potrebmim priborom. Odvodnik mora biti skladen z zahtevami lokalne elektrodistribucije.</t>
  </si>
  <si>
    <t>1.2.9</t>
  </si>
  <si>
    <t>Izvedba zbiralke glavne iznačitve potenciala črpališča. Izvede se jo v sklopu el. omare črpališča.</t>
  </si>
  <si>
    <t>1.2.10</t>
  </si>
  <si>
    <t>Izvedba spojev za izenačitev potencialov na kovinske elemente črpališča (cevi, kovinski pokrovi, lestve, idt…).</t>
  </si>
  <si>
    <t>1.2.11</t>
  </si>
  <si>
    <t>Vodnik za zaščitno izenačevanje potencialov vodnika P/F 25mm².</t>
  </si>
  <si>
    <t>1.2.12</t>
  </si>
  <si>
    <t>Pritrdilni material za pritrjevanje kablov v jašku črpališča; alkaten cevi, kabelski kanali, kabelske objemke, itd.</t>
  </si>
  <si>
    <t>kompl</t>
  </si>
  <si>
    <t>1.2.13</t>
  </si>
  <si>
    <t>1.3</t>
  </si>
  <si>
    <t>STIKALNI BLOKI</t>
  </si>
  <si>
    <t>A.</t>
  </si>
  <si>
    <t>1.3.1</t>
  </si>
  <si>
    <t>Priključno merilna omara v izvedbi primerni za zunanjo montažo, razred izolacije II. npr. SCHRACK ali enakovredno dim (š,v,g): 500x1000x300mm opremljena s steklom in ključavnico elektrodistribucije primerna za montažo na betonski podstavek.</t>
  </si>
  <si>
    <t>1.3.2</t>
  </si>
  <si>
    <t>1.3.3</t>
  </si>
  <si>
    <t>NV varovalčni ločilnik 100/3/__A komplet z NV varovalkami__A.</t>
  </si>
  <si>
    <t>1.3.4</t>
  </si>
  <si>
    <t>Odvodnik prenapetosti B+C, npr. ETITEC ali enakovredno (skladen z zahtevami el. distribucije).</t>
  </si>
  <si>
    <t>1.3.5</t>
  </si>
  <si>
    <t>Odvodnik prenapetosti npr. ETITEC B ali enakovredno 230/100G (galvanska ločitev).</t>
  </si>
  <si>
    <t>1.3.6</t>
  </si>
  <si>
    <t>Števec električne energije trifazni Landis+Gyr: ZMF120ABD z limitatorjem ali enakovredno.</t>
  </si>
  <si>
    <t>1.3.7</t>
  </si>
  <si>
    <t>Komunikator Landis+Gyr: AD-FP90B140 ali enakovredno.</t>
  </si>
  <si>
    <t>1.3.8</t>
  </si>
  <si>
    <t>Vrstne sponke,  drobni vezni in spojni material, uvodnice, DIN letve, pokrovi, zbiralke.</t>
  </si>
  <si>
    <t>1.3.9</t>
  </si>
  <si>
    <t>Ožičenje</t>
  </si>
  <si>
    <t>SKUPAJ PRIKLJUČNO MERILNA OMARA ČRPALIŠČA:</t>
  </si>
  <si>
    <t>Asfalterska dela so zajeta pri zgornjem ustroju.</t>
  </si>
  <si>
    <t>Dobava, prevoz, montaža</t>
  </si>
  <si>
    <t>Stigmaflex cev</t>
  </si>
  <si>
    <t>%</t>
  </si>
  <si>
    <t>Strojni in deloma ročni izkop kabelskega kanala v terenu IV do V. ktg.dim 0,4 x 1,0 m, izdelava podloge iz suhega betona MB10 v sloju 10 cm, polaganje 1x stigmafleks cevi premera 110 mm (vključno z distančniki, čepi, tesnili, koleni, ...), obbetoniranje z betonom MB10 v sloju 10 cm zasip s tamponskim gramozom ter nabijanje v slojih 20 cm, polaganje ozemljilnega valjanca in PVC opozorilnega traku, odvoz materiala v predelavo gradbenih odpadkov, vse komplet</t>
  </si>
  <si>
    <t>Dobava in polaganje tračnega ozemljila Fe/Zn 25/4mm, komplet z bitumensko zaščito v jaških.</t>
  </si>
  <si>
    <t>Drobni in spoji material</t>
  </si>
  <si>
    <r>
      <t xml:space="preserve">- </t>
    </r>
    <r>
      <rPr>
        <sz val="10"/>
        <rFont val="Symbol"/>
        <family val="1"/>
      </rPr>
      <t>f</t>
    </r>
    <r>
      <rPr>
        <sz val="10"/>
        <rFont val="Arial"/>
        <family val="2"/>
      </rPr>
      <t xml:space="preserve"> 110 mm</t>
    </r>
  </si>
  <si>
    <t>kpl</t>
  </si>
  <si>
    <t>Dobava in montaža inox zaščitnega profila kabla na drogu l=5m.</t>
  </si>
  <si>
    <t>1.2.14</t>
  </si>
  <si>
    <t>1.2.15</t>
  </si>
  <si>
    <t>1.2.16</t>
  </si>
  <si>
    <t>Dobava in monataža kabla LIYCY 2x1 z oklepom za merilno sondo ter priklop na obeh straneh</t>
  </si>
  <si>
    <t>Dobava in monataža kabla NYY 3x1,5mm2 za tipala FLS, ter priklop na obeh straneh</t>
  </si>
  <si>
    <t xml:space="preserve">Kabel NAYY 4x70+2,5mm² vpeljan v kabelsko kanalizacijo oziroma pritrjen na NN drog, komplet s kabelskimi končniki </t>
  </si>
  <si>
    <t>Elektro omarica R-Črpališče,  razred izolacije II. npr. SCHRACK ali enakovredno dim (š,v,g): 500x600x300mm, IP54, v katero se vgradi avtomatika črpališča, komplet s termostatom in grelcem 100W, kateri se priklopi na izhod krmilne omarice (sponki 11 in 12)</t>
  </si>
  <si>
    <t>Kabel NYY-J 5x6mm² za povezavo PMO in R-Č</t>
  </si>
  <si>
    <t>1.2.17</t>
  </si>
  <si>
    <t>1.2.18</t>
  </si>
  <si>
    <t>Priklop omarice avtomatike črpališča na napajanje</t>
  </si>
  <si>
    <t>NV varovalčni ločilnik 100/3/__A komplet z NV varovalkami 20A.</t>
  </si>
  <si>
    <t>Polaganje kabla - Motorni kabel SUBCAB 4G1,5+2x1,5 za potrebe črpalk (kabel je v dobavi črpalke), ter priklop le tega na črpalkah in na avtomatiko</t>
  </si>
  <si>
    <t>1.2.19</t>
  </si>
  <si>
    <t>Dobava in montaža odcepne sponke IOS 70/70 na obstoječem drogu, ter priklop kabla na prostozračno linijo</t>
  </si>
  <si>
    <t>PRIKLJUČNO MERILNA OMARA ČRPALIŠČA PMO1</t>
  </si>
  <si>
    <t>1.2.20</t>
  </si>
  <si>
    <t>Meritve električnih instalacij</t>
  </si>
  <si>
    <t>REKAPITULACIJA DEL ČRPALIŠČE</t>
  </si>
  <si>
    <t>POPIS DEL ČRPALIŠČE HRUŠICA</t>
  </si>
  <si>
    <t>Izkop  v terenu IV do V. kat. in komplet izgradnja tipskega manipulativnega kabelskega jaška notranje mere 120x120x120cm, z betonom MB 30, litoželeznim pokrovom za težki promet 250kN 600 mm, z napisom ELEKTRIKA, odvoz materiala v predelavo gradbenih odpadkov, vse komplet</t>
  </si>
  <si>
    <t>1.4.</t>
  </si>
  <si>
    <t>1.5.</t>
  </si>
  <si>
    <t>SKUPAJ</t>
  </si>
  <si>
    <t>PID dokumentacija (od 1.1 do 1.3)</t>
  </si>
  <si>
    <t>Projektantski nadzor (od 1.1 do 1.3)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</si>
</sst>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 _S_I_T"/>
    <numFmt numFmtId="175" formatCode="dd/mm/yyyy"/>
    <numFmt numFmtId="176" formatCode="#,##0.00\ &quot;SIT&quot;"/>
    <numFmt numFmtId="177" formatCode="0.000"/>
    <numFmt numFmtId="178" formatCode="0.0"/>
    <numFmt numFmtId="179" formatCode="#,#00"/>
    <numFmt numFmtId="180" formatCode="#,"/>
    <numFmt numFmtId="181" formatCode="m\o\n\th\ d\,\ yyyy"/>
    <numFmt numFmtId="182" formatCode="_ * #,##0.00\ _S_I_T_ ;_ * #,##0.00\ _S_I_T_ ;_ * &quot;-&quot;??\ _S_I_T_ ;_ @_ "/>
    <numFmt numFmtId="183" formatCode="_ * #,##0.00\ &quot;SIT&quot;_ ;_ * #,##0.00\ &quot;SIT&quot;_ ;_ * &quot;-&quot;??\ &quot;SIT&quot;_ ;_ @_ "/>
    <numFmt numFmtId="184" formatCode="General_)"/>
    <numFmt numFmtId="185" formatCode="0.00_)"/>
    <numFmt numFmtId="186" formatCode="0.0_)"/>
    <numFmt numFmtId="187" formatCode="#,##0.00\ _€"/>
  </numFmts>
  <fonts count="63">
    <font>
      <sz val="10"/>
      <name val="Arial CE"/>
      <family val="0"/>
    </font>
    <font>
      <u val="single"/>
      <sz val="10"/>
      <color indexed="12"/>
      <name val="Arial CE"/>
      <family val="0"/>
    </font>
    <font>
      <u val="single"/>
      <sz val="10"/>
      <color indexed="36"/>
      <name val="Arial CE"/>
      <family val="0"/>
    </font>
    <font>
      <sz val="11"/>
      <name val="Arial CE"/>
      <family val="2"/>
    </font>
    <font>
      <b/>
      <sz val="11"/>
      <name val="Arial CE"/>
      <family val="2"/>
    </font>
    <font>
      <b/>
      <sz val="12"/>
      <name val="Arial CE"/>
      <family val="2"/>
    </font>
    <font>
      <sz val="10"/>
      <name val="Arial"/>
      <family val="2"/>
    </font>
    <font>
      <sz val="10"/>
      <name val="Times New Roman CE"/>
      <family val="0"/>
    </font>
    <font>
      <b/>
      <sz val="14"/>
      <name val="Arial"/>
      <family val="2"/>
    </font>
    <font>
      <sz val="11"/>
      <color indexed="8"/>
      <name val="Calibri"/>
      <family val="2"/>
    </font>
    <font>
      <sz val="1"/>
      <color indexed="8"/>
      <name val="Courier"/>
      <family val="1"/>
    </font>
    <font>
      <b/>
      <sz val="1"/>
      <color indexed="8"/>
      <name val="Courier"/>
      <family val="1"/>
    </font>
    <font>
      <sz val="11"/>
      <name val="Garamond"/>
      <family val="1"/>
    </font>
    <font>
      <sz val="12"/>
      <name val="Arial"/>
      <family val="2"/>
    </font>
    <font>
      <sz val="12"/>
      <name val="Times New Roman CE"/>
      <family val="0"/>
    </font>
    <font>
      <sz val="12"/>
      <name val="Arial CE"/>
      <family val="0"/>
    </font>
    <font>
      <b/>
      <sz val="8"/>
      <name val="Arial CE"/>
      <family val="0"/>
    </font>
    <font>
      <sz val="8"/>
      <name val="Arial CE"/>
      <family val="0"/>
    </font>
    <font>
      <b/>
      <sz val="8"/>
      <color indexed="9"/>
      <name val="Arial CE"/>
      <family val="0"/>
    </font>
    <font>
      <b/>
      <sz val="9"/>
      <name val="Arial CE"/>
      <family val="0"/>
    </font>
    <font>
      <sz val="9"/>
      <name val="Arial CE"/>
      <family val="0"/>
    </font>
    <font>
      <b/>
      <sz val="10"/>
      <name val="Arial CE"/>
      <family val="0"/>
    </font>
    <font>
      <sz val="10"/>
      <color indexed="10"/>
      <name val="Arial CE"/>
      <family val="0"/>
    </font>
    <font>
      <b/>
      <sz val="11"/>
      <name val="Arial"/>
      <family val="2"/>
    </font>
    <font>
      <sz val="9"/>
      <name val="Futura Prins"/>
      <family val="0"/>
    </font>
    <font>
      <sz val="10"/>
      <name val="MS Sans Serif"/>
      <family val="2"/>
    </font>
    <font>
      <sz val="10"/>
      <name val="YUHelv"/>
      <family val="0"/>
    </font>
    <font>
      <sz val="10"/>
      <name val="Helv"/>
      <family val="0"/>
    </font>
    <font>
      <sz val="12"/>
      <name val="Courier"/>
      <family val="1"/>
    </font>
    <font>
      <sz val="10"/>
      <name val="Symbol"/>
      <family val="1"/>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s>
  <borders count="25">
    <border>
      <left/>
      <right/>
      <top/>
      <bottom/>
      <diagonal/>
    </border>
    <border>
      <left style="hair"/>
      <right style="hair"/>
      <top style="hair"/>
      <bottom style="hair"/>
    </border>
    <border>
      <left style="thin"/>
      <right style="thin"/>
      <top style="thin"/>
      <bottom style="thin"/>
    </border>
    <border>
      <left style="thin">
        <color rgb="FF3F3F3F"/>
      </left>
      <right style="thin">
        <color rgb="FF3F3F3F"/>
      </right>
      <top style="thin">
        <color rgb="FF3F3F3F"/>
      </top>
      <bottom style="thin">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right/>
      <top/>
      <bottom/>
    </border>
    <border>
      <left/>
      <right style="thin"/>
      <top/>
      <bottom/>
    </border>
    <border>
      <left/>
      <right/>
      <top style="thin"/>
      <bottom style="double"/>
    </border>
    <border>
      <left>
        <color indexed="63"/>
      </left>
      <right>
        <color indexed="63"/>
      </right>
      <top style="thin">
        <color theme="4"/>
      </top>
      <bottom style="double">
        <color theme="4"/>
      </bottom>
    </border>
    <border>
      <left style="thin"/>
      <right style="thin"/>
      <top style="double"/>
      <bottom style="double"/>
    </border>
    <border>
      <left style="thin"/>
      <right style="thin"/>
      <top style="thin"/>
      <bottom/>
    </border>
    <border>
      <left/>
      <right/>
      <top style="thin"/>
      <bottom/>
    </border>
    <border>
      <left/>
      <right/>
      <top style="medium"/>
      <bottom style="medium"/>
    </border>
    <border>
      <left/>
      <right style="medium"/>
      <top style="medium"/>
      <bottom style="medium"/>
    </border>
    <border>
      <left>
        <color indexed="63"/>
      </left>
      <right>
        <color indexed="63"/>
      </right>
      <top style="thin"/>
      <bottom style="thin"/>
    </border>
    <border>
      <left style="medium"/>
      <right/>
      <top style="medium"/>
      <bottom style="medium"/>
    </border>
    <border>
      <left style="thin"/>
      <right/>
      <top style="thin"/>
      <bottom style="thin"/>
    </border>
    <border>
      <left/>
      <right style="thin"/>
      <top style="thin"/>
      <bottom style="thin"/>
    </border>
  </borders>
  <cellStyleXfs count="2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8" fontId="13" fillId="0" borderId="0" applyFill="0" applyBorder="0" applyAlignment="0" applyProtection="0"/>
    <xf numFmtId="48" fontId="13" fillId="0" borderId="0" applyFill="0" applyBorder="0" applyAlignment="0" applyProtection="0"/>
    <xf numFmtId="48" fontId="13" fillId="0" borderId="0" applyFill="0" applyBorder="0" applyAlignment="0" applyProtection="0"/>
    <xf numFmtId="181" fontId="10" fillId="0" borderId="0">
      <alignment/>
      <protection locked="0"/>
    </xf>
    <xf numFmtId="181" fontId="10" fillId="0" borderId="0">
      <alignment/>
      <protection locked="0"/>
    </xf>
    <xf numFmtId="0" fontId="48" fillId="20" borderId="0" applyNumberFormat="0" applyBorder="0" applyAlignment="0" applyProtection="0"/>
    <xf numFmtId="0" fontId="24" fillId="0" borderId="1" applyAlignment="0">
      <protection/>
    </xf>
    <xf numFmtId="179" fontId="10" fillId="0" borderId="0">
      <alignment/>
      <protection locked="0"/>
    </xf>
    <xf numFmtId="179" fontId="10" fillId="0" borderId="0">
      <alignment/>
      <protection locked="0"/>
    </xf>
    <xf numFmtId="180" fontId="11" fillId="0" borderId="0">
      <alignment/>
      <protection locked="0"/>
    </xf>
    <xf numFmtId="180" fontId="11" fillId="0" borderId="0">
      <alignment/>
      <protection locked="0"/>
    </xf>
    <xf numFmtId="180" fontId="11" fillId="0" borderId="0">
      <alignment/>
      <protection locked="0"/>
    </xf>
    <xf numFmtId="180" fontId="11" fillId="0" borderId="0">
      <alignment/>
      <protection locked="0"/>
    </xf>
    <xf numFmtId="0" fontId="1" fillId="0" borderId="0" applyNumberFormat="0" applyFill="0" applyBorder="0" applyAlignment="0" applyProtection="0"/>
    <xf numFmtId="4" fontId="8" fillId="0" borderId="2">
      <alignment horizontal="left" vertical="center" wrapText="1"/>
      <protection/>
    </xf>
    <xf numFmtId="0" fontId="49" fillId="21" borderId="3" applyNumberFormat="0" applyAlignment="0" applyProtection="0"/>
    <xf numFmtId="39" fontId="6" fillId="0" borderId="4">
      <alignment horizontal="right" vertical="top" wrapText="1"/>
      <protection/>
    </xf>
    <xf numFmtId="39" fontId="6" fillId="0" borderId="4">
      <alignment horizontal="right" vertical="top" wrapText="1"/>
      <protection/>
    </xf>
    <xf numFmtId="39" fontId="6" fillId="0" borderId="4">
      <alignment horizontal="right" vertical="top" wrapText="1"/>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6" fillId="0" borderId="0">
      <alignment/>
      <protection/>
    </xf>
    <xf numFmtId="0" fontId="6" fillId="0" borderId="0">
      <alignment/>
      <protection/>
    </xf>
    <xf numFmtId="0" fontId="4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14" fillId="0" borderId="0">
      <alignment/>
      <protection/>
    </xf>
    <xf numFmtId="0" fontId="0" fillId="0" borderId="0">
      <alignment vertical="top" wrapText="1"/>
      <protection/>
    </xf>
    <xf numFmtId="0" fontId="6" fillId="0" borderId="0">
      <alignment/>
      <protection/>
    </xf>
    <xf numFmtId="0" fontId="6" fillId="0" borderId="0">
      <alignment/>
      <protection/>
    </xf>
    <xf numFmtId="0" fontId="0" fillId="0" borderId="0">
      <alignment vertical="top" wrapText="1"/>
      <protection/>
    </xf>
    <xf numFmtId="0" fontId="0" fillId="0" borderId="0">
      <alignment/>
      <protection/>
    </xf>
    <xf numFmtId="0" fontId="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6" fillId="0" borderId="0">
      <alignment/>
      <protection/>
    </xf>
    <xf numFmtId="0" fontId="28" fillId="0" borderId="0">
      <alignment/>
      <protection/>
    </xf>
    <xf numFmtId="0" fontId="0" fillId="0" borderId="0">
      <alignment vertical="top" wrapText="1"/>
      <protection/>
    </xf>
    <xf numFmtId="0" fontId="0" fillId="0" borderId="0">
      <alignment vertical="top" wrapText="1"/>
      <protection/>
    </xf>
    <xf numFmtId="0" fontId="3"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25" fillId="0" borderId="0">
      <alignment/>
      <protection/>
    </xf>
    <xf numFmtId="0" fontId="26" fillId="0" borderId="0">
      <alignment/>
      <protection/>
    </xf>
    <xf numFmtId="0" fontId="54" fillId="22" borderId="0" applyNumberFormat="0" applyBorder="0" applyAlignment="0" applyProtection="0"/>
    <xf numFmtId="0" fontId="5" fillId="0" borderId="0">
      <alignment horizontal="left" vertical="top" wrapText="1" readingOrder="1"/>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 fillId="0" borderId="0" applyFill="0" applyBorder="0">
      <alignment/>
      <protection/>
    </xf>
    <xf numFmtId="0" fontId="6" fillId="0" borderId="0">
      <alignment/>
      <protection/>
    </xf>
    <xf numFmtId="0" fontId="2" fillId="0" borderId="0" applyNumberForma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0" fillId="23" borderId="8"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7" fillId="0" borderId="9" applyNumberFormat="0" applyFill="0" applyAlignment="0" applyProtection="0"/>
    <xf numFmtId="0" fontId="58" fillId="30" borderId="10" applyNumberFormat="0" applyAlignment="0" applyProtection="0"/>
    <xf numFmtId="0" fontId="59" fillId="21" borderId="11" applyNumberFormat="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0" borderId="0">
      <alignment/>
      <protection/>
    </xf>
    <xf numFmtId="0" fontId="6" fillId="0" borderId="12">
      <alignment horizontal="left" vertical="top" wrapText="1"/>
      <protection/>
    </xf>
    <xf numFmtId="0" fontId="6" fillId="0" borderId="12">
      <alignment horizontal="left" vertical="top" wrapText="1"/>
      <protection/>
    </xf>
    <xf numFmtId="0" fontId="6" fillId="0" borderId="12">
      <alignment horizontal="left" vertical="top" wrapText="1"/>
      <protection/>
    </xf>
    <xf numFmtId="0" fontId="6" fillId="0" borderId="13">
      <alignment horizontal="left" vertical="top" wrapText="1"/>
      <protection/>
    </xf>
    <xf numFmtId="0" fontId="6" fillId="0" borderId="13">
      <alignment horizontal="left" vertical="top" wrapText="1"/>
      <protection/>
    </xf>
    <xf numFmtId="0" fontId="6" fillId="0" borderId="13">
      <alignment horizontal="left" vertical="top" wrapText="1"/>
      <protection/>
    </xf>
    <xf numFmtId="180" fontId="10" fillId="0" borderId="14">
      <alignment/>
      <protection locked="0"/>
    </xf>
    <xf numFmtId="180" fontId="10" fillId="0" borderId="14">
      <alignment/>
      <protection locked="0"/>
    </xf>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61" fillId="32" borderId="11" applyNumberFormat="0" applyAlignment="0" applyProtection="0"/>
    <xf numFmtId="0" fontId="62" fillId="0" borderId="15" applyNumberFormat="0" applyFill="0" applyAlignment="0" applyProtection="0"/>
  </cellStyleXfs>
  <cellXfs count="156">
    <xf numFmtId="0" fontId="0" fillId="0" borderId="0" xfId="0" applyAlignment="1">
      <alignment/>
    </xf>
    <xf numFmtId="4" fontId="0" fillId="0" borderId="4" xfId="76" applyNumberFormat="1" applyFont="1" applyBorder="1" applyAlignment="1" applyProtection="1">
      <alignment horizontal="right"/>
      <protection locked="0"/>
    </xf>
    <xf numFmtId="4" fontId="0" fillId="0" borderId="16" xfId="76" applyNumberFormat="1" applyFont="1" applyBorder="1" applyAlignment="1" applyProtection="1">
      <alignment horizontal="right"/>
      <protection locked="0"/>
    </xf>
    <xf numFmtId="4" fontId="4" fillId="0" borderId="16" xfId="76" applyNumberFormat="1" applyFont="1" applyBorder="1" applyAlignment="1" applyProtection="1">
      <alignment horizontal="right"/>
      <protection locked="0"/>
    </xf>
    <xf numFmtId="4" fontId="4" fillId="0" borderId="4" xfId="76" applyNumberFormat="1" applyFont="1" applyBorder="1" applyAlignment="1" applyProtection="1">
      <alignment horizontal="right"/>
      <protection locked="0"/>
    </xf>
    <xf numFmtId="4" fontId="4" fillId="0" borderId="2" xfId="76" applyNumberFormat="1" applyFont="1" applyBorder="1" applyAlignment="1" applyProtection="1">
      <alignment horizontal="right"/>
      <protection locked="0"/>
    </xf>
    <xf numFmtId="4" fontId="0" fillId="0" borderId="4" xfId="147" applyNumberFormat="1" applyFont="1" applyBorder="1" applyProtection="1">
      <alignment/>
      <protection locked="0"/>
    </xf>
    <xf numFmtId="4" fontId="0" fillId="0" borderId="4" xfId="147" applyNumberFormat="1" applyFont="1" applyBorder="1" applyAlignment="1" applyProtection="1">
      <alignment/>
      <protection locked="0"/>
    </xf>
    <xf numFmtId="0" fontId="17" fillId="0" borderId="0" xfId="76" applyFont="1" applyProtection="1">
      <alignment/>
      <protection locked="0"/>
    </xf>
    <xf numFmtId="0" fontId="0" fillId="0" borderId="0" xfId="0" applyAlignment="1" applyProtection="1">
      <alignment/>
      <protection locked="0"/>
    </xf>
    <xf numFmtId="0" fontId="0" fillId="0" borderId="0" xfId="76" applyNumberFormat="1" applyFont="1" applyBorder="1" applyAlignment="1" applyProtection="1">
      <alignment horizontal="left" vertical="top"/>
      <protection locked="0"/>
    </xf>
    <xf numFmtId="0" fontId="0" fillId="0" borderId="0" xfId="76" applyFont="1" applyBorder="1" applyAlignment="1" applyProtection="1">
      <alignment horizontal="left" vertical="top" wrapText="1"/>
      <protection locked="0"/>
    </xf>
    <xf numFmtId="4" fontId="0" fillId="0" borderId="0" xfId="76" applyNumberFormat="1" applyFont="1" applyBorder="1" applyAlignment="1" applyProtection="1">
      <alignment horizontal="center"/>
      <protection locked="0"/>
    </xf>
    <xf numFmtId="2" fontId="0" fillId="0" borderId="0" xfId="76" applyNumberFormat="1" applyFont="1" applyBorder="1" applyAlignment="1" applyProtection="1">
      <alignment horizontal="center"/>
      <protection locked="0"/>
    </xf>
    <xf numFmtId="4" fontId="0" fillId="0" borderId="0" xfId="76" applyNumberFormat="1" applyFont="1" applyBorder="1" applyAlignment="1" applyProtection="1">
      <alignment horizontal="right"/>
      <protection locked="0"/>
    </xf>
    <xf numFmtId="0" fontId="18" fillId="33" borderId="0" xfId="148" applyNumberFormat="1" applyFont="1" applyFill="1" applyBorder="1" applyAlignment="1" applyProtection="1">
      <alignment horizontal="center" vertical="center" wrapText="1"/>
      <protection locked="0"/>
    </xf>
    <xf numFmtId="0" fontId="18" fillId="33" borderId="0" xfId="170" applyFont="1" applyFill="1" applyBorder="1" applyAlignment="1" applyProtection="1">
      <alignment horizontal="center" vertical="center" wrapText="1"/>
      <protection locked="0"/>
    </xf>
    <xf numFmtId="2" fontId="18" fillId="33" borderId="0" xfId="170" applyNumberFormat="1" applyFont="1" applyFill="1" applyBorder="1" applyAlignment="1" applyProtection="1">
      <alignment horizontal="center" vertical="center" wrapText="1"/>
      <protection locked="0"/>
    </xf>
    <xf numFmtId="4" fontId="18" fillId="33" borderId="0" xfId="170" applyNumberFormat="1" applyFont="1" applyFill="1" applyBorder="1" applyAlignment="1" applyProtection="1">
      <alignment horizontal="center" vertical="center" wrapText="1"/>
      <protection locked="0"/>
    </xf>
    <xf numFmtId="4" fontId="19" fillId="0" borderId="0" xfId="74" applyNumberFormat="1" applyFont="1" applyBorder="1" applyAlignment="1" applyProtection="1">
      <alignment horizontal="center" vertical="top"/>
      <protection locked="0"/>
    </xf>
    <xf numFmtId="0" fontId="19" fillId="0" borderId="0" xfId="74" applyFont="1" applyBorder="1" applyAlignment="1" applyProtection="1">
      <alignment horizontal="center" vertical="top"/>
      <protection locked="0"/>
    </xf>
    <xf numFmtId="0" fontId="0" fillId="0" borderId="0" xfId="96" applyProtection="1">
      <alignment vertical="top" wrapText="1"/>
      <protection locked="0"/>
    </xf>
    <xf numFmtId="0" fontId="0" fillId="0" borderId="0" xfId="96" applyAlignment="1" applyProtection="1">
      <alignment horizontal="center" vertical="top" wrapText="1"/>
      <protection locked="0"/>
    </xf>
    <xf numFmtId="0" fontId="20" fillId="0" borderId="0" xfId="76" applyFont="1" applyBorder="1" applyProtection="1">
      <alignment/>
      <protection locked="0"/>
    </xf>
    <xf numFmtId="0" fontId="5" fillId="0" borderId="17" xfId="139" applyFont="1" applyBorder="1" applyProtection="1">
      <alignment horizontal="left" vertical="top" wrapText="1" readingOrder="1"/>
      <protection locked="0"/>
    </xf>
    <xf numFmtId="0" fontId="5" fillId="0" borderId="18" xfId="139" applyFont="1" applyBorder="1" applyProtection="1">
      <alignment horizontal="left" vertical="top" wrapText="1" readingOrder="1"/>
      <protection locked="0"/>
    </xf>
    <xf numFmtId="0" fontId="0" fillId="0" borderId="17" xfId="74" applyFont="1" applyBorder="1" applyAlignment="1" applyProtection="1">
      <alignment horizontal="center"/>
      <protection locked="0"/>
    </xf>
    <xf numFmtId="2" fontId="0" fillId="0" borderId="18" xfId="74" applyNumberFormat="1" applyFont="1" applyBorder="1" applyAlignment="1" applyProtection="1">
      <alignment horizontal="center" wrapText="1"/>
      <protection locked="0"/>
    </xf>
    <xf numFmtId="4" fontId="0" fillId="0" borderId="17" xfId="76" applyNumberFormat="1" applyFont="1" applyFill="1" applyBorder="1" applyAlignment="1" applyProtection="1">
      <alignment horizontal="right"/>
      <protection locked="0"/>
    </xf>
    <xf numFmtId="4" fontId="21" fillId="0" borderId="17" xfId="76" applyNumberFormat="1" applyFont="1" applyFill="1" applyBorder="1" applyAlignment="1" applyProtection="1">
      <alignment horizontal="right"/>
      <protection locked="0"/>
    </xf>
    <xf numFmtId="4" fontId="15" fillId="0" borderId="0" xfId="74" applyNumberFormat="1" applyFont="1" applyBorder="1" applyProtection="1">
      <alignment vertical="top" wrapText="1"/>
      <protection locked="0"/>
    </xf>
    <xf numFmtId="0" fontId="15" fillId="0" borderId="0" xfId="74" applyFont="1" applyBorder="1" applyProtection="1">
      <alignment vertical="top" wrapText="1"/>
      <protection locked="0"/>
    </xf>
    <xf numFmtId="0" fontId="5" fillId="0" borderId="0" xfId="76" applyFont="1" applyFill="1" applyProtection="1">
      <alignment/>
      <protection locked="0"/>
    </xf>
    <xf numFmtId="0" fontId="5" fillId="0" borderId="4" xfId="139" applyFont="1" applyBorder="1" applyProtection="1">
      <alignment horizontal="left" vertical="top" wrapText="1" readingOrder="1"/>
      <protection locked="0"/>
    </xf>
    <xf numFmtId="0" fontId="5" fillId="0" borderId="0" xfId="139" applyFont="1" applyBorder="1" applyProtection="1">
      <alignment horizontal="left" vertical="top" wrapText="1" readingOrder="1"/>
      <protection locked="0"/>
    </xf>
    <xf numFmtId="0" fontId="0" fillId="0" borderId="4" xfId="74" applyFont="1" applyBorder="1" applyAlignment="1" applyProtection="1">
      <alignment horizontal="center"/>
      <protection locked="0"/>
    </xf>
    <xf numFmtId="2" fontId="0" fillId="0" borderId="0" xfId="74" applyNumberFormat="1" applyFont="1" applyBorder="1" applyAlignment="1" applyProtection="1">
      <alignment horizontal="center" wrapText="1"/>
      <protection locked="0"/>
    </xf>
    <xf numFmtId="4" fontId="0" fillId="0" borderId="4" xfId="76" applyNumberFormat="1" applyFont="1" applyFill="1" applyBorder="1" applyAlignment="1" applyProtection="1">
      <alignment horizontal="right"/>
      <protection locked="0"/>
    </xf>
    <xf numFmtId="4" fontId="21" fillId="0" borderId="4" xfId="76" applyNumberFormat="1" applyFont="1" applyFill="1" applyBorder="1" applyAlignment="1" applyProtection="1">
      <alignment horizontal="right"/>
      <protection locked="0"/>
    </xf>
    <xf numFmtId="0" fontId="5" fillId="0" borderId="12" xfId="139" applyFont="1" applyBorder="1" applyProtection="1">
      <alignment horizontal="left" vertical="top" wrapText="1" readingOrder="1"/>
      <protection locked="0"/>
    </xf>
    <xf numFmtId="49" fontId="0" fillId="0" borderId="4" xfId="74" applyNumberFormat="1" applyFont="1" applyBorder="1" applyAlignment="1" applyProtection="1">
      <alignment horizontal="left" vertical="top" wrapText="1"/>
      <protection locked="0"/>
    </xf>
    <xf numFmtId="0" fontId="0" fillId="0" borderId="0" xfId="74" applyFont="1" applyBorder="1" applyProtection="1">
      <alignment vertical="top" wrapText="1"/>
      <protection locked="0"/>
    </xf>
    <xf numFmtId="0" fontId="0" fillId="0" borderId="4" xfId="74" applyFont="1" applyBorder="1" applyAlignment="1" applyProtection="1">
      <alignment horizontal="center" wrapText="1"/>
      <protection locked="0"/>
    </xf>
    <xf numFmtId="4" fontId="0" fillId="0" borderId="4" xfId="74" applyNumberFormat="1" applyFont="1" applyBorder="1" applyAlignment="1" applyProtection="1">
      <alignment horizontal="right" wrapText="1"/>
      <protection locked="0"/>
    </xf>
    <xf numFmtId="0" fontId="0" fillId="0" borderId="4" xfId="74" applyFont="1" applyBorder="1" applyProtection="1">
      <alignment vertical="top" wrapText="1"/>
      <protection locked="0"/>
    </xf>
    <xf numFmtId="0" fontId="0" fillId="0" borderId="0" xfId="74" applyFont="1" applyProtection="1">
      <alignment vertical="top" wrapText="1"/>
      <protection locked="0"/>
    </xf>
    <xf numFmtId="4" fontId="4" fillId="0" borderId="4" xfId="147" applyNumberFormat="1" applyFont="1" applyBorder="1" applyProtection="1">
      <alignment/>
      <protection locked="0"/>
    </xf>
    <xf numFmtId="0" fontId="21" fillId="0" borderId="4" xfId="74" applyFont="1" applyBorder="1" applyProtection="1">
      <alignment vertical="top" wrapText="1"/>
      <protection locked="0"/>
    </xf>
    <xf numFmtId="0" fontId="0" fillId="0" borderId="0" xfId="96" applyFont="1" applyProtection="1">
      <alignment vertical="top" wrapText="1"/>
      <protection locked="0"/>
    </xf>
    <xf numFmtId="0" fontId="0" fillId="0" borderId="0" xfId="76" applyFont="1" applyAlignment="1" applyProtection="1">
      <alignment/>
      <protection locked="0"/>
    </xf>
    <xf numFmtId="0" fontId="0" fillId="0" borderId="0" xfId="0" applyFont="1" applyAlignment="1" applyProtection="1">
      <alignment/>
      <protection locked="0"/>
    </xf>
    <xf numFmtId="4" fontId="3" fillId="0" borderId="0" xfId="74" applyNumberFormat="1" applyFont="1" applyBorder="1" applyProtection="1">
      <alignment vertical="top" wrapText="1"/>
      <protection locked="0"/>
    </xf>
    <xf numFmtId="0" fontId="3" fillId="0" borderId="0" xfId="74" applyFont="1" applyBorder="1" applyProtection="1">
      <alignment vertical="top" wrapText="1"/>
      <protection locked="0"/>
    </xf>
    <xf numFmtId="4" fontId="0" fillId="0" borderId="0" xfId="74" applyNumberFormat="1" applyFont="1" applyBorder="1" applyProtection="1">
      <alignment vertical="top" wrapText="1"/>
      <protection locked="0"/>
    </xf>
    <xf numFmtId="4" fontId="22" fillId="0" borderId="0" xfId="74" applyNumberFormat="1" applyFont="1" applyBorder="1" applyProtection="1">
      <alignment vertical="top" wrapText="1"/>
      <protection locked="0"/>
    </xf>
    <xf numFmtId="0" fontId="22" fillId="0" borderId="0" xfId="74" applyFont="1" applyBorder="1" applyProtection="1">
      <alignment vertical="top" wrapText="1"/>
      <protection locked="0"/>
    </xf>
    <xf numFmtId="4" fontId="0" fillId="0" borderId="19" xfId="76" applyNumberFormat="1" applyFont="1" applyBorder="1" applyAlignment="1" applyProtection="1">
      <alignment horizontal="right"/>
      <protection locked="0"/>
    </xf>
    <xf numFmtId="4" fontId="5" fillId="0" borderId="20" xfId="76" applyNumberFormat="1" applyFont="1" applyBorder="1" applyAlignment="1" applyProtection="1">
      <alignment horizontal="right"/>
      <protection locked="0"/>
    </xf>
    <xf numFmtId="0" fontId="21" fillId="0" borderId="0" xfId="0" applyFont="1" applyAlignment="1" applyProtection="1">
      <alignment/>
      <protection locked="0"/>
    </xf>
    <xf numFmtId="187" fontId="21" fillId="0" borderId="0" xfId="0" applyNumberFormat="1" applyFont="1" applyAlignment="1" applyProtection="1">
      <alignment/>
      <protection locked="0"/>
    </xf>
    <xf numFmtId="0" fontId="0" fillId="0" borderId="0" xfId="0" applyAlignment="1" applyProtection="1">
      <alignment horizontal="center"/>
      <protection locked="0"/>
    </xf>
    <xf numFmtId="0" fontId="0" fillId="0" borderId="21" xfId="0" applyBorder="1" applyAlignment="1" applyProtection="1">
      <alignment/>
      <protection locked="0"/>
    </xf>
    <xf numFmtId="187" fontId="21" fillId="0" borderId="21" xfId="0" applyNumberFormat="1" applyFont="1" applyBorder="1" applyAlignment="1" applyProtection="1">
      <alignment/>
      <protection locked="0"/>
    </xf>
    <xf numFmtId="49" fontId="0" fillId="0" borderId="4" xfId="74" applyNumberFormat="1" applyFont="1" applyBorder="1" applyAlignment="1" applyProtection="1">
      <alignment horizontal="left" vertical="top" wrapText="1"/>
      <protection hidden="1"/>
    </xf>
    <xf numFmtId="49" fontId="4" fillId="0" borderId="4" xfId="147" applyNumberFormat="1" applyFont="1" applyBorder="1" applyAlignment="1" applyProtection="1">
      <alignment horizontal="left" vertical="top" wrapText="1"/>
      <protection hidden="1"/>
    </xf>
    <xf numFmtId="0" fontId="4" fillId="0" borderId="4" xfId="147" applyFont="1" applyBorder="1" applyAlignment="1" applyProtection="1">
      <alignment horizontal="left" vertical="top" wrapText="1"/>
      <protection hidden="1"/>
    </xf>
    <xf numFmtId="49" fontId="21" fillId="0" borderId="4" xfId="147" applyNumberFormat="1" applyFont="1" applyBorder="1" applyAlignment="1" applyProtection="1">
      <alignment horizontal="left" vertical="top" wrapText="1"/>
      <protection hidden="1"/>
    </xf>
    <xf numFmtId="0" fontId="21" fillId="0" borderId="4" xfId="147" applyFont="1" applyFill="1" applyBorder="1" applyAlignment="1" applyProtection="1">
      <alignment horizontal="left" vertical="top" wrapText="1"/>
      <protection hidden="1"/>
    </xf>
    <xf numFmtId="49" fontId="0" fillId="0" borderId="4" xfId="147" applyNumberFormat="1" applyFont="1" applyBorder="1" applyAlignment="1" applyProtection="1">
      <alignment horizontal="left" vertical="top" wrapText="1"/>
      <protection hidden="1"/>
    </xf>
    <xf numFmtId="0" fontId="6" fillId="0" borderId="4" xfId="0" applyFont="1" applyBorder="1" applyAlignment="1" applyProtection="1">
      <alignment/>
      <protection hidden="1"/>
    </xf>
    <xf numFmtId="49" fontId="6" fillId="0" borderId="4" xfId="0" applyNumberFormat="1" applyFont="1" applyBorder="1" applyAlignment="1" applyProtection="1">
      <alignment wrapText="1"/>
      <protection hidden="1"/>
    </xf>
    <xf numFmtId="49" fontId="0" fillId="0" borderId="4" xfId="147" applyNumberFormat="1" applyFont="1" applyBorder="1" applyAlignment="1" applyProtection="1">
      <alignment horizontal="left" vertical="top" wrapText="1"/>
      <protection hidden="1"/>
    </xf>
    <xf numFmtId="0" fontId="6" fillId="0" borderId="4" xfId="0" applyFont="1" applyBorder="1" applyAlignment="1" applyProtection="1">
      <alignment vertical="top" wrapText="1"/>
      <protection hidden="1"/>
    </xf>
    <xf numFmtId="0" fontId="6" fillId="0" borderId="4" xfId="0" applyFont="1" applyBorder="1" applyAlignment="1" applyProtection="1">
      <alignment horizontal="left" vertical="top" wrapText="1"/>
      <protection hidden="1"/>
    </xf>
    <xf numFmtId="49" fontId="6" fillId="0" borderId="4" xfId="0" applyNumberFormat="1" applyFont="1" applyBorder="1" applyAlignment="1" applyProtection="1">
      <alignment vertical="top" wrapText="1"/>
      <protection hidden="1"/>
    </xf>
    <xf numFmtId="0" fontId="0" fillId="0" borderId="4" xfId="136" applyFont="1" applyFill="1" applyBorder="1" applyAlignment="1" applyProtection="1">
      <alignment horizontal="left" vertical="top" wrapText="1"/>
      <protection hidden="1"/>
    </xf>
    <xf numFmtId="0" fontId="0" fillId="0" borderId="4" xfId="136" applyFont="1" applyFill="1" applyBorder="1" applyAlignment="1" applyProtection="1">
      <alignment horizontal="left" vertical="top" wrapText="1"/>
      <protection hidden="1"/>
    </xf>
    <xf numFmtId="0" fontId="0" fillId="0" borderId="4" xfId="76" applyNumberFormat="1" applyFont="1" applyBorder="1" applyAlignment="1" applyProtection="1">
      <alignment horizontal="left" vertical="top"/>
      <protection hidden="1"/>
    </xf>
    <xf numFmtId="0" fontId="0" fillId="0" borderId="4" xfId="76" applyFont="1" applyBorder="1" applyAlignment="1" applyProtection="1">
      <alignment horizontal="left" vertical="top" wrapText="1"/>
      <protection hidden="1"/>
    </xf>
    <xf numFmtId="49" fontId="4" fillId="0" borderId="16" xfId="147" applyNumberFormat="1" applyFont="1" applyBorder="1" applyAlignment="1" applyProtection="1">
      <alignment horizontal="left" vertical="top" wrapText="1"/>
      <protection hidden="1"/>
    </xf>
    <xf numFmtId="0" fontId="4" fillId="0" borderId="16" xfId="147" applyFont="1" applyBorder="1" applyAlignment="1" applyProtection="1">
      <alignment horizontal="left" vertical="top" wrapText="1"/>
      <protection hidden="1"/>
    </xf>
    <xf numFmtId="49" fontId="4" fillId="0" borderId="4" xfId="136" applyNumberFormat="1" applyFont="1" applyFill="1" applyBorder="1" applyAlignment="1" applyProtection="1">
      <alignment horizontal="left" vertical="top" wrapText="1"/>
      <protection hidden="1"/>
    </xf>
    <xf numFmtId="0" fontId="4" fillId="0" borderId="4" xfId="136" applyFont="1" applyFill="1" applyBorder="1" applyAlignment="1" applyProtection="1">
      <alignment horizontal="left" vertical="top" wrapText="1"/>
      <protection hidden="1"/>
    </xf>
    <xf numFmtId="49" fontId="0" fillId="0" borderId="4" xfId="136" applyNumberFormat="1" applyFont="1" applyFill="1" applyBorder="1" applyAlignment="1" applyProtection="1">
      <alignment horizontal="left" vertical="top"/>
      <protection hidden="1"/>
    </xf>
    <xf numFmtId="0" fontId="0" fillId="0" borderId="4" xfId="136" applyFont="1" applyFill="1" applyBorder="1" applyAlignment="1" applyProtection="1">
      <alignment horizontal="left" vertical="top" wrapText="1"/>
      <protection hidden="1"/>
    </xf>
    <xf numFmtId="0" fontId="0" fillId="0" borderId="4" xfId="136" applyFont="1" applyFill="1" applyBorder="1" applyAlignment="1" applyProtection="1">
      <alignment horizontal="left" vertical="top"/>
      <protection hidden="1"/>
    </xf>
    <xf numFmtId="49" fontId="4" fillId="0" borderId="16" xfId="136" applyNumberFormat="1" applyFont="1" applyFill="1" applyBorder="1" applyAlignment="1" applyProtection="1">
      <alignment horizontal="left" vertical="top" wrapText="1"/>
      <protection hidden="1"/>
    </xf>
    <xf numFmtId="0" fontId="4" fillId="0" borderId="16" xfId="136" applyFont="1" applyFill="1" applyBorder="1" applyAlignment="1" applyProtection="1">
      <alignment horizontal="left" vertical="top" wrapText="1"/>
      <protection hidden="1"/>
    </xf>
    <xf numFmtId="49" fontId="4" fillId="0" borderId="4" xfId="136" applyNumberFormat="1" applyFont="1" applyFill="1" applyBorder="1" applyAlignment="1" applyProtection="1">
      <alignment horizontal="left" vertical="top" wrapText="1"/>
      <protection hidden="1"/>
    </xf>
    <xf numFmtId="0" fontId="4" fillId="0" borderId="4" xfId="136" applyFont="1" applyFill="1" applyBorder="1" applyAlignment="1" applyProtection="1">
      <alignment horizontal="left" vertical="top" wrapText="1"/>
      <protection hidden="1"/>
    </xf>
    <xf numFmtId="0" fontId="4" fillId="0" borderId="4" xfId="76" applyNumberFormat="1" applyFont="1" applyBorder="1" applyAlignment="1" applyProtection="1">
      <alignment horizontal="left" vertical="top"/>
      <protection hidden="1"/>
    </xf>
    <xf numFmtId="0" fontId="4" fillId="0" borderId="4" xfId="137" applyFont="1" applyFill="1" applyBorder="1" applyAlignment="1" applyProtection="1">
      <alignment vertical="top" wrapText="1"/>
      <protection hidden="1"/>
    </xf>
    <xf numFmtId="0" fontId="0" fillId="0" borderId="4" xfId="137" applyFont="1" applyFill="1" applyBorder="1" applyAlignment="1" applyProtection="1">
      <alignment vertical="top" wrapText="1"/>
      <protection hidden="1"/>
    </xf>
    <xf numFmtId="0" fontId="0" fillId="0" borderId="4" xfId="76" applyFont="1" applyBorder="1" applyAlignment="1" applyProtection="1">
      <alignment horizontal="left" vertical="top" wrapText="1"/>
      <protection hidden="1"/>
    </xf>
    <xf numFmtId="0" fontId="23" fillId="0" borderId="2" xfId="137" applyFont="1" applyFill="1" applyBorder="1" applyAlignment="1" applyProtection="1">
      <alignment horizontal="left" vertical="top"/>
      <protection hidden="1"/>
    </xf>
    <xf numFmtId="0" fontId="4" fillId="0" borderId="2" xfId="79" applyFont="1" applyFill="1" applyBorder="1" applyAlignment="1" applyProtection="1">
      <alignment horizontal="left" vertical="top" wrapText="1"/>
      <protection hidden="1"/>
    </xf>
    <xf numFmtId="0" fontId="23" fillId="0" borderId="4" xfId="137" applyFont="1" applyFill="1" applyBorder="1" applyAlignment="1" applyProtection="1">
      <alignment horizontal="left" vertical="top"/>
      <protection hidden="1"/>
    </xf>
    <xf numFmtId="0" fontId="4" fillId="0" borderId="4" xfId="79" applyFont="1" applyFill="1" applyBorder="1" applyAlignment="1" applyProtection="1">
      <alignment horizontal="left" vertical="top" wrapText="1"/>
      <protection hidden="1"/>
    </xf>
    <xf numFmtId="49" fontId="4" fillId="0" borderId="16" xfId="136" applyNumberFormat="1" applyFont="1" applyFill="1" applyBorder="1" applyAlignment="1" applyProtection="1">
      <alignment horizontal="left" vertical="top" wrapText="1"/>
      <protection hidden="1"/>
    </xf>
    <xf numFmtId="0" fontId="4" fillId="0" borderId="16" xfId="136" applyFont="1" applyFill="1" applyBorder="1" applyAlignment="1" applyProtection="1">
      <alignment horizontal="left" vertical="top" wrapText="1"/>
      <protection hidden="1"/>
    </xf>
    <xf numFmtId="0" fontId="0" fillId="0" borderId="0" xfId="96" applyProtection="1">
      <alignment vertical="top" wrapText="1"/>
      <protection hidden="1"/>
    </xf>
    <xf numFmtId="0" fontId="5" fillId="0" borderId="22" xfId="139" applyFont="1" applyBorder="1" applyProtection="1">
      <alignment horizontal="left" vertical="top" wrapText="1" readingOrder="1"/>
      <protection hidden="1"/>
    </xf>
    <xf numFmtId="0" fontId="5" fillId="0" borderId="19" xfId="139" applyFont="1" applyBorder="1" applyProtection="1">
      <alignment horizontal="left" vertical="top" wrapText="1" readingOrder="1"/>
      <protection hidden="1"/>
    </xf>
    <xf numFmtId="0" fontId="0" fillId="0" borderId="0" xfId="0" applyAlignment="1" applyProtection="1">
      <alignment/>
      <protection hidden="1"/>
    </xf>
    <xf numFmtId="0" fontId="21" fillId="0" borderId="0" xfId="0" applyFont="1" applyAlignment="1" applyProtection="1">
      <alignment/>
      <protection hidden="1"/>
    </xf>
    <xf numFmtId="2" fontId="21" fillId="0" borderId="0" xfId="0" applyNumberFormat="1" applyFont="1" applyAlignment="1" applyProtection="1">
      <alignment/>
      <protection hidden="1"/>
    </xf>
    <xf numFmtId="4" fontId="0" fillId="0" borderId="4" xfId="147" applyNumberFormat="1" applyFont="1" applyBorder="1" applyAlignment="1" applyProtection="1">
      <alignment horizontal="center"/>
      <protection hidden="1"/>
    </xf>
    <xf numFmtId="2" fontId="0" fillId="0" borderId="4" xfId="147" applyNumberFormat="1" applyFont="1" applyBorder="1" applyAlignment="1" applyProtection="1">
      <alignment horizontal="center"/>
      <protection hidden="1"/>
    </xf>
    <xf numFmtId="0" fontId="0" fillId="0" borderId="4" xfId="147" applyFont="1" applyFill="1" applyBorder="1" applyAlignment="1" applyProtection="1">
      <alignment horizontal="center" wrapText="1"/>
      <protection hidden="1"/>
    </xf>
    <xf numFmtId="2" fontId="0" fillId="0" borderId="13" xfId="147" applyNumberFormat="1" applyFont="1" applyBorder="1" applyAlignment="1" applyProtection="1">
      <alignment horizontal="center"/>
      <protection hidden="1"/>
    </xf>
    <xf numFmtId="0" fontId="6" fillId="0" borderId="4"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4" xfId="0" applyFont="1" applyBorder="1" applyAlignment="1" applyProtection="1">
      <alignment horizontal="center" vertical="top"/>
      <protection hidden="1"/>
    </xf>
    <xf numFmtId="0" fontId="6" fillId="0" borderId="0" xfId="0" applyFont="1" applyBorder="1" applyAlignment="1" applyProtection="1">
      <alignment horizontal="center" vertical="top"/>
      <protection hidden="1"/>
    </xf>
    <xf numFmtId="0" fontId="6" fillId="0" borderId="4" xfId="0" applyFont="1" applyBorder="1" applyAlignment="1" applyProtection="1">
      <alignment horizontal="center" vertical="top" wrapText="1"/>
      <protection hidden="1"/>
    </xf>
    <xf numFmtId="0" fontId="6" fillId="0" borderId="0" xfId="0" applyFont="1" applyBorder="1" applyAlignment="1" applyProtection="1">
      <alignment horizontal="center" vertical="top" wrapText="1"/>
      <protection hidden="1"/>
    </xf>
    <xf numFmtId="0" fontId="0" fillId="0" borderId="4" xfId="75" applyFont="1" applyFill="1" applyBorder="1" applyAlignment="1" applyProtection="1">
      <alignment horizontal="center"/>
      <protection hidden="1"/>
    </xf>
    <xf numFmtId="2" fontId="0" fillId="0" borderId="13" xfId="75" applyNumberFormat="1" applyFont="1" applyFill="1" applyBorder="1" applyAlignment="1" applyProtection="1">
      <alignment horizontal="center"/>
      <protection hidden="1"/>
    </xf>
    <xf numFmtId="2" fontId="0" fillId="0" borderId="4" xfId="75" applyNumberFormat="1" applyFont="1" applyFill="1" applyBorder="1" applyAlignment="1" applyProtection="1">
      <alignment horizontal="center"/>
      <protection hidden="1"/>
    </xf>
    <xf numFmtId="0" fontId="0" fillId="0" borderId="4" xfId="136" applyFont="1" applyFill="1" applyBorder="1" applyAlignment="1" applyProtection="1">
      <alignment horizontal="center"/>
      <protection hidden="1"/>
    </xf>
    <xf numFmtId="2" fontId="0" fillId="0" borderId="4" xfId="136" applyNumberFormat="1" applyFont="1" applyFill="1" applyBorder="1" applyAlignment="1" applyProtection="1">
      <alignment horizontal="center"/>
      <protection hidden="1"/>
    </xf>
    <xf numFmtId="0" fontId="0" fillId="0" borderId="4" xfId="136" applyFont="1" applyFill="1" applyBorder="1" applyAlignment="1" applyProtection="1">
      <alignment horizontal="center"/>
      <protection hidden="1"/>
    </xf>
    <xf numFmtId="0" fontId="0" fillId="0" borderId="4" xfId="75" applyFont="1" applyFill="1" applyBorder="1" applyAlignment="1" applyProtection="1">
      <alignment horizontal="center"/>
      <protection hidden="1"/>
    </xf>
    <xf numFmtId="4" fontId="0" fillId="0" borderId="4" xfId="76" applyNumberFormat="1" applyFont="1" applyBorder="1" applyAlignment="1" applyProtection="1">
      <alignment horizontal="center"/>
      <protection hidden="1"/>
    </xf>
    <xf numFmtId="2" fontId="0" fillId="0" borderId="4" xfId="76" applyNumberFormat="1" applyFont="1" applyBorder="1" applyAlignment="1" applyProtection="1">
      <alignment horizontal="center"/>
      <protection hidden="1"/>
    </xf>
    <xf numFmtId="4" fontId="0" fillId="0" borderId="16" xfId="76" applyNumberFormat="1" applyFont="1" applyBorder="1" applyAlignment="1" applyProtection="1">
      <alignment horizontal="center"/>
      <protection hidden="1"/>
    </xf>
    <xf numFmtId="2" fontId="0" fillId="0" borderId="16" xfId="76" applyNumberFormat="1" applyFont="1" applyBorder="1" applyAlignment="1" applyProtection="1">
      <alignment horizontal="center"/>
      <protection hidden="1"/>
    </xf>
    <xf numFmtId="0" fontId="3" fillId="0" borderId="4" xfId="79" applyFont="1" applyFill="1" applyBorder="1" applyAlignment="1" applyProtection="1">
      <alignment horizontal="center"/>
      <protection hidden="1"/>
    </xf>
    <xf numFmtId="0" fontId="0" fillId="0" borderId="4" xfId="79" applyFont="1" applyFill="1" applyBorder="1" applyAlignment="1" applyProtection="1">
      <alignment horizontal="center"/>
      <protection hidden="1"/>
    </xf>
    <xf numFmtId="2" fontId="0" fillId="0" borderId="4" xfId="79" applyNumberFormat="1" applyFont="1" applyFill="1" applyBorder="1" applyAlignment="1" applyProtection="1">
      <alignment horizontal="center"/>
      <protection hidden="1"/>
    </xf>
    <xf numFmtId="0" fontId="4" fillId="0" borderId="16" xfId="79" applyFont="1" applyFill="1" applyBorder="1" applyAlignment="1" applyProtection="1">
      <alignment horizontal="center"/>
      <protection hidden="1"/>
    </xf>
    <xf numFmtId="0" fontId="0" fillId="0" borderId="4" xfId="136" applyFont="1" applyFill="1" applyBorder="1" applyAlignment="1" applyProtection="1">
      <alignment horizontal="center" wrapText="1"/>
      <protection hidden="1"/>
    </xf>
    <xf numFmtId="2" fontId="0" fillId="0" borderId="4" xfId="136" applyNumberFormat="1" applyFont="1" applyFill="1" applyBorder="1" applyAlignment="1" applyProtection="1">
      <alignment horizontal="center" wrapText="1"/>
      <protection hidden="1"/>
    </xf>
    <xf numFmtId="4" fontId="0" fillId="0" borderId="4" xfId="76" applyNumberFormat="1" applyFont="1" applyBorder="1" applyAlignment="1" applyProtection="1">
      <alignment horizontal="center"/>
      <protection hidden="1"/>
    </xf>
    <xf numFmtId="2" fontId="0" fillId="0" borderId="4" xfId="76" applyNumberFormat="1" applyFont="1" applyBorder="1" applyAlignment="1" applyProtection="1">
      <alignment horizontal="center"/>
      <protection hidden="1"/>
    </xf>
    <xf numFmtId="0" fontId="4" fillId="0" borderId="2" xfId="79" applyFont="1" applyFill="1" applyBorder="1" applyAlignment="1" applyProtection="1">
      <alignment horizontal="center"/>
      <protection hidden="1"/>
    </xf>
    <xf numFmtId="2" fontId="4" fillId="0" borderId="2" xfId="79" applyNumberFormat="1" applyFont="1" applyFill="1" applyBorder="1" applyAlignment="1" applyProtection="1">
      <alignment horizontal="center"/>
      <protection hidden="1"/>
    </xf>
    <xf numFmtId="0" fontId="4" fillId="0" borderId="4" xfId="79" applyFont="1" applyFill="1" applyBorder="1" applyAlignment="1" applyProtection="1">
      <alignment horizontal="center"/>
      <protection hidden="1"/>
    </xf>
    <xf numFmtId="2" fontId="4" fillId="0" borderId="4" xfId="79" applyNumberFormat="1" applyFont="1" applyFill="1" applyBorder="1" applyAlignment="1" applyProtection="1">
      <alignment horizontal="center"/>
      <protection hidden="1"/>
    </xf>
    <xf numFmtId="4" fontId="4" fillId="0" borderId="16" xfId="76" applyNumberFormat="1" applyFont="1" applyBorder="1" applyAlignment="1" applyProtection="1">
      <alignment horizontal="center"/>
      <protection hidden="1"/>
    </xf>
    <xf numFmtId="0" fontId="0" fillId="0" borderId="0" xfId="96" applyAlignment="1" applyProtection="1">
      <alignment horizontal="center" vertical="top" wrapText="1"/>
      <protection hidden="1"/>
    </xf>
    <xf numFmtId="4" fontId="0" fillId="0" borderId="19" xfId="76" applyNumberFormat="1" applyFont="1" applyBorder="1" applyAlignment="1" applyProtection="1">
      <alignment horizontal="center"/>
      <protection hidden="1"/>
    </xf>
    <xf numFmtId="2" fontId="0" fillId="0" borderId="19" xfId="76" applyNumberFormat="1" applyFont="1" applyBorder="1" applyAlignment="1" applyProtection="1">
      <alignment horizontal="center"/>
      <protection hidden="1"/>
    </xf>
    <xf numFmtId="0" fontId="0" fillId="0" borderId="0" xfId="0" applyAlignment="1" applyProtection="1">
      <alignment horizontal="center"/>
      <protection hidden="1"/>
    </xf>
    <xf numFmtId="0" fontId="21" fillId="0" borderId="0" xfId="0" applyFont="1" applyAlignment="1" applyProtection="1">
      <alignment horizontal="center"/>
      <protection hidden="1"/>
    </xf>
    <xf numFmtId="10" fontId="21" fillId="0" borderId="0" xfId="0" applyNumberFormat="1" applyFont="1" applyAlignment="1" applyProtection="1">
      <alignment horizontal="center"/>
      <protection hidden="1"/>
    </xf>
    <xf numFmtId="0" fontId="0" fillId="0" borderId="21" xfId="0" applyBorder="1" applyAlignment="1" applyProtection="1">
      <alignment/>
      <protection hidden="1"/>
    </xf>
    <xf numFmtId="0" fontId="21" fillId="0" borderId="21" xfId="0" applyFont="1" applyBorder="1" applyAlignment="1" applyProtection="1">
      <alignment/>
      <protection hidden="1"/>
    </xf>
    <xf numFmtId="0" fontId="0" fillId="0" borderId="21" xfId="0" applyBorder="1" applyAlignment="1" applyProtection="1">
      <alignment horizontal="center"/>
      <protection hidden="1"/>
    </xf>
    <xf numFmtId="0" fontId="16" fillId="0" borderId="23" xfId="148" applyNumberFormat="1" applyFont="1" applyFill="1" applyBorder="1" applyAlignment="1" applyProtection="1">
      <alignment horizontal="center" vertical="center" wrapText="1"/>
      <protection locked="0"/>
    </xf>
    <xf numFmtId="0" fontId="16" fillId="0" borderId="21" xfId="148" applyNumberFormat="1" applyFont="1" applyFill="1" applyBorder="1" applyAlignment="1" applyProtection="1">
      <alignment horizontal="center" vertical="center" wrapText="1"/>
      <protection locked="0"/>
    </xf>
    <xf numFmtId="0" fontId="16" fillId="0" borderId="24" xfId="148" applyNumberFormat="1" applyFont="1" applyFill="1" applyBorder="1" applyAlignment="1" applyProtection="1">
      <alignment horizontal="center" vertical="center" wrapText="1"/>
      <protection locked="0"/>
    </xf>
    <xf numFmtId="0" fontId="21" fillId="0" borderId="22" xfId="139" applyFont="1" applyBorder="1" applyAlignment="1" applyProtection="1">
      <alignment horizontal="left" vertical="top" wrapText="1" readingOrder="1"/>
      <protection locked="0"/>
    </xf>
    <xf numFmtId="0" fontId="21" fillId="0" borderId="19" xfId="139" applyFont="1" applyBorder="1" applyAlignment="1" applyProtection="1">
      <alignment horizontal="left" vertical="top" wrapText="1" readingOrder="1"/>
      <protection locked="0"/>
    </xf>
    <xf numFmtId="0" fontId="21" fillId="0" borderId="20" xfId="139" applyFont="1" applyBorder="1" applyAlignment="1" applyProtection="1">
      <alignment horizontal="left" vertical="top" wrapText="1" readingOrder="1"/>
      <protection locked="0"/>
    </xf>
    <xf numFmtId="4" fontId="0" fillId="0" borderId="4" xfId="58" applyNumberFormat="1" applyFont="1" applyBorder="1" applyProtection="1">
      <alignment/>
      <protection locked="0"/>
    </xf>
  </cellXfs>
  <cellStyles count="20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2" xfId="33"/>
    <cellStyle name="Comma 2 2" xfId="34"/>
    <cellStyle name="Comma 2 3" xfId="35"/>
    <cellStyle name="Date" xfId="36"/>
    <cellStyle name="Date 2" xfId="37"/>
    <cellStyle name="Dobro" xfId="38"/>
    <cellStyle name="Element-delo" xfId="39"/>
    <cellStyle name="Fixed" xfId="40"/>
    <cellStyle name="Fixed 2" xfId="41"/>
    <cellStyle name="Heading1" xfId="42"/>
    <cellStyle name="Heading1 2" xfId="43"/>
    <cellStyle name="Heading2" xfId="44"/>
    <cellStyle name="Heading2 2" xfId="45"/>
    <cellStyle name="Hyperlink" xfId="46"/>
    <cellStyle name="Item" xfId="47"/>
    <cellStyle name="Izhod" xfId="48"/>
    <cellStyle name="Keš" xfId="49"/>
    <cellStyle name="Keš 2" xfId="50"/>
    <cellStyle name="Keš 3" xfId="51"/>
    <cellStyle name="Naslov" xfId="52"/>
    <cellStyle name="Naslov 1" xfId="53"/>
    <cellStyle name="Naslov 2" xfId="54"/>
    <cellStyle name="Naslov 3" xfId="55"/>
    <cellStyle name="Naslov 4" xfId="56"/>
    <cellStyle name="Navadno 10" xfId="57"/>
    <cellStyle name="Navadno 10 2" xfId="58"/>
    <cellStyle name="Navadno 10 3" xfId="59"/>
    <cellStyle name="Navadno 11" xfId="60"/>
    <cellStyle name="Navadno 11 2" xfId="61"/>
    <cellStyle name="Navadno 11 2 2" xfId="62"/>
    <cellStyle name="Navadno 11 2 3" xfId="63"/>
    <cellStyle name="Navadno 12" xfId="64"/>
    <cellStyle name="Navadno 12 2" xfId="65"/>
    <cellStyle name="Navadno 12 3" xfId="66"/>
    <cellStyle name="Navadno 13" xfId="67"/>
    <cellStyle name="Navadno 13 2" xfId="68"/>
    <cellStyle name="Navadno 13 3" xfId="69"/>
    <cellStyle name="Navadno 14" xfId="70"/>
    <cellStyle name="Navadno 15" xfId="71"/>
    <cellStyle name="Navadno 16" xfId="72"/>
    <cellStyle name="Navadno 17" xfId="73"/>
    <cellStyle name="Navadno 18" xfId="74"/>
    <cellStyle name="Navadno 19" xfId="75"/>
    <cellStyle name="Navadno 2" xfId="76"/>
    <cellStyle name="Navadno 2 2" xfId="77"/>
    <cellStyle name="Navadno 2 2 2" xfId="78"/>
    <cellStyle name="Navadno 2 2 2 2" xfId="79"/>
    <cellStyle name="Navadno 2 2 2 3" xfId="80"/>
    <cellStyle name="Navadno 2 2 3" xfId="81"/>
    <cellStyle name="Navadno 2 2 3 2" xfId="82"/>
    <cellStyle name="Navadno 2 2 3 2 2" xfId="83"/>
    <cellStyle name="Navadno 2 2 3 2 3" xfId="84"/>
    <cellStyle name="Navadno 2 2 3 3" xfId="85"/>
    <cellStyle name="Navadno 2 2 3 4" xfId="86"/>
    <cellStyle name="Navadno 2 2 3 5" xfId="87"/>
    <cellStyle name="Navadno 2 2 4" xfId="88"/>
    <cellStyle name="Navadno 2 3" xfId="89"/>
    <cellStyle name="Navadno 2 3 2" xfId="90"/>
    <cellStyle name="Navadno 2 3 3" xfId="91"/>
    <cellStyle name="Navadno 2 4" xfId="92"/>
    <cellStyle name="Navadno 2 5" xfId="93"/>
    <cellStyle name="Navadno 20" xfId="94"/>
    <cellStyle name="Navadno 21" xfId="95"/>
    <cellStyle name="Navadno 22" xfId="96"/>
    <cellStyle name="Navadno 3" xfId="97"/>
    <cellStyle name="Navadno 3 10" xfId="98"/>
    <cellStyle name="Navadno 3 11" xfId="99"/>
    <cellStyle name="Navadno 3 12" xfId="100"/>
    <cellStyle name="Navadno 3 2" xfId="101"/>
    <cellStyle name="Navadno 3 2 2" xfId="102"/>
    <cellStyle name="Navadno 3 2 3" xfId="103"/>
    <cellStyle name="Navadno 3 3" xfId="104"/>
    <cellStyle name="Navadno 3 4" xfId="105"/>
    <cellStyle name="Navadno 3 5" xfId="106"/>
    <cellStyle name="Navadno 3 6" xfId="107"/>
    <cellStyle name="Navadno 3 7" xfId="108"/>
    <cellStyle name="Navadno 3 8" xfId="109"/>
    <cellStyle name="Navadno 3 9" xfId="110"/>
    <cellStyle name="Navadno 4" xfId="111"/>
    <cellStyle name="Navadno 4 2" xfId="112"/>
    <cellStyle name="Navadno 4 2 2" xfId="113"/>
    <cellStyle name="Navadno 4 2 3" xfId="114"/>
    <cellStyle name="Navadno 4 3" xfId="115"/>
    <cellStyle name="Navadno 4 3 2" xfId="116"/>
    <cellStyle name="Navadno 5" xfId="117"/>
    <cellStyle name="Navadno 5 2" xfId="118"/>
    <cellStyle name="Navadno 5 2 2" xfId="119"/>
    <cellStyle name="Navadno 5 2 3" xfId="120"/>
    <cellStyle name="Navadno 6" xfId="121"/>
    <cellStyle name="Navadno 6 2" xfId="122"/>
    <cellStyle name="Navadno 6 2 2" xfId="123"/>
    <cellStyle name="Navadno 6 2 3" xfId="124"/>
    <cellStyle name="Navadno 7" xfId="125"/>
    <cellStyle name="Navadno 7 2" xfId="126"/>
    <cellStyle name="Navadno 7 3" xfId="127"/>
    <cellStyle name="Navadno 8" xfId="128"/>
    <cellStyle name="Navadno 8 2" xfId="129"/>
    <cellStyle name="Navadno 8 2 2" xfId="130"/>
    <cellStyle name="Navadno 8 2 3" xfId="131"/>
    <cellStyle name="Navadno 8 3" xfId="132"/>
    <cellStyle name="Navadno 8 4" xfId="133"/>
    <cellStyle name="Navadno 8 5" xfId="134"/>
    <cellStyle name="Navadno 9" xfId="135"/>
    <cellStyle name="Navadno_PRAZ" xfId="136"/>
    <cellStyle name="Navadno_RAZDELILCI2" xfId="137"/>
    <cellStyle name="Nevtralno" xfId="138"/>
    <cellStyle name="Nivo_1_GlNaslov" xfId="139"/>
    <cellStyle name="normal 2" xfId="140"/>
    <cellStyle name="normal 2 2" xfId="141"/>
    <cellStyle name="normal 2 3" xfId="142"/>
    <cellStyle name="normal 3" xfId="143"/>
    <cellStyle name="normal 3 2" xfId="144"/>
    <cellStyle name="normal 3 2 2" xfId="145"/>
    <cellStyle name="normal 3 2 3" xfId="146"/>
    <cellStyle name="Normal_1.3.2" xfId="147"/>
    <cellStyle name="Normal_BoQ - cene sit_eur 2 2" xfId="148"/>
    <cellStyle name="Followed Hyperlink" xfId="149"/>
    <cellStyle name="Percent" xfId="150"/>
    <cellStyle name="Odstotek 2" xfId="151"/>
    <cellStyle name="Opomba" xfId="152"/>
    <cellStyle name="Opozorilo" xfId="153"/>
    <cellStyle name="Pojasnjevalno besedilo" xfId="154"/>
    <cellStyle name="Poudarek1" xfId="155"/>
    <cellStyle name="Poudarek2" xfId="156"/>
    <cellStyle name="Poudarek3" xfId="157"/>
    <cellStyle name="Poudarek4" xfId="158"/>
    <cellStyle name="Poudarek5" xfId="159"/>
    <cellStyle name="Poudarek6" xfId="160"/>
    <cellStyle name="Povezana celica" xfId="161"/>
    <cellStyle name="Preveri celico" xfId="162"/>
    <cellStyle name="Računanje" xfId="163"/>
    <cellStyle name="Slabo" xfId="164"/>
    <cellStyle name="Slog 1" xfId="165"/>
    <cellStyle name="Slog 1 2" xfId="166"/>
    <cellStyle name="Slog 1 3" xfId="167"/>
    <cellStyle name="Slog 1 4" xfId="168"/>
    <cellStyle name="tekst-levo" xfId="169"/>
    <cellStyle name="tekst-levo 2" xfId="170"/>
    <cellStyle name="tekst-levo 3" xfId="171"/>
    <cellStyle name="text-desno" xfId="172"/>
    <cellStyle name="text-desno 2" xfId="173"/>
    <cellStyle name="text-desno 3" xfId="174"/>
    <cellStyle name="Total" xfId="175"/>
    <cellStyle name="Total 2" xfId="176"/>
    <cellStyle name="Currency" xfId="177"/>
    <cellStyle name="Currency [0]" xfId="178"/>
    <cellStyle name="Valuta 2" xfId="179"/>
    <cellStyle name="Valuta 2 2" xfId="180"/>
    <cellStyle name="Valuta 2 2 2" xfId="181"/>
    <cellStyle name="Valuta 2 2 2 2" xfId="182"/>
    <cellStyle name="Valuta 2 2 2 3" xfId="183"/>
    <cellStyle name="Valuta 2 2 3" xfId="184"/>
    <cellStyle name="Valuta 2 2 4" xfId="185"/>
    <cellStyle name="Valuta 2 2 5" xfId="186"/>
    <cellStyle name="Valuta 2 3" xfId="187"/>
    <cellStyle name="Valuta 2 3 2" xfId="188"/>
    <cellStyle name="Valuta 2 3 3" xfId="189"/>
    <cellStyle name="Valuta 2 4" xfId="190"/>
    <cellStyle name="Valuta 2 5" xfId="191"/>
    <cellStyle name="Valuta 2 6" xfId="192"/>
    <cellStyle name="Valuta 3" xfId="193"/>
    <cellStyle name="Valuta 3 2" xfId="194"/>
    <cellStyle name="Valuta 3 3" xfId="195"/>
    <cellStyle name="Valuta 4" xfId="196"/>
    <cellStyle name="Comma" xfId="197"/>
    <cellStyle name="Comma [0]" xfId="198"/>
    <cellStyle name="Vejica 2" xfId="199"/>
    <cellStyle name="Vejica 2 2" xfId="200"/>
    <cellStyle name="Vejica 2 2 2" xfId="201"/>
    <cellStyle name="Vejica 2 2 3" xfId="202"/>
    <cellStyle name="Vejica 2 3" xfId="203"/>
    <cellStyle name="Vejica 2 4" xfId="204"/>
    <cellStyle name="Vejica 3" xfId="205"/>
    <cellStyle name="Vejica 3 2" xfId="206"/>
    <cellStyle name="Vejica 3 2 2" xfId="207"/>
    <cellStyle name="Vejica 3 2 3" xfId="208"/>
    <cellStyle name="Vejica 3 3" xfId="209"/>
    <cellStyle name="Vejica 3 4" xfId="210"/>
    <cellStyle name="Vejica 3 5" xfId="211"/>
    <cellStyle name="Vejica 4" xfId="212"/>
    <cellStyle name="Vejica 5" xfId="213"/>
    <cellStyle name="Vejica 5 2" xfId="214"/>
    <cellStyle name="Vejica 5 2 2" xfId="215"/>
    <cellStyle name="Vejica 5 2 3" xfId="216"/>
    <cellStyle name="Vnos" xfId="217"/>
    <cellStyle name="Vsota" xfId="2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1"/>
  <sheetViews>
    <sheetView showZeros="0" tabSelected="1" view="pageBreakPreview" zoomScale="115" zoomScaleSheetLayoutView="115" workbookViewId="0" topLeftCell="A14">
      <selection activeCell="H21" sqref="H21"/>
    </sheetView>
  </sheetViews>
  <sheetFormatPr defaultColWidth="9.00390625" defaultRowHeight="12.75"/>
  <cols>
    <col min="1" max="1" width="8.625" style="9" bestFit="1" customWidth="1"/>
    <col min="2" max="2" width="40.625" style="9" customWidth="1"/>
    <col min="3" max="4" width="9.125" style="60" customWidth="1"/>
    <col min="5" max="5" width="9.125" style="9" customWidth="1"/>
    <col min="6" max="6" width="10.125" style="9" bestFit="1" customWidth="1"/>
    <col min="7" max="16384" width="9.125" style="9" customWidth="1"/>
  </cols>
  <sheetData>
    <row r="1" spans="1:12" ht="12.75">
      <c r="A1" s="149"/>
      <c r="B1" s="150"/>
      <c r="C1" s="150"/>
      <c r="D1" s="150"/>
      <c r="E1" s="150"/>
      <c r="F1" s="151"/>
      <c r="G1" s="8"/>
      <c r="H1" s="8"/>
      <c r="I1" s="8"/>
      <c r="J1" s="8"/>
      <c r="K1" s="8"/>
      <c r="L1" s="8"/>
    </row>
    <row r="2" spans="1:12" ht="12.75">
      <c r="A2" s="10"/>
      <c r="B2" s="11"/>
      <c r="C2" s="12"/>
      <c r="D2" s="13"/>
      <c r="E2" s="14"/>
      <c r="F2" s="14"/>
      <c r="G2" s="8"/>
      <c r="H2" s="8"/>
      <c r="I2" s="8"/>
      <c r="J2" s="8"/>
      <c r="K2" s="8"/>
      <c r="L2" s="8"/>
    </row>
    <row r="3" spans="1:12" ht="22.5">
      <c r="A3" s="15" t="s">
        <v>5</v>
      </c>
      <c r="B3" s="16" t="s">
        <v>6</v>
      </c>
      <c r="C3" s="16" t="s">
        <v>7</v>
      </c>
      <c r="D3" s="17" t="s">
        <v>8</v>
      </c>
      <c r="E3" s="18" t="s">
        <v>9</v>
      </c>
      <c r="F3" s="16" t="s">
        <v>10</v>
      </c>
      <c r="G3" s="19"/>
      <c r="H3" s="20"/>
      <c r="I3" s="8"/>
      <c r="J3" s="8"/>
      <c r="K3" s="8"/>
      <c r="L3" s="8"/>
    </row>
    <row r="4" spans="1:12" ht="12.75">
      <c r="A4" s="21"/>
      <c r="B4" s="21"/>
      <c r="C4" s="22"/>
      <c r="D4" s="22"/>
      <c r="E4" s="21"/>
      <c r="F4" s="21"/>
      <c r="G4" s="23"/>
      <c r="H4" s="23"/>
      <c r="I4" s="21"/>
      <c r="J4" s="21"/>
      <c r="K4" s="21"/>
      <c r="L4" s="21"/>
    </row>
    <row r="5" spans="1:12" ht="15.75">
      <c r="A5" s="24" t="s">
        <v>1</v>
      </c>
      <c r="B5" s="25" t="s">
        <v>112</v>
      </c>
      <c r="C5" s="26"/>
      <c r="D5" s="27"/>
      <c r="E5" s="28"/>
      <c r="F5" s="29"/>
      <c r="G5" s="30"/>
      <c r="H5" s="31"/>
      <c r="I5" s="32"/>
      <c r="J5" s="32"/>
      <c r="K5" s="32"/>
      <c r="L5" s="32"/>
    </row>
    <row r="6" spans="1:12" ht="16.5" thickBot="1">
      <c r="A6" s="33"/>
      <c r="B6" s="34"/>
      <c r="C6" s="35"/>
      <c r="D6" s="36"/>
      <c r="E6" s="37"/>
      <c r="F6" s="38"/>
      <c r="G6" s="30"/>
      <c r="H6" s="31"/>
      <c r="I6" s="32"/>
      <c r="J6" s="32"/>
      <c r="K6" s="32"/>
      <c r="L6" s="32"/>
    </row>
    <row r="7" spans="1:12" ht="16.5" thickBot="1">
      <c r="A7" s="39"/>
      <c r="B7" s="152" t="s">
        <v>11</v>
      </c>
      <c r="C7" s="153"/>
      <c r="D7" s="153"/>
      <c r="E7" s="153"/>
      <c r="F7" s="154"/>
      <c r="G7" s="30"/>
      <c r="H7" s="31"/>
      <c r="I7" s="32"/>
      <c r="J7" s="32"/>
      <c r="K7" s="32"/>
      <c r="L7" s="32"/>
    </row>
    <row r="8" spans="1:12" ht="12.75">
      <c r="A8" s="40"/>
      <c r="B8" s="41"/>
      <c r="C8" s="42"/>
      <c r="D8" s="36"/>
      <c r="E8" s="43"/>
      <c r="F8" s="44"/>
      <c r="G8" s="45"/>
      <c r="H8" s="45"/>
      <c r="I8" s="45"/>
      <c r="J8" s="45"/>
      <c r="K8" s="45"/>
      <c r="L8" s="45"/>
    </row>
    <row r="9" spans="1:12" ht="15">
      <c r="A9" s="64" t="s">
        <v>12</v>
      </c>
      <c r="B9" s="65" t="s">
        <v>3</v>
      </c>
      <c r="C9" s="106"/>
      <c r="D9" s="107"/>
      <c r="E9" s="6"/>
      <c r="F9" s="46"/>
      <c r="G9" s="21"/>
      <c r="H9" s="21"/>
      <c r="I9" s="21"/>
      <c r="J9" s="21"/>
      <c r="K9" s="21"/>
      <c r="L9" s="21"/>
    </row>
    <row r="10" spans="1:12" ht="12.75">
      <c r="A10" s="66"/>
      <c r="B10" s="67"/>
      <c r="C10" s="108"/>
      <c r="D10" s="109"/>
      <c r="E10" s="6"/>
      <c r="F10" s="47"/>
      <c r="G10" s="21"/>
      <c r="H10" s="21"/>
      <c r="I10" s="21"/>
      <c r="J10" s="21"/>
      <c r="K10" s="21"/>
      <c r="L10" s="21"/>
    </row>
    <row r="11" spans="1:12" s="50" customFormat="1" ht="12.75">
      <c r="A11" s="68"/>
      <c r="B11" s="69" t="s">
        <v>83</v>
      </c>
      <c r="C11" s="110"/>
      <c r="D11" s="111"/>
      <c r="E11" s="7"/>
      <c r="F11" s="6">
        <v>0</v>
      </c>
      <c r="G11" s="48"/>
      <c r="H11" s="48"/>
      <c r="I11" s="49"/>
      <c r="J11" s="49"/>
      <c r="K11" s="49"/>
      <c r="L11" s="49"/>
    </row>
    <row r="12" spans="1:12" s="50" customFormat="1" ht="12.75">
      <c r="A12" s="63"/>
      <c r="B12" s="70" t="s">
        <v>84</v>
      </c>
      <c r="C12" s="110"/>
      <c r="D12" s="111"/>
      <c r="E12" s="6"/>
      <c r="F12" s="44"/>
      <c r="G12" s="48"/>
      <c r="H12" s="48"/>
      <c r="I12" s="48"/>
      <c r="J12" s="48"/>
      <c r="K12" s="48"/>
      <c r="L12" s="48"/>
    </row>
    <row r="13" spans="1:12" s="50" customFormat="1" ht="140.25">
      <c r="A13" s="71" t="s">
        <v>13</v>
      </c>
      <c r="B13" s="72" t="s">
        <v>87</v>
      </c>
      <c r="C13" s="112" t="s">
        <v>2</v>
      </c>
      <c r="D13" s="113">
        <v>210</v>
      </c>
      <c r="E13" s="7"/>
      <c r="F13" s="6">
        <f>ROUND(D13*E13,2)</f>
        <v>0</v>
      </c>
      <c r="G13" s="48"/>
      <c r="H13" s="48"/>
      <c r="I13" s="48"/>
      <c r="J13" s="48"/>
      <c r="K13" s="48"/>
      <c r="L13" s="48"/>
    </row>
    <row r="14" spans="1:12" s="50" customFormat="1" ht="12.75">
      <c r="A14" s="63"/>
      <c r="B14" s="69"/>
      <c r="C14" s="110"/>
      <c r="D14" s="111"/>
      <c r="E14" s="155"/>
      <c r="F14" s="6">
        <f aca="true" t="shared" si="0" ref="F14:F41">ROUND(D14*E14,2)</f>
        <v>0</v>
      </c>
      <c r="G14" s="48"/>
      <c r="H14" s="48"/>
      <c r="I14" s="48"/>
      <c r="J14" s="48"/>
      <c r="K14" s="48"/>
      <c r="L14" s="48"/>
    </row>
    <row r="15" spans="1:6" s="50" customFormat="1" ht="102">
      <c r="A15" s="71" t="s">
        <v>14</v>
      </c>
      <c r="B15" s="73" t="s">
        <v>113</v>
      </c>
      <c r="C15" s="112" t="s">
        <v>0</v>
      </c>
      <c r="D15" s="113">
        <v>6</v>
      </c>
      <c r="E15" s="6"/>
      <c r="F15" s="6">
        <f t="shared" si="0"/>
        <v>0</v>
      </c>
    </row>
    <row r="16" spans="1:6" s="50" customFormat="1" ht="12.75">
      <c r="A16" s="63"/>
      <c r="B16" s="73"/>
      <c r="C16" s="112"/>
      <c r="D16" s="113"/>
      <c r="E16" s="6"/>
      <c r="F16" s="6">
        <f t="shared" si="0"/>
        <v>0</v>
      </c>
    </row>
    <row r="17" spans="1:6" s="50" customFormat="1" ht="12.75">
      <c r="A17" s="71" t="s">
        <v>15</v>
      </c>
      <c r="B17" s="72" t="s">
        <v>85</v>
      </c>
      <c r="C17" s="112"/>
      <c r="D17" s="113"/>
      <c r="E17" s="7"/>
      <c r="F17" s="6">
        <f t="shared" si="0"/>
        <v>0</v>
      </c>
    </row>
    <row r="18" spans="1:6" s="50" customFormat="1" ht="12.75">
      <c r="A18" s="63"/>
      <c r="B18" s="74" t="s">
        <v>90</v>
      </c>
      <c r="C18" s="114" t="s">
        <v>2</v>
      </c>
      <c r="D18" s="115">
        <v>220</v>
      </c>
      <c r="E18" s="7"/>
      <c r="F18" s="6">
        <f t="shared" si="0"/>
        <v>0</v>
      </c>
    </row>
    <row r="19" spans="1:6" s="50" customFormat="1" ht="12.75">
      <c r="A19" s="63"/>
      <c r="B19" s="74"/>
      <c r="C19" s="114"/>
      <c r="D19" s="115"/>
      <c r="E19" s="7"/>
      <c r="F19" s="6">
        <f t="shared" si="0"/>
        <v>0</v>
      </c>
    </row>
    <row r="20" spans="1:6" s="50" customFormat="1" ht="38.25">
      <c r="A20" s="71" t="s">
        <v>16</v>
      </c>
      <c r="B20" s="75" t="s">
        <v>21</v>
      </c>
      <c r="C20" s="116" t="s">
        <v>2</v>
      </c>
      <c r="D20" s="117">
        <v>15</v>
      </c>
      <c r="E20" s="7"/>
      <c r="F20" s="6">
        <f t="shared" si="0"/>
        <v>0</v>
      </c>
    </row>
    <row r="21" spans="1:6" s="50" customFormat="1" ht="12.75">
      <c r="A21" s="63"/>
      <c r="B21" s="75"/>
      <c r="C21" s="116"/>
      <c r="D21" s="118"/>
      <c r="E21" s="1"/>
      <c r="F21" s="6">
        <f t="shared" si="0"/>
        <v>0</v>
      </c>
    </row>
    <row r="22" spans="1:6" s="50" customFormat="1" ht="12.75">
      <c r="A22" s="63"/>
      <c r="B22" s="75"/>
      <c r="C22" s="116"/>
      <c r="D22" s="118"/>
      <c r="E22" s="1"/>
      <c r="F22" s="6">
        <f t="shared" si="0"/>
        <v>0</v>
      </c>
    </row>
    <row r="23" spans="1:6" s="50" customFormat="1" ht="38.25">
      <c r="A23" s="71" t="s">
        <v>17</v>
      </c>
      <c r="B23" s="75" t="s">
        <v>88</v>
      </c>
      <c r="C23" s="116" t="s">
        <v>2</v>
      </c>
      <c r="D23" s="118">
        <v>220</v>
      </c>
      <c r="E23" s="1"/>
      <c r="F23" s="6">
        <f t="shared" si="0"/>
        <v>0</v>
      </c>
    </row>
    <row r="24" spans="1:6" s="50" customFormat="1" ht="12.75">
      <c r="A24" s="63"/>
      <c r="B24" s="75"/>
      <c r="C24" s="116"/>
      <c r="D24" s="118"/>
      <c r="E24" s="1"/>
      <c r="F24" s="6">
        <f t="shared" si="0"/>
        <v>0</v>
      </c>
    </row>
    <row r="25" spans="1:6" s="50" customFormat="1" ht="25.5">
      <c r="A25" s="71" t="s">
        <v>18</v>
      </c>
      <c r="B25" s="75" t="s">
        <v>24</v>
      </c>
      <c r="C25" s="116" t="s">
        <v>2</v>
      </c>
      <c r="D25" s="118">
        <v>210</v>
      </c>
      <c r="E25" s="1"/>
      <c r="F25" s="6">
        <f t="shared" si="0"/>
        <v>0</v>
      </c>
    </row>
    <row r="26" spans="1:6" s="50" customFormat="1" ht="12.75">
      <c r="A26" s="63"/>
      <c r="B26" s="75"/>
      <c r="C26" s="116"/>
      <c r="D26" s="118"/>
      <c r="E26" s="1"/>
      <c r="F26" s="6">
        <f t="shared" si="0"/>
        <v>0</v>
      </c>
    </row>
    <row r="27" spans="1:6" s="50" customFormat="1" ht="25.5">
      <c r="A27" s="71" t="s">
        <v>19</v>
      </c>
      <c r="B27" s="75" t="s">
        <v>26</v>
      </c>
      <c r="C27" s="116" t="s">
        <v>0</v>
      </c>
      <c r="D27" s="118">
        <v>6</v>
      </c>
      <c r="E27" s="1"/>
      <c r="F27" s="6">
        <f t="shared" si="0"/>
        <v>0</v>
      </c>
    </row>
    <row r="28" spans="1:6" s="50" customFormat="1" ht="12.75">
      <c r="A28" s="63"/>
      <c r="B28" s="75"/>
      <c r="C28" s="116"/>
      <c r="D28" s="118"/>
      <c r="E28" s="1"/>
      <c r="F28" s="6">
        <f t="shared" si="0"/>
        <v>0</v>
      </c>
    </row>
    <row r="29" spans="1:6" s="50" customFormat="1" ht="38.25">
      <c r="A29" s="71" t="s">
        <v>20</v>
      </c>
      <c r="B29" s="75" t="s">
        <v>28</v>
      </c>
      <c r="C29" s="116" t="s">
        <v>0</v>
      </c>
      <c r="D29" s="118">
        <v>1</v>
      </c>
      <c r="E29" s="1"/>
      <c r="F29" s="6">
        <f t="shared" si="0"/>
        <v>0</v>
      </c>
    </row>
    <row r="30" spans="1:6" s="50" customFormat="1" ht="12.75">
      <c r="A30" s="63"/>
      <c r="B30" s="75"/>
      <c r="C30" s="119"/>
      <c r="D30" s="120"/>
      <c r="E30" s="1"/>
      <c r="F30" s="6">
        <f t="shared" si="0"/>
        <v>0</v>
      </c>
    </row>
    <row r="31" spans="1:6" s="50" customFormat="1" ht="25.5">
      <c r="A31" s="71" t="s">
        <v>22</v>
      </c>
      <c r="B31" s="75" t="s">
        <v>30</v>
      </c>
      <c r="C31" s="116" t="s">
        <v>0</v>
      </c>
      <c r="D31" s="118">
        <v>3</v>
      </c>
      <c r="E31" s="1"/>
      <c r="F31" s="6">
        <f t="shared" si="0"/>
        <v>0</v>
      </c>
    </row>
    <row r="32" spans="1:6" s="50" customFormat="1" ht="12.75">
      <c r="A32" s="63"/>
      <c r="B32" s="75"/>
      <c r="C32" s="119"/>
      <c r="D32" s="120"/>
      <c r="E32" s="1"/>
      <c r="F32" s="6">
        <f t="shared" si="0"/>
        <v>0</v>
      </c>
    </row>
    <row r="33" spans="1:6" s="50" customFormat="1" ht="25.5">
      <c r="A33" s="71" t="s">
        <v>23</v>
      </c>
      <c r="B33" s="75" t="s">
        <v>32</v>
      </c>
      <c r="C33" s="116" t="s">
        <v>2</v>
      </c>
      <c r="D33" s="118">
        <v>10</v>
      </c>
      <c r="E33" s="1"/>
      <c r="F33" s="6">
        <f t="shared" si="0"/>
        <v>0</v>
      </c>
    </row>
    <row r="34" spans="1:6" s="50" customFormat="1" ht="12.75">
      <c r="A34" s="63"/>
      <c r="B34" s="75"/>
      <c r="C34" s="119"/>
      <c r="D34" s="120"/>
      <c r="E34" s="1"/>
      <c r="F34" s="6">
        <f t="shared" si="0"/>
        <v>0</v>
      </c>
    </row>
    <row r="35" spans="1:6" s="50" customFormat="1" ht="51">
      <c r="A35" s="71" t="s">
        <v>25</v>
      </c>
      <c r="B35" s="75" t="s">
        <v>34</v>
      </c>
      <c r="C35" s="116" t="s">
        <v>2</v>
      </c>
      <c r="D35" s="118">
        <v>10</v>
      </c>
      <c r="E35" s="1"/>
      <c r="F35" s="6">
        <f t="shared" si="0"/>
        <v>0</v>
      </c>
    </row>
    <row r="36" spans="1:6" s="50" customFormat="1" ht="12.75">
      <c r="A36" s="63"/>
      <c r="B36" s="75"/>
      <c r="C36" s="119"/>
      <c r="D36" s="120"/>
      <c r="E36" s="1"/>
      <c r="F36" s="6">
        <f t="shared" si="0"/>
        <v>0</v>
      </c>
    </row>
    <row r="37" spans="1:6" s="50" customFormat="1" ht="51">
      <c r="A37" s="71" t="s">
        <v>27</v>
      </c>
      <c r="B37" s="75" t="s">
        <v>35</v>
      </c>
      <c r="C37" s="116" t="s">
        <v>2</v>
      </c>
      <c r="D37" s="118">
        <v>200</v>
      </c>
      <c r="E37" s="1"/>
      <c r="F37" s="6">
        <f t="shared" si="0"/>
        <v>0</v>
      </c>
    </row>
    <row r="38" spans="1:6" s="50" customFormat="1" ht="12.75">
      <c r="A38" s="71"/>
      <c r="B38" s="75"/>
      <c r="C38" s="116"/>
      <c r="D38" s="118"/>
      <c r="E38" s="1"/>
      <c r="F38" s="6">
        <f t="shared" si="0"/>
        <v>0</v>
      </c>
    </row>
    <row r="39" spans="1:6" ht="25.5">
      <c r="A39" s="71" t="s">
        <v>29</v>
      </c>
      <c r="B39" s="76" t="s">
        <v>4</v>
      </c>
      <c r="C39" s="121" t="s">
        <v>91</v>
      </c>
      <c r="D39" s="120">
        <v>1</v>
      </c>
      <c r="E39" s="1"/>
      <c r="F39" s="6">
        <f t="shared" si="0"/>
        <v>0</v>
      </c>
    </row>
    <row r="40" spans="1:6" ht="12.75">
      <c r="A40" s="63"/>
      <c r="B40" s="76"/>
      <c r="C40" s="119"/>
      <c r="D40" s="120"/>
      <c r="E40" s="1"/>
      <c r="F40" s="6">
        <f t="shared" si="0"/>
        <v>0</v>
      </c>
    </row>
    <row r="41" spans="1:6" ht="12.75">
      <c r="A41" s="71" t="s">
        <v>31</v>
      </c>
      <c r="B41" s="75" t="s">
        <v>36</v>
      </c>
      <c r="C41" s="116" t="s">
        <v>2</v>
      </c>
      <c r="D41" s="118">
        <v>210</v>
      </c>
      <c r="E41" s="1"/>
      <c r="F41" s="6">
        <f t="shared" si="0"/>
        <v>0</v>
      </c>
    </row>
    <row r="42" spans="1:6" ht="12.75">
      <c r="A42" s="71"/>
      <c r="B42" s="75"/>
      <c r="C42" s="116"/>
      <c r="D42" s="118"/>
      <c r="E42" s="1"/>
      <c r="F42" s="6"/>
    </row>
    <row r="43" spans="1:6" ht="12.75">
      <c r="A43" s="71" t="s">
        <v>33</v>
      </c>
      <c r="B43" s="76" t="s">
        <v>89</v>
      </c>
      <c r="C43" s="122" t="s">
        <v>86</v>
      </c>
      <c r="D43" s="118">
        <v>3</v>
      </c>
      <c r="E43" s="1"/>
      <c r="F43" s="6">
        <f>SUM(F13:F41)*D43/100</f>
        <v>0</v>
      </c>
    </row>
    <row r="44" spans="1:6" ht="12.75">
      <c r="A44" s="68"/>
      <c r="B44" s="75"/>
      <c r="C44" s="116"/>
      <c r="D44" s="118"/>
      <c r="E44" s="1"/>
      <c r="F44" s="6"/>
    </row>
    <row r="45" spans="1:6" ht="12.75">
      <c r="A45" s="68"/>
      <c r="B45" s="75"/>
      <c r="C45" s="116"/>
      <c r="D45" s="118"/>
      <c r="E45" s="1"/>
      <c r="F45" s="6"/>
    </row>
    <row r="46" spans="1:6" ht="13.5" thickBot="1">
      <c r="A46" s="77"/>
      <c r="B46" s="78"/>
      <c r="C46" s="123"/>
      <c r="D46" s="124"/>
      <c r="E46" s="1"/>
      <c r="F46" s="1"/>
    </row>
    <row r="47" spans="1:6" ht="16.5" thickBot="1" thickTop="1">
      <c r="A47" s="79" t="s">
        <v>12</v>
      </c>
      <c r="B47" s="80" t="s">
        <v>3</v>
      </c>
      <c r="C47" s="125"/>
      <c r="D47" s="126"/>
      <c r="E47" s="2"/>
      <c r="F47" s="3">
        <f>SUM(F13:F43)</f>
        <v>0</v>
      </c>
    </row>
    <row r="48" spans="1:6" ht="13.5" thickTop="1">
      <c r="A48" s="77"/>
      <c r="B48" s="78"/>
      <c r="C48" s="123"/>
      <c r="D48" s="124"/>
      <c r="E48" s="1"/>
      <c r="F48" s="1"/>
    </row>
    <row r="49" spans="1:6" ht="15">
      <c r="A49" s="81" t="s">
        <v>37</v>
      </c>
      <c r="B49" s="82" t="s">
        <v>38</v>
      </c>
      <c r="C49" s="127"/>
      <c r="D49" s="127"/>
      <c r="E49" s="1"/>
      <c r="F49" s="1"/>
    </row>
    <row r="50" spans="1:6" ht="12.75">
      <c r="A50" s="77"/>
      <c r="B50" s="78"/>
      <c r="C50" s="123"/>
      <c r="D50" s="124"/>
      <c r="E50" s="1"/>
      <c r="F50" s="1"/>
    </row>
    <row r="51" spans="1:6" ht="38.25">
      <c r="A51" s="83" t="s">
        <v>39</v>
      </c>
      <c r="B51" s="84" t="s">
        <v>98</v>
      </c>
      <c r="C51" s="128" t="s">
        <v>2</v>
      </c>
      <c r="D51" s="129">
        <v>230</v>
      </c>
      <c r="E51" s="1"/>
      <c r="F51" s="6">
        <f aca="true" t="shared" si="1" ref="F51:F86">ROUND(D51*E51,2)</f>
        <v>0</v>
      </c>
    </row>
    <row r="52" spans="1:6" ht="12.75">
      <c r="A52" s="85"/>
      <c r="B52" s="84"/>
      <c r="C52" s="128"/>
      <c r="D52" s="129"/>
      <c r="E52" s="1"/>
      <c r="F52" s="6">
        <f t="shared" si="1"/>
        <v>0</v>
      </c>
    </row>
    <row r="53" spans="1:6" ht="25.5">
      <c r="A53" s="83" t="s">
        <v>40</v>
      </c>
      <c r="B53" s="84" t="s">
        <v>41</v>
      </c>
      <c r="C53" s="128" t="s">
        <v>0</v>
      </c>
      <c r="D53" s="129">
        <v>10</v>
      </c>
      <c r="E53" s="1"/>
      <c r="F53" s="6">
        <f t="shared" si="1"/>
        <v>0</v>
      </c>
    </row>
    <row r="54" spans="1:6" ht="12.75">
      <c r="A54" s="85"/>
      <c r="B54" s="84"/>
      <c r="C54" s="128"/>
      <c r="D54" s="129"/>
      <c r="E54" s="1"/>
      <c r="F54" s="6">
        <f t="shared" si="1"/>
        <v>0</v>
      </c>
    </row>
    <row r="55" spans="1:6" ht="12.75">
      <c r="A55" s="83" t="s">
        <v>42</v>
      </c>
      <c r="B55" s="84" t="s">
        <v>43</v>
      </c>
      <c r="C55" s="128" t="s">
        <v>0</v>
      </c>
      <c r="D55" s="129">
        <v>1</v>
      </c>
      <c r="E55" s="1"/>
      <c r="F55" s="6">
        <f t="shared" si="1"/>
        <v>0</v>
      </c>
    </row>
    <row r="56" spans="1:6" ht="12.75">
      <c r="A56" s="85"/>
      <c r="B56" s="84"/>
      <c r="C56" s="128"/>
      <c r="D56" s="129"/>
      <c r="E56" s="1"/>
      <c r="F56" s="6">
        <f t="shared" si="1"/>
        <v>0</v>
      </c>
    </row>
    <row r="57" spans="1:6" ht="38.25">
      <c r="A57" s="83" t="s">
        <v>44</v>
      </c>
      <c r="B57" s="84" t="s">
        <v>45</v>
      </c>
      <c r="C57" s="128" t="s">
        <v>0</v>
      </c>
      <c r="D57" s="129">
        <v>2</v>
      </c>
      <c r="E57" s="1"/>
      <c r="F57" s="6">
        <f t="shared" si="1"/>
        <v>0</v>
      </c>
    </row>
    <row r="58" spans="1:6" ht="12.75">
      <c r="A58" s="85"/>
      <c r="B58" s="84"/>
      <c r="C58" s="128"/>
      <c r="D58" s="129"/>
      <c r="E58" s="1"/>
      <c r="F58" s="6">
        <f t="shared" si="1"/>
        <v>0</v>
      </c>
    </row>
    <row r="59" spans="1:6" ht="38.25">
      <c r="A59" s="83" t="s">
        <v>46</v>
      </c>
      <c r="B59" s="84" t="s">
        <v>107</v>
      </c>
      <c r="C59" s="128" t="s">
        <v>0</v>
      </c>
      <c r="D59" s="129">
        <v>4</v>
      </c>
      <c r="E59" s="1"/>
      <c r="F59" s="6">
        <f t="shared" si="1"/>
        <v>0</v>
      </c>
    </row>
    <row r="60" spans="1:6" ht="12.75">
      <c r="A60" s="85"/>
      <c r="B60" s="84"/>
      <c r="C60" s="128"/>
      <c r="D60" s="129"/>
      <c r="E60" s="1"/>
      <c r="F60" s="6">
        <f t="shared" si="1"/>
        <v>0</v>
      </c>
    </row>
    <row r="61" spans="1:6" ht="25.5">
      <c r="A61" s="83" t="s">
        <v>47</v>
      </c>
      <c r="B61" s="84" t="s">
        <v>92</v>
      </c>
      <c r="C61" s="128" t="s">
        <v>0</v>
      </c>
      <c r="D61" s="129">
        <v>1</v>
      </c>
      <c r="E61" s="1"/>
      <c r="F61" s="6">
        <f t="shared" si="1"/>
        <v>0</v>
      </c>
    </row>
    <row r="62" spans="1:6" ht="12.75">
      <c r="A62" s="85"/>
      <c r="B62" s="84"/>
      <c r="C62" s="128"/>
      <c r="D62" s="129"/>
      <c r="E62" s="1"/>
      <c r="F62" s="6">
        <f t="shared" si="1"/>
        <v>0</v>
      </c>
    </row>
    <row r="63" spans="1:6" ht="25.5">
      <c r="A63" s="83" t="s">
        <v>48</v>
      </c>
      <c r="B63" s="84" t="s">
        <v>49</v>
      </c>
      <c r="C63" s="128" t="s">
        <v>2</v>
      </c>
      <c r="D63" s="129">
        <v>10</v>
      </c>
      <c r="E63" s="1"/>
      <c r="F63" s="6">
        <f t="shared" si="1"/>
        <v>0</v>
      </c>
    </row>
    <row r="64" spans="1:6" ht="12.75">
      <c r="A64" s="85"/>
      <c r="B64" s="84"/>
      <c r="C64" s="128"/>
      <c r="D64" s="129"/>
      <c r="E64" s="1"/>
      <c r="F64" s="6">
        <f t="shared" si="1"/>
        <v>0</v>
      </c>
    </row>
    <row r="65" spans="1:6" ht="89.25">
      <c r="A65" s="83" t="s">
        <v>50</v>
      </c>
      <c r="B65" s="84" t="s">
        <v>51</v>
      </c>
      <c r="C65" s="128" t="s">
        <v>0</v>
      </c>
      <c r="D65" s="129">
        <v>3</v>
      </c>
      <c r="E65" s="1"/>
      <c r="F65" s="6">
        <f t="shared" si="1"/>
        <v>0</v>
      </c>
    </row>
    <row r="66" spans="1:6" ht="12.75">
      <c r="A66" s="85"/>
      <c r="B66" s="84"/>
      <c r="C66" s="128"/>
      <c r="D66" s="129"/>
      <c r="E66" s="1"/>
      <c r="F66" s="6">
        <f t="shared" si="1"/>
        <v>0</v>
      </c>
    </row>
    <row r="67" spans="1:8" ht="38.25">
      <c r="A67" s="83" t="s">
        <v>52</v>
      </c>
      <c r="B67" s="84" t="s">
        <v>53</v>
      </c>
      <c r="C67" s="128" t="s">
        <v>0</v>
      </c>
      <c r="D67" s="129">
        <v>1</v>
      </c>
      <c r="E67" s="1"/>
      <c r="F67" s="6">
        <f t="shared" si="1"/>
        <v>0</v>
      </c>
      <c r="G67" s="21"/>
      <c r="H67" s="21"/>
    </row>
    <row r="68" spans="1:8" ht="12.75">
      <c r="A68" s="85"/>
      <c r="B68" s="84"/>
      <c r="C68" s="128"/>
      <c r="D68" s="129"/>
      <c r="E68" s="1"/>
      <c r="F68" s="6">
        <f t="shared" si="1"/>
        <v>0</v>
      </c>
      <c r="G68" s="21"/>
      <c r="H68" s="21"/>
    </row>
    <row r="69" spans="1:8" ht="38.25">
      <c r="A69" s="83" t="s">
        <v>54</v>
      </c>
      <c r="B69" s="84" t="s">
        <v>55</v>
      </c>
      <c r="C69" s="128" t="s">
        <v>0</v>
      </c>
      <c r="D69" s="129">
        <v>8</v>
      </c>
      <c r="E69" s="1"/>
      <c r="F69" s="6">
        <f t="shared" si="1"/>
        <v>0</v>
      </c>
      <c r="G69" s="21"/>
      <c r="H69" s="21"/>
    </row>
    <row r="70" spans="1:8" ht="12.75">
      <c r="A70" s="85"/>
      <c r="B70" s="84"/>
      <c r="C70" s="128"/>
      <c r="D70" s="129"/>
      <c r="E70" s="1"/>
      <c r="F70" s="6">
        <f t="shared" si="1"/>
        <v>0</v>
      </c>
      <c r="G70" s="21"/>
      <c r="H70" s="21"/>
    </row>
    <row r="71" spans="1:8" ht="25.5">
      <c r="A71" s="83" t="s">
        <v>56</v>
      </c>
      <c r="B71" s="84" t="s">
        <v>57</v>
      </c>
      <c r="C71" s="128" t="s">
        <v>2</v>
      </c>
      <c r="D71" s="129">
        <v>20</v>
      </c>
      <c r="E71" s="1"/>
      <c r="F71" s="6">
        <f t="shared" si="1"/>
        <v>0</v>
      </c>
      <c r="G71" s="21"/>
      <c r="H71" s="21"/>
    </row>
    <row r="72" spans="1:8" ht="12.75">
      <c r="A72" s="85"/>
      <c r="B72" s="84"/>
      <c r="C72" s="128"/>
      <c r="D72" s="129"/>
      <c r="E72" s="1"/>
      <c r="F72" s="6">
        <f t="shared" si="1"/>
        <v>0</v>
      </c>
      <c r="G72" s="21"/>
      <c r="H72" s="21"/>
    </row>
    <row r="73" spans="1:8" ht="38.25">
      <c r="A73" s="83" t="s">
        <v>58</v>
      </c>
      <c r="B73" s="84" t="s">
        <v>59</v>
      </c>
      <c r="C73" s="128" t="s">
        <v>60</v>
      </c>
      <c r="D73" s="129">
        <v>1</v>
      </c>
      <c r="E73" s="1"/>
      <c r="F73" s="6">
        <f t="shared" si="1"/>
        <v>0</v>
      </c>
      <c r="G73" s="21"/>
      <c r="H73" s="21"/>
    </row>
    <row r="74" spans="1:8" ht="12.75">
      <c r="A74" s="85"/>
      <c r="B74" s="84"/>
      <c r="C74" s="128"/>
      <c r="D74" s="129"/>
      <c r="E74" s="1"/>
      <c r="F74" s="6">
        <f t="shared" si="1"/>
        <v>0</v>
      </c>
      <c r="G74" s="21"/>
      <c r="H74" s="21"/>
    </row>
    <row r="75" spans="1:8" ht="76.5">
      <c r="A75" s="83" t="s">
        <v>61</v>
      </c>
      <c r="B75" s="84" t="s">
        <v>99</v>
      </c>
      <c r="C75" s="128" t="s">
        <v>0</v>
      </c>
      <c r="D75" s="129">
        <v>1</v>
      </c>
      <c r="E75" s="1"/>
      <c r="F75" s="6">
        <f t="shared" si="1"/>
        <v>0</v>
      </c>
      <c r="G75" s="21"/>
      <c r="H75" s="21"/>
    </row>
    <row r="76" spans="1:8" ht="12.75">
      <c r="A76" s="85"/>
      <c r="B76" s="84"/>
      <c r="C76" s="128"/>
      <c r="D76" s="129"/>
      <c r="E76" s="1"/>
      <c r="F76" s="6">
        <f t="shared" si="1"/>
        <v>0</v>
      </c>
      <c r="G76" s="21"/>
      <c r="H76" s="21"/>
    </row>
    <row r="77" spans="1:8" ht="51">
      <c r="A77" s="83" t="s">
        <v>93</v>
      </c>
      <c r="B77" s="84" t="s">
        <v>105</v>
      </c>
      <c r="C77" s="128" t="s">
        <v>2</v>
      </c>
      <c r="D77" s="129">
        <v>10</v>
      </c>
      <c r="E77" s="1"/>
      <c r="F77" s="6">
        <f t="shared" si="1"/>
        <v>0</v>
      </c>
      <c r="G77" s="21"/>
      <c r="H77" s="21"/>
    </row>
    <row r="78" spans="1:8" ht="12.75">
      <c r="A78" s="85"/>
      <c r="B78" s="84"/>
      <c r="C78" s="128"/>
      <c r="D78" s="129"/>
      <c r="E78" s="1"/>
      <c r="F78" s="6">
        <f t="shared" si="1"/>
        <v>0</v>
      </c>
      <c r="G78" s="21"/>
      <c r="H78" s="21"/>
    </row>
    <row r="79" spans="1:6" ht="25.5">
      <c r="A79" s="83" t="s">
        <v>94</v>
      </c>
      <c r="B79" s="84" t="s">
        <v>100</v>
      </c>
      <c r="C79" s="128" t="s">
        <v>2</v>
      </c>
      <c r="D79" s="129">
        <v>2</v>
      </c>
      <c r="E79" s="1"/>
      <c r="F79" s="6">
        <f t="shared" si="1"/>
        <v>0</v>
      </c>
    </row>
    <row r="80" spans="1:6" ht="12.75">
      <c r="A80" s="83"/>
      <c r="B80" s="84"/>
      <c r="C80" s="128"/>
      <c r="D80" s="129"/>
      <c r="E80" s="1"/>
      <c r="F80" s="6">
        <f t="shared" si="1"/>
        <v>0</v>
      </c>
    </row>
    <row r="81" spans="1:6" ht="25.5">
      <c r="A81" s="83" t="s">
        <v>95</v>
      </c>
      <c r="B81" s="84" t="s">
        <v>103</v>
      </c>
      <c r="C81" s="128" t="s">
        <v>0</v>
      </c>
      <c r="D81" s="129">
        <v>1</v>
      </c>
      <c r="E81" s="1"/>
      <c r="F81" s="6">
        <f t="shared" si="1"/>
        <v>0</v>
      </c>
    </row>
    <row r="82" spans="1:8" ht="12.75">
      <c r="A82" s="85"/>
      <c r="B82" s="84"/>
      <c r="C82" s="128"/>
      <c r="D82" s="129"/>
      <c r="E82" s="1"/>
      <c r="F82" s="6">
        <f t="shared" si="1"/>
        <v>0</v>
      </c>
      <c r="G82" s="21"/>
      <c r="H82" s="21"/>
    </row>
    <row r="83" spans="1:8" ht="38.25">
      <c r="A83" s="83" t="s">
        <v>101</v>
      </c>
      <c r="B83" s="84" t="s">
        <v>96</v>
      </c>
      <c r="C83" s="128" t="s">
        <v>2</v>
      </c>
      <c r="D83" s="129">
        <v>10</v>
      </c>
      <c r="E83" s="1"/>
      <c r="F83" s="6">
        <f t="shared" si="1"/>
        <v>0</v>
      </c>
      <c r="G83" s="21"/>
      <c r="H83" s="21"/>
    </row>
    <row r="84" spans="1:8" ht="12.75">
      <c r="A84" s="83"/>
      <c r="B84" s="84"/>
      <c r="C84" s="128"/>
      <c r="D84" s="129"/>
      <c r="E84" s="1"/>
      <c r="F84" s="6">
        <f t="shared" si="1"/>
        <v>0</v>
      </c>
      <c r="G84" s="21"/>
      <c r="H84" s="21"/>
    </row>
    <row r="85" spans="1:8" ht="25.5">
      <c r="A85" s="83" t="s">
        <v>102</v>
      </c>
      <c r="B85" s="84" t="s">
        <v>97</v>
      </c>
      <c r="C85" s="128" t="s">
        <v>2</v>
      </c>
      <c r="D85" s="129">
        <v>20</v>
      </c>
      <c r="E85" s="1"/>
      <c r="F85" s="6">
        <f t="shared" si="1"/>
        <v>0</v>
      </c>
      <c r="G85" s="21"/>
      <c r="H85" s="21"/>
    </row>
    <row r="86" spans="1:8" ht="12.75">
      <c r="A86" s="83"/>
      <c r="B86" s="84"/>
      <c r="C86" s="128"/>
      <c r="D86" s="129"/>
      <c r="E86" s="1"/>
      <c r="F86" s="6">
        <f t="shared" si="1"/>
        <v>0</v>
      </c>
      <c r="G86" s="21"/>
      <c r="H86" s="21"/>
    </row>
    <row r="87" spans="1:8" ht="12.75">
      <c r="A87" s="83" t="s">
        <v>106</v>
      </c>
      <c r="B87" s="76" t="s">
        <v>89</v>
      </c>
      <c r="C87" s="122" t="s">
        <v>86</v>
      </c>
      <c r="D87" s="118">
        <v>5</v>
      </c>
      <c r="E87" s="1"/>
      <c r="F87" s="1">
        <f>SUM(F51:F85)*D87/100</f>
        <v>0</v>
      </c>
      <c r="G87" s="21"/>
      <c r="H87" s="21"/>
    </row>
    <row r="88" spans="1:8" ht="12.75">
      <c r="A88" s="83"/>
      <c r="B88" s="76"/>
      <c r="C88" s="122"/>
      <c r="D88" s="118"/>
      <c r="E88" s="1"/>
      <c r="F88" s="1"/>
      <c r="G88" s="21"/>
      <c r="H88" s="21"/>
    </row>
    <row r="89" spans="1:8" ht="12.75">
      <c r="A89" s="83" t="s">
        <v>109</v>
      </c>
      <c r="B89" s="76" t="s">
        <v>110</v>
      </c>
      <c r="C89" s="122" t="s">
        <v>0</v>
      </c>
      <c r="D89" s="118">
        <v>1</v>
      </c>
      <c r="E89" s="1"/>
      <c r="F89" s="6">
        <f>ROUND(D89*E89,2)</f>
        <v>0</v>
      </c>
      <c r="G89" s="21"/>
      <c r="H89" s="21"/>
    </row>
    <row r="90" spans="1:8" ht="13.5" thickBot="1">
      <c r="A90" s="77"/>
      <c r="B90" s="78"/>
      <c r="C90" s="123"/>
      <c r="D90" s="124"/>
      <c r="E90" s="1"/>
      <c r="F90" s="1"/>
      <c r="G90" s="21"/>
      <c r="H90" s="21"/>
    </row>
    <row r="91" spans="1:8" ht="16.5" thickBot="1" thickTop="1">
      <c r="A91" s="86" t="s">
        <v>37</v>
      </c>
      <c r="B91" s="87" t="s">
        <v>38</v>
      </c>
      <c r="C91" s="130"/>
      <c r="D91" s="130"/>
      <c r="E91" s="3"/>
      <c r="F91" s="3">
        <f>SUM(F51:F89)</f>
        <v>0</v>
      </c>
      <c r="G91" s="21"/>
      <c r="H91" s="21"/>
    </row>
    <row r="92" spans="1:8" ht="13.5" thickTop="1">
      <c r="A92" s="77"/>
      <c r="B92" s="78"/>
      <c r="C92" s="123"/>
      <c r="D92" s="124"/>
      <c r="E92" s="1"/>
      <c r="F92" s="1"/>
      <c r="G92" s="21"/>
      <c r="H92" s="21"/>
    </row>
    <row r="93" spans="1:8" ht="15">
      <c r="A93" s="88" t="s">
        <v>62</v>
      </c>
      <c r="B93" s="89" t="s">
        <v>63</v>
      </c>
      <c r="C93" s="128"/>
      <c r="D93" s="128"/>
      <c r="E93" s="1"/>
      <c r="F93" s="1"/>
      <c r="G93" s="21"/>
      <c r="H93" s="21"/>
    </row>
    <row r="94" spans="1:8" ht="12.75">
      <c r="A94" s="77"/>
      <c r="B94" s="78"/>
      <c r="C94" s="123"/>
      <c r="D94" s="124"/>
      <c r="E94" s="1"/>
      <c r="F94" s="1"/>
      <c r="G94" s="21"/>
      <c r="H94" s="21"/>
    </row>
    <row r="95" spans="1:8" ht="30">
      <c r="A95" s="90" t="s">
        <v>64</v>
      </c>
      <c r="B95" s="91" t="s">
        <v>108</v>
      </c>
      <c r="C95" s="123"/>
      <c r="D95" s="124"/>
      <c r="E95" s="1"/>
      <c r="F95" s="1"/>
      <c r="G95" s="51"/>
      <c r="H95" s="52"/>
    </row>
    <row r="96" spans="1:8" ht="14.25">
      <c r="A96" s="77"/>
      <c r="B96" s="78"/>
      <c r="C96" s="123"/>
      <c r="D96" s="124"/>
      <c r="E96" s="1"/>
      <c r="F96" s="1"/>
      <c r="G96" s="51"/>
      <c r="H96" s="52"/>
    </row>
    <row r="97" spans="1:8" ht="76.5">
      <c r="A97" s="83" t="s">
        <v>65</v>
      </c>
      <c r="B97" s="92" t="s">
        <v>66</v>
      </c>
      <c r="C97" s="131" t="s">
        <v>60</v>
      </c>
      <c r="D97" s="132">
        <v>1</v>
      </c>
      <c r="E97" s="1"/>
      <c r="F97" s="6">
        <f aca="true" t="shared" si="2" ref="F97:F113">ROUND(D97*E97,2)</f>
        <v>0</v>
      </c>
      <c r="G97" s="53"/>
      <c r="H97" s="53"/>
    </row>
    <row r="98" spans="1:8" ht="12.75">
      <c r="A98" s="83"/>
      <c r="B98" s="92"/>
      <c r="C98" s="131"/>
      <c r="D98" s="132"/>
      <c r="E98" s="1"/>
      <c r="F98" s="6">
        <f t="shared" si="2"/>
        <v>0</v>
      </c>
      <c r="G98" s="53"/>
      <c r="H98" s="53"/>
    </row>
    <row r="99" spans="1:8" ht="25.5">
      <c r="A99" s="83" t="s">
        <v>67</v>
      </c>
      <c r="B99" s="92" t="s">
        <v>104</v>
      </c>
      <c r="C99" s="131" t="s">
        <v>0</v>
      </c>
      <c r="D99" s="132">
        <v>1</v>
      </c>
      <c r="E99" s="1"/>
      <c r="F99" s="6">
        <f t="shared" si="2"/>
        <v>0</v>
      </c>
      <c r="G99" s="54"/>
      <c r="H99" s="55"/>
    </row>
    <row r="100" spans="1:8" ht="12.75">
      <c r="A100" s="83"/>
      <c r="B100" s="92"/>
      <c r="C100" s="131"/>
      <c r="D100" s="132"/>
      <c r="E100" s="1"/>
      <c r="F100" s="6">
        <f t="shared" si="2"/>
        <v>0</v>
      </c>
      <c r="G100" s="54"/>
      <c r="H100" s="55"/>
    </row>
    <row r="101" spans="1:8" ht="25.5">
      <c r="A101" s="83" t="s">
        <v>68</v>
      </c>
      <c r="B101" s="92" t="s">
        <v>69</v>
      </c>
      <c r="C101" s="131" t="s">
        <v>0</v>
      </c>
      <c r="D101" s="132">
        <v>1</v>
      </c>
      <c r="E101" s="1"/>
      <c r="F101" s="6">
        <f t="shared" si="2"/>
        <v>0</v>
      </c>
      <c r="G101" s="53"/>
      <c r="H101" s="53"/>
    </row>
    <row r="102" spans="1:8" ht="12.75">
      <c r="A102" s="83"/>
      <c r="B102" s="92"/>
      <c r="C102" s="131"/>
      <c r="D102" s="132"/>
      <c r="E102" s="1"/>
      <c r="F102" s="6">
        <f t="shared" si="2"/>
        <v>0</v>
      </c>
      <c r="G102" s="53"/>
      <c r="H102" s="53"/>
    </row>
    <row r="103" spans="1:8" ht="38.25">
      <c r="A103" s="83" t="s">
        <v>70</v>
      </c>
      <c r="B103" s="92" t="s">
        <v>71</v>
      </c>
      <c r="C103" s="131" t="s">
        <v>0</v>
      </c>
      <c r="D103" s="132">
        <v>3</v>
      </c>
      <c r="E103" s="1"/>
      <c r="F103" s="6">
        <f t="shared" si="2"/>
        <v>0</v>
      </c>
      <c r="G103" s="54"/>
      <c r="H103" s="55"/>
    </row>
    <row r="104" spans="1:8" ht="12.75">
      <c r="A104" s="83"/>
      <c r="B104" s="92"/>
      <c r="C104" s="131"/>
      <c r="D104" s="132"/>
      <c r="E104" s="1"/>
      <c r="F104" s="6">
        <f t="shared" si="2"/>
        <v>0</v>
      </c>
      <c r="G104" s="54"/>
      <c r="H104" s="55"/>
    </row>
    <row r="105" spans="1:8" ht="25.5">
      <c r="A105" s="83" t="s">
        <v>72</v>
      </c>
      <c r="B105" s="92" t="s">
        <v>73</v>
      </c>
      <c r="C105" s="131" t="s">
        <v>0</v>
      </c>
      <c r="D105" s="132">
        <v>1</v>
      </c>
      <c r="E105" s="1"/>
      <c r="F105" s="6">
        <f t="shared" si="2"/>
        <v>0</v>
      </c>
      <c r="G105" s="53"/>
      <c r="H105" s="53"/>
    </row>
    <row r="106" spans="1:8" ht="12.75">
      <c r="A106" s="83"/>
      <c r="B106" s="92"/>
      <c r="C106" s="131"/>
      <c r="D106" s="132"/>
      <c r="E106" s="1"/>
      <c r="F106" s="6">
        <f t="shared" si="2"/>
        <v>0</v>
      </c>
      <c r="G106" s="53"/>
      <c r="H106" s="53"/>
    </row>
    <row r="107" spans="1:8" ht="25.5">
      <c r="A107" s="83" t="s">
        <v>74</v>
      </c>
      <c r="B107" s="92" t="s">
        <v>75</v>
      </c>
      <c r="C107" s="131" t="s">
        <v>0</v>
      </c>
      <c r="D107" s="132">
        <v>1</v>
      </c>
      <c r="E107" s="1"/>
      <c r="F107" s="6">
        <f t="shared" si="2"/>
        <v>0</v>
      </c>
      <c r="G107" s="54"/>
      <c r="H107" s="55"/>
    </row>
    <row r="108" spans="1:8" ht="12.75">
      <c r="A108" s="83"/>
      <c r="B108" s="92"/>
      <c r="C108" s="131"/>
      <c r="D108" s="132"/>
      <c r="E108" s="1"/>
      <c r="F108" s="6">
        <f t="shared" si="2"/>
        <v>0</v>
      </c>
      <c r="G108" s="54"/>
      <c r="H108" s="55"/>
    </row>
    <row r="109" spans="1:8" ht="25.5">
      <c r="A109" s="83" t="s">
        <v>76</v>
      </c>
      <c r="B109" s="92" t="s">
        <v>77</v>
      </c>
      <c r="C109" s="131" t="s">
        <v>0</v>
      </c>
      <c r="D109" s="132">
        <v>1</v>
      </c>
      <c r="E109" s="1"/>
      <c r="F109" s="6">
        <f t="shared" si="2"/>
        <v>0</v>
      </c>
      <c r="G109" s="53"/>
      <c r="H109" s="53"/>
    </row>
    <row r="110" spans="1:8" ht="12.75">
      <c r="A110" s="83"/>
      <c r="B110" s="92"/>
      <c r="C110" s="131"/>
      <c r="D110" s="132"/>
      <c r="E110" s="1"/>
      <c r="F110" s="6">
        <f t="shared" si="2"/>
        <v>0</v>
      </c>
      <c r="G110" s="53"/>
      <c r="H110" s="53"/>
    </row>
    <row r="111" spans="1:8" ht="25.5">
      <c r="A111" s="83" t="s">
        <v>78</v>
      </c>
      <c r="B111" s="92" t="s">
        <v>79</v>
      </c>
      <c r="C111" s="131" t="s">
        <v>60</v>
      </c>
      <c r="D111" s="132">
        <v>1</v>
      </c>
      <c r="E111" s="1"/>
      <c r="F111" s="6">
        <f t="shared" si="2"/>
        <v>0</v>
      </c>
      <c r="G111" s="54"/>
      <c r="H111" s="54"/>
    </row>
    <row r="112" spans="1:8" ht="12.75">
      <c r="A112" s="83"/>
      <c r="B112" s="92"/>
      <c r="C112" s="131"/>
      <c r="D112" s="132"/>
      <c r="E112" s="1"/>
      <c r="F112" s="6">
        <f t="shared" si="2"/>
        <v>0</v>
      </c>
      <c r="G112" s="54"/>
      <c r="H112" s="54"/>
    </row>
    <row r="113" spans="1:8" ht="12.75">
      <c r="A113" s="83" t="s">
        <v>80</v>
      </c>
      <c r="B113" s="92" t="s">
        <v>81</v>
      </c>
      <c r="C113" s="131" t="s">
        <v>60</v>
      </c>
      <c r="D113" s="132">
        <v>1</v>
      </c>
      <c r="E113" s="1"/>
      <c r="F113" s="6">
        <f t="shared" si="2"/>
        <v>0</v>
      </c>
      <c r="G113" s="53"/>
      <c r="H113" s="53"/>
    </row>
    <row r="114" spans="1:8" ht="12.75">
      <c r="A114" s="77"/>
      <c r="B114" s="93"/>
      <c r="C114" s="133"/>
      <c r="D114" s="134"/>
      <c r="E114" s="1"/>
      <c r="F114" s="1"/>
      <c r="G114" s="54"/>
      <c r="H114" s="54"/>
    </row>
    <row r="115" spans="1:8" ht="30">
      <c r="A115" s="94" t="s">
        <v>64</v>
      </c>
      <c r="B115" s="95" t="s">
        <v>82</v>
      </c>
      <c r="C115" s="135" t="s">
        <v>60</v>
      </c>
      <c r="D115" s="136">
        <v>1</v>
      </c>
      <c r="E115" s="5"/>
      <c r="F115" s="5">
        <f>SUM(F97:F113)</f>
        <v>0</v>
      </c>
      <c r="G115" s="53"/>
      <c r="H115" s="53"/>
    </row>
    <row r="116" spans="1:8" ht="15.75" thickBot="1">
      <c r="A116" s="96"/>
      <c r="B116" s="97"/>
      <c r="C116" s="137"/>
      <c r="D116" s="138"/>
      <c r="E116" s="4"/>
      <c r="F116" s="4"/>
      <c r="G116" s="53"/>
      <c r="H116" s="53"/>
    </row>
    <row r="117" spans="1:8" ht="16.5" thickBot="1" thickTop="1">
      <c r="A117" s="98" t="s">
        <v>62</v>
      </c>
      <c r="B117" s="99" t="s">
        <v>63</v>
      </c>
      <c r="C117" s="139"/>
      <c r="D117" s="139"/>
      <c r="E117" s="3"/>
      <c r="F117" s="3">
        <f>F115</f>
        <v>0</v>
      </c>
      <c r="G117" s="53"/>
      <c r="H117" s="41"/>
    </row>
    <row r="118" spans="1:8" ht="14.25" thickBot="1" thickTop="1">
      <c r="A118" s="100"/>
      <c r="B118" s="100"/>
      <c r="C118" s="140"/>
      <c r="D118" s="140"/>
      <c r="E118" s="21"/>
      <c r="F118" s="21"/>
      <c r="G118" s="21"/>
      <c r="H118" s="21"/>
    </row>
    <row r="119" spans="1:8" ht="32.25" thickBot="1">
      <c r="A119" s="101" t="s">
        <v>1</v>
      </c>
      <c r="B119" s="102" t="s">
        <v>111</v>
      </c>
      <c r="C119" s="141"/>
      <c r="D119" s="142"/>
      <c r="E119" s="56"/>
      <c r="F119" s="57">
        <v>0</v>
      </c>
      <c r="G119" s="21"/>
      <c r="H119" s="21"/>
    </row>
    <row r="120" spans="1:4" ht="12.75">
      <c r="A120" s="103"/>
      <c r="B120" s="103"/>
      <c r="C120" s="143"/>
      <c r="D120" s="143"/>
    </row>
    <row r="121" spans="1:6" s="58" customFormat="1" ht="12.75">
      <c r="A121" s="104" t="str">
        <f aca="true" t="shared" si="3" ref="A121:F121">A47</f>
        <v>1.1</v>
      </c>
      <c r="B121" s="104" t="str">
        <f t="shared" si="3"/>
        <v>GRADBENA DELA</v>
      </c>
      <c r="C121" s="104">
        <f t="shared" si="3"/>
        <v>0</v>
      </c>
      <c r="D121" s="104">
        <f t="shared" si="3"/>
        <v>0</v>
      </c>
      <c r="E121" s="58">
        <f t="shared" si="3"/>
        <v>0</v>
      </c>
      <c r="F121" s="59">
        <f t="shared" si="3"/>
        <v>0</v>
      </c>
    </row>
    <row r="122" spans="1:6" s="58" customFormat="1" ht="12.75">
      <c r="A122" s="104"/>
      <c r="B122" s="104"/>
      <c r="C122" s="144"/>
      <c r="D122" s="144"/>
      <c r="F122" s="59"/>
    </row>
    <row r="123" spans="1:6" s="58" customFormat="1" ht="12.75">
      <c r="A123" s="104" t="str">
        <f aca="true" t="shared" si="4" ref="A123:F123">A91</f>
        <v>1.2</v>
      </c>
      <c r="B123" s="104" t="str">
        <f t="shared" si="4"/>
        <v>ELEKTROMONTAŽNA DELA</v>
      </c>
      <c r="C123" s="104">
        <f t="shared" si="4"/>
        <v>0</v>
      </c>
      <c r="D123" s="104">
        <f t="shared" si="4"/>
        <v>0</v>
      </c>
      <c r="E123" s="58">
        <f t="shared" si="4"/>
        <v>0</v>
      </c>
      <c r="F123" s="59">
        <f t="shared" si="4"/>
        <v>0</v>
      </c>
    </row>
    <row r="124" spans="1:6" s="58" customFormat="1" ht="12.75">
      <c r="A124" s="104"/>
      <c r="B124" s="104"/>
      <c r="C124" s="144"/>
      <c r="D124" s="144"/>
      <c r="F124" s="59"/>
    </row>
    <row r="125" spans="1:6" s="58" customFormat="1" ht="12.75">
      <c r="A125" s="104" t="str">
        <f aca="true" t="shared" si="5" ref="A125:F125">A117</f>
        <v>1.3</v>
      </c>
      <c r="B125" s="104" t="str">
        <f t="shared" si="5"/>
        <v>STIKALNI BLOKI</v>
      </c>
      <c r="C125" s="104">
        <f t="shared" si="5"/>
        <v>0</v>
      </c>
      <c r="D125" s="104">
        <f t="shared" si="5"/>
        <v>0</v>
      </c>
      <c r="E125" s="58">
        <f t="shared" si="5"/>
        <v>0</v>
      </c>
      <c r="F125" s="59">
        <f t="shared" si="5"/>
        <v>0</v>
      </c>
    </row>
    <row r="126" spans="1:6" s="58" customFormat="1" ht="12.75">
      <c r="A126" s="104"/>
      <c r="B126" s="104"/>
      <c r="C126" s="144"/>
      <c r="D126" s="144"/>
      <c r="F126" s="59"/>
    </row>
    <row r="127" spans="1:6" s="58" customFormat="1" ht="12.75">
      <c r="A127" s="105" t="s">
        <v>114</v>
      </c>
      <c r="B127" s="104" t="s">
        <v>117</v>
      </c>
      <c r="C127" s="144"/>
      <c r="D127" s="145">
        <v>0.02</v>
      </c>
      <c r="F127" s="59">
        <f>SUM(F121:F126)*D127</f>
        <v>0</v>
      </c>
    </row>
    <row r="128" spans="1:6" ht="12.75">
      <c r="A128" s="104"/>
      <c r="B128" s="104"/>
      <c r="C128" s="143"/>
      <c r="D128" s="145"/>
      <c r="F128" s="59"/>
    </row>
    <row r="129" spans="1:6" ht="12.75">
      <c r="A129" s="104" t="s">
        <v>115</v>
      </c>
      <c r="B129" s="104" t="s">
        <v>118</v>
      </c>
      <c r="C129" s="143"/>
      <c r="D129" s="145">
        <v>0.015</v>
      </c>
      <c r="F129" s="59">
        <f>SUM(F121:F125)*D129</f>
        <v>0</v>
      </c>
    </row>
    <row r="130" spans="1:6" ht="12.75">
      <c r="A130" s="103"/>
      <c r="B130" s="104"/>
      <c r="C130" s="143"/>
      <c r="D130" s="143"/>
      <c r="F130" s="59"/>
    </row>
    <row r="131" spans="1:6" s="61" customFormat="1" ht="12.75">
      <c r="A131" s="146"/>
      <c r="B131" s="147" t="s">
        <v>116</v>
      </c>
      <c r="C131" s="148"/>
      <c r="D131" s="148"/>
      <c r="F131" s="62">
        <f>SUM(F121:F130)</f>
        <v>0</v>
      </c>
    </row>
  </sheetData>
  <sheetProtection password="CA73" sheet="1"/>
  <mergeCells count="2">
    <mergeCell ref="A1:F1"/>
    <mergeCell ref="B7:F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ELITA I.B.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 Blaževič</dc:creator>
  <cp:keywords/>
  <dc:description/>
  <cp:lastModifiedBy>Mitjab</cp:lastModifiedBy>
  <cp:lastPrinted>2014-01-21T23:53:08Z</cp:lastPrinted>
  <dcterms:created xsi:type="dcterms:W3CDTF">2001-06-05T13:37:24Z</dcterms:created>
  <dcterms:modified xsi:type="dcterms:W3CDTF">2016-06-09T08:40:24Z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