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110" activeTab="0"/>
  </bookViews>
  <sheets>
    <sheet name="Rekapitulacija" sheetId="1" r:id="rId1"/>
    <sheet name="Gradbena dela-JR" sheetId="2" r:id="rId2"/>
    <sheet name="JR" sheetId="3" r:id="rId3"/>
  </sheets>
  <definedNames>
    <definedName name="_xlnm.Print_Area" localSheetId="1">'Gradbena dela-JR'!$A$1:$H$29</definedName>
    <definedName name="_xlnm.Print_Area" localSheetId="2">'JR'!$A$1:$H$44</definedName>
    <definedName name="_xlnm.Print_Area" localSheetId="0">'Rekapitulacija'!$A$1:$G$25</definedName>
  </definedNames>
  <calcPr fullCalcOnLoad="1"/>
</workbook>
</file>

<file path=xl/sharedStrings.xml><?xml version="1.0" encoding="utf-8"?>
<sst xmlns="http://schemas.openxmlformats.org/spreadsheetml/2006/main" count="122" uniqueCount="73">
  <si>
    <t>kos</t>
  </si>
  <si>
    <t>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</si>
  <si>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</si>
  <si>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</si>
  <si>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</si>
  <si>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</si>
  <si>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</si>
  <si>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</si>
  <si>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</si>
  <si>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</si>
  <si>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</si>
  <si>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</si>
  <si>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</si>
  <si>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</si>
  <si>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</si>
  <si>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SKUPAJ (brez DDV)</t>
  </si>
  <si>
    <t>Skupaj:</t>
  </si>
  <si>
    <t>Skupaj z DDV:</t>
  </si>
  <si>
    <t>Rekapitulacija</t>
  </si>
  <si>
    <t xml:space="preserve">PROJEKTANTSKI POPIS S PREDIZMERAMI IN </t>
  </si>
  <si>
    <t>STROŠKOVNO OCENO</t>
  </si>
  <si>
    <t>Dobava, prevoz, montaža, preizkus, svetlobni viri, predstikalne naprave, vezni in pritrdilni material</t>
  </si>
  <si>
    <t>Stigmaflex cev</t>
  </si>
  <si>
    <t>Nadzor upravljalcev komunalnih naprav</t>
  </si>
  <si>
    <t>h</t>
  </si>
  <si>
    <t xml:space="preserve">Meritve, pregledi, preizkusi, spuščanje v pogon </t>
  </si>
  <si>
    <t>Dobava, prevoz, montaža</t>
  </si>
  <si>
    <t xml:space="preserve">Drobni material </t>
  </si>
  <si>
    <t>PVC opozorilni trak "POZOR ENERGETSKI KABEL"</t>
  </si>
  <si>
    <t>Vodnik P/F-Y 25 mm2</t>
  </si>
  <si>
    <t>Javna razsvetljava - elektromontažna dela</t>
  </si>
  <si>
    <t>Drobni material</t>
  </si>
  <si>
    <t>kpl.</t>
  </si>
  <si>
    <t>Kabel PP00, PP00-Y položen na kabelsko kanalizacijo, kandelabre, instalacijske cevi, skupaj s kabelskimi končniki in priklopom</t>
  </si>
  <si>
    <t>Vodnik P/F (H07V-K) položen v instalacijske cevi</t>
  </si>
  <si>
    <t>- 10 mm2</t>
  </si>
  <si>
    <t>JR omrežje - gradbena dela</t>
  </si>
  <si>
    <t>- 3x1,5 mm2</t>
  </si>
  <si>
    <t>Asfalterska dela so zajeta pri zgornjem ustroju.</t>
  </si>
  <si>
    <t>kpl</t>
  </si>
  <si>
    <t>Geodetski posnetek trase pred zasipom, z vrisanimi cevmi</t>
  </si>
  <si>
    <t>Zakoličba obstoječih vodov komunalne infrastrukture</t>
  </si>
  <si>
    <t>13.</t>
  </si>
  <si>
    <t>14.</t>
  </si>
  <si>
    <t>Pocinkani valjanec Fe-Zn 25x4mm</t>
  </si>
  <si>
    <t>Križne sponke za valjanec</t>
  </si>
  <si>
    <t>Ozemljitev kandelabrov</t>
  </si>
  <si>
    <t>15.</t>
  </si>
  <si>
    <t>16.</t>
  </si>
  <si>
    <t>17.</t>
  </si>
  <si>
    <t>18.</t>
  </si>
  <si>
    <t>EUR</t>
  </si>
  <si>
    <t>DDV (22%)</t>
  </si>
  <si>
    <t>Nadometna doza 190x150x70mm, IP66 z uvodnicami</t>
  </si>
  <si>
    <t>Svetlobnotehnične meritve z izdajo poročila</t>
  </si>
  <si>
    <t>Izdelava betonske, zaključne glave na kandelabru, dim cca 30/30x15cm, ter premaz kandelabra z bitumnom</t>
  </si>
  <si>
    <t>Strojni in deloma ročni izkop kabelskega kanala v terenu IV do V. ktg.(50%-50%) dim 0,4 x 1,0 m, izdelava podloge iz suhega betona MB10 v sloju 10 cm, polaganje 2x stigmafleks cevi premera  90 mm (vključno z distančniki, čepi, tesnili, koleni, ...), obbetoniranje z betonom MB10 v sloju 10 cm zasip s tamponskim gramozom ter nabijanje v slojih 20 cm, polaganje ozemljilnega valjanca in PVC opozorilnega traku, odvoz materiala v predelavo gradbenih odpadkov, s plačilom vseh potrebnih taks, vse komplet - cestišče</t>
  </si>
  <si>
    <t>Strojni in deloma ročni izkop kabelskega kanala v terenu IV do V. ktg.(50%-50%) dim 0,4 x 1,0 m, izdelava podloge iz suhega betona MB10 v sloju 10 cm, polaganje 1x stigmafleks cevi premera  90 mm (vključno z distančniki, čepi, tesnili, koleni, ...), zasip s peskom v sloju 10 cm zasip s tamponskim gramozom ter nabijanje v slojih 20 cm, polaganje ozemljilnega valjanca in PVC opozorilnega traku, odvoz materiala v predelavo gradbenih odpadkov, s plačilom vseh potrebnih taks, vse komplet- pločniki</t>
  </si>
  <si>
    <t xml:space="preserve">Izkop  v terenu IV. kat. in komplet izgradnja betonskega temelja za drog cestne razsvetljave dim. fi 60 (notranja mera) globine 1200 mm z betonom MB 30, vgraditvijo sider, armaturo, podložnim betonom, obbetoniranej pete, postavitvijo cevi za drog, vgradnjo sider kandelabra, dobavo in vgradnjo neperforiranih cevi premera 63 mm, odvoz materiala v predelavo gradbenih odpadkov, vse komplet </t>
  </si>
  <si>
    <r>
      <t xml:space="preserve">Izkop  v terenu IV. do V. kat. /50%-50%) in komplet izgradnja tipskega manipulativnega kabelskega jaška </t>
    </r>
    <r>
      <rPr>
        <sz val="11"/>
        <rFont val="Symbol"/>
        <family val="1"/>
      </rPr>
      <t>f</t>
    </r>
    <r>
      <rPr>
        <sz val="11"/>
        <rFont val="Arial"/>
        <family val="2"/>
      </rPr>
      <t xml:space="preserve"> 50 cm, z betonom MB 30, litoželeznim pokrovom 125kN  600 mm, z napisom ELEKTRIKA, odvoz materiala v predelavo gradbenih odpadkov, s plačilom vseh potrebnih taks, vse komplet</t>
    </r>
  </si>
  <si>
    <r>
      <t xml:space="preserve">- </t>
    </r>
    <r>
      <rPr>
        <sz val="11"/>
        <rFont val="Symbol"/>
        <family val="1"/>
      </rPr>
      <t>f</t>
    </r>
    <r>
      <rPr>
        <sz val="11"/>
        <rFont val="Arial"/>
        <family val="2"/>
      </rPr>
      <t xml:space="preserve"> 90 mm</t>
    </r>
  </si>
  <si>
    <t>Preboj obstoječih jaškov oziroma stene trafo postaje s cevjo 90mm, ter uvod cevi, obdelava uvodov cevi s fino malto, ureditev in čiščenje obstoječih jaškov</t>
  </si>
  <si>
    <t>Kabel NYY-J 5x10mm2, uvlečen v kabelsko kanalizacijo</t>
  </si>
  <si>
    <t xml:space="preserve">Raven-konusni drog cestne razsvetljave višine h=7,0m za montažo na sidra, prilagojen za direktno montažo svetilke (fi 60 mm), vročecinkane izvedbe z 2x barvanjem s sivo kovinsko barvo po izboru naročnika, z uvodno odprtino za uvod kabla, vijaki INOX,s priključno ploščo za podvarovanje (kot npr PVE-4/25-1) in kompletnim ožičenjem (NYY-J 4x2,5 mm2), postavljen na sidra, komplet s sidrno ploščo in sidri, povezan na valjanec. Kandelaber mora biti usklajen s SIST EN 40, izvedena antikorozijska zaščita pa s SIST EN 1461. Kandelaber mora biti antikorozivno zaščiten s pomočjo vročega cinkanja in dimenzioniran na III.cono vetra. </t>
  </si>
  <si>
    <t xml:space="preserve">Svetilka javne razsvetljave kot npr. GE SLBT/3/F/C5/47/30, 47W 3000k, 5430lm, svetilka za kandelaber, primarno usmerjanje svetlobe, ravno steklo, material umetna masa, ALU metalizirano,  predstikalna naprava, z redukcijo moči
</t>
  </si>
  <si>
    <t>Zakoličba predvidenih komunalnih naprav (JR)</t>
  </si>
  <si>
    <t>OBČINA ILIRSKA BISTRICA
Bazoviška cesta 14
6250 Ilirska Bistrica</t>
  </si>
  <si>
    <t>Rekonstrukcija vodovoda Knežak - VH Obroba</t>
  </si>
  <si>
    <t>Javna razsvetljava</t>
  </si>
  <si>
    <t>Razna dodatna in nepredvidena dela. Obračun se bo vršil na podlagi dejansko porabljenega časa in materiala evidentiranega v gradbenem dnevniku in potrjenega od nadzornega organa (ocenjeno % del).</t>
  </si>
  <si>
    <t>Priklop kabla NYY-J 5x10mm2 na  točko priključitve na omrežje -v obstoječi TP ali na obstoječi svetilki s strani pooblaščene institucije - upravitelja JR</t>
  </si>
  <si>
    <t>Ureditev pločnika KNEŽAK - BAČ</t>
  </si>
  <si>
    <t>Razna dodatna in nepredvidena dela. Obračun se bo vršil na podlagi dejansko porabljenega časa in materiala evidentiranega v gradbenem dnevniku in potrjenega od nadzornega organa (ocenjeno 5 % del).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</si>
</sst>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#,##0.00\ _€"/>
    <numFmt numFmtId="177" formatCode="#,##0.00\ &quot;€&quot;"/>
  </numFmts>
  <fonts count="45">
    <font>
      <sz val="10"/>
      <name val="Arial CE"/>
      <family val="0"/>
    </font>
    <font>
      <sz val="11"/>
      <name val="Symbol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9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49" fontId="6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 vertical="top"/>
    </xf>
    <xf numFmtId="0" fontId="10" fillId="0" borderId="0" xfId="34" applyFont="1" applyAlignment="1">
      <alignment wrapText="1"/>
      <protection/>
    </xf>
    <xf numFmtId="4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vertical="top" wrapText="1"/>
    </xf>
    <xf numFmtId="176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 wrapText="1"/>
    </xf>
    <xf numFmtId="176" fontId="4" fillId="0" borderId="0" xfId="0" applyNumberFormat="1" applyFont="1" applyFill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vertical="top" wrapText="1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 2" xfId="42"/>
    <cellStyle name="Navadno 2 2 2 2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AD152"/>
  <sheetViews>
    <sheetView tabSelected="1" zoomScaleSheetLayoutView="100" zoomScalePageLayoutView="0" workbookViewId="0" topLeftCell="A1">
      <selection activeCell="L15" sqref="L15"/>
    </sheetView>
  </sheetViews>
  <sheetFormatPr defaultColWidth="9.00390625" defaultRowHeight="12.75"/>
  <cols>
    <col min="1" max="1" width="5.375" style="12" customWidth="1"/>
    <col min="2" max="2" width="48.125" style="3" customWidth="1"/>
    <col min="3" max="3" width="4.375" style="45" customWidth="1"/>
    <col min="4" max="4" width="6.625" style="45" customWidth="1"/>
    <col min="5" max="5" width="6.125" style="49" customWidth="1"/>
    <col min="6" max="6" width="9.875" style="49" customWidth="1"/>
    <col min="7" max="7" width="11.625" style="49" customWidth="1"/>
    <col min="8" max="30" width="9.125" style="17" customWidth="1"/>
    <col min="31" max="16384" width="9.125" style="3" customWidth="1"/>
  </cols>
  <sheetData>
    <row r="1" ht="18">
      <c r="A1" s="2" t="s">
        <v>19</v>
      </c>
    </row>
    <row r="2" ht="18">
      <c r="A2" s="2" t="s">
        <v>20</v>
      </c>
    </row>
    <row r="3" ht="18">
      <c r="A3" s="2"/>
    </row>
    <row r="4" spans="1:2" ht="54">
      <c r="A4" s="2"/>
      <c r="B4" s="39" t="s">
        <v>66</v>
      </c>
    </row>
    <row r="5" spans="1:2" ht="18">
      <c r="A5" s="2"/>
      <c r="B5" s="2"/>
    </row>
    <row r="6" spans="1:2" ht="36">
      <c r="A6" s="2"/>
      <c r="B6" s="39" t="s">
        <v>67</v>
      </c>
    </row>
    <row r="7" spans="1:2" ht="18">
      <c r="A7" s="2"/>
      <c r="B7" s="2" t="s">
        <v>68</v>
      </c>
    </row>
    <row r="8" ht="18">
      <c r="A8" s="2"/>
    </row>
    <row r="9" ht="18">
      <c r="A9" s="2"/>
    </row>
    <row r="10" ht="18">
      <c r="A10" s="2"/>
    </row>
    <row r="11" ht="18">
      <c r="A11" s="2" t="s">
        <v>71</v>
      </c>
    </row>
    <row r="12" ht="18">
      <c r="A12" s="39"/>
    </row>
    <row r="14" spans="1:4" ht="15">
      <c r="A14" s="4" t="s">
        <v>18</v>
      </c>
      <c r="B14" s="1"/>
      <c r="C14" s="40"/>
      <c r="D14" s="40"/>
    </row>
    <row r="15" spans="1:4" ht="15">
      <c r="A15" s="5"/>
      <c r="B15" s="1"/>
      <c r="C15" s="40"/>
      <c r="D15" s="40"/>
    </row>
    <row r="16" spans="1:7" ht="15" customHeight="1">
      <c r="A16" s="6" t="s">
        <v>3</v>
      </c>
      <c r="B16" s="7" t="s">
        <v>30</v>
      </c>
      <c r="C16" s="46"/>
      <c r="D16" s="49"/>
      <c r="E16" s="46" t="s">
        <v>51</v>
      </c>
      <c r="F16" s="46"/>
      <c r="G16" s="49">
        <f>JR!H43</f>
        <v>0</v>
      </c>
    </row>
    <row r="17" spans="1:7" ht="15" customHeight="1">
      <c r="A17" s="6" t="s">
        <v>4</v>
      </c>
      <c r="B17" s="7" t="s">
        <v>36</v>
      </c>
      <c r="C17" s="46"/>
      <c r="D17" s="49"/>
      <c r="E17" s="46" t="s">
        <v>51</v>
      </c>
      <c r="F17" s="46"/>
      <c r="G17" s="49">
        <f>'Gradbena dela-JR'!H29</f>
        <v>0</v>
      </c>
    </row>
    <row r="18" spans="1:6" ht="15" customHeight="1">
      <c r="A18" s="6"/>
      <c r="B18" s="7"/>
      <c r="C18" s="46"/>
      <c r="D18" s="49"/>
      <c r="E18" s="46"/>
      <c r="F18" s="51">
        <f>SUM(G16+G17)</f>
        <v>0</v>
      </c>
    </row>
    <row r="19" spans="1:7" ht="71.25">
      <c r="A19" s="6" t="s">
        <v>5</v>
      </c>
      <c r="B19" s="20" t="s">
        <v>69</v>
      </c>
      <c r="C19" s="45" t="s">
        <v>2</v>
      </c>
      <c r="D19" s="45">
        <v>10</v>
      </c>
      <c r="E19" s="46" t="s">
        <v>51</v>
      </c>
      <c r="F19" s="46"/>
      <c r="G19" s="49">
        <f>F18*0.1</f>
        <v>0</v>
      </c>
    </row>
    <row r="20" spans="1:6" ht="15" customHeight="1">
      <c r="A20" s="6"/>
      <c r="B20" s="68"/>
      <c r="C20" s="73"/>
      <c r="D20" s="74"/>
      <c r="E20" s="73"/>
      <c r="F20" s="73"/>
    </row>
    <row r="21" spans="1:30" s="69" customFormat="1" ht="14.25">
      <c r="A21" s="90" t="s">
        <v>16</v>
      </c>
      <c r="B21" s="90"/>
      <c r="C21" s="75"/>
      <c r="D21" s="71"/>
      <c r="E21" s="75" t="s">
        <v>51</v>
      </c>
      <c r="F21" s="75"/>
      <c r="G21" s="71">
        <f>SUM(G16:G20)</f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6" ht="14.25">
      <c r="A22" s="68"/>
      <c r="B22" s="68"/>
      <c r="C22" s="46"/>
      <c r="D22" s="49"/>
      <c r="E22" s="46"/>
      <c r="F22" s="46"/>
    </row>
    <row r="23" spans="1:30" s="69" customFormat="1" ht="14.25">
      <c r="A23" s="69" t="s">
        <v>52</v>
      </c>
      <c r="C23" s="70"/>
      <c r="D23" s="71"/>
      <c r="E23" s="75" t="s">
        <v>51</v>
      </c>
      <c r="F23" s="75"/>
      <c r="G23" s="71">
        <f>G21*0.22</f>
        <v>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6" ht="14.25">
      <c r="A24" s="17"/>
      <c r="B24" s="17"/>
      <c r="C24" s="48"/>
      <c r="D24" s="48"/>
      <c r="E24" s="48"/>
      <c r="F24" s="48"/>
    </row>
    <row r="25" spans="1:30" s="69" customFormat="1" ht="14.25">
      <c r="A25" s="69" t="s">
        <v>17</v>
      </c>
      <c r="C25" s="70"/>
      <c r="D25" s="71"/>
      <c r="E25" s="76" t="s">
        <v>51</v>
      </c>
      <c r="F25" s="76"/>
      <c r="G25" s="71">
        <f>SUM(G21:G23)</f>
        <v>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7" spans="1:2" ht="14.25">
      <c r="A27" s="9"/>
      <c r="B27" s="10"/>
    </row>
    <row r="29" spans="1:2" ht="14.25">
      <c r="A29" s="9"/>
      <c r="B29" s="10"/>
    </row>
    <row r="31" spans="1:2" ht="14.25">
      <c r="A31" s="9"/>
      <c r="B31" s="10"/>
    </row>
    <row r="32" ht="14.25">
      <c r="B32" s="13"/>
    </row>
    <row r="33" ht="14.25">
      <c r="B33" s="13"/>
    </row>
    <row r="34" spans="1:2" ht="18">
      <c r="A34" s="2"/>
      <c r="B34" s="13"/>
    </row>
    <row r="35" ht="14.25">
      <c r="B35" s="13"/>
    </row>
    <row r="36" ht="14.25">
      <c r="B36" s="13"/>
    </row>
    <row r="38" spans="1:2" ht="14.25">
      <c r="A38" s="9"/>
      <c r="B38" s="10"/>
    </row>
    <row r="40" spans="1:2" ht="14.25">
      <c r="A40" s="9"/>
      <c r="B40" s="7"/>
    </row>
    <row r="41" spans="2:4" ht="14.25">
      <c r="B41" s="13"/>
      <c r="C41" s="77"/>
      <c r="D41" s="46"/>
    </row>
    <row r="42" spans="2:4" ht="14.25">
      <c r="B42" s="13"/>
      <c r="C42" s="77"/>
      <c r="D42" s="46"/>
    </row>
    <row r="43" spans="2:4" ht="14.25">
      <c r="B43" s="13"/>
      <c r="C43" s="77"/>
      <c r="D43" s="46"/>
    </row>
    <row r="45" spans="1:2" ht="14.25">
      <c r="A45" s="9"/>
      <c r="B45" s="10"/>
    </row>
    <row r="47" spans="1:2" ht="14.25">
      <c r="A47" s="9"/>
      <c r="B47" s="10"/>
    </row>
    <row r="49" spans="1:2" ht="14.25">
      <c r="A49" s="9"/>
      <c r="B49" s="10"/>
    </row>
    <row r="51" spans="1:2" ht="14.25">
      <c r="A51" s="9"/>
      <c r="B51" s="10"/>
    </row>
    <row r="53" spans="1:2" ht="14.25">
      <c r="A53" s="9"/>
      <c r="B53" s="7"/>
    </row>
    <row r="54" spans="2:4" ht="14.25">
      <c r="B54" s="13"/>
      <c r="C54" s="77"/>
      <c r="D54" s="46"/>
    </row>
    <row r="55" spans="2:4" ht="14.25">
      <c r="B55" s="13"/>
      <c r="C55" s="77"/>
      <c r="D55" s="46"/>
    </row>
    <row r="56" spans="2:4" ht="14.25">
      <c r="B56" s="13"/>
      <c r="C56" s="77"/>
      <c r="D56" s="46"/>
    </row>
    <row r="57" spans="2:4" ht="14.25">
      <c r="B57" s="13"/>
      <c r="C57" s="77"/>
      <c r="D57" s="46"/>
    </row>
    <row r="59" spans="1:2" ht="14.25">
      <c r="A59" s="9"/>
      <c r="B59" s="7"/>
    </row>
    <row r="60" spans="2:3" ht="14.25">
      <c r="B60" s="13"/>
      <c r="C60" s="77"/>
    </row>
    <row r="61" spans="2:3" ht="14.25">
      <c r="B61" s="13"/>
      <c r="C61" s="77"/>
    </row>
    <row r="62" spans="2:3" ht="14.25">
      <c r="B62" s="13"/>
      <c r="C62" s="77"/>
    </row>
    <row r="63" spans="2:3" ht="14.25">
      <c r="B63" s="13"/>
      <c r="C63" s="77"/>
    </row>
    <row r="64" spans="2:3" ht="14.25">
      <c r="B64" s="13"/>
      <c r="C64" s="77"/>
    </row>
    <row r="65" spans="2:3" ht="14.25">
      <c r="B65" s="13"/>
      <c r="C65" s="77"/>
    </row>
    <row r="66" spans="2:3" ht="14.25">
      <c r="B66" s="13"/>
      <c r="C66" s="77"/>
    </row>
    <row r="68" ht="14.25">
      <c r="A68" s="9"/>
    </row>
    <row r="69" spans="1:6" ht="14.25">
      <c r="A69" s="13"/>
      <c r="B69" s="13"/>
      <c r="C69" s="46"/>
      <c r="D69" s="46"/>
      <c r="E69" s="51"/>
      <c r="F69" s="51"/>
    </row>
    <row r="70" spans="1:6" ht="14.25">
      <c r="A70" s="13"/>
      <c r="B70" s="13"/>
      <c r="C70" s="46"/>
      <c r="D70" s="46"/>
      <c r="E70" s="51"/>
      <c r="F70" s="51"/>
    </row>
    <row r="71" spans="1:6" ht="14.25">
      <c r="A71" s="13"/>
      <c r="B71" s="13"/>
      <c r="C71" s="46"/>
      <c r="D71" s="46"/>
      <c r="E71" s="51"/>
      <c r="F71" s="51"/>
    </row>
    <row r="72" spans="1:6" ht="14.25">
      <c r="A72" s="13"/>
      <c r="B72" s="13"/>
      <c r="C72" s="46"/>
      <c r="D72" s="46"/>
      <c r="E72" s="51"/>
      <c r="F72" s="51"/>
    </row>
    <row r="74" ht="14.25">
      <c r="A74" s="9"/>
    </row>
    <row r="75" spans="1:6" ht="14.25">
      <c r="A75" s="13"/>
      <c r="B75" s="13"/>
      <c r="C75" s="46"/>
      <c r="D75" s="46"/>
      <c r="E75" s="51"/>
      <c r="F75" s="51"/>
    </row>
    <row r="76" spans="1:6" ht="14.25">
      <c r="A76" s="13"/>
      <c r="B76" s="13"/>
      <c r="C76" s="46"/>
      <c r="D76" s="46"/>
      <c r="E76" s="51"/>
      <c r="F76" s="51"/>
    </row>
    <row r="78" spans="1:3" ht="14.25">
      <c r="A78" s="9"/>
      <c r="C78" s="46"/>
    </row>
    <row r="80" spans="1:3" ht="14.25">
      <c r="A80" s="9"/>
      <c r="C80" s="46"/>
    </row>
    <row r="82" spans="1:2" ht="14.25">
      <c r="A82" s="9"/>
      <c r="B82" s="7"/>
    </row>
    <row r="84" spans="1:2" ht="14.25">
      <c r="A84" s="9"/>
      <c r="B84" s="7"/>
    </row>
    <row r="86" spans="1:2" ht="14.25">
      <c r="A86" s="9"/>
      <c r="B86" s="14"/>
    </row>
    <row r="88" spans="1:2" ht="14.25">
      <c r="A88" s="9"/>
      <c r="B88" s="15"/>
    </row>
    <row r="90" spans="1:2" ht="14.25">
      <c r="A90" s="9"/>
      <c r="B90" s="15"/>
    </row>
    <row r="92" spans="1:2" ht="14.25">
      <c r="A92" s="9"/>
      <c r="B92" s="7"/>
    </row>
    <row r="93" spans="1:2" ht="14.25">
      <c r="A93" s="9"/>
      <c r="B93" s="7"/>
    </row>
    <row r="94" spans="1:2" ht="14.25">
      <c r="A94" s="9"/>
      <c r="B94" s="7"/>
    </row>
    <row r="95" spans="1:2" ht="14.25">
      <c r="A95" s="9"/>
      <c r="B95" s="7"/>
    </row>
    <row r="96" spans="1:2" ht="14.25">
      <c r="A96" s="9"/>
      <c r="B96" s="7"/>
    </row>
    <row r="97" spans="1:2" ht="14.25">
      <c r="A97" s="9"/>
      <c r="B97" s="7"/>
    </row>
    <row r="98" ht="14.25">
      <c r="B98" s="7"/>
    </row>
    <row r="100" spans="1:2" ht="14.25">
      <c r="A100" s="9"/>
      <c r="B100" s="7"/>
    </row>
    <row r="101" spans="1:2" ht="14.25">
      <c r="A101" s="9"/>
      <c r="B101" s="7"/>
    </row>
    <row r="102" spans="1:2" ht="14.25">
      <c r="A102" s="9"/>
      <c r="B102" s="7"/>
    </row>
    <row r="103" spans="1:2" ht="14.25">
      <c r="A103" s="9"/>
      <c r="B103" s="7"/>
    </row>
    <row r="104" spans="1:2" ht="14.25">
      <c r="A104" s="9"/>
      <c r="B104" s="7"/>
    </row>
    <row r="105" spans="1:2" ht="14.25">
      <c r="A105" s="9"/>
      <c r="B105" s="7"/>
    </row>
    <row r="106" ht="14.25">
      <c r="B106" s="7"/>
    </row>
    <row r="108" spans="1:2" ht="14.25">
      <c r="A108" s="9"/>
      <c r="B108" s="7"/>
    </row>
    <row r="109" spans="1:2" ht="14.25">
      <c r="A109" s="9"/>
      <c r="B109" s="7"/>
    </row>
    <row r="110" spans="1:2" ht="14.25">
      <c r="A110" s="9"/>
      <c r="B110" s="7"/>
    </row>
    <row r="111" spans="1:2" ht="14.25">
      <c r="A111" s="9"/>
      <c r="B111" s="7"/>
    </row>
    <row r="112" spans="1:2" ht="14.25">
      <c r="A112" s="9"/>
      <c r="B112" s="7"/>
    </row>
    <row r="113" spans="1:2" ht="14.25">
      <c r="A113" s="9"/>
      <c r="B113" s="7"/>
    </row>
    <row r="114" ht="14.25">
      <c r="B114" s="7"/>
    </row>
    <row r="116" spans="1:2" ht="14.25">
      <c r="A116" s="9"/>
      <c r="B116" s="7"/>
    </row>
    <row r="117" spans="1:2" ht="14.25">
      <c r="A117" s="9"/>
      <c r="B117" s="7"/>
    </row>
    <row r="118" spans="1:2" ht="14.25">
      <c r="A118" s="9"/>
      <c r="B118" s="7"/>
    </row>
    <row r="119" ht="14.25">
      <c r="B119" s="7"/>
    </row>
    <row r="120" ht="14.25">
      <c r="B120" s="7"/>
    </row>
    <row r="121" spans="1:2" ht="14.25">
      <c r="A121" s="9"/>
      <c r="B121" s="7"/>
    </row>
    <row r="122" ht="14.25">
      <c r="B122" s="7"/>
    </row>
    <row r="124" spans="1:2" ht="14.25">
      <c r="A124" s="9"/>
      <c r="B124" s="7"/>
    </row>
    <row r="126" spans="1:2" ht="14.25">
      <c r="A126" s="9"/>
      <c r="B126" s="7"/>
    </row>
    <row r="128" spans="1:2" ht="14.25">
      <c r="A128" s="9"/>
      <c r="B128" s="7"/>
    </row>
    <row r="130" spans="1:2" ht="14.25">
      <c r="A130" s="9"/>
      <c r="B130" s="7"/>
    </row>
    <row r="132" spans="1:2" ht="14.25">
      <c r="A132" s="9"/>
      <c r="B132" s="7"/>
    </row>
    <row r="134" ht="14.25">
      <c r="B134" s="7"/>
    </row>
    <row r="136" spans="1:2" ht="14.25">
      <c r="A136" s="9"/>
      <c r="B136" s="7"/>
    </row>
    <row r="138" spans="1:2" ht="14.25">
      <c r="A138" s="9"/>
      <c r="B138" s="7"/>
    </row>
    <row r="140" spans="1:2" ht="14.25">
      <c r="A140" s="9"/>
      <c r="B140" s="7"/>
    </row>
    <row r="142" spans="1:2" ht="14.25">
      <c r="A142" s="9"/>
      <c r="B142" s="7"/>
    </row>
    <row r="144" spans="1:2" ht="14.25">
      <c r="A144" s="9"/>
      <c r="B144" s="7"/>
    </row>
    <row r="146" spans="1:2" ht="14.25">
      <c r="A146" s="9"/>
      <c r="B146" s="7"/>
    </row>
    <row r="147" spans="1:2" ht="14.25">
      <c r="A147" s="9"/>
      <c r="B147" s="7"/>
    </row>
    <row r="148" spans="1:2" ht="14.25">
      <c r="A148" s="9"/>
      <c r="B148" s="7"/>
    </row>
    <row r="149" spans="1:7" ht="14.25">
      <c r="A149" s="16"/>
      <c r="B149" s="17"/>
      <c r="C149" s="48"/>
      <c r="D149" s="48"/>
      <c r="E149" s="78"/>
      <c r="F149" s="78"/>
      <c r="G149" s="78"/>
    </row>
    <row r="150" spans="1:2" ht="14.25">
      <c r="A150" s="9"/>
      <c r="B150" s="7"/>
    </row>
    <row r="152" spans="1:2" ht="14.25">
      <c r="A152" s="9"/>
      <c r="B152" s="7"/>
    </row>
  </sheetData>
  <sheetProtection/>
  <mergeCells count="1">
    <mergeCell ref="A21:B21"/>
  </mergeCells>
  <printOptions/>
  <pageMargins left="0.984251968503937" right="0.1968503937007874" top="0.984251968503937" bottom="0.984251968503937" header="0" footer="0"/>
  <pageSetup horizontalDpi="600" verticalDpi="600" orientation="portrait" paperSize="9" r:id="rId1"/>
  <headerFooter alignWithMargins="0">
    <oddHeader>&amp;LKARSUS d.o.o., Kraška ulica 2, Sežana</oddHeader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Zeros="0" view="pageBreakPreview" zoomScale="115" zoomScaleSheetLayoutView="115" zoomScalePageLayoutView="0" workbookViewId="0" topLeftCell="A16">
      <selection activeCell="G6" sqref="G6:G10"/>
    </sheetView>
  </sheetViews>
  <sheetFormatPr defaultColWidth="9.00390625" defaultRowHeight="12.75"/>
  <cols>
    <col min="1" max="1" width="5.375" style="12" customWidth="1"/>
    <col min="2" max="2" width="48.125" style="3" customWidth="1"/>
    <col min="3" max="3" width="7.75390625" style="45" customWidth="1"/>
    <col min="4" max="4" width="7.125" style="49" customWidth="1"/>
    <col min="5" max="5" width="9.875" style="49" hidden="1" customWidth="1"/>
    <col min="6" max="6" width="12.375" style="49" hidden="1" customWidth="1"/>
    <col min="7" max="7" width="10.125" style="49" bestFit="1" customWidth="1"/>
    <col min="8" max="8" width="14.625" style="49" customWidth="1"/>
    <col min="9" max="9" width="9.375" style="50" bestFit="1" customWidth="1"/>
    <col min="10" max="10" width="17.625" style="50" bestFit="1" customWidth="1"/>
    <col min="11" max="16384" width="9.125" style="1" customWidth="1"/>
  </cols>
  <sheetData>
    <row r="1" spans="1:2" ht="18">
      <c r="A1" s="2" t="s">
        <v>4</v>
      </c>
      <c r="B1" s="2" t="s">
        <v>36</v>
      </c>
    </row>
    <row r="2" spans="1:2" ht="18">
      <c r="A2" s="2"/>
      <c r="B2" s="2"/>
    </row>
    <row r="3" ht="14.25">
      <c r="B3" s="3" t="s">
        <v>38</v>
      </c>
    </row>
    <row r="4" ht="14.25">
      <c r="B4" s="10" t="s">
        <v>26</v>
      </c>
    </row>
    <row r="5" ht="14.25">
      <c r="B5" s="10"/>
    </row>
    <row r="6" spans="1:11" ht="156.75">
      <c r="A6" s="9" t="s">
        <v>3</v>
      </c>
      <c r="B6" s="7" t="s">
        <v>56</v>
      </c>
      <c r="C6" s="45" t="s">
        <v>1</v>
      </c>
      <c r="D6" s="49">
        <v>15</v>
      </c>
      <c r="E6" s="56"/>
      <c r="F6" s="56"/>
      <c r="H6" s="49">
        <f>D6*G6</f>
        <v>0</v>
      </c>
      <c r="K6" s="11"/>
    </row>
    <row r="7" spans="1:11" ht="14.25">
      <c r="A7" s="9"/>
      <c r="B7" s="7"/>
      <c r="E7" s="56"/>
      <c r="F7" s="56"/>
      <c r="K7" s="11"/>
    </row>
    <row r="8" spans="1:11" ht="156.75">
      <c r="A8" s="9" t="s">
        <v>4</v>
      </c>
      <c r="B8" s="7" t="s">
        <v>57</v>
      </c>
      <c r="C8" s="45" t="s">
        <v>1</v>
      </c>
      <c r="D8" s="49">
        <v>340</v>
      </c>
      <c r="E8" s="56"/>
      <c r="F8" s="56"/>
      <c r="H8" s="49">
        <f>D8*G8</f>
        <v>0</v>
      </c>
      <c r="K8" s="11"/>
    </row>
    <row r="9" spans="1:6" ht="14.25">
      <c r="A9" s="9"/>
      <c r="B9" s="18"/>
      <c r="E9" s="56"/>
      <c r="F9" s="56"/>
    </row>
    <row r="10" spans="1:8" ht="128.25">
      <c r="A10" s="9" t="s">
        <v>5</v>
      </c>
      <c r="B10" s="18" t="s">
        <v>58</v>
      </c>
      <c r="C10" s="45" t="s">
        <v>0</v>
      </c>
      <c r="D10" s="49">
        <v>13</v>
      </c>
      <c r="E10" s="56"/>
      <c r="F10" s="56"/>
      <c r="H10" s="49">
        <f>D10*G10</f>
        <v>0</v>
      </c>
    </row>
    <row r="11" spans="1:6" ht="14.25">
      <c r="A11" s="1"/>
      <c r="B11" s="18"/>
      <c r="E11" s="56"/>
      <c r="F11" s="56"/>
    </row>
    <row r="12" spans="1:10" s="3" customFormat="1" ht="100.5">
      <c r="A12" s="9" t="s">
        <v>6</v>
      </c>
      <c r="B12" s="18" t="s">
        <v>59</v>
      </c>
      <c r="C12" s="45" t="s">
        <v>0</v>
      </c>
      <c r="D12" s="49">
        <v>13</v>
      </c>
      <c r="E12" s="56"/>
      <c r="F12" s="56"/>
      <c r="G12" s="49"/>
      <c r="H12" s="49">
        <f>D12*G12</f>
        <v>0</v>
      </c>
      <c r="I12" s="54"/>
      <c r="J12" s="50"/>
    </row>
    <row r="13" spans="1:6" ht="14.25">
      <c r="A13" s="9"/>
      <c r="B13" s="18"/>
      <c r="E13" s="56"/>
      <c r="F13" s="56"/>
    </row>
    <row r="14" spans="1:6" ht="14.25">
      <c r="A14" s="9" t="s">
        <v>7</v>
      </c>
      <c r="B14" s="7" t="s">
        <v>22</v>
      </c>
      <c r="E14" s="56"/>
      <c r="F14" s="56"/>
    </row>
    <row r="15" spans="1:8" ht="15" customHeight="1">
      <c r="A15" s="13"/>
      <c r="B15" s="13" t="s">
        <v>60</v>
      </c>
      <c r="C15" s="46" t="s">
        <v>1</v>
      </c>
      <c r="D15" s="51">
        <v>390</v>
      </c>
      <c r="E15" s="57"/>
      <c r="F15" s="56"/>
      <c r="H15" s="49">
        <f>D15*G15</f>
        <v>0</v>
      </c>
    </row>
    <row r="16" spans="1:6" ht="15" customHeight="1">
      <c r="A16" s="13"/>
      <c r="B16" s="13"/>
      <c r="C16" s="46"/>
      <c r="D16" s="51"/>
      <c r="E16" s="57"/>
      <c r="F16" s="56"/>
    </row>
    <row r="17" spans="1:8" ht="57">
      <c r="A17" s="13" t="s">
        <v>8</v>
      </c>
      <c r="B17" s="13" t="s">
        <v>61</v>
      </c>
      <c r="C17" s="46" t="s">
        <v>39</v>
      </c>
      <c r="D17" s="51">
        <v>1</v>
      </c>
      <c r="E17" s="57"/>
      <c r="F17" s="56"/>
      <c r="H17" s="49">
        <f>D17*G17</f>
        <v>0</v>
      </c>
    </row>
    <row r="18" spans="1:6" ht="14.25">
      <c r="A18" s="13"/>
      <c r="B18" s="13"/>
      <c r="C18" s="46"/>
      <c r="D18" s="51"/>
      <c r="E18" s="57"/>
      <c r="F18" s="56"/>
    </row>
    <row r="19" spans="1:8" ht="42.75">
      <c r="A19" s="13" t="s">
        <v>9</v>
      </c>
      <c r="B19" s="13" t="s">
        <v>55</v>
      </c>
      <c r="C19" s="46" t="s">
        <v>0</v>
      </c>
      <c r="D19" s="51">
        <v>13</v>
      </c>
      <c r="E19" s="57"/>
      <c r="F19" s="56"/>
      <c r="H19" s="49">
        <f>D19*G19</f>
        <v>0</v>
      </c>
    </row>
    <row r="20" spans="1:6" ht="15" customHeight="1">
      <c r="A20" s="13"/>
      <c r="B20" s="13"/>
      <c r="C20" s="46"/>
      <c r="D20" s="51"/>
      <c r="E20" s="57"/>
      <c r="F20" s="56"/>
    </row>
    <row r="21" spans="1:8" ht="28.5">
      <c r="A21" s="13" t="s">
        <v>10</v>
      </c>
      <c r="B21" s="13" t="s">
        <v>40</v>
      </c>
      <c r="C21" s="46" t="s">
        <v>39</v>
      </c>
      <c r="D21" s="51">
        <v>1</v>
      </c>
      <c r="E21" s="51"/>
      <c r="G21" s="82"/>
      <c r="H21" s="49">
        <f>D21*G21</f>
        <v>0</v>
      </c>
    </row>
    <row r="22" spans="1:8" ht="14.25">
      <c r="A22" s="13"/>
      <c r="B22" s="18"/>
      <c r="G22" s="82"/>
      <c r="H22" s="82"/>
    </row>
    <row r="23" spans="1:8" ht="28.5">
      <c r="A23" s="13" t="s">
        <v>11</v>
      </c>
      <c r="B23" s="18" t="s">
        <v>41</v>
      </c>
      <c r="C23" s="45" t="s">
        <v>39</v>
      </c>
      <c r="D23" s="49">
        <v>1</v>
      </c>
      <c r="G23" s="82"/>
      <c r="H23" s="49">
        <f>D23*G23</f>
        <v>0</v>
      </c>
    </row>
    <row r="24" ht="14.25">
      <c r="A24" s="13"/>
    </row>
    <row r="25" spans="1:8" ht="14.25">
      <c r="A25" s="13" t="s">
        <v>12</v>
      </c>
      <c r="B25" s="7" t="s">
        <v>27</v>
      </c>
      <c r="C25" s="45" t="s">
        <v>2</v>
      </c>
      <c r="D25" s="49">
        <v>0.03</v>
      </c>
      <c r="E25" s="56"/>
      <c r="F25" s="56"/>
      <c r="G25" s="49">
        <f>SUM(H4:H24)</f>
        <v>0</v>
      </c>
      <c r="H25" s="49">
        <f>D25*G25</f>
        <v>0</v>
      </c>
    </row>
    <row r="26" spans="1:6" ht="14.25">
      <c r="A26" s="13"/>
      <c r="B26" s="7"/>
      <c r="E26" s="56"/>
      <c r="F26" s="56"/>
    </row>
    <row r="27" spans="1:10" s="3" customFormat="1" ht="71.25">
      <c r="A27" s="13" t="s">
        <v>13</v>
      </c>
      <c r="B27" s="20" t="s">
        <v>72</v>
      </c>
      <c r="C27" s="45" t="s">
        <v>2</v>
      </c>
      <c r="D27" s="49">
        <v>0.05</v>
      </c>
      <c r="E27" s="56"/>
      <c r="F27" s="56"/>
      <c r="G27" s="49">
        <f>SUM(H4:H26)</f>
        <v>0</v>
      </c>
      <c r="H27" s="49">
        <f>D27*G27</f>
        <v>0</v>
      </c>
      <c r="I27" s="45"/>
      <c r="J27" s="54"/>
    </row>
    <row r="28" spans="1:8" ht="15" thickBot="1">
      <c r="A28" s="19"/>
      <c r="B28" s="8"/>
      <c r="C28" s="47"/>
      <c r="D28" s="72"/>
      <c r="E28" s="72"/>
      <c r="F28" s="72"/>
      <c r="G28" s="72"/>
      <c r="H28" s="72"/>
    </row>
    <row r="29" spans="1:8" ht="14.25">
      <c r="A29" s="16" t="s">
        <v>15</v>
      </c>
      <c r="B29" s="17"/>
      <c r="C29" s="48"/>
      <c r="D29" s="78"/>
      <c r="E29" s="58"/>
      <c r="F29" s="58"/>
      <c r="H29" s="49">
        <f>SUM(H6:H27)</f>
        <v>0</v>
      </c>
    </row>
    <row r="30" spans="1:6" ht="14.25">
      <c r="A30" s="9"/>
      <c r="B30" s="7"/>
      <c r="E30" s="56"/>
      <c r="F30" s="56"/>
    </row>
    <row r="32" spans="1:6" ht="14.25">
      <c r="A32" s="9"/>
      <c r="B32" s="7"/>
      <c r="E32" s="56"/>
      <c r="F32" s="56"/>
    </row>
  </sheetData>
  <sheetProtection/>
  <printOptions/>
  <pageMargins left="0.984251968503937" right="0.1968503937007874" top="0.984251968503937" bottom="0.984251968503937" header="0" footer="0"/>
  <pageSetup horizontalDpi="600" verticalDpi="600" orientation="portrait" paperSize="9" scale="96" r:id="rId1"/>
  <headerFooter alignWithMargins="0">
    <oddHeader>&amp;LKARSUS d.o.o., Kraška ulica 2, Sežana</oddHeader>
    <oddFooter>&amp;CStran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J47"/>
  <sheetViews>
    <sheetView showZeros="0" zoomScaleSheetLayoutView="100" zoomScalePageLayoutView="0" workbookViewId="0" topLeftCell="A1">
      <selection activeCell="G5" sqref="G5:G8"/>
    </sheetView>
  </sheetViews>
  <sheetFormatPr defaultColWidth="9.00390625" defaultRowHeight="12.75"/>
  <cols>
    <col min="1" max="1" width="4.75390625" style="22" customWidth="1"/>
    <col min="2" max="2" width="45.75390625" style="1" customWidth="1"/>
    <col min="3" max="3" width="6.75390625" style="40" customWidth="1"/>
    <col min="4" max="4" width="6.75390625" style="82" customWidth="1"/>
    <col min="5" max="6" width="12.75390625" style="21" hidden="1" customWidth="1"/>
    <col min="7" max="7" width="10.125" style="21" customWidth="1"/>
    <col min="8" max="8" width="14.375" style="21" customWidth="1"/>
    <col min="9" max="9" width="9.75390625" style="50" bestFit="1" customWidth="1"/>
    <col min="10" max="10" width="10.75390625" style="50" bestFit="1" customWidth="1"/>
    <col min="11" max="16384" width="9.125" style="1" customWidth="1"/>
  </cols>
  <sheetData>
    <row r="1" spans="1:2" ht="18">
      <c r="A1" s="2" t="s">
        <v>3</v>
      </c>
      <c r="B1" s="2" t="s">
        <v>30</v>
      </c>
    </row>
    <row r="3" spans="2:9" ht="25.5">
      <c r="B3" s="23" t="s">
        <v>21</v>
      </c>
      <c r="C3" s="41"/>
      <c r="D3" s="83"/>
      <c r="E3" s="24"/>
      <c r="F3" s="24"/>
      <c r="G3" s="24"/>
      <c r="H3" s="24"/>
      <c r="I3" s="79"/>
    </row>
    <row r="5" spans="1:8" ht="25.5">
      <c r="A5" s="25" t="s">
        <v>3</v>
      </c>
      <c r="B5" s="26" t="s">
        <v>62</v>
      </c>
      <c r="C5" s="43" t="s">
        <v>1</v>
      </c>
      <c r="D5" s="83">
        <v>540</v>
      </c>
      <c r="F5" s="27"/>
      <c r="H5" s="21">
        <f>D5*G5</f>
        <v>0</v>
      </c>
    </row>
    <row r="6" spans="1:10" s="64" customFormat="1" ht="12.75">
      <c r="A6" s="59"/>
      <c r="B6" s="60"/>
      <c r="C6" s="61"/>
      <c r="D6" s="84"/>
      <c r="E6" s="62"/>
      <c r="F6" s="63"/>
      <c r="G6" s="62"/>
      <c r="H6" s="62"/>
      <c r="I6" s="80"/>
      <c r="J6" s="80"/>
    </row>
    <row r="7" spans="1:10" s="64" customFormat="1" ht="38.25">
      <c r="A7" s="65" t="s">
        <v>4</v>
      </c>
      <c r="B7" s="66" t="s">
        <v>33</v>
      </c>
      <c r="C7" s="67"/>
      <c r="D7" s="85"/>
      <c r="E7" s="62"/>
      <c r="F7" s="62"/>
      <c r="G7" s="62"/>
      <c r="H7" s="62"/>
      <c r="I7" s="80"/>
      <c r="J7" s="80"/>
    </row>
    <row r="8" spans="1:10" s="64" customFormat="1" ht="12.75">
      <c r="A8" s="59"/>
      <c r="B8" s="60" t="s">
        <v>37</v>
      </c>
      <c r="C8" s="61" t="s">
        <v>1</v>
      </c>
      <c r="D8" s="84">
        <v>95</v>
      </c>
      <c r="E8" s="62"/>
      <c r="F8" s="63"/>
      <c r="G8" s="62"/>
      <c r="H8" s="21">
        <f>D8*G8</f>
        <v>0</v>
      </c>
      <c r="I8" s="80"/>
      <c r="J8" s="80"/>
    </row>
    <row r="9" spans="1:10" s="64" customFormat="1" ht="12.75">
      <c r="A9" s="59"/>
      <c r="B9" s="60"/>
      <c r="C9" s="61"/>
      <c r="D9" s="84"/>
      <c r="E9" s="62"/>
      <c r="F9" s="63"/>
      <c r="G9" s="62"/>
      <c r="H9" s="62"/>
      <c r="I9" s="80"/>
      <c r="J9" s="80"/>
    </row>
    <row r="10" spans="1:2" ht="19.5" customHeight="1">
      <c r="A10" s="25" t="s">
        <v>5</v>
      </c>
      <c r="B10" s="30" t="s">
        <v>34</v>
      </c>
    </row>
    <row r="11" spans="1:8" ht="12.75">
      <c r="A11" s="28"/>
      <c r="B11" s="29" t="s">
        <v>35</v>
      </c>
      <c r="C11" s="43" t="s">
        <v>1</v>
      </c>
      <c r="D11" s="83">
        <v>80</v>
      </c>
      <c r="F11" s="27"/>
      <c r="H11" s="21">
        <f>D11*G11</f>
        <v>0</v>
      </c>
    </row>
    <row r="12" ht="12.75">
      <c r="A12" s="28"/>
    </row>
    <row r="13" spans="1:8" ht="38.25">
      <c r="A13" s="25" t="s">
        <v>6</v>
      </c>
      <c r="B13" s="30" t="s">
        <v>70</v>
      </c>
      <c r="C13" s="43" t="s">
        <v>39</v>
      </c>
      <c r="D13" s="83">
        <v>1</v>
      </c>
      <c r="E13" s="27"/>
      <c r="F13" s="27"/>
      <c r="H13" s="21">
        <f>D13*G13</f>
        <v>0</v>
      </c>
    </row>
    <row r="14" spans="1:6" ht="12.75">
      <c r="A14" s="25"/>
      <c r="B14" s="30"/>
      <c r="C14" s="43"/>
      <c r="D14" s="83"/>
      <c r="E14" s="27"/>
      <c r="F14" s="27"/>
    </row>
    <row r="15" spans="1:8" ht="165.75">
      <c r="A15" s="25" t="s">
        <v>7</v>
      </c>
      <c r="B15" s="26" t="s">
        <v>63</v>
      </c>
      <c r="C15" s="40" t="s">
        <v>0</v>
      </c>
      <c r="D15" s="82">
        <v>13</v>
      </c>
      <c r="E15" s="27"/>
      <c r="F15" s="27"/>
      <c r="H15" s="21">
        <f>D15*G15</f>
        <v>0</v>
      </c>
    </row>
    <row r="16" spans="1:6" ht="12.75">
      <c r="A16" s="25"/>
      <c r="B16" s="26"/>
      <c r="E16" s="27"/>
      <c r="F16" s="27"/>
    </row>
    <row r="17" spans="1:8" ht="76.5">
      <c r="A17" s="25" t="s">
        <v>8</v>
      </c>
      <c r="B17" s="26" t="s">
        <v>64</v>
      </c>
      <c r="C17" s="40" t="s">
        <v>0</v>
      </c>
      <c r="D17" s="82">
        <v>13</v>
      </c>
      <c r="E17" s="27"/>
      <c r="F17" s="27"/>
      <c r="H17" s="21">
        <f>D17*G17</f>
        <v>0</v>
      </c>
    </row>
    <row r="18" spans="1:6" ht="12.75">
      <c r="A18" s="25"/>
      <c r="B18" s="26"/>
      <c r="E18" s="27"/>
      <c r="F18" s="27"/>
    </row>
    <row r="19" spans="1:8" ht="25.5">
      <c r="A19" s="25" t="s">
        <v>9</v>
      </c>
      <c r="B19" s="26" t="s">
        <v>53</v>
      </c>
      <c r="C19" s="40" t="s">
        <v>0</v>
      </c>
      <c r="D19" s="82">
        <v>2</v>
      </c>
      <c r="E19" s="27"/>
      <c r="F19" s="27"/>
      <c r="H19" s="21">
        <f>D19*G19</f>
        <v>0</v>
      </c>
    </row>
    <row r="20" spans="1:6" ht="12.75">
      <c r="A20" s="25"/>
      <c r="B20" s="29"/>
      <c r="E20" s="27"/>
      <c r="F20" s="27"/>
    </row>
    <row r="21" spans="1:8" ht="12.75">
      <c r="A21" s="25" t="s">
        <v>10</v>
      </c>
      <c r="B21" s="29" t="s">
        <v>28</v>
      </c>
      <c r="C21" s="40" t="s">
        <v>1</v>
      </c>
      <c r="D21" s="82">
        <v>370</v>
      </c>
      <c r="E21" s="27"/>
      <c r="F21" s="27"/>
      <c r="H21" s="21">
        <f>D21*G21</f>
        <v>0</v>
      </c>
    </row>
    <row r="22" ht="12.75">
      <c r="A22" s="25"/>
    </row>
    <row r="23" spans="1:8" ht="15" customHeight="1">
      <c r="A23" s="25" t="s">
        <v>11</v>
      </c>
      <c r="B23" s="29" t="s">
        <v>44</v>
      </c>
      <c r="C23" s="41" t="s">
        <v>1</v>
      </c>
      <c r="D23" s="83">
        <v>370</v>
      </c>
      <c r="E23" s="55"/>
      <c r="F23" s="27"/>
      <c r="H23" s="21">
        <f>D23*G23</f>
        <v>0</v>
      </c>
    </row>
    <row r="24" spans="1:8" ht="15" customHeight="1">
      <c r="A24" s="25"/>
      <c r="B24" s="29"/>
      <c r="C24" s="41"/>
      <c r="D24" s="83"/>
      <c r="E24" s="55"/>
      <c r="F24" s="27"/>
      <c r="H24" s="86"/>
    </row>
    <row r="25" spans="1:8" ht="15" customHeight="1">
      <c r="A25" s="25" t="s">
        <v>12</v>
      </c>
      <c r="B25" s="29" t="s">
        <v>45</v>
      </c>
      <c r="C25" s="41" t="s">
        <v>0</v>
      </c>
      <c r="D25" s="83">
        <v>25</v>
      </c>
      <c r="E25" s="55"/>
      <c r="F25" s="27"/>
      <c r="H25" s="21">
        <f>D25*G25</f>
        <v>0</v>
      </c>
    </row>
    <row r="26" spans="1:8" ht="15" customHeight="1">
      <c r="A26" s="25"/>
      <c r="B26" s="29"/>
      <c r="C26" s="41"/>
      <c r="D26" s="83"/>
      <c r="E26" s="55"/>
      <c r="F26" s="27"/>
      <c r="H26" s="86"/>
    </row>
    <row r="27" spans="1:8" ht="15" customHeight="1">
      <c r="A27" s="25" t="s">
        <v>13</v>
      </c>
      <c r="B27" s="29" t="s">
        <v>46</v>
      </c>
      <c r="C27" s="41" t="s">
        <v>0</v>
      </c>
      <c r="D27" s="83">
        <v>13</v>
      </c>
      <c r="E27" s="55"/>
      <c r="F27" s="27"/>
      <c r="H27" s="21">
        <f>D27*G27</f>
        <v>0</v>
      </c>
    </row>
    <row r="28" spans="1:8" ht="15" customHeight="1">
      <c r="A28" s="25"/>
      <c r="B28" s="29"/>
      <c r="C28" s="41"/>
      <c r="D28" s="83"/>
      <c r="E28" s="55"/>
      <c r="F28" s="27"/>
      <c r="H28" s="86"/>
    </row>
    <row r="29" spans="1:8" ht="12.75">
      <c r="A29" s="25" t="s">
        <v>14</v>
      </c>
      <c r="B29" s="29" t="s">
        <v>29</v>
      </c>
      <c r="C29" s="40" t="s">
        <v>1</v>
      </c>
      <c r="D29" s="82">
        <v>120</v>
      </c>
      <c r="E29" s="27"/>
      <c r="F29" s="27"/>
      <c r="H29" s="21">
        <f>D29*G29</f>
        <v>0</v>
      </c>
    </row>
    <row r="30" spans="1:10" s="36" customFormat="1" ht="12.75">
      <c r="A30" s="52"/>
      <c r="B30" s="53"/>
      <c r="C30" s="44"/>
      <c r="D30" s="87"/>
      <c r="E30" s="37"/>
      <c r="F30" s="37"/>
      <c r="G30" s="88"/>
      <c r="H30" s="88"/>
      <c r="I30" s="81"/>
      <c r="J30" s="50"/>
    </row>
    <row r="31" spans="1:8" ht="12.75">
      <c r="A31" s="25" t="s">
        <v>42</v>
      </c>
      <c r="B31" s="29" t="s">
        <v>25</v>
      </c>
      <c r="C31" s="43" t="s">
        <v>0</v>
      </c>
      <c r="D31" s="83">
        <v>1</v>
      </c>
      <c r="F31" s="27"/>
      <c r="H31" s="21">
        <f>D31*G31</f>
        <v>0</v>
      </c>
    </row>
    <row r="32" spans="1:6" ht="12.75">
      <c r="A32" s="25"/>
      <c r="B32" s="29"/>
      <c r="C32" s="43"/>
      <c r="D32" s="83"/>
      <c r="F32" s="27"/>
    </row>
    <row r="33" spans="1:10" s="3" customFormat="1" ht="14.25">
      <c r="A33" s="52" t="s">
        <v>43</v>
      </c>
      <c r="B33" s="30" t="s">
        <v>65</v>
      </c>
      <c r="C33" s="41" t="s">
        <v>32</v>
      </c>
      <c r="D33" s="82">
        <v>1</v>
      </c>
      <c r="E33" s="27"/>
      <c r="F33" s="27"/>
      <c r="G33" s="21"/>
      <c r="H33" s="21">
        <f>D33*G33</f>
        <v>0</v>
      </c>
      <c r="I33" s="45"/>
      <c r="J33" s="50"/>
    </row>
    <row r="34" spans="1:6" ht="12.75">
      <c r="A34" s="52"/>
      <c r="B34" s="29"/>
      <c r="C34" s="43"/>
      <c r="D34" s="83"/>
      <c r="F34" s="27"/>
    </row>
    <row r="35" spans="1:10" s="3" customFormat="1" ht="14.25">
      <c r="A35" s="25" t="s">
        <v>47</v>
      </c>
      <c r="B35" s="25" t="s">
        <v>54</v>
      </c>
      <c r="C35" s="40" t="s">
        <v>0</v>
      </c>
      <c r="D35" s="82">
        <v>1</v>
      </c>
      <c r="E35" s="27"/>
      <c r="F35" s="27"/>
      <c r="G35" s="21"/>
      <c r="H35" s="21">
        <f>D35*G35</f>
        <v>0</v>
      </c>
      <c r="I35" s="45"/>
      <c r="J35" s="50"/>
    </row>
    <row r="36" spans="1:10" s="3" customFormat="1" ht="14.25">
      <c r="A36" s="25"/>
      <c r="B36" s="30"/>
      <c r="C36" s="40"/>
      <c r="D36" s="82"/>
      <c r="E36" s="27"/>
      <c r="F36" s="27"/>
      <c r="G36" s="21"/>
      <c r="H36" s="21"/>
      <c r="I36" s="45"/>
      <c r="J36" s="50"/>
    </row>
    <row r="37" spans="1:10" s="3" customFormat="1" ht="14.25">
      <c r="A37" s="52" t="s">
        <v>48</v>
      </c>
      <c r="B37" s="30" t="s">
        <v>23</v>
      </c>
      <c r="C37" s="40" t="s">
        <v>24</v>
      </c>
      <c r="D37" s="82">
        <v>5</v>
      </c>
      <c r="E37" s="27"/>
      <c r="F37" s="27"/>
      <c r="G37" s="21"/>
      <c r="H37" s="21">
        <f>D37*G37</f>
        <v>0</v>
      </c>
      <c r="I37" s="45"/>
      <c r="J37" s="50"/>
    </row>
    <row r="38" spans="1:6" ht="12.75">
      <c r="A38" s="25"/>
      <c r="B38" s="29"/>
      <c r="C38" s="43"/>
      <c r="D38" s="83"/>
      <c r="F38" s="27"/>
    </row>
    <row r="39" spans="1:8" ht="12.75">
      <c r="A39" s="52" t="s">
        <v>49</v>
      </c>
      <c r="B39" s="30" t="s">
        <v>31</v>
      </c>
      <c r="C39" s="40" t="s">
        <v>2</v>
      </c>
      <c r="D39" s="83">
        <v>0.03</v>
      </c>
      <c r="F39" s="27"/>
      <c r="G39" s="21">
        <f>SUM(H5:H37)</f>
        <v>0</v>
      </c>
      <c r="H39" s="21">
        <f>D39*G39</f>
        <v>0</v>
      </c>
    </row>
    <row r="40" spans="1:6" ht="12.75">
      <c r="A40" s="52"/>
      <c r="B40" s="29"/>
      <c r="C40" s="43"/>
      <c r="D40" s="83"/>
      <c r="F40" s="27"/>
    </row>
    <row r="41" spans="1:8" ht="54.75" customHeight="1">
      <c r="A41" s="25" t="s">
        <v>50</v>
      </c>
      <c r="B41" s="31" t="s">
        <v>72</v>
      </c>
      <c r="C41" s="40" t="s">
        <v>2</v>
      </c>
      <c r="D41" s="83">
        <v>0.05</v>
      </c>
      <c r="F41" s="27"/>
      <c r="G41" s="21">
        <f>SUM(H5:H40)</f>
        <v>0</v>
      </c>
      <c r="H41" s="21">
        <f>D41*G41</f>
        <v>0</v>
      </c>
    </row>
    <row r="42" spans="1:8" ht="13.5" thickBot="1">
      <c r="A42" s="32"/>
      <c r="B42" s="33"/>
      <c r="C42" s="42"/>
      <c r="D42" s="89"/>
      <c r="E42" s="34"/>
      <c r="F42" s="34"/>
      <c r="G42" s="34"/>
      <c r="H42" s="34"/>
    </row>
    <row r="43" ht="12.75">
      <c r="H43" s="21">
        <f>SUM(H3:H42)</f>
        <v>0</v>
      </c>
    </row>
    <row r="44" spans="1:6" ht="12.75">
      <c r="A44" s="35" t="s">
        <v>15</v>
      </c>
      <c r="B44" s="36"/>
      <c r="C44" s="44"/>
      <c r="D44" s="87"/>
      <c r="E44" s="37"/>
      <c r="F44" s="37"/>
    </row>
    <row r="45" spans="1:6" ht="12.75">
      <c r="A45" s="38"/>
      <c r="B45" s="30"/>
      <c r="E45" s="27"/>
      <c r="F45" s="27"/>
    </row>
    <row r="47" spans="1:6" ht="12.75">
      <c r="A47" s="38"/>
      <c r="B47" s="30"/>
      <c r="E47" s="27"/>
      <c r="F47" s="27"/>
    </row>
  </sheetData>
  <sheetProtection/>
  <printOptions/>
  <pageMargins left="0.984251968503937" right="0.1968503937007874" top="0.984251968503937" bottom="0.984251968503937" header="0" footer="0"/>
  <pageSetup horizontalDpi="600" verticalDpi="600" orientation="portrait" paperSize="9" r:id="rId1"/>
  <headerFooter alignWithMargins="0">
    <oddHeader>&amp;LKARSUS d.o.o., Kraška ulica 2, Sežana</oddHeader>
    <oddFooter>&amp;CStran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ELITA IB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tanja</cp:lastModifiedBy>
  <cp:lastPrinted>2017-04-11T12:50:06Z</cp:lastPrinted>
  <dcterms:created xsi:type="dcterms:W3CDTF">2003-07-04T07:01:33Z</dcterms:created>
  <dcterms:modified xsi:type="dcterms:W3CDTF">2019-10-03T06:25:38Z</dcterms:modified>
  <cp:category/>
  <cp:version/>
  <cp:contentType/>
  <cp:contentStatus/>
</cp:coreProperties>
</file>