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jaB\Documents\MitjaBožič\PROJEKTI 2020\Zelene površine KONCESIJA 2020_24\"/>
    </mc:Choice>
  </mc:AlternateContent>
  <xr:revisionPtr revIDLastSave="0" documentId="13_ncr:1_{CFBB4872-30B3-48B4-938B-BB295EC0573B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Rekapitulacija" sheetId="40" r:id="rId1"/>
    <sheet name="PARKI" sheetId="35" r:id="rId2"/>
    <sheet name="KOŠNJA" sheetId="43" r:id="rId3"/>
    <sheet name="Urbana oprema" sheetId="39" r:id="rId4"/>
    <sheet name="Spomladanska zas." sheetId="36" r:id="rId5"/>
    <sheet name="Jesenska zas." sheetId="37" r:id="rId6"/>
    <sheet name="Cenik" sheetId="4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5" i="36" l="1"/>
  <c r="C330" i="36"/>
  <c r="E360" i="36" l="1"/>
  <c r="F360" i="36" s="1"/>
  <c r="E361" i="36" l="1"/>
  <c r="E359" i="36"/>
  <c r="F361" i="36" l="1"/>
  <c r="F362" i="36" s="1"/>
  <c r="E362" i="36" l="1"/>
  <c r="B195" i="36" l="1"/>
  <c r="C193" i="36"/>
  <c r="C194" i="36"/>
  <c r="B194" i="36"/>
  <c r="B193" i="36"/>
  <c r="C192" i="36"/>
  <c r="C137" i="36"/>
  <c r="C191" i="36"/>
  <c r="B191" i="36"/>
  <c r="C190" i="36"/>
  <c r="B190" i="36"/>
  <c r="C189" i="36"/>
  <c r="C188" i="36"/>
  <c r="B188" i="36"/>
  <c r="F66" i="39" l="1"/>
  <c r="G66" i="39"/>
  <c r="F55" i="43" l="1"/>
  <c r="E55" i="43"/>
  <c r="C24" i="35" l="1"/>
  <c r="D24" i="35"/>
  <c r="D92" i="37"/>
  <c r="D93" i="37"/>
  <c r="H66" i="39" l="1"/>
  <c r="E93" i="37"/>
  <c r="F93" i="37" s="1"/>
  <c r="E92" i="37"/>
  <c r="F92" i="37" s="1"/>
  <c r="F91" i="37"/>
  <c r="E24" i="35" l="1"/>
  <c r="F94" i="37"/>
  <c r="H67" i="39"/>
  <c r="H68" i="39" s="1"/>
  <c r="E25" i="35" l="1"/>
  <c r="E26" i="35" s="1"/>
  <c r="G55" i="43" l="1"/>
  <c r="G56" i="43" l="1"/>
  <c r="G57" i="43" s="1"/>
  <c r="C12" i="40" l="1"/>
</calcChain>
</file>

<file path=xl/sharedStrings.xml><?xml version="1.0" encoding="utf-8"?>
<sst xmlns="http://schemas.openxmlformats.org/spreadsheetml/2006/main" count="787" uniqueCount="389">
  <si>
    <t>Znesek</t>
  </si>
  <si>
    <t>I.</t>
  </si>
  <si>
    <t xml:space="preserve"> - spomladansko obrezovanje in čiščenje</t>
  </si>
  <si>
    <t xml:space="preserve">SKUPAJ </t>
  </si>
  <si>
    <t>Delo</t>
  </si>
  <si>
    <t>Material</t>
  </si>
  <si>
    <t xml:space="preserve"> - čiščenje pešpoti in korit 1x mesečno</t>
  </si>
  <si>
    <t>DDV 22%</t>
  </si>
  <si>
    <t>DDV 22%*</t>
  </si>
  <si>
    <t>PRILOGA 2</t>
  </si>
  <si>
    <t xml:space="preserve">ZASADITEV  CVETLIČNIH GREDIC  </t>
  </si>
  <si>
    <t>Spomladanska zasaditev</t>
  </si>
  <si>
    <t>količina</t>
  </si>
  <si>
    <t>€/kos</t>
  </si>
  <si>
    <t>skupaj brez DDV</t>
  </si>
  <si>
    <t>skupaj z DDV</t>
  </si>
  <si>
    <t>2.</t>
  </si>
  <si>
    <t>Gredica pri Tok-u</t>
  </si>
  <si>
    <t xml:space="preserve"> 3.1</t>
  </si>
  <si>
    <t>Pri fontani greda- ob cesti</t>
  </si>
  <si>
    <t>BUXUS PUMILA NANA 30-40</t>
  </si>
  <si>
    <t>HEUCHERA sp. L10</t>
  </si>
  <si>
    <t xml:space="preserve"> 3.2</t>
  </si>
  <si>
    <t>Vodna fontana</t>
  </si>
  <si>
    <t xml:space="preserve"> 4.1 I</t>
  </si>
  <si>
    <t>Gredica pri avtobusni I.</t>
  </si>
  <si>
    <t>DAHLIETA - rumena (1,5m2)</t>
  </si>
  <si>
    <t>4.1. II</t>
  </si>
  <si>
    <t>Gredica pri avtobusni II.</t>
  </si>
  <si>
    <t>4.1..III</t>
  </si>
  <si>
    <t>Gredica pri avtobusni III.</t>
  </si>
  <si>
    <t>5.</t>
  </si>
  <si>
    <t>TAGETES PATULA - rumen (2 m2)</t>
  </si>
  <si>
    <t>6.</t>
  </si>
  <si>
    <t>Spomenik Nade Žagar</t>
  </si>
  <si>
    <t>TAGETES PATULA - rumen</t>
  </si>
  <si>
    <t>10.</t>
  </si>
  <si>
    <t>Hodnikov mlin</t>
  </si>
  <si>
    <t>11.</t>
  </si>
  <si>
    <t>BEGONIA SEMPERFLORENS</t>
  </si>
  <si>
    <t>Dom Videm -dve gredici levo ob vhodu</t>
  </si>
  <si>
    <t>DESNA GREDA večja</t>
  </si>
  <si>
    <t>JUNIPERUS HORIZ. GLAUCA 20-40</t>
  </si>
  <si>
    <t>LEVA GREDA  manjša</t>
  </si>
  <si>
    <t>Okrogla korita pri stopnicah</t>
  </si>
  <si>
    <t>PELARGONIUM H. DARK RED</t>
  </si>
  <si>
    <t>PELARGONIUM sp.-bršljanka BELA</t>
  </si>
  <si>
    <t>4 Korita ob cesti 100*40</t>
  </si>
  <si>
    <t>PELARGONIUM sp. -bršljanka RDEČA</t>
  </si>
  <si>
    <t>GREDA LEVO OB GLAVNEM VHODU</t>
  </si>
  <si>
    <t>Leva + desna gredica na platoju ob vhodu</t>
  </si>
  <si>
    <t>GREDA OB VHODU ZADAJ DESNO</t>
  </si>
  <si>
    <t>Gredica ob zadnjem vhodu levo</t>
  </si>
  <si>
    <t>2X GREDA OB GALERIJI</t>
  </si>
  <si>
    <t>PELARGONIUM ZONALE- rdeča (40 + 40 kos)</t>
  </si>
  <si>
    <t>JUNIPERS SQ.SLU STAR 10-20</t>
  </si>
  <si>
    <t>JUNIPERS HORIZ. GLAUCA 20-40</t>
  </si>
  <si>
    <t>Greda pod tablo pri Galeriji</t>
  </si>
  <si>
    <t>PELARGONIUM ZONALE- rdeča</t>
  </si>
  <si>
    <t>GREDA PRI BORCU</t>
  </si>
  <si>
    <t>14.</t>
  </si>
  <si>
    <t>SPOMENIK ZASLUŽNIM MOŽEM</t>
  </si>
  <si>
    <t>IMPATIENS "NEW GVINEA" rdeča</t>
  </si>
  <si>
    <t>DAHLIETA rumena</t>
  </si>
  <si>
    <t>HOSTA VARIEGATUM</t>
  </si>
  <si>
    <t>15.</t>
  </si>
  <si>
    <t>Vpadnica iz smeri Ribnice</t>
  </si>
  <si>
    <t>16.</t>
  </si>
  <si>
    <t>Vpadnica iz smeri Knežaka</t>
  </si>
  <si>
    <t>TAGETES PATULA - rumena</t>
  </si>
  <si>
    <t>17.</t>
  </si>
  <si>
    <t>Korita pri Turistu  (15 korit)</t>
  </si>
  <si>
    <t>TAGETES PATULA -  oranžen</t>
  </si>
  <si>
    <t>Greda pri Turistu-GREDA I.  Nova</t>
  </si>
  <si>
    <t>JUNIPERUS SQ. BLUE CARPET 20-40 plaz.brinj</t>
  </si>
  <si>
    <t>Greda pri Turistu -GREDA II.</t>
  </si>
  <si>
    <t>RASTLINE SKUPAJ</t>
  </si>
  <si>
    <t>OSTALI SADILNI MATERIAL</t>
  </si>
  <si>
    <t>ZEMLJEN SUBSTRAT 40L</t>
  </si>
  <si>
    <t>GNOJILO ZALOŽNO ZA GREDICE 1 KG</t>
  </si>
  <si>
    <t>GNOJILO ZALOŽNO ZA IGLAVCE 1 KG</t>
  </si>
  <si>
    <t>GNOJILO ZALOŽNO ZA LISTAVCE 1 KG</t>
  </si>
  <si>
    <t xml:space="preserve">LUBJE PINIJA 80  L                 - za dodajanje                                                    </t>
  </si>
  <si>
    <t>AGROGEL 1 KG</t>
  </si>
  <si>
    <t>PRODNIK  15-30 MM</t>
  </si>
  <si>
    <t>VULKANSKI KAMEN 10-14 MM  20 L</t>
  </si>
  <si>
    <t>POLIPROP. TKANINA 1 M2</t>
  </si>
  <si>
    <t>CONFIDOR  5 ml</t>
  </si>
  <si>
    <t>PIROX SET za vrtnice</t>
  </si>
  <si>
    <t>TRAVA ROAD  20 kg</t>
  </si>
  <si>
    <t>OSTALI MATERIAL SKUPAJ</t>
  </si>
  <si>
    <t>ZASADITEV IN DOPOLNITEV Z ZEMLJO  TER PREKOPAVANJE</t>
  </si>
  <si>
    <t>VZDRŽEVANJE, PLETJE, ZALIVANJE</t>
  </si>
  <si>
    <t>SKUPAJ  ZASADITEV IN VZDRŽEVANJE</t>
  </si>
  <si>
    <t>SKUPAJ BREZ DDV</t>
  </si>
  <si>
    <t>DDV9,5 %</t>
  </si>
  <si>
    <t>SKUPAJ Z DDV</t>
  </si>
  <si>
    <t xml:space="preserve"> JESENSKA ZASADITEV  CVETLIČNIH GREDIC  </t>
  </si>
  <si>
    <t>ČEBULICE NARCIS</t>
  </si>
  <si>
    <t>MAČEHA</t>
  </si>
  <si>
    <t>PREKOPAVANJE, SAJENJE IN OSTALA DELA NA ZASADITVI</t>
  </si>
  <si>
    <t>LOKACIJA</t>
  </si>
  <si>
    <t>1.</t>
  </si>
  <si>
    <t>Rozmanova - Vičič</t>
  </si>
  <si>
    <t>3.</t>
  </si>
  <si>
    <t>Rozmanova - policija</t>
  </si>
  <si>
    <t>4.</t>
  </si>
  <si>
    <t>Rozmanova - Podgrajska</t>
  </si>
  <si>
    <t>Rozmanova - igrišče</t>
  </si>
  <si>
    <t>7.</t>
  </si>
  <si>
    <t>Bazoviška ZZZS</t>
  </si>
  <si>
    <t>8.</t>
  </si>
  <si>
    <t>Pod pizzerijo Park</t>
  </si>
  <si>
    <t>9.</t>
  </si>
  <si>
    <t>Prešernova - bloki</t>
  </si>
  <si>
    <t>Prešernova - zelenica</t>
  </si>
  <si>
    <t>Prešernova - trafopostaja</t>
  </si>
  <si>
    <t>12.</t>
  </si>
  <si>
    <t>Pri Lovcu</t>
  </si>
  <si>
    <t>13.</t>
  </si>
  <si>
    <t>Guranji kraj - Stritarjeva</t>
  </si>
  <si>
    <t>Pešpot Guranji kraj DSO</t>
  </si>
  <si>
    <t>Ob Sušcu do izvira</t>
  </si>
  <si>
    <t>Pri Hodnikovem mlinu</t>
  </si>
  <si>
    <t>Titov trg</t>
  </si>
  <si>
    <t>18.</t>
  </si>
  <si>
    <t>19.</t>
  </si>
  <si>
    <t>nad OŠ D. Kette</t>
  </si>
  <si>
    <t>20.</t>
  </si>
  <si>
    <t>Ob pešpoti pod pokopal.</t>
  </si>
  <si>
    <t>21.</t>
  </si>
  <si>
    <r>
      <t xml:space="preserve">Hrib Svobode </t>
    </r>
    <r>
      <rPr>
        <sz val="8"/>
        <color indexed="8"/>
        <rFont val="Calibri"/>
        <family val="2"/>
        <charset val="238"/>
      </rPr>
      <t>ob spome. in poteh</t>
    </r>
  </si>
  <si>
    <t>22.</t>
  </si>
  <si>
    <t>Jurčičeva - pešpot pri Severju</t>
  </si>
  <si>
    <t>23.</t>
  </si>
  <si>
    <t>Vodnikova</t>
  </si>
  <si>
    <t>24.</t>
  </si>
  <si>
    <t>Kosovelova - dvorana</t>
  </si>
  <si>
    <t>25.</t>
  </si>
  <si>
    <t>26.</t>
  </si>
  <si>
    <t>27.</t>
  </si>
  <si>
    <t>28.</t>
  </si>
  <si>
    <t>29.</t>
  </si>
  <si>
    <t>Križišče Vilharjeva-Trnovska</t>
  </si>
  <si>
    <t>30.</t>
  </si>
  <si>
    <t>31.</t>
  </si>
  <si>
    <t>Gubčeva zelenica pri 7-13</t>
  </si>
  <si>
    <t>32.</t>
  </si>
  <si>
    <t>7.maj - ŠRC Trnovo</t>
  </si>
  <si>
    <t>33.</t>
  </si>
  <si>
    <t>34.</t>
  </si>
  <si>
    <t>ŠRC Tribune, igrišča</t>
  </si>
  <si>
    <t>35.</t>
  </si>
  <si>
    <t>Tomšičeva - Hrib svobode</t>
  </si>
  <si>
    <t>36.</t>
  </si>
  <si>
    <t>37.</t>
  </si>
  <si>
    <t>38.</t>
  </si>
  <si>
    <t>Zelenica pod blokom pri ŽP</t>
  </si>
  <si>
    <t>39.</t>
  </si>
  <si>
    <t>Vojkov drevored</t>
  </si>
  <si>
    <t>22% DDV</t>
  </si>
  <si>
    <t>SKUPAJ z DDV</t>
  </si>
  <si>
    <t>Opis dela</t>
  </si>
  <si>
    <t>Površina v m2</t>
  </si>
  <si>
    <t>Rozmanova-Vičič</t>
  </si>
  <si>
    <t>obrezovanje</t>
  </si>
  <si>
    <t>1 xL</t>
  </si>
  <si>
    <t>živa meja - 70 m</t>
  </si>
  <si>
    <t>2 xL</t>
  </si>
  <si>
    <t xml:space="preserve">2. </t>
  </si>
  <si>
    <t>Rozmanova-Podgrajska</t>
  </si>
  <si>
    <t>živa meja - 60 m</t>
  </si>
  <si>
    <t xml:space="preserve">3. </t>
  </si>
  <si>
    <t>smeti</t>
  </si>
  <si>
    <t>1 xT</t>
  </si>
  <si>
    <t>Spetič - odpad</t>
  </si>
  <si>
    <t xml:space="preserve">smeti </t>
  </si>
  <si>
    <t xml:space="preserve">5. </t>
  </si>
  <si>
    <t>Park - športne površine</t>
  </si>
  <si>
    <t>urejanje</t>
  </si>
  <si>
    <t>4 XL</t>
  </si>
  <si>
    <t xml:space="preserve">6. </t>
  </si>
  <si>
    <t>Pod pizzerijo PARK</t>
  </si>
  <si>
    <t>Otroško igrišče - Prešernova</t>
  </si>
  <si>
    <t>spoml. obrez.</t>
  </si>
  <si>
    <t>1 X T</t>
  </si>
  <si>
    <t>spoml.obrez.</t>
  </si>
  <si>
    <t>1 XT</t>
  </si>
  <si>
    <t>1XL</t>
  </si>
  <si>
    <t>nasutje poti</t>
  </si>
  <si>
    <t>1 XL</t>
  </si>
  <si>
    <t>Zelenice na Vidmu</t>
  </si>
  <si>
    <t>spoml.obrezovanje</t>
  </si>
  <si>
    <t>živa meja - 270 m</t>
  </si>
  <si>
    <t>2 XL</t>
  </si>
  <si>
    <t>5 XL</t>
  </si>
  <si>
    <t>kemično zatiranje</t>
  </si>
  <si>
    <t>Nad OŠ D. Kette</t>
  </si>
  <si>
    <t>Hrib Svobode</t>
  </si>
  <si>
    <t>Gabrje - ob cesti</t>
  </si>
  <si>
    <t>Gubčeva - zelenica pri 7-13</t>
  </si>
  <si>
    <t>7. maj -ŠRC Trnovo</t>
  </si>
  <si>
    <t>živa meja</t>
  </si>
  <si>
    <t>čiščenje fontane</t>
  </si>
  <si>
    <t>Zelenica pod Kampom</t>
  </si>
  <si>
    <t>Stran 1/5</t>
  </si>
  <si>
    <t>Stran 2/5</t>
  </si>
  <si>
    <t>Stran 3/5</t>
  </si>
  <si>
    <t>Stran 4/5</t>
  </si>
  <si>
    <t>Stran 5/5</t>
  </si>
  <si>
    <t>40.</t>
  </si>
  <si>
    <t>Hrib Svobode travnik</t>
  </si>
  <si>
    <t>41.</t>
  </si>
  <si>
    <t>42.</t>
  </si>
  <si>
    <t>43.</t>
  </si>
  <si>
    <t>GREDICA PRI JOŽEFI MASLO VIDEM</t>
  </si>
  <si>
    <t>igrala klopi-barvanje (poškodbe)</t>
  </si>
  <si>
    <t>Pešpot pri gimnaziji</t>
  </si>
  <si>
    <t>TAGETES</t>
  </si>
  <si>
    <t>SALVIA</t>
  </si>
  <si>
    <t>BUXSUS PUMILA 30-40</t>
  </si>
  <si>
    <t>ZMAJEVA KRILA</t>
  </si>
  <si>
    <t>SEJANJE TRAVE</t>
  </si>
  <si>
    <t>BEGONIA SEMPERFLORENS rdeča</t>
  </si>
  <si>
    <t>RESJE</t>
  </si>
  <si>
    <t>BUXSUS PUMILA</t>
  </si>
  <si>
    <t>VRTNICE</t>
  </si>
  <si>
    <t>GNOJILO MEŠANO GREDICE</t>
  </si>
  <si>
    <t>PLOČEVINASTI TRAK</t>
  </si>
  <si>
    <t>NPK 15-15-15</t>
  </si>
  <si>
    <t>Gredica na Titovem trgu</t>
  </si>
  <si>
    <t>HEDERA HELIX</t>
  </si>
  <si>
    <t>ACER P.DISS. GARNET</t>
  </si>
  <si>
    <t>PICEA GLAUCA 80-100</t>
  </si>
  <si>
    <t>VODENKE - NEW GVINEJA -rdeča</t>
  </si>
  <si>
    <t>BEGONIJA - bela</t>
  </si>
  <si>
    <t>TRAVA OPATIA (3 kg)</t>
  </si>
  <si>
    <t>UREJANJE IN VZDRŽEVANJE ZELENIH POVRŠIN V MESTU - URBANA OPREMA</t>
  </si>
  <si>
    <t>44.</t>
  </si>
  <si>
    <t>45.</t>
  </si>
  <si>
    <t>Rozmanova ob poti med blokom C in H</t>
  </si>
  <si>
    <t>PICEA GLAVCA 70-80</t>
  </si>
  <si>
    <t>PICEA GLAVCA 90-100</t>
  </si>
  <si>
    <t>VRTNICA</t>
  </si>
  <si>
    <t xml:space="preserve"> - obrezovanje žive meje 2x; cca 1000 m2</t>
  </si>
  <si>
    <t>46.</t>
  </si>
  <si>
    <t>maj</t>
  </si>
  <si>
    <t>jun</t>
  </si>
  <si>
    <t>jul</t>
  </si>
  <si>
    <t>avg</t>
  </si>
  <si>
    <t>april</t>
  </si>
  <si>
    <t>7.maj - ŠRC Trnovo (otroško igrišče)</t>
  </si>
  <si>
    <t>Vojkov drevored (z leve in desne strani ceste)</t>
  </si>
  <si>
    <t>Obvoznica</t>
  </si>
  <si>
    <t>koš za pasje iztrebke 1 kom</t>
  </si>
  <si>
    <t>koš za smeti 1 kom</t>
  </si>
  <si>
    <t>3 XL</t>
  </si>
  <si>
    <t>TOK - tudi pred upravno stavbo</t>
  </si>
  <si>
    <t>3XL</t>
  </si>
  <si>
    <t>ŠKROPIVO ZA BUKSUS</t>
  </si>
  <si>
    <t>PARK + HRIB SVOBODE</t>
  </si>
  <si>
    <t xml:space="preserve">Korita pred vhodom </t>
  </si>
  <si>
    <t xml:space="preserve">MAČEHA  </t>
  </si>
  <si>
    <t xml:space="preserve">SALVIA </t>
  </si>
  <si>
    <t>PUŠPAN 50 m</t>
  </si>
  <si>
    <t xml:space="preserve">Otroško igrišče Prešernova </t>
  </si>
  <si>
    <t>Rekapitulacija:</t>
  </si>
  <si>
    <t>Parki</t>
  </si>
  <si>
    <t>Jesenska zasaditev</t>
  </si>
  <si>
    <t>Košnja</t>
  </si>
  <si>
    <t>Urbana oprema</t>
  </si>
  <si>
    <t>Skupaj brez DDV</t>
  </si>
  <si>
    <t>DDV 9,5 %</t>
  </si>
  <si>
    <t>DDV 22 %</t>
  </si>
  <si>
    <t>Skupaj z DDV</t>
  </si>
  <si>
    <t xml:space="preserve"> - izdelava in montaža košev za pasje iztrebke ( 1 kom) </t>
  </si>
  <si>
    <t>Urejanje zelenih površin v mestu Ilirska Bistrica - PARKI</t>
  </si>
  <si>
    <t>Pri starem vrtcu ob parkirišču (za Vidmom)</t>
  </si>
  <si>
    <t>Dom na Vidmu - pri Borcu in zdravstvenem domu</t>
  </si>
  <si>
    <t>Zdravsveni dom, lekarna (zelenice pri cesti)</t>
  </si>
  <si>
    <t>Gabrje -zel.pov. ob cesti (otočki)</t>
  </si>
  <si>
    <t>Nad TIB-om - Gabrje</t>
  </si>
  <si>
    <t xml:space="preserve">Pri bivšem hotelu Turist </t>
  </si>
  <si>
    <t>Zelenica ob  bivšem hotelu Turist - Tomšičeva</t>
  </si>
  <si>
    <t>Zelenica pri avtobusni postaji</t>
  </si>
  <si>
    <t>Za  Lovcem</t>
  </si>
  <si>
    <t>Krožišče pri Euro Spinu</t>
  </si>
  <si>
    <t>Rozmanova - brežina nasproti Žabovce</t>
  </si>
  <si>
    <t>barvanje klopi (popravilo poškodb)</t>
  </si>
  <si>
    <t>Pri čebelici</t>
  </si>
  <si>
    <t>živa meja - 30 m</t>
  </si>
  <si>
    <t>Gredica ob krožišču pri avtobusni</t>
  </si>
  <si>
    <t>3 x KORITA (sodišče)</t>
  </si>
  <si>
    <t>Gredica pri Kik</t>
  </si>
  <si>
    <t>GREDICA OB NOVEM VHODU V UPRAVNO ENOTO</t>
  </si>
  <si>
    <t>Spomenik Nade Žagar in korito pri Sodišču</t>
  </si>
  <si>
    <t>MAČEHA   35 + 35</t>
  </si>
  <si>
    <t>MAČEHA                                    50 + 50</t>
  </si>
  <si>
    <t>obrezovanje in čiščenje terase</t>
  </si>
  <si>
    <t>Zelenica pri bivšem Tok-u za Sec-em</t>
  </si>
  <si>
    <t>Pri starem vrtcu (za Vidmom)</t>
  </si>
  <si>
    <t xml:space="preserve">PELARGONIUM - rdeča </t>
  </si>
  <si>
    <t>2.2.</t>
  </si>
  <si>
    <t>3.1.</t>
  </si>
  <si>
    <t>3.2.</t>
  </si>
  <si>
    <t>3.3.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</si>
  <si>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</si>
  <si>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</si>
  <si>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</si>
  <si>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</si>
  <si>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</si>
  <si>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</si>
  <si>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</si>
  <si>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</si>
  <si>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16.1.</t>
  </si>
  <si>
    <t>16.2.</t>
  </si>
  <si>
    <t>16.3.</t>
  </si>
  <si>
    <t>9.1.</t>
  </si>
  <si>
    <t>9.2.</t>
  </si>
  <si>
    <t>9.3.</t>
  </si>
  <si>
    <t>11.1.</t>
  </si>
  <si>
    <t>11.2.</t>
  </si>
  <si>
    <t>11.3.</t>
  </si>
  <si>
    <t>11.4.</t>
  </si>
  <si>
    <t>11.5.</t>
  </si>
  <si>
    <t>11.6.</t>
  </si>
  <si>
    <t>+</t>
  </si>
  <si>
    <t>Datum : 31.12.2019</t>
  </si>
  <si>
    <t>Brežina za lekarno (Gregorčičeva)</t>
  </si>
  <si>
    <t>2XL</t>
  </si>
  <si>
    <t>47.</t>
  </si>
  <si>
    <t>48.</t>
  </si>
  <si>
    <t>49.</t>
  </si>
  <si>
    <t>PLAN 2020  (JANUAR - MAJ)</t>
  </si>
  <si>
    <t>Obrezovanje</t>
  </si>
  <si>
    <t>1 x L</t>
  </si>
  <si>
    <t>igrala barvanje in popravilo poškodb</t>
  </si>
  <si>
    <t xml:space="preserve">Spomladanska zasaditev </t>
  </si>
  <si>
    <t>SKUPAJ</t>
  </si>
  <si>
    <t>Površina/m2</t>
  </si>
  <si>
    <t>Pogostost/leto</t>
  </si>
  <si>
    <t>Datum</t>
  </si>
  <si>
    <t>Podpis in žig</t>
  </si>
  <si>
    <t>Datum:</t>
  </si>
  <si>
    <t xml:space="preserve">Datum : </t>
  </si>
  <si>
    <t>LETNI PLAN</t>
  </si>
  <si>
    <t xml:space="preserve">PLAN UREJANJA ZELENIH POVRŠIN - LETNI PLAN  </t>
  </si>
  <si>
    <t xml:space="preserve">Plan </t>
  </si>
  <si>
    <t>Podpis in žig:</t>
  </si>
  <si>
    <t xml:space="preserve"> - pobiranje smeti - parki 2 x tedensko (obvezno ponedeljek in petek)</t>
  </si>
  <si>
    <t xml:space="preserve"> - čiščenje, barvanje  in popravilo klopi, tip A (star model) </t>
  </si>
  <si>
    <t xml:space="preserve"> - izdelava in montaža košev za smeti 2 kom/letno, postavitev po potrebi in po predhodni odobritvi.</t>
  </si>
  <si>
    <t xml:space="preserve"> - barvanje zgornjega dela ograje in barvanje mostičkov 1x letno </t>
  </si>
  <si>
    <t xml:space="preserve"> - zatiranje plevelov po parkovnih poteh 2x letno</t>
  </si>
  <si>
    <t xml:space="preserve"> - ravnanje in dopolnjevanje proda pod igrali 2 × mesečno (igrala morajjo biti pripravljena pred 30.04.)</t>
  </si>
  <si>
    <t xml:space="preserve"> - popravilo poškodb igral in barvanje  igral  v parku (igrala morajo biti pripravljena pred 30.04.)</t>
  </si>
  <si>
    <t xml:space="preserve"> - redno pobiranje in obrezovanje polomnjenih,posušenih vej,dreves (aktivnost čez celo leto)</t>
  </si>
  <si>
    <t xml:space="preserve"> - sečnja in odvoz poškodovanih dreves,  ocenjeno 5 kos (po potrebi in predhodni potrditvi)</t>
  </si>
  <si>
    <t xml:space="preserve"> - košnja 7 × letno (celotne površine)</t>
  </si>
  <si>
    <t xml:space="preserve"> - čiščenje, barvanje  in popravilo klopi, tip B (nov model) </t>
  </si>
  <si>
    <t>Kindlerjev park, park Nade Žagar, TRŽNICA, KROS PROGA, površina starega bazena površina cca 3,70 ha</t>
  </si>
  <si>
    <t>Športno igrišče Trnovo celotna površina razen igrišč</t>
  </si>
  <si>
    <t>Vojašnica (4. armije), vse površine</t>
  </si>
  <si>
    <t>UREJANJE ZELENIH POVRŠIN V MESTU - IZVAJANJE KOŠNJE (košnja in čiščnje )</t>
  </si>
  <si>
    <t>urejanje (čiščenje suhih vej, listja in kanlizacije)</t>
  </si>
  <si>
    <t xml:space="preserve">spoml.obrezovanje </t>
  </si>
  <si>
    <t>2× L</t>
  </si>
  <si>
    <t>obrezovanje dreves in grmov in čiščenje</t>
  </si>
  <si>
    <t>CENIK VZDRŽEVALNIH DEL</t>
  </si>
  <si>
    <t>PRILOGA 1</t>
  </si>
  <si>
    <t>postavke</t>
  </si>
  <si>
    <t>Opis storitev</t>
  </si>
  <si>
    <t>enota</t>
  </si>
  <si>
    <t>cena/enoto (brez DDV)</t>
  </si>
  <si>
    <t>ura</t>
  </si>
  <si>
    <t>Uporaba traktorja z mulčarjem</t>
  </si>
  <si>
    <t>Košnja trave - velika kosilnica (samovozna)</t>
  </si>
  <si>
    <t>Strojna ura - traktor, gradbeni striji (kopač, itd…)</t>
  </si>
  <si>
    <t>Košnja trave- nahrbtna  ali vrtna kosilnica (1 delavec)</t>
  </si>
  <si>
    <t>Obrezovanje drevja in grmovja (1 delavec)</t>
  </si>
  <si>
    <t>Sajenje drevja in grmovja (1 delavec)</t>
  </si>
  <si>
    <t>Dela pri urejanju zelenih površin (1 delavec)</t>
  </si>
  <si>
    <t>košnja trave - ročno (nitka) 81 delavec)</t>
  </si>
  <si>
    <t>Obrezovanje živih mej- strojne škarje (1 delavec)</t>
  </si>
  <si>
    <t xml:space="preserve">kvalificiran delavec </t>
  </si>
  <si>
    <t xml:space="preserve">nekavificiran delavec </t>
  </si>
  <si>
    <t>Splošna gradbena dela (kvalificiran delavec)</t>
  </si>
  <si>
    <t>Uporaba dvižne košare (ekipa)</t>
  </si>
  <si>
    <t>Posek in spravilo drevja (ekipa)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</si>
</sst>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0" fillId="0" borderId="3" xfId="0" applyNumberFormat="1" applyBorder="1"/>
    <xf numFmtId="4" fontId="0" fillId="0" borderId="29" xfId="0" applyNumberFormat="1" applyBorder="1"/>
    <xf numFmtId="0" fontId="10" fillId="0" borderId="0" xfId="0" applyFont="1"/>
    <xf numFmtId="49" fontId="7" fillId="0" borderId="20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20" xfId="0" applyFont="1" applyBorder="1"/>
    <xf numFmtId="0" fontId="7" fillId="0" borderId="20" xfId="0" applyFont="1" applyBorder="1"/>
    <xf numFmtId="0" fontId="7" fillId="0" borderId="3" xfId="0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0" fontId="9" fillId="0" borderId="29" xfId="0" applyFont="1" applyBorder="1"/>
    <xf numFmtId="0" fontId="12" fillId="0" borderId="30" xfId="0" applyFont="1" applyBorder="1" applyAlignment="1">
      <alignment horizontal="center"/>
    </xf>
    <xf numFmtId="4" fontId="0" fillId="0" borderId="30" xfId="0" applyNumberFormat="1" applyBorder="1"/>
    <xf numFmtId="0" fontId="11" fillId="0" borderId="2" xfId="0" applyFont="1" applyBorder="1"/>
    <xf numFmtId="0" fontId="0" fillId="0" borderId="20" xfId="0" applyBorder="1" applyAlignment="1">
      <alignment horizontal="center"/>
    </xf>
    <xf numFmtId="4" fontId="0" fillId="0" borderId="20" xfId="0" applyNumberFormat="1" applyBorder="1"/>
    <xf numFmtId="16" fontId="0" fillId="0" borderId="1" xfId="0" quotePrefix="1" applyNumberFormat="1" applyBorder="1"/>
    <xf numFmtId="4" fontId="0" fillId="0" borderId="21" xfId="0" applyNumberForma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1" xfId="0" quotePrefix="1" applyBorder="1"/>
    <xf numFmtId="0" fontId="0" fillId="0" borderId="31" xfId="0" applyBorder="1" applyAlignment="1">
      <alignment horizontal="center"/>
    </xf>
    <xf numFmtId="4" fontId="0" fillId="0" borderId="31" xfId="0" applyNumberFormat="1" applyBorder="1"/>
    <xf numFmtId="0" fontId="0" fillId="0" borderId="2" xfId="0" quotePrefix="1" applyBorder="1"/>
    <xf numFmtId="0" fontId="0" fillId="0" borderId="30" xfId="0" applyBorder="1"/>
    <xf numFmtId="0" fontId="9" fillId="0" borderId="25" xfId="0" applyFont="1" applyBorder="1"/>
    <xf numFmtId="0" fontId="0" fillId="0" borderId="0" xfId="0" applyAlignment="1">
      <alignment horizontal="center"/>
    </xf>
    <xf numFmtId="16" fontId="0" fillId="0" borderId="2" xfId="0" quotePrefix="1" applyNumberFormat="1" applyBorder="1"/>
    <xf numFmtId="0" fontId="11" fillId="0" borderId="28" xfId="0" applyFont="1" applyBorder="1"/>
    <xf numFmtId="0" fontId="0" fillId="0" borderId="32" xfId="0" applyBorder="1" applyAlignment="1">
      <alignment horizontal="center"/>
    </xf>
    <xf numFmtId="4" fontId="0" fillId="0" borderId="32" xfId="0" applyNumberFormat="1" applyBorder="1"/>
    <xf numFmtId="0" fontId="11" fillId="0" borderId="26" xfId="0" applyFont="1" applyBorder="1"/>
    <xf numFmtId="0" fontId="0" fillId="0" borderId="23" xfId="0" applyBorder="1" applyAlignment="1">
      <alignment horizontal="center"/>
    </xf>
    <xf numFmtId="4" fontId="0" fillId="0" borderId="23" xfId="0" applyNumberFormat="1" applyBorder="1"/>
    <xf numFmtId="0" fontId="0" fillId="0" borderId="32" xfId="0" applyBorder="1"/>
    <xf numFmtId="0" fontId="12" fillId="0" borderId="29" xfId="0" applyFont="1" applyBorder="1"/>
    <xf numFmtId="0" fontId="0" fillId="0" borderId="28" xfId="0" applyBorder="1" applyAlignment="1">
      <alignment horizontal="center"/>
    </xf>
    <xf numFmtId="1" fontId="0" fillId="0" borderId="2" xfId="0" applyNumberFormat="1" applyBorder="1"/>
    <xf numFmtId="16" fontId="0" fillId="0" borderId="1" xfId="0" applyNumberFormat="1" applyBorder="1"/>
    <xf numFmtId="16" fontId="0" fillId="0" borderId="2" xfId="0" applyNumberFormat="1" applyBorder="1"/>
    <xf numFmtId="0" fontId="11" fillId="0" borderId="29" xfId="0" applyFont="1" applyBorder="1"/>
    <xf numFmtId="0" fontId="11" fillId="0" borderId="25" xfId="0" applyFont="1" applyBorder="1"/>
    <xf numFmtId="0" fontId="12" fillId="0" borderId="32" xfId="0" applyFont="1" applyBorder="1"/>
    <xf numFmtId="0" fontId="9" fillId="0" borderId="1" xfId="0" applyFont="1" applyBorder="1"/>
    <xf numFmtId="0" fontId="6" fillId="0" borderId="1" xfId="0" applyFont="1" applyBorder="1"/>
    <xf numFmtId="0" fontId="6" fillId="0" borderId="20" xfId="0" applyFont="1" applyBorder="1"/>
    <xf numFmtId="4" fontId="6" fillId="0" borderId="20" xfId="0" applyNumberFormat="1" applyFont="1" applyBorder="1"/>
    <xf numFmtId="4" fontId="6" fillId="0" borderId="2" xfId="0" applyNumberFormat="1" applyFont="1" applyBorder="1"/>
    <xf numFmtId="4" fontId="6" fillId="0" borderId="3" xfId="0" applyNumberFormat="1" applyFont="1" applyBorder="1"/>
    <xf numFmtId="0" fontId="6" fillId="0" borderId="0" xfId="0" applyFont="1"/>
    <xf numFmtId="0" fontId="6" fillId="0" borderId="2" xfId="0" applyFont="1" applyBorder="1"/>
    <xf numFmtId="0" fontId="0" fillId="0" borderId="31" xfId="0" applyBorder="1"/>
    <xf numFmtId="4" fontId="12" fillId="0" borderId="1" xfId="0" applyNumberFormat="1" applyFont="1" applyBorder="1"/>
    <xf numFmtId="0" fontId="0" fillId="0" borderId="28" xfId="0" applyBorder="1"/>
    <xf numFmtId="4" fontId="14" fillId="0" borderId="3" xfId="0" applyNumberFormat="1" applyFont="1" applyBorder="1"/>
    <xf numFmtId="4" fontId="14" fillId="0" borderId="1" xfId="0" applyNumberFormat="1" applyFont="1" applyBorder="1"/>
    <xf numFmtId="0" fontId="10" fillId="0" borderId="23" xfId="0" applyFont="1" applyBorder="1"/>
    <xf numFmtId="4" fontId="10" fillId="0" borderId="23" xfId="0" applyNumberFormat="1" applyFont="1" applyBorder="1"/>
    <xf numFmtId="0" fontId="10" fillId="0" borderId="32" xfId="0" applyFont="1" applyBorder="1"/>
    <xf numFmtId="4" fontId="10" fillId="0" borderId="32" xfId="0" applyNumberFormat="1" applyFont="1" applyBorder="1"/>
    <xf numFmtId="0" fontId="15" fillId="0" borderId="0" xfId="0" applyFont="1"/>
    <xf numFmtId="4" fontId="15" fillId="0" borderId="0" xfId="0" applyNumberFormat="1" applyFont="1"/>
    <xf numFmtId="4" fontId="10" fillId="0" borderId="0" xfId="0" applyNumberFormat="1" applyFont="1"/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top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/>
    <xf numFmtId="4" fontId="0" fillId="2" borderId="1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1" xfId="0" applyFont="1" applyBorder="1"/>
    <xf numFmtId="0" fontId="12" fillId="0" borderId="0" xfId="0" applyFont="1"/>
    <xf numFmtId="0" fontId="0" fillId="2" borderId="1" xfId="0" applyFill="1" applyBorder="1"/>
    <xf numFmtId="0" fontId="19" fillId="0" borderId="0" xfId="0" applyFont="1" applyAlignment="1">
      <alignment horizontal="left" indent="2"/>
    </xf>
    <xf numFmtId="4" fontId="15" fillId="0" borderId="33" xfId="0" applyNumberFormat="1" applyFont="1" applyBorder="1"/>
    <xf numFmtId="0" fontId="0" fillId="2" borderId="0" xfId="0" applyFill="1"/>
    <xf numFmtId="4" fontId="0" fillId="2" borderId="0" xfId="0" applyNumberFormat="1" applyFill="1"/>
    <xf numFmtId="4" fontId="0" fillId="2" borderId="25" xfId="0" applyNumberFormat="1" applyFill="1" applyBorder="1"/>
    <xf numFmtId="4" fontId="0" fillId="2" borderId="29" xfId="0" applyNumberFormat="1" applyFill="1" applyBorder="1"/>
    <xf numFmtId="0" fontId="9" fillId="2" borderId="2" xfId="0" applyFont="1" applyFill="1" applyBorder="1"/>
    <xf numFmtId="0" fontId="0" fillId="2" borderId="2" xfId="0" applyFill="1" applyBorder="1"/>
    <xf numFmtId="4" fontId="0" fillId="2" borderId="30" xfId="0" applyNumberFormat="1" applyFill="1" applyBorder="1"/>
    <xf numFmtId="0" fontId="0" fillId="2" borderId="30" xfId="0" applyFill="1" applyBorder="1" applyAlignment="1">
      <alignment horizontal="center"/>
    </xf>
    <xf numFmtId="0" fontId="0" fillId="2" borderId="3" xfId="0" applyFill="1" applyBorder="1"/>
    <xf numFmtId="0" fontId="0" fillId="3" borderId="0" xfId="0" applyFill="1"/>
    <xf numFmtId="0" fontId="6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0" fillId="2" borderId="20" xfId="0" applyFill="1" applyBorder="1"/>
    <xf numFmtId="49" fontId="7" fillId="2" borderId="20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/>
    <xf numFmtId="0" fontId="7" fillId="2" borderId="20" xfId="0" applyFont="1" applyFill="1" applyBorder="1"/>
    <xf numFmtId="0" fontId="0" fillId="2" borderId="1" xfId="0" applyFill="1" applyBorder="1" applyAlignment="1">
      <alignment horizontal="center"/>
    </xf>
    <xf numFmtId="0" fontId="12" fillId="2" borderId="29" xfId="0" applyFont="1" applyFill="1" applyBorder="1"/>
    <xf numFmtId="0" fontId="12" fillId="2" borderId="30" xfId="0" applyFont="1" applyFill="1" applyBorder="1" applyAlignment="1">
      <alignment horizontal="center"/>
    </xf>
    <xf numFmtId="0" fontId="11" fillId="2" borderId="2" xfId="0" applyFont="1" applyFill="1" applyBorder="1"/>
    <xf numFmtId="0" fontId="0" fillId="2" borderId="20" xfId="0" applyFill="1" applyBorder="1" applyAlignment="1">
      <alignment horizontal="center"/>
    </xf>
    <xf numFmtId="16" fontId="0" fillId="2" borderId="1" xfId="0" quotePrefix="1" applyNumberFormat="1" applyFill="1" applyBorder="1"/>
    <xf numFmtId="0" fontId="0" fillId="2" borderId="27" xfId="0" applyFill="1" applyBorder="1"/>
    <xf numFmtId="0" fontId="0" fillId="2" borderId="21" xfId="0" applyFill="1" applyBorder="1" applyAlignment="1">
      <alignment horizontal="center"/>
    </xf>
    <xf numFmtId="0" fontId="0" fillId="2" borderId="1" xfId="0" quotePrefix="1" applyFill="1" applyBorder="1"/>
    <xf numFmtId="0" fontId="12" fillId="2" borderId="32" xfId="0" applyFont="1" applyFill="1" applyBorder="1"/>
    <xf numFmtId="0" fontId="0" fillId="2" borderId="2" xfId="0" quotePrefix="1" applyFill="1" applyBorder="1"/>
    <xf numFmtId="0" fontId="9" fillId="2" borderId="29" xfId="0" applyFont="1" applyFill="1" applyBorder="1"/>
    <xf numFmtId="0" fontId="0" fillId="2" borderId="29" xfId="0" applyFill="1" applyBorder="1"/>
    <xf numFmtId="0" fontId="13" fillId="2" borderId="3" xfId="0" applyFont="1" applyFill="1" applyBorder="1"/>
    <xf numFmtId="0" fontId="0" fillId="2" borderId="0" xfId="0" applyFill="1" applyAlignment="1">
      <alignment horizontal="center"/>
    </xf>
    <xf numFmtId="16" fontId="0" fillId="2" borderId="2" xfId="0" quotePrefix="1" applyNumberFormat="1" applyFill="1" applyBorder="1"/>
    <xf numFmtId="0" fontId="11" fillId="2" borderId="28" xfId="0" applyFont="1" applyFill="1" applyBorder="1"/>
    <xf numFmtId="0" fontId="0" fillId="2" borderId="32" xfId="0" applyFill="1" applyBorder="1" applyAlignment="1">
      <alignment horizontal="center"/>
    </xf>
    <xf numFmtId="0" fontId="11" fillId="2" borderId="26" xfId="0" applyFont="1" applyFill="1" applyBorder="1"/>
    <xf numFmtId="0" fontId="0" fillId="2" borderId="23" xfId="0" applyFill="1" applyBorder="1" applyAlignment="1">
      <alignment horizontal="center"/>
    </xf>
    <xf numFmtId="0" fontId="0" fillId="2" borderId="32" xfId="0" applyFill="1" applyBorder="1"/>
    <xf numFmtId="0" fontId="12" fillId="2" borderId="27" xfId="0" applyFont="1" applyFill="1" applyBorder="1"/>
    <xf numFmtId="0" fontId="0" fillId="2" borderId="28" xfId="0" applyFill="1" applyBorder="1" applyAlignment="1">
      <alignment horizontal="center"/>
    </xf>
    <xf numFmtId="1" fontId="0" fillId="2" borderId="2" xfId="0" applyNumberFormat="1" applyFill="1" applyBorder="1"/>
    <xf numFmtId="16" fontId="0" fillId="2" borderId="1" xfId="0" applyNumberFormat="1" applyFill="1" applyBorder="1"/>
    <xf numFmtId="16" fontId="0" fillId="2" borderId="2" xfId="0" applyNumberFormat="1" applyFill="1" applyBorder="1"/>
    <xf numFmtId="0" fontId="12" fillId="2" borderId="25" xfId="0" applyFont="1" applyFill="1" applyBorder="1"/>
    <xf numFmtId="0" fontId="11" fillId="2" borderId="29" xfId="0" applyFont="1" applyFill="1" applyBorder="1"/>
    <xf numFmtId="0" fontId="0" fillId="2" borderId="25" xfId="0" applyFill="1" applyBorder="1"/>
    <xf numFmtId="0" fontId="12" fillId="2" borderId="1" xfId="0" applyFont="1" applyFill="1" applyBorder="1"/>
    <xf numFmtId="0" fontId="12" fillId="2" borderId="0" xfId="0" applyFont="1" applyFill="1"/>
    <xf numFmtId="0" fontId="9" fillId="2" borderId="1" xfId="0" applyFont="1" applyFill="1" applyBorder="1"/>
    <xf numFmtId="0" fontId="0" fillId="2" borderId="21" xfId="0" applyFill="1" applyBorder="1"/>
    <xf numFmtId="0" fontId="6" fillId="2" borderId="1" xfId="0" applyFont="1" applyFill="1" applyBorder="1"/>
    <xf numFmtId="0" fontId="6" fillId="2" borderId="20" xfId="0" applyFont="1" applyFill="1" applyBorder="1"/>
    <xf numFmtId="0" fontId="0" fillId="2" borderId="1" xfId="0" applyFill="1" applyBorder="1" applyAlignment="1">
      <alignment horizontal="left" vertical="top"/>
    </xf>
    <xf numFmtId="4" fontId="0" fillId="2" borderId="20" xfId="0" applyNumberFormat="1" applyFill="1" applyBorder="1"/>
    <xf numFmtId="4" fontId="0" fillId="2" borderId="21" xfId="0" applyNumberFormat="1" applyFill="1" applyBorder="1"/>
    <xf numFmtId="0" fontId="0" fillId="2" borderId="30" xfId="0" applyFill="1" applyBorder="1"/>
    <xf numFmtId="4" fontId="0" fillId="2" borderId="32" xfId="0" applyNumberFormat="1" applyFill="1" applyBorder="1"/>
    <xf numFmtId="4" fontId="0" fillId="2" borderId="23" xfId="0" applyNumberFormat="1" applyFill="1" applyBorder="1"/>
    <xf numFmtId="4" fontId="6" fillId="2" borderId="20" xfId="0" applyNumberFormat="1" applyFont="1" applyFill="1" applyBorder="1"/>
    <xf numFmtId="4" fontId="6" fillId="2" borderId="2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/>
    <xf numFmtId="0" fontId="6" fillId="2" borderId="1" xfId="0" quotePrefix="1" applyFont="1" applyFill="1" applyBorder="1" applyAlignment="1">
      <alignment horizontal="center" vertical="center"/>
    </xf>
    <xf numFmtId="4" fontId="6" fillId="2" borderId="1" xfId="0" quotePrefix="1" applyNumberFormat="1" applyFont="1" applyFill="1" applyBorder="1"/>
    <xf numFmtId="4" fontId="14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0" fillId="2" borderId="28" xfId="0" applyFill="1" applyBorder="1"/>
    <xf numFmtId="0" fontId="0" fillId="2" borderId="1" xfId="0" applyFill="1" applyBorder="1" applyAlignment="1">
      <alignment horizontal="left"/>
    </xf>
    <xf numFmtId="0" fontId="0" fillId="2" borderId="26" xfId="0" applyFill="1" applyBorder="1"/>
    <xf numFmtId="0" fontId="0" fillId="2" borderId="24" xfId="0" applyFill="1" applyBorder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center" vertical="center"/>
    </xf>
    <xf numFmtId="0" fontId="6" fillId="0" borderId="21" xfId="0" applyFont="1" applyBorder="1"/>
    <xf numFmtId="0" fontId="11" fillId="4" borderId="20" xfId="0" applyFont="1" applyFill="1" applyBorder="1"/>
    <xf numFmtId="0" fontId="0" fillId="0" borderId="23" xfId="0" applyBorder="1"/>
    <xf numFmtId="0" fontId="12" fillId="2" borderId="32" xfId="0" applyFont="1" applyFill="1" applyBorder="1" applyAlignment="1">
      <alignment horizontal="center"/>
    </xf>
    <xf numFmtId="0" fontId="20" fillId="4" borderId="0" xfId="0" applyFont="1" applyFill="1"/>
    <xf numFmtId="4" fontId="14" fillId="0" borderId="0" xfId="0" applyNumberFormat="1" applyFont="1"/>
    <xf numFmtId="0" fontId="14" fillId="0" borderId="0" xfId="0" applyFont="1"/>
    <xf numFmtId="0" fontId="6" fillId="4" borderId="0" xfId="0" applyFont="1" applyFill="1" applyAlignment="1">
      <alignment horizontal="center"/>
    </xf>
    <xf numFmtId="0" fontId="0" fillId="2" borderId="23" xfId="0" applyFill="1" applyBorder="1"/>
    <xf numFmtId="4" fontId="9" fillId="2" borderId="20" xfId="0" applyNumberFormat="1" applyFont="1" applyFill="1" applyBorder="1"/>
    <xf numFmtId="0" fontId="21" fillId="5" borderId="0" xfId="0" applyFont="1" applyFill="1"/>
    <xf numFmtId="0" fontId="0" fillId="5" borderId="0" xfId="0" applyFill="1"/>
    <xf numFmtId="4" fontId="0" fillId="5" borderId="1" xfId="0" applyNumberFormat="1" applyFill="1" applyBorder="1"/>
    <xf numFmtId="0" fontId="0" fillId="3" borderId="3" xfId="0" applyFill="1" applyBorder="1"/>
    <xf numFmtId="0" fontId="0" fillId="5" borderId="1" xfId="0" applyFill="1" applyBorder="1" applyAlignment="1">
      <alignment horizontal="center"/>
    </xf>
    <xf numFmtId="0" fontId="15" fillId="2" borderId="0" xfId="0" applyFont="1" applyFill="1"/>
    <xf numFmtId="2" fontId="0" fillId="0" borderId="32" xfId="0" applyNumberFormat="1" applyBorder="1"/>
    <xf numFmtId="0" fontId="9" fillId="5" borderId="1" xfId="0" applyFont="1" applyFill="1" applyBorder="1"/>
    <xf numFmtId="0" fontId="0" fillId="3" borderId="27" xfId="0" applyFill="1" applyBorder="1"/>
    <xf numFmtId="0" fontId="0" fillId="3" borderId="1" xfId="0" applyFill="1" applyBorder="1"/>
    <xf numFmtId="0" fontId="0" fillId="2" borderId="31" xfId="0" applyFill="1" applyBorder="1" applyAlignment="1">
      <alignment horizontal="center"/>
    </xf>
    <xf numFmtId="4" fontId="0" fillId="2" borderId="31" xfId="0" applyNumberFormat="1" applyFill="1" applyBorder="1"/>
    <xf numFmtId="0" fontId="0" fillId="2" borderId="23" xfId="0" applyFill="1" applyBorder="1" applyAlignment="1">
      <alignment horizontal="center"/>
    </xf>
    <xf numFmtId="4" fontId="9" fillId="2" borderId="32" xfId="0" applyNumberFormat="1" applyFont="1" applyFill="1" applyBorder="1"/>
    <xf numFmtId="0" fontId="11" fillId="2" borderId="32" xfId="0" applyFont="1" applyFill="1" applyBorder="1"/>
    <xf numFmtId="4" fontId="0" fillId="0" borderId="0" xfId="0" applyNumberFormat="1" applyFill="1"/>
    <xf numFmtId="0" fontId="0" fillId="0" borderId="0" xfId="0" applyFill="1"/>
    <xf numFmtId="4" fontId="6" fillId="0" borderId="0" xfId="0" applyNumberFormat="1" applyFon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" xfId="0" applyFill="1" applyBorder="1"/>
    <xf numFmtId="0" fontId="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12" fillId="0" borderId="1" xfId="0" applyNumberFormat="1" applyFont="1" applyFill="1" applyBorder="1"/>
    <xf numFmtId="4" fontId="0" fillId="0" borderId="1" xfId="0" applyNumberFormat="1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9" fillId="0" borderId="0" xfId="0" applyNumberFormat="1" applyFont="1" applyFill="1"/>
    <xf numFmtId="0" fontId="6" fillId="0" borderId="0" xfId="0" applyFont="1" applyFill="1"/>
    <xf numFmtId="0" fontId="12" fillId="0" borderId="0" xfId="0" applyFont="1" applyFill="1"/>
    <xf numFmtId="0" fontId="0" fillId="0" borderId="28" xfId="0" applyFill="1" applyBorder="1"/>
    <xf numFmtId="0" fontId="0" fillId="0" borderId="32" xfId="0" applyFill="1" applyBorder="1"/>
    <xf numFmtId="0" fontId="0" fillId="0" borderId="29" xfId="0" applyFill="1" applyBorder="1"/>
    <xf numFmtId="4" fontId="0" fillId="0" borderId="29" xfId="0" applyNumberFormat="1" applyFill="1" applyBorder="1"/>
    <xf numFmtId="0" fontId="0" fillId="0" borderId="20" xfId="0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16" fontId="0" fillId="0" borderId="1" xfId="0" quotePrefix="1" applyNumberFormat="1" applyFill="1" applyBorder="1"/>
    <xf numFmtId="0" fontId="0" fillId="0" borderId="21" xfId="0" applyFill="1" applyBorder="1" applyAlignment="1">
      <alignment horizontal="center"/>
    </xf>
    <xf numFmtId="4" fontId="0" fillId="0" borderId="21" xfId="0" applyNumberFormat="1" applyFill="1" applyBorder="1"/>
    <xf numFmtId="0" fontId="0" fillId="0" borderId="2" xfId="0" applyFill="1" applyBorder="1"/>
    <xf numFmtId="0" fontId="11" fillId="0" borderId="2" xfId="0" applyFont="1" applyFill="1" applyBorder="1"/>
    <xf numFmtId="0" fontId="0" fillId="0" borderId="20" xfId="0" applyFill="1" applyBorder="1" applyAlignment="1">
      <alignment horizontal="center"/>
    </xf>
    <xf numFmtId="4" fontId="0" fillId="0" borderId="20" xfId="0" applyNumberFormat="1" applyFill="1" applyBorder="1"/>
    <xf numFmtId="0" fontId="9" fillId="0" borderId="29" xfId="0" applyFont="1" applyFill="1" applyBorder="1"/>
    <xf numFmtId="0" fontId="0" fillId="0" borderId="30" xfId="0" applyFill="1" applyBorder="1" applyAlignment="1">
      <alignment horizontal="center"/>
    </xf>
    <xf numFmtId="4" fontId="0" fillId="0" borderId="30" xfId="0" applyNumberFormat="1" applyFill="1" applyBorder="1"/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4" fontId="0" fillId="0" borderId="23" xfId="0" applyNumberFormat="1" applyFill="1" applyBorder="1"/>
    <xf numFmtId="0" fontId="12" fillId="0" borderId="27" xfId="0" applyFont="1" applyFill="1" applyBorder="1"/>
    <xf numFmtId="16" fontId="0" fillId="0" borderId="1" xfId="0" applyNumberFormat="1" applyFill="1" applyBorder="1"/>
    <xf numFmtId="0" fontId="0" fillId="0" borderId="31" xfId="0" applyFill="1" applyBorder="1" applyAlignment="1">
      <alignment horizontal="center"/>
    </xf>
    <xf numFmtId="4" fontId="0" fillId="0" borderId="31" xfId="0" applyNumberFormat="1" applyFill="1" applyBorder="1"/>
    <xf numFmtId="0" fontId="0" fillId="0" borderId="21" xfId="0" applyFill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0" fillId="0" borderId="9" xfId="0" applyBorder="1" applyProtection="1">
      <protection locked="0"/>
    </xf>
    <xf numFmtId="0" fontId="5" fillId="2" borderId="10" xfId="0" applyFont="1" applyFill="1" applyBorder="1" applyProtection="1">
      <protection locked="0"/>
    </xf>
    <xf numFmtId="4" fontId="5" fillId="0" borderId="19" xfId="0" applyNumberFormat="1" applyFont="1" applyBorder="1" applyProtection="1">
      <protection locked="0"/>
    </xf>
    <xf numFmtId="4" fontId="5" fillId="0" borderId="39" xfId="0" applyNumberFormat="1" applyFont="1" applyBorder="1" applyProtection="1">
      <protection locked="0"/>
    </xf>
    <xf numFmtId="0" fontId="0" fillId="2" borderId="11" xfId="0" applyFill="1" applyBorder="1" applyProtection="1">
      <protection locked="0"/>
    </xf>
    <xf numFmtId="0" fontId="5" fillId="2" borderId="12" xfId="0" quotePrefix="1" applyFont="1" applyFill="1" applyBorder="1" applyProtection="1">
      <protection locked="0"/>
    </xf>
    <xf numFmtId="4" fontId="5" fillId="2" borderId="19" xfId="0" quotePrefix="1" applyNumberFormat="1" applyFont="1" applyFill="1" applyBorder="1" applyProtection="1">
      <protection locked="0"/>
    </xf>
    <xf numFmtId="4" fontId="5" fillId="2" borderId="39" xfId="0" applyNumberFormat="1" applyFont="1" applyFill="1" applyBorder="1" applyProtection="1">
      <protection locked="0"/>
    </xf>
    <xf numFmtId="0" fontId="0" fillId="2" borderId="0" xfId="0" applyFill="1" applyProtection="1">
      <protection locked="0"/>
    </xf>
    <xf numFmtId="0" fontId="5" fillId="2" borderId="12" xfId="0" applyFont="1" applyFill="1" applyBorder="1" applyProtection="1">
      <protection locked="0"/>
    </xf>
    <xf numFmtId="4" fontId="5" fillId="2" borderId="19" xfId="0" applyNumberFormat="1" applyFont="1" applyFill="1" applyBorder="1" applyProtection="1">
      <protection locked="0"/>
    </xf>
    <xf numFmtId="0" fontId="5" fillId="2" borderId="22" xfId="0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4" fontId="5" fillId="2" borderId="2" xfId="0" applyNumberFormat="1" applyFont="1" applyFill="1" applyBorder="1" applyProtection="1">
      <protection locked="0"/>
    </xf>
    <xf numFmtId="4" fontId="5" fillId="2" borderId="1" xfId="0" quotePrefix="1" applyNumberFormat="1" applyFont="1" applyFill="1" applyBorder="1" applyProtection="1">
      <protection locked="0"/>
    </xf>
    <xf numFmtId="4" fontId="5" fillId="2" borderId="2" xfId="0" quotePrefix="1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" fontId="5" fillId="0" borderId="1" xfId="0" quotePrefix="1" applyNumberFormat="1" applyFont="1" applyFill="1" applyBorder="1" applyProtection="1">
      <protection locked="0"/>
    </xf>
    <xf numFmtId="4" fontId="5" fillId="0" borderId="2" xfId="0" quotePrefix="1" applyNumberFormat="1" applyFont="1" applyFill="1" applyBorder="1" applyProtection="1">
      <protection locked="0"/>
    </xf>
    <xf numFmtId="4" fontId="5" fillId="0" borderId="34" xfId="0" applyNumberFormat="1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0" fillId="0" borderId="16" xfId="0" applyBorder="1" applyProtection="1">
      <protection locked="0"/>
    </xf>
    <xf numFmtId="0" fontId="3" fillId="0" borderId="1" xfId="0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7" xfId="0" applyFont="1" applyBorder="1" applyProtection="1">
      <protection locked="0"/>
    </xf>
    <xf numFmtId="4" fontId="3" fillId="0" borderId="35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1" fillId="0" borderId="15" xfId="0" applyFont="1" applyBorder="1" applyProtection="1">
      <protection locked="0"/>
    </xf>
    <xf numFmtId="4" fontId="1" fillId="0" borderId="18" xfId="0" applyNumberFormat="1" applyFont="1" applyBorder="1" applyProtection="1">
      <protection locked="0"/>
    </xf>
    <xf numFmtId="4" fontId="3" fillId="2" borderId="36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4" fontId="0" fillId="0" borderId="0" xfId="0" applyNumberFormat="1" applyFill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Fill="1" applyProtection="1"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workbookViewId="0">
      <selection activeCell="M27" sqref="M27"/>
    </sheetView>
  </sheetViews>
  <sheetFormatPr defaultRowHeight="15" x14ac:dyDescent="0.25"/>
  <cols>
    <col min="2" max="2" width="27.28515625" customWidth="1"/>
    <col min="3" max="3" width="14.140625" customWidth="1"/>
    <col min="4" max="4" width="12.28515625" customWidth="1"/>
    <col min="5" max="5" width="3.85546875" customWidth="1"/>
    <col min="6" max="6" width="12.7109375" customWidth="1"/>
    <col min="8" max="8" width="10.42578125" customWidth="1"/>
  </cols>
  <sheetData>
    <row r="1" spans="1:11" ht="15.75" x14ac:dyDescent="0.25">
      <c r="A1" s="85"/>
    </row>
    <row r="2" spans="1:11" ht="18.75" x14ac:dyDescent="0.3">
      <c r="A2" s="85"/>
      <c r="B2" s="170" t="s">
        <v>346</v>
      </c>
      <c r="C2" s="171"/>
      <c r="D2" s="171"/>
      <c r="E2" s="171"/>
      <c r="F2" s="171"/>
    </row>
    <row r="3" spans="1:11" ht="18.75" x14ac:dyDescent="0.3">
      <c r="A3" s="85"/>
      <c r="B3" s="164" t="s">
        <v>266</v>
      </c>
    </row>
    <row r="4" spans="1:11" ht="15.75" x14ac:dyDescent="0.25">
      <c r="A4" s="85"/>
      <c r="D4" s="186"/>
      <c r="E4" s="186"/>
      <c r="F4" s="186"/>
      <c r="G4" s="186"/>
      <c r="H4" s="186"/>
      <c r="I4" s="186"/>
      <c r="J4" s="186"/>
    </row>
    <row r="5" spans="1:11" ht="15.75" x14ac:dyDescent="0.25">
      <c r="A5" s="85"/>
      <c r="C5" s="167" t="s">
        <v>347</v>
      </c>
      <c r="D5" s="188"/>
      <c r="E5" s="186"/>
      <c r="F5" s="189"/>
      <c r="G5" s="186"/>
      <c r="H5" s="189"/>
      <c r="I5" s="186"/>
      <c r="J5" s="186"/>
    </row>
    <row r="6" spans="1:11" ht="15.75" x14ac:dyDescent="0.25">
      <c r="A6" s="85"/>
      <c r="C6" s="167"/>
      <c r="D6" s="185"/>
      <c r="E6" s="186"/>
      <c r="F6" s="186"/>
      <c r="G6" s="186"/>
      <c r="H6" s="186"/>
      <c r="I6" s="186"/>
      <c r="J6" s="186"/>
    </row>
    <row r="7" spans="1:11" x14ac:dyDescent="0.25">
      <c r="B7" t="s">
        <v>267</v>
      </c>
      <c r="C7" s="185"/>
      <c r="D7" s="185"/>
      <c r="E7" s="186"/>
      <c r="F7" s="185"/>
      <c r="G7" s="185"/>
      <c r="H7" s="185"/>
      <c r="I7" s="185"/>
      <c r="J7" s="185"/>
      <c r="K7" s="3"/>
    </row>
    <row r="8" spans="1:11" x14ac:dyDescent="0.25">
      <c r="B8" t="s">
        <v>11</v>
      </c>
      <c r="C8" s="185"/>
      <c r="D8" s="185"/>
      <c r="E8" s="186"/>
      <c r="F8" s="185"/>
      <c r="G8" s="185"/>
      <c r="H8" s="185"/>
      <c r="I8" s="185"/>
      <c r="J8" s="185"/>
      <c r="K8" s="3"/>
    </row>
    <row r="9" spans="1:11" x14ac:dyDescent="0.25">
      <c r="B9" t="s">
        <v>268</v>
      </c>
      <c r="C9" s="185"/>
      <c r="D9" s="185"/>
      <c r="E9" s="186"/>
      <c r="F9" s="185"/>
      <c r="G9" s="185"/>
      <c r="H9" s="185"/>
      <c r="I9" s="185"/>
      <c r="J9" s="185"/>
      <c r="K9" s="3"/>
    </row>
    <row r="10" spans="1:11" x14ac:dyDescent="0.25">
      <c r="B10" t="s">
        <v>269</v>
      </c>
      <c r="C10" s="185"/>
      <c r="D10" s="185"/>
      <c r="E10" s="186"/>
      <c r="F10" s="185"/>
      <c r="G10" s="185"/>
      <c r="H10" s="185"/>
      <c r="I10" s="185"/>
      <c r="J10" s="185"/>
      <c r="K10" s="3"/>
    </row>
    <row r="11" spans="1:11" x14ac:dyDescent="0.25">
      <c r="B11" t="s">
        <v>270</v>
      </c>
      <c r="C11" s="185"/>
      <c r="D11" s="185"/>
      <c r="E11" s="186"/>
      <c r="F11" s="185"/>
      <c r="G11" s="185"/>
      <c r="H11" s="185"/>
      <c r="I11" s="185"/>
      <c r="J11" s="185"/>
      <c r="K11" s="3"/>
    </row>
    <row r="12" spans="1:11" x14ac:dyDescent="0.25">
      <c r="B12" t="s">
        <v>338</v>
      </c>
      <c r="C12" s="187">
        <f>SUM(C7:C11)</f>
        <v>0</v>
      </c>
      <c r="D12" s="185"/>
      <c r="E12" s="186"/>
      <c r="F12" s="187"/>
      <c r="G12" s="185"/>
      <c r="H12" s="185"/>
      <c r="I12" s="185"/>
      <c r="J12" s="185"/>
      <c r="K12" s="3"/>
    </row>
    <row r="13" spans="1:11" x14ac:dyDescent="0.25">
      <c r="C13" s="186"/>
      <c r="D13" s="186"/>
      <c r="E13" s="186"/>
      <c r="F13" s="186"/>
      <c r="G13" s="186"/>
      <c r="H13" s="187"/>
      <c r="I13" s="186"/>
      <c r="J13" s="186"/>
    </row>
    <row r="14" spans="1:11" x14ac:dyDescent="0.25">
      <c r="C14" s="186"/>
      <c r="D14" s="186"/>
      <c r="E14" s="186"/>
      <c r="F14" s="186"/>
      <c r="G14" s="186"/>
      <c r="H14" s="186"/>
      <c r="I14" s="186"/>
      <c r="J14" s="186"/>
    </row>
    <row r="16" spans="1:11" x14ac:dyDescent="0.25">
      <c r="B16" t="s">
        <v>271</v>
      </c>
      <c r="C16" s="3"/>
    </row>
    <row r="17" spans="2:8" x14ac:dyDescent="0.25">
      <c r="B17" s="45" t="s">
        <v>273</v>
      </c>
      <c r="C17" s="41"/>
      <c r="D17" s="176"/>
      <c r="E17" s="45"/>
      <c r="F17" s="41"/>
    </row>
    <row r="18" spans="2:8" x14ac:dyDescent="0.25">
      <c r="B18" s="162" t="s">
        <v>272</v>
      </c>
      <c r="C18" s="44"/>
      <c r="D18" s="162"/>
      <c r="E18" s="162"/>
      <c r="F18" s="44"/>
    </row>
    <row r="19" spans="2:8" x14ac:dyDescent="0.25">
      <c r="B19" t="s">
        <v>274</v>
      </c>
      <c r="C19" s="165"/>
      <c r="D19" s="166"/>
      <c r="E19" s="166"/>
      <c r="F19" s="165"/>
    </row>
    <row r="20" spans="2:8" x14ac:dyDescent="0.25">
      <c r="H20" s="3"/>
    </row>
    <row r="23" spans="2:8" x14ac:dyDescent="0.25">
      <c r="B23" t="s">
        <v>343</v>
      </c>
      <c r="D23" t="s">
        <v>348</v>
      </c>
    </row>
  </sheetData>
  <pageMargins left="0.7" right="0.7" top="0.75" bottom="0.75" header="0.3" footer="0.3"/>
  <pageSetup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opLeftCell="B1" zoomScale="115" zoomScaleNormal="115" workbookViewId="0">
      <selection activeCell="K13" sqref="K13"/>
    </sheetView>
  </sheetViews>
  <sheetFormatPr defaultRowHeight="15" x14ac:dyDescent="0.25"/>
  <cols>
    <col min="1" max="1" width="4.5703125" style="229" customWidth="1"/>
    <col min="2" max="2" width="82.42578125" style="229" bestFit="1" customWidth="1"/>
    <col min="3" max="3" width="8.42578125" style="229" customWidth="1"/>
    <col min="4" max="5" width="9.140625" style="229" customWidth="1"/>
    <col min="6" max="16384" width="9.140625" style="229"/>
  </cols>
  <sheetData>
    <row r="2" spans="1:5" ht="15.75" x14ac:dyDescent="0.25">
      <c r="B2" s="230" t="s">
        <v>345</v>
      </c>
    </row>
    <row r="3" spans="1:5" x14ac:dyDescent="0.25">
      <c r="D3" s="231" t="s">
        <v>9</v>
      </c>
      <c r="E3" s="229" t="s">
        <v>205</v>
      </c>
    </row>
    <row r="4" spans="1:5" x14ac:dyDescent="0.25">
      <c r="B4" s="232" t="s">
        <v>276</v>
      </c>
      <c r="C4" s="233"/>
      <c r="D4" s="233"/>
    </row>
    <row r="6" spans="1:5" ht="15.75" thickBot="1" x14ac:dyDescent="0.3"/>
    <row r="7" spans="1:5" ht="15.75" thickBot="1" x14ac:dyDescent="0.3">
      <c r="A7" s="234"/>
      <c r="B7" s="235"/>
      <c r="C7" s="236" t="s">
        <v>4</v>
      </c>
      <c r="D7" s="236" t="s">
        <v>5</v>
      </c>
      <c r="E7" s="237" t="s">
        <v>0</v>
      </c>
    </row>
    <row r="8" spans="1:5" ht="15.75" thickBot="1" x14ac:dyDescent="0.3">
      <c r="A8" s="238" t="s">
        <v>1</v>
      </c>
      <c r="B8" s="239" t="s">
        <v>360</v>
      </c>
      <c r="C8" s="240"/>
      <c r="D8" s="240"/>
      <c r="E8" s="241"/>
    </row>
    <row r="9" spans="1:5" x14ac:dyDescent="0.25">
      <c r="A9" s="242"/>
      <c r="B9" s="243" t="s">
        <v>2</v>
      </c>
      <c r="C9" s="244"/>
      <c r="D9" s="244"/>
      <c r="E9" s="245"/>
    </row>
    <row r="10" spans="1:5" s="250" customFormat="1" x14ac:dyDescent="0.25">
      <c r="A10" s="246"/>
      <c r="B10" s="247" t="s">
        <v>356</v>
      </c>
      <c r="C10" s="248"/>
      <c r="D10" s="248"/>
      <c r="E10" s="249"/>
    </row>
    <row r="11" spans="1:5" s="250" customFormat="1" x14ac:dyDescent="0.25">
      <c r="A11" s="246"/>
      <c r="B11" s="247" t="s">
        <v>357</v>
      </c>
      <c r="C11" s="248"/>
      <c r="D11" s="248"/>
      <c r="E11" s="249"/>
    </row>
    <row r="12" spans="1:5" ht="16.899999999999999" customHeight="1" x14ac:dyDescent="0.25">
      <c r="A12" s="246"/>
      <c r="B12" s="251" t="s">
        <v>358</v>
      </c>
      <c r="C12" s="252"/>
      <c r="D12" s="252"/>
      <c r="E12" s="249"/>
    </row>
    <row r="13" spans="1:5" x14ac:dyDescent="0.25">
      <c r="A13" s="246"/>
      <c r="B13" s="251" t="s">
        <v>244</v>
      </c>
      <c r="C13" s="252"/>
      <c r="D13" s="252"/>
      <c r="E13" s="249"/>
    </row>
    <row r="14" spans="1:5" x14ac:dyDescent="0.25">
      <c r="A14" s="246"/>
      <c r="B14" s="251" t="s">
        <v>349</v>
      </c>
      <c r="C14" s="252"/>
      <c r="D14" s="252"/>
      <c r="E14" s="249"/>
    </row>
    <row r="15" spans="1:5" x14ac:dyDescent="0.25">
      <c r="A15" s="246"/>
      <c r="B15" s="251" t="s">
        <v>350</v>
      </c>
      <c r="C15" s="252"/>
      <c r="D15" s="252"/>
      <c r="E15" s="249"/>
    </row>
    <row r="16" spans="1:5" x14ac:dyDescent="0.25">
      <c r="A16" s="246"/>
      <c r="B16" s="251" t="s">
        <v>359</v>
      </c>
      <c r="C16" s="252"/>
      <c r="D16" s="252"/>
      <c r="E16" s="249"/>
    </row>
    <row r="17" spans="1:5" x14ac:dyDescent="0.25">
      <c r="A17" s="246"/>
      <c r="B17" s="251" t="s">
        <v>352</v>
      </c>
      <c r="C17" s="252"/>
      <c r="D17" s="252"/>
      <c r="E17" s="249"/>
    </row>
    <row r="18" spans="1:5" s="250" customFormat="1" x14ac:dyDescent="0.25">
      <c r="A18" s="246"/>
      <c r="B18" s="253" t="s">
        <v>353</v>
      </c>
      <c r="C18" s="254"/>
      <c r="D18" s="254"/>
      <c r="E18" s="249"/>
    </row>
    <row r="19" spans="1:5" x14ac:dyDescent="0.25">
      <c r="A19" s="255"/>
      <c r="B19" s="256" t="s">
        <v>6</v>
      </c>
      <c r="C19" s="254"/>
      <c r="D19" s="257"/>
      <c r="E19" s="249"/>
    </row>
    <row r="20" spans="1:5" x14ac:dyDescent="0.25">
      <c r="A20" s="255"/>
      <c r="B20" s="256" t="s">
        <v>354</v>
      </c>
      <c r="C20" s="258"/>
      <c r="D20" s="259"/>
      <c r="E20" s="249"/>
    </row>
    <row r="21" spans="1:5" x14ac:dyDescent="0.25">
      <c r="A21" s="255"/>
      <c r="B21" s="260" t="s">
        <v>355</v>
      </c>
      <c r="C21" s="261"/>
      <c r="D21" s="262"/>
      <c r="E21" s="263"/>
    </row>
    <row r="22" spans="1:5" s="250" customFormat="1" x14ac:dyDescent="0.25">
      <c r="A22" s="255"/>
      <c r="B22" s="264" t="s">
        <v>275</v>
      </c>
      <c r="C22" s="261"/>
      <c r="D22" s="262"/>
      <c r="E22" s="265"/>
    </row>
    <row r="23" spans="1:5" s="250" customFormat="1" x14ac:dyDescent="0.25">
      <c r="A23" s="255"/>
      <c r="B23" s="266" t="s">
        <v>351</v>
      </c>
      <c r="C23" s="261"/>
      <c r="D23" s="262"/>
      <c r="E23" s="265"/>
    </row>
    <row r="24" spans="1:5" x14ac:dyDescent="0.25">
      <c r="A24" s="267"/>
      <c r="B24" s="268" t="s">
        <v>3</v>
      </c>
      <c r="C24" s="269">
        <f>SUM(C9:C23)</f>
        <v>0</v>
      </c>
      <c r="D24" s="269">
        <f>SUM(D9:D23)</f>
        <v>0</v>
      </c>
      <c r="E24" s="269">
        <f>SUM(E9:E23)</f>
        <v>0</v>
      </c>
    </row>
    <row r="25" spans="1:5" ht="15.75" thickBot="1" x14ac:dyDescent="0.3">
      <c r="A25" s="270"/>
      <c r="B25" s="271" t="s">
        <v>8</v>
      </c>
      <c r="C25" s="271"/>
      <c r="D25" s="271"/>
      <c r="E25" s="272">
        <f>E24*22%</f>
        <v>0</v>
      </c>
    </row>
    <row r="26" spans="1:5" ht="15.75" thickBot="1" x14ac:dyDescent="0.3">
      <c r="A26" s="273"/>
      <c r="B26" s="274" t="s">
        <v>3</v>
      </c>
      <c r="C26" s="275"/>
      <c r="D26" s="275"/>
      <c r="E26" s="276">
        <f>E24+E25</f>
        <v>0</v>
      </c>
    </row>
    <row r="27" spans="1:5" x14ac:dyDescent="0.25">
      <c r="E27" s="277"/>
    </row>
    <row r="28" spans="1:5" x14ac:dyDescent="0.25">
      <c r="A28" s="250"/>
      <c r="B28" s="250"/>
      <c r="C28" s="278"/>
      <c r="D28" s="278"/>
      <c r="E28" s="279"/>
    </row>
    <row r="29" spans="1:5" x14ac:dyDescent="0.25">
      <c r="A29" s="250"/>
      <c r="B29" s="250"/>
      <c r="C29" s="278"/>
      <c r="D29" s="278"/>
      <c r="E29" s="278"/>
    </row>
    <row r="30" spans="1:5" x14ac:dyDescent="0.25">
      <c r="B30" s="280" t="s">
        <v>344</v>
      </c>
      <c r="C30" s="278" t="s">
        <v>342</v>
      </c>
      <c r="D30" s="278"/>
      <c r="E30" s="281"/>
    </row>
    <row r="31" spans="1:5" x14ac:dyDescent="0.25">
      <c r="C31" s="278"/>
      <c r="D31" s="278"/>
      <c r="E31" s="278"/>
    </row>
    <row r="32" spans="1:5" x14ac:dyDescent="0.25">
      <c r="C32" s="278"/>
      <c r="D32" s="278"/>
      <c r="E32" s="278"/>
    </row>
  </sheetData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4"/>
  <sheetViews>
    <sheetView workbookViewId="0">
      <selection activeCell="M9" sqref="M9"/>
    </sheetView>
  </sheetViews>
  <sheetFormatPr defaultRowHeight="15" x14ac:dyDescent="0.25"/>
  <cols>
    <col min="1" max="1" width="5.85546875" customWidth="1"/>
    <col min="2" max="2" width="47.7109375" customWidth="1"/>
    <col min="3" max="4" width="12.140625" style="79" customWidth="1"/>
    <col min="5" max="5" width="11.28515625" style="3" customWidth="1"/>
    <col min="6" max="6" width="10.42578125" style="3" customWidth="1"/>
    <col min="7" max="7" width="11" style="3" customWidth="1"/>
    <col min="8" max="8" width="2.7109375" customWidth="1"/>
    <col min="254" max="254" width="3" customWidth="1"/>
    <col min="255" max="255" width="26.42578125" customWidth="1"/>
    <col min="256" max="256" width="6.7109375" customWidth="1"/>
    <col min="257" max="257" width="9.7109375" customWidth="1"/>
    <col min="258" max="258" width="11.28515625" customWidth="1"/>
    <col min="259" max="259" width="10.42578125" customWidth="1"/>
    <col min="260" max="260" width="11" customWidth="1"/>
    <col min="261" max="261" width="2.7109375" customWidth="1"/>
    <col min="262" max="262" width="10.28515625" customWidth="1"/>
    <col min="263" max="263" width="8" customWidth="1"/>
    <col min="510" max="510" width="3" customWidth="1"/>
    <col min="511" max="511" width="26.42578125" customWidth="1"/>
    <col min="512" max="512" width="6.7109375" customWidth="1"/>
    <col min="513" max="513" width="9.7109375" customWidth="1"/>
    <col min="514" max="514" width="11.28515625" customWidth="1"/>
    <col min="515" max="515" width="10.42578125" customWidth="1"/>
    <col min="516" max="516" width="11" customWidth="1"/>
    <col min="517" max="517" width="2.7109375" customWidth="1"/>
    <col min="518" max="518" width="10.28515625" customWidth="1"/>
    <col min="519" max="519" width="8" customWidth="1"/>
    <col min="766" max="766" width="3" customWidth="1"/>
    <col min="767" max="767" width="26.42578125" customWidth="1"/>
    <col min="768" max="768" width="6.7109375" customWidth="1"/>
    <col min="769" max="769" width="9.7109375" customWidth="1"/>
    <col min="770" max="770" width="11.28515625" customWidth="1"/>
    <col min="771" max="771" width="10.42578125" customWidth="1"/>
    <col min="772" max="772" width="11" customWidth="1"/>
    <col min="773" max="773" width="2.7109375" customWidth="1"/>
    <col min="774" max="774" width="10.28515625" customWidth="1"/>
    <col min="775" max="775" width="8" customWidth="1"/>
    <col min="1022" max="1022" width="3" customWidth="1"/>
    <col min="1023" max="1023" width="26.42578125" customWidth="1"/>
    <col min="1024" max="1024" width="6.7109375" customWidth="1"/>
    <col min="1025" max="1025" width="9.7109375" customWidth="1"/>
    <col min="1026" max="1026" width="11.28515625" customWidth="1"/>
    <col min="1027" max="1027" width="10.42578125" customWidth="1"/>
    <col min="1028" max="1028" width="11" customWidth="1"/>
    <col min="1029" max="1029" width="2.7109375" customWidth="1"/>
    <col min="1030" max="1030" width="10.28515625" customWidth="1"/>
    <col min="1031" max="1031" width="8" customWidth="1"/>
    <col min="1278" max="1278" width="3" customWidth="1"/>
    <col min="1279" max="1279" width="26.42578125" customWidth="1"/>
    <col min="1280" max="1280" width="6.7109375" customWidth="1"/>
    <col min="1281" max="1281" width="9.7109375" customWidth="1"/>
    <col min="1282" max="1282" width="11.28515625" customWidth="1"/>
    <col min="1283" max="1283" width="10.42578125" customWidth="1"/>
    <col min="1284" max="1284" width="11" customWidth="1"/>
    <col min="1285" max="1285" width="2.7109375" customWidth="1"/>
    <col min="1286" max="1286" width="10.28515625" customWidth="1"/>
    <col min="1287" max="1287" width="8" customWidth="1"/>
    <col min="1534" max="1534" width="3" customWidth="1"/>
    <col min="1535" max="1535" width="26.42578125" customWidth="1"/>
    <col min="1536" max="1536" width="6.7109375" customWidth="1"/>
    <col min="1537" max="1537" width="9.7109375" customWidth="1"/>
    <col min="1538" max="1538" width="11.28515625" customWidth="1"/>
    <col min="1539" max="1539" width="10.42578125" customWidth="1"/>
    <col min="1540" max="1540" width="11" customWidth="1"/>
    <col min="1541" max="1541" width="2.7109375" customWidth="1"/>
    <col min="1542" max="1542" width="10.28515625" customWidth="1"/>
    <col min="1543" max="1543" width="8" customWidth="1"/>
    <col min="1790" max="1790" width="3" customWidth="1"/>
    <col min="1791" max="1791" width="26.42578125" customWidth="1"/>
    <col min="1792" max="1792" width="6.7109375" customWidth="1"/>
    <col min="1793" max="1793" width="9.7109375" customWidth="1"/>
    <col min="1794" max="1794" width="11.28515625" customWidth="1"/>
    <col min="1795" max="1795" width="10.42578125" customWidth="1"/>
    <col min="1796" max="1796" width="11" customWidth="1"/>
    <col min="1797" max="1797" width="2.7109375" customWidth="1"/>
    <col min="1798" max="1798" width="10.28515625" customWidth="1"/>
    <col min="1799" max="1799" width="8" customWidth="1"/>
    <col min="2046" max="2046" width="3" customWidth="1"/>
    <col min="2047" max="2047" width="26.42578125" customWidth="1"/>
    <col min="2048" max="2048" width="6.7109375" customWidth="1"/>
    <col min="2049" max="2049" width="9.7109375" customWidth="1"/>
    <col min="2050" max="2050" width="11.28515625" customWidth="1"/>
    <col min="2051" max="2051" width="10.42578125" customWidth="1"/>
    <col min="2052" max="2052" width="11" customWidth="1"/>
    <col min="2053" max="2053" width="2.7109375" customWidth="1"/>
    <col min="2054" max="2054" width="10.28515625" customWidth="1"/>
    <col min="2055" max="2055" width="8" customWidth="1"/>
    <col min="2302" max="2302" width="3" customWidth="1"/>
    <col min="2303" max="2303" width="26.42578125" customWidth="1"/>
    <col min="2304" max="2304" width="6.7109375" customWidth="1"/>
    <col min="2305" max="2305" width="9.7109375" customWidth="1"/>
    <col min="2306" max="2306" width="11.28515625" customWidth="1"/>
    <col min="2307" max="2307" width="10.42578125" customWidth="1"/>
    <col min="2308" max="2308" width="11" customWidth="1"/>
    <col min="2309" max="2309" width="2.7109375" customWidth="1"/>
    <col min="2310" max="2310" width="10.28515625" customWidth="1"/>
    <col min="2311" max="2311" width="8" customWidth="1"/>
    <col min="2558" max="2558" width="3" customWidth="1"/>
    <col min="2559" max="2559" width="26.42578125" customWidth="1"/>
    <col min="2560" max="2560" width="6.7109375" customWidth="1"/>
    <col min="2561" max="2561" width="9.7109375" customWidth="1"/>
    <col min="2562" max="2562" width="11.28515625" customWidth="1"/>
    <col min="2563" max="2563" width="10.42578125" customWidth="1"/>
    <col min="2564" max="2564" width="11" customWidth="1"/>
    <col min="2565" max="2565" width="2.7109375" customWidth="1"/>
    <col min="2566" max="2566" width="10.28515625" customWidth="1"/>
    <col min="2567" max="2567" width="8" customWidth="1"/>
    <col min="2814" max="2814" width="3" customWidth="1"/>
    <col min="2815" max="2815" width="26.42578125" customWidth="1"/>
    <col min="2816" max="2816" width="6.7109375" customWidth="1"/>
    <col min="2817" max="2817" width="9.7109375" customWidth="1"/>
    <col min="2818" max="2818" width="11.28515625" customWidth="1"/>
    <col min="2819" max="2819" width="10.42578125" customWidth="1"/>
    <col min="2820" max="2820" width="11" customWidth="1"/>
    <col min="2821" max="2821" width="2.7109375" customWidth="1"/>
    <col min="2822" max="2822" width="10.28515625" customWidth="1"/>
    <col min="2823" max="2823" width="8" customWidth="1"/>
    <col min="3070" max="3070" width="3" customWidth="1"/>
    <col min="3071" max="3071" width="26.42578125" customWidth="1"/>
    <col min="3072" max="3072" width="6.7109375" customWidth="1"/>
    <col min="3073" max="3073" width="9.7109375" customWidth="1"/>
    <col min="3074" max="3074" width="11.28515625" customWidth="1"/>
    <col min="3075" max="3075" width="10.42578125" customWidth="1"/>
    <col min="3076" max="3076" width="11" customWidth="1"/>
    <col min="3077" max="3077" width="2.7109375" customWidth="1"/>
    <col min="3078" max="3078" width="10.28515625" customWidth="1"/>
    <col min="3079" max="3079" width="8" customWidth="1"/>
    <col min="3326" max="3326" width="3" customWidth="1"/>
    <col min="3327" max="3327" width="26.42578125" customWidth="1"/>
    <col min="3328" max="3328" width="6.7109375" customWidth="1"/>
    <col min="3329" max="3329" width="9.7109375" customWidth="1"/>
    <col min="3330" max="3330" width="11.28515625" customWidth="1"/>
    <col min="3331" max="3331" width="10.42578125" customWidth="1"/>
    <col min="3332" max="3332" width="11" customWidth="1"/>
    <col min="3333" max="3333" width="2.7109375" customWidth="1"/>
    <col min="3334" max="3334" width="10.28515625" customWidth="1"/>
    <col min="3335" max="3335" width="8" customWidth="1"/>
    <col min="3582" max="3582" width="3" customWidth="1"/>
    <col min="3583" max="3583" width="26.42578125" customWidth="1"/>
    <col min="3584" max="3584" width="6.7109375" customWidth="1"/>
    <col min="3585" max="3585" width="9.7109375" customWidth="1"/>
    <col min="3586" max="3586" width="11.28515625" customWidth="1"/>
    <col min="3587" max="3587" width="10.42578125" customWidth="1"/>
    <col min="3588" max="3588" width="11" customWidth="1"/>
    <col min="3589" max="3589" width="2.7109375" customWidth="1"/>
    <col min="3590" max="3590" width="10.28515625" customWidth="1"/>
    <col min="3591" max="3591" width="8" customWidth="1"/>
    <col min="3838" max="3838" width="3" customWidth="1"/>
    <col min="3839" max="3839" width="26.42578125" customWidth="1"/>
    <col min="3840" max="3840" width="6.7109375" customWidth="1"/>
    <col min="3841" max="3841" width="9.7109375" customWidth="1"/>
    <col min="3842" max="3842" width="11.28515625" customWidth="1"/>
    <col min="3843" max="3843" width="10.42578125" customWidth="1"/>
    <col min="3844" max="3844" width="11" customWidth="1"/>
    <col min="3845" max="3845" width="2.7109375" customWidth="1"/>
    <col min="3846" max="3846" width="10.28515625" customWidth="1"/>
    <col min="3847" max="3847" width="8" customWidth="1"/>
    <col min="4094" max="4094" width="3" customWidth="1"/>
    <col min="4095" max="4095" width="26.42578125" customWidth="1"/>
    <col min="4096" max="4096" width="6.7109375" customWidth="1"/>
    <col min="4097" max="4097" width="9.7109375" customWidth="1"/>
    <col min="4098" max="4098" width="11.28515625" customWidth="1"/>
    <col min="4099" max="4099" width="10.42578125" customWidth="1"/>
    <col min="4100" max="4100" width="11" customWidth="1"/>
    <col min="4101" max="4101" width="2.7109375" customWidth="1"/>
    <col min="4102" max="4102" width="10.28515625" customWidth="1"/>
    <col min="4103" max="4103" width="8" customWidth="1"/>
    <col min="4350" max="4350" width="3" customWidth="1"/>
    <col min="4351" max="4351" width="26.42578125" customWidth="1"/>
    <col min="4352" max="4352" width="6.7109375" customWidth="1"/>
    <col min="4353" max="4353" width="9.7109375" customWidth="1"/>
    <col min="4354" max="4354" width="11.28515625" customWidth="1"/>
    <col min="4355" max="4355" width="10.42578125" customWidth="1"/>
    <col min="4356" max="4356" width="11" customWidth="1"/>
    <col min="4357" max="4357" width="2.7109375" customWidth="1"/>
    <col min="4358" max="4358" width="10.28515625" customWidth="1"/>
    <col min="4359" max="4359" width="8" customWidth="1"/>
    <col min="4606" max="4606" width="3" customWidth="1"/>
    <col min="4607" max="4607" width="26.42578125" customWidth="1"/>
    <col min="4608" max="4608" width="6.7109375" customWidth="1"/>
    <col min="4609" max="4609" width="9.7109375" customWidth="1"/>
    <col min="4610" max="4610" width="11.28515625" customWidth="1"/>
    <col min="4611" max="4611" width="10.42578125" customWidth="1"/>
    <col min="4612" max="4612" width="11" customWidth="1"/>
    <col min="4613" max="4613" width="2.7109375" customWidth="1"/>
    <col min="4614" max="4614" width="10.28515625" customWidth="1"/>
    <col min="4615" max="4615" width="8" customWidth="1"/>
    <col min="4862" max="4862" width="3" customWidth="1"/>
    <col min="4863" max="4863" width="26.42578125" customWidth="1"/>
    <col min="4864" max="4864" width="6.7109375" customWidth="1"/>
    <col min="4865" max="4865" width="9.7109375" customWidth="1"/>
    <col min="4866" max="4866" width="11.28515625" customWidth="1"/>
    <col min="4867" max="4867" width="10.42578125" customWidth="1"/>
    <col min="4868" max="4868" width="11" customWidth="1"/>
    <col min="4869" max="4869" width="2.7109375" customWidth="1"/>
    <col min="4870" max="4870" width="10.28515625" customWidth="1"/>
    <col min="4871" max="4871" width="8" customWidth="1"/>
    <col min="5118" max="5118" width="3" customWidth="1"/>
    <col min="5119" max="5119" width="26.42578125" customWidth="1"/>
    <col min="5120" max="5120" width="6.7109375" customWidth="1"/>
    <col min="5121" max="5121" width="9.7109375" customWidth="1"/>
    <col min="5122" max="5122" width="11.28515625" customWidth="1"/>
    <col min="5123" max="5123" width="10.42578125" customWidth="1"/>
    <col min="5124" max="5124" width="11" customWidth="1"/>
    <col min="5125" max="5125" width="2.7109375" customWidth="1"/>
    <col min="5126" max="5126" width="10.28515625" customWidth="1"/>
    <col min="5127" max="5127" width="8" customWidth="1"/>
    <col min="5374" max="5374" width="3" customWidth="1"/>
    <col min="5375" max="5375" width="26.42578125" customWidth="1"/>
    <col min="5376" max="5376" width="6.7109375" customWidth="1"/>
    <col min="5377" max="5377" width="9.7109375" customWidth="1"/>
    <col min="5378" max="5378" width="11.28515625" customWidth="1"/>
    <col min="5379" max="5379" width="10.42578125" customWidth="1"/>
    <col min="5380" max="5380" width="11" customWidth="1"/>
    <col min="5381" max="5381" width="2.7109375" customWidth="1"/>
    <col min="5382" max="5382" width="10.28515625" customWidth="1"/>
    <col min="5383" max="5383" width="8" customWidth="1"/>
    <col min="5630" max="5630" width="3" customWidth="1"/>
    <col min="5631" max="5631" width="26.42578125" customWidth="1"/>
    <col min="5632" max="5632" width="6.7109375" customWidth="1"/>
    <col min="5633" max="5633" width="9.7109375" customWidth="1"/>
    <col min="5634" max="5634" width="11.28515625" customWidth="1"/>
    <col min="5635" max="5635" width="10.42578125" customWidth="1"/>
    <col min="5636" max="5636" width="11" customWidth="1"/>
    <col min="5637" max="5637" width="2.7109375" customWidth="1"/>
    <col min="5638" max="5638" width="10.28515625" customWidth="1"/>
    <col min="5639" max="5639" width="8" customWidth="1"/>
    <col min="5886" max="5886" width="3" customWidth="1"/>
    <col min="5887" max="5887" width="26.42578125" customWidth="1"/>
    <col min="5888" max="5888" width="6.7109375" customWidth="1"/>
    <col min="5889" max="5889" width="9.7109375" customWidth="1"/>
    <col min="5890" max="5890" width="11.28515625" customWidth="1"/>
    <col min="5891" max="5891" width="10.42578125" customWidth="1"/>
    <col min="5892" max="5892" width="11" customWidth="1"/>
    <col min="5893" max="5893" width="2.7109375" customWidth="1"/>
    <col min="5894" max="5894" width="10.28515625" customWidth="1"/>
    <col min="5895" max="5895" width="8" customWidth="1"/>
    <col min="6142" max="6142" width="3" customWidth="1"/>
    <col min="6143" max="6143" width="26.42578125" customWidth="1"/>
    <col min="6144" max="6144" width="6.7109375" customWidth="1"/>
    <col min="6145" max="6145" width="9.7109375" customWidth="1"/>
    <col min="6146" max="6146" width="11.28515625" customWidth="1"/>
    <col min="6147" max="6147" width="10.42578125" customWidth="1"/>
    <col min="6148" max="6148" width="11" customWidth="1"/>
    <col min="6149" max="6149" width="2.7109375" customWidth="1"/>
    <col min="6150" max="6150" width="10.28515625" customWidth="1"/>
    <col min="6151" max="6151" width="8" customWidth="1"/>
    <col min="6398" max="6398" width="3" customWidth="1"/>
    <col min="6399" max="6399" width="26.42578125" customWidth="1"/>
    <col min="6400" max="6400" width="6.7109375" customWidth="1"/>
    <col min="6401" max="6401" width="9.7109375" customWidth="1"/>
    <col min="6402" max="6402" width="11.28515625" customWidth="1"/>
    <col min="6403" max="6403" width="10.42578125" customWidth="1"/>
    <col min="6404" max="6404" width="11" customWidth="1"/>
    <col min="6405" max="6405" width="2.7109375" customWidth="1"/>
    <col min="6406" max="6406" width="10.28515625" customWidth="1"/>
    <col min="6407" max="6407" width="8" customWidth="1"/>
    <col min="6654" max="6654" width="3" customWidth="1"/>
    <col min="6655" max="6655" width="26.42578125" customWidth="1"/>
    <col min="6656" max="6656" width="6.7109375" customWidth="1"/>
    <col min="6657" max="6657" width="9.7109375" customWidth="1"/>
    <col min="6658" max="6658" width="11.28515625" customWidth="1"/>
    <col min="6659" max="6659" width="10.42578125" customWidth="1"/>
    <col min="6660" max="6660" width="11" customWidth="1"/>
    <col min="6661" max="6661" width="2.7109375" customWidth="1"/>
    <col min="6662" max="6662" width="10.28515625" customWidth="1"/>
    <col min="6663" max="6663" width="8" customWidth="1"/>
    <col min="6910" max="6910" width="3" customWidth="1"/>
    <col min="6911" max="6911" width="26.42578125" customWidth="1"/>
    <col min="6912" max="6912" width="6.7109375" customWidth="1"/>
    <col min="6913" max="6913" width="9.7109375" customWidth="1"/>
    <col min="6914" max="6914" width="11.28515625" customWidth="1"/>
    <col min="6915" max="6915" width="10.42578125" customWidth="1"/>
    <col min="6916" max="6916" width="11" customWidth="1"/>
    <col min="6917" max="6917" width="2.7109375" customWidth="1"/>
    <col min="6918" max="6918" width="10.28515625" customWidth="1"/>
    <col min="6919" max="6919" width="8" customWidth="1"/>
    <col min="7166" max="7166" width="3" customWidth="1"/>
    <col min="7167" max="7167" width="26.42578125" customWidth="1"/>
    <col min="7168" max="7168" width="6.7109375" customWidth="1"/>
    <col min="7169" max="7169" width="9.7109375" customWidth="1"/>
    <col min="7170" max="7170" width="11.28515625" customWidth="1"/>
    <col min="7171" max="7171" width="10.42578125" customWidth="1"/>
    <col min="7172" max="7172" width="11" customWidth="1"/>
    <col min="7173" max="7173" width="2.7109375" customWidth="1"/>
    <col min="7174" max="7174" width="10.28515625" customWidth="1"/>
    <col min="7175" max="7175" width="8" customWidth="1"/>
    <col min="7422" max="7422" width="3" customWidth="1"/>
    <col min="7423" max="7423" width="26.42578125" customWidth="1"/>
    <col min="7424" max="7424" width="6.7109375" customWidth="1"/>
    <col min="7425" max="7425" width="9.7109375" customWidth="1"/>
    <col min="7426" max="7426" width="11.28515625" customWidth="1"/>
    <col min="7427" max="7427" width="10.42578125" customWidth="1"/>
    <col min="7428" max="7428" width="11" customWidth="1"/>
    <col min="7429" max="7429" width="2.7109375" customWidth="1"/>
    <col min="7430" max="7430" width="10.28515625" customWidth="1"/>
    <col min="7431" max="7431" width="8" customWidth="1"/>
    <col min="7678" max="7678" width="3" customWidth="1"/>
    <col min="7679" max="7679" width="26.42578125" customWidth="1"/>
    <col min="7680" max="7680" width="6.7109375" customWidth="1"/>
    <col min="7681" max="7681" width="9.7109375" customWidth="1"/>
    <col min="7682" max="7682" width="11.28515625" customWidth="1"/>
    <col min="7683" max="7683" width="10.42578125" customWidth="1"/>
    <col min="7684" max="7684" width="11" customWidth="1"/>
    <col min="7685" max="7685" width="2.7109375" customWidth="1"/>
    <col min="7686" max="7686" width="10.28515625" customWidth="1"/>
    <col min="7687" max="7687" width="8" customWidth="1"/>
    <col min="7934" max="7934" width="3" customWidth="1"/>
    <col min="7935" max="7935" width="26.42578125" customWidth="1"/>
    <col min="7936" max="7936" width="6.7109375" customWidth="1"/>
    <col min="7937" max="7937" width="9.7109375" customWidth="1"/>
    <col min="7938" max="7938" width="11.28515625" customWidth="1"/>
    <col min="7939" max="7939" width="10.42578125" customWidth="1"/>
    <col min="7940" max="7940" width="11" customWidth="1"/>
    <col min="7941" max="7941" width="2.7109375" customWidth="1"/>
    <col min="7942" max="7942" width="10.28515625" customWidth="1"/>
    <col min="7943" max="7943" width="8" customWidth="1"/>
    <col min="8190" max="8190" width="3" customWidth="1"/>
    <col min="8191" max="8191" width="26.42578125" customWidth="1"/>
    <col min="8192" max="8192" width="6.7109375" customWidth="1"/>
    <col min="8193" max="8193" width="9.7109375" customWidth="1"/>
    <col min="8194" max="8194" width="11.28515625" customWidth="1"/>
    <col min="8195" max="8195" width="10.42578125" customWidth="1"/>
    <col min="8196" max="8196" width="11" customWidth="1"/>
    <col min="8197" max="8197" width="2.7109375" customWidth="1"/>
    <col min="8198" max="8198" width="10.28515625" customWidth="1"/>
    <col min="8199" max="8199" width="8" customWidth="1"/>
    <col min="8446" max="8446" width="3" customWidth="1"/>
    <col min="8447" max="8447" width="26.42578125" customWidth="1"/>
    <col min="8448" max="8448" width="6.7109375" customWidth="1"/>
    <col min="8449" max="8449" width="9.7109375" customWidth="1"/>
    <col min="8450" max="8450" width="11.28515625" customWidth="1"/>
    <col min="8451" max="8451" width="10.42578125" customWidth="1"/>
    <col min="8452" max="8452" width="11" customWidth="1"/>
    <col min="8453" max="8453" width="2.7109375" customWidth="1"/>
    <col min="8454" max="8454" width="10.28515625" customWidth="1"/>
    <col min="8455" max="8455" width="8" customWidth="1"/>
    <col min="8702" max="8702" width="3" customWidth="1"/>
    <col min="8703" max="8703" width="26.42578125" customWidth="1"/>
    <col min="8704" max="8704" width="6.7109375" customWidth="1"/>
    <col min="8705" max="8705" width="9.7109375" customWidth="1"/>
    <col min="8706" max="8706" width="11.28515625" customWidth="1"/>
    <col min="8707" max="8707" width="10.42578125" customWidth="1"/>
    <col min="8708" max="8708" width="11" customWidth="1"/>
    <col min="8709" max="8709" width="2.7109375" customWidth="1"/>
    <col min="8710" max="8710" width="10.28515625" customWidth="1"/>
    <col min="8711" max="8711" width="8" customWidth="1"/>
    <col min="8958" max="8958" width="3" customWidth="1"/>
    <col min="8959" max="8959" width="26.42578125" customWidth="1"/>
    <col min="8960" max="8960" width="6.7109375" customWidth="1"/>
    <col min="8961" max="8961" width="9.7109375" customWidth="1"/>
    <col min="8962" max="8962" width="11.28515625" customWidth="1"/>
    <col min="8963" max="8963" width="10.42578125" customWidth="1"/>
    <col min="8964" max="8964" width="11" customWidth="1"/>
    <col min="8965" max="8965" width="2.7109375" customWidth="1"/>
    <col min="8966" max="8966" width="10.28515625" customWidth="1"/>
    <col min="8967" max="8967" width="8" customWidth="1"/>
    <col min="9214" max="9214" width="3" customWidth="1"/>
    <col min="9215" max="9215" width="26.42578125" customWidth="1"/>
    <col min="9216" max="9216" width="6.7109375" customWidth="1"/>
    <col min="9217" max="9217" width="9.7109375" customWidth="1"/>
    <col min="9218" max="9218" width="11.28515625" customWidth="1"/>
    <col min="9219" max="9219" width="10.42578125" customWidth="1"/>
    <col min="9220" max="9220" width="11" customWidth="1"/>
    <col min="9221" max="9221" width="2.7109375" customWidth="1"/>
    <col min="9222" max="9222" width="10.28515625" customWidth="1"/>
    <col min="9223" max="9223" width="8" customWidth="1"/>
    <col min="9470" max="9470" width="3" customWidth="1"/>
    <col min="9471" max="9471" width="26.42578125" customWidth="1"/>
    <col min="9472" max="9472" width="6.7109375" customWidth="1"/>
    <col min="9473" max="9473" width="9.7109375" customWidth="1"/>
    <col min="9474" max="9474" width="11.28515625" customWidth="1"/>
    <col min="9475" max="9475" width="10.42578125" customWidth="1"/>
    <col min="9476" max="9476" width="11" customWidth="1"/>
    <col min="9477" max="9477" width="2.7109375" customWidth="1"/>
    <col min="9478" max="9478" width="10.28515625" customWidth="1"/>
    <col min="9479" max="9479" width="8" customWidth="1"/>
    <col min="9726" max="9726" width="3" customWidth="1"/>
    <col min="9727" max="9727" width="26.42578125" customWidth="1"/>
    <col min="9728" max="9728" width="6.7109375" customWidth="1"/>
    <col min="9729" max="9729" width="9.7109375" customWidth="1"/>
    <col min="9730" max="9730" width="11.28515625" customWidth="1"/>
    <col min="9731" max="9731" width="10.42578125" customWidth="1"/>
    <col min="9732" max="9732" width="11" customWidth="1"/>
    <col min="9733" max="9733" width="2.7109375" customWidth="1"/>
    <col min="9734" max="9734" width="10.28515625" customWidth="1"/>
    <col min="9735" max="9735" width="8" customWidth="1"/>
    <col min="9982" max="9982" width="3" customWidth="1"/>
    <col min="9983" max="9983" width="26.42578125" customWidth="1"/>
    <col min="9984" max="9984" width="6.7109375" customWidth="1"/>
    <col min="9985" max="9985" width="9.7109375" customWidth="1"/>
    <col min="9986" max="9986" width="11.28515625" customWidth="1"/>
    <col min="9987" max="9987" width="10.42578125" customWidth="1"/>
    <col min="9988" max="9988" width="11" customWidth="1"/>
    <col min="9989" max="9989" width="2.7109375" customWidth="1"/>
    <col min="9990" max="9990" width="10.28515625" customWidth="1"/>
    <col min="9991" max="9991" width="8" customWidth="1"/>
    <col min="10238" max="10238" width="3" customWidth="1"/>
    <col min="10239" max="10239" width="26.42578125" customWidth="1"/>
    <col min="10240" max="10240" width="6.7109375" customWidth="1"/>
    <col min="10241" max="10241" width="9.7109375" customWidth="1"/>
    <col min="10242" max="10242" width="11.28515625" customWidth="1"/>
    <col min="10243" max="10243" width="10.42578125" customWidth="1"/>
    <col min="10244" max="10244" width="11" customWidth="1"/>
    <col min="10245" max="10245" width="2.7109375" customWidth="1"/>
    <col min="10246" max="10246" width="10.28515625" customWidth="1"/>
    <col min="10247" max="10247" width="8" customWidth="1"/>
    <col min="10494" max="10494" width="3" customWidth="1"/>
    <col min="10495" max="10495" width="26.42578125" customWidth="1"/>
    <col min="10496" max="10496" width="6.7109375" customWidth="1"/>
    <col min="10497" max="10497" width="9.7109375" customWidth="1"/>
    <col min="10498" max="10498" width="11.28515625" customWidth="1"/>
    <col min="10499" max="10499" width="10.42578125" customWidth="1"/>
    <col min="10500" max="10500" width="11" customWidth="1"/>
    <col min="10501" max="10501" width="2.7109375" customWidth="1"/>
    <col min="10502" max="10502" width="10.28515625" customWidth="1"/>
    <col min="10503" max="10503" width="8" customWidth="1"/>
    <col min="10750" max="10750" width="3" customWidth="1"/>
    <col min="10751" max="10751" width="26.42578125" customWidth="1"/>
    <col min="10752" max="10752" width="6.7109375" customWidth="1"/>
    <col min="10753" max="10753" width="9.7109375" customWidth="1"/>
    <col min="10754" max="10754" width="11.28515625" customWidth="1"/>
    <col min="10755" max="10755" width="10.42578125" customWidth="1"/>
    <col min="10756" max="10756" width="11" customWidth="1"/>
    <col min="10757" max="10757" width="2.7109375" customWidth="1"/>
    <col min="10758" max="10758" width="10.28515625" customWidth="1"/>
    <col min="10759" max="10759" width="8" customWidth="1"/>
    <col min="11006" max="11006" width="3" customWidth="1"/>
    <col min="11007" max="11007" width="26.42578125" customWidth="1"/>
    <col min="11008" max="11008" width="6.7109375" customWidth="1"/>
    <col min="11009" max="11009" width="9.7109375" customWidth="1"/>
    <col min="11010" max="11010" width="11.28515625" customWidth="1"/>
    <col min="11011" max="11011" width="10.42578125" customWidth="1"/>
    <col min="11012" max="11012" width="11" customWidth="1"/>
    <col min="11013" max="11013" width="2.7109375" customWidth="1"/>
    <col min="11014" max="11014" width="10.28515625" customWidth="1"/>
    <col min="11015" max="11015" width="8" customWidth="1"/>
    <col min="11262" max="11262" width="3" customWidth="1"/>
    <col min="11263" max="11263" width="26.42578125" customWidth="1"/>
    <col min="11264" max="11264" width="6.7109375" customWidth="1"/>
    <col min="11265" max="11265" width="9.7109375" customWidth="1"/>
    <col min="11266" max="11266" width="11.28515625" customWidth="1"/>
    <col min="11267" max="11267" width="10.42578125" customWidth="1"/>
    <col min="11268" max="11268" width="11" customWidth="1"/>
    <col min="11269" max="11269" width="2.7109375" customWidth="1"/>
    <col min="11270" max="11270" width="10.28515625" customWidth="1"/>
    <col min="11271" max="11271" width="8" customWidth="1"/>
    <col min="11518" max="11518" width="3" customWidth="1"/>
    <col min="11519" max="11519" width="26.42578125" customWidth="1"/>
    <col min="11520" max="11520" width="6.7109375" customWidth="1"/>
    <col min="11521" max="11521" width="9.7109375" customWidth="1"/>
    <col min="11522" max="11522" width="11.28515625" customWidth="1"/>
    <col min="11523" max="11523" width="10.42578125" customWidth="1"/>
    <col min="11524" max="11524" width="11" customWidth="1"/>
    <col min="11525" max="11525" width="2.7109375" customWidth="1"/>
    <col min="11526" max="11526" width="10.28515625" customWidth="1"/>
    <col min="11527" max="11527" width="8" customWidth="1"/>
    <col min="11774" max="11774" width="3" customWidth="1"/>
    <col min="11775" max="11775" width="26.42578125" customWidth="1"/>
    <col min="11776" max="11776" width="6.7109375" customWidth="1"/>
    <col min="11777" max="11777" width="9.7109375" customWidth="1"/>
    <col min="11778" max="11778" width="11.28515625" customWidth="1"/>
    <col min="11779" max="11779" width="10.42578125" customWidth="1"/>
    <col min="11780" max="11780" width="11" customWidth="1"/>
    <col min="11781" max="11781" width="2.7109375" customWidth="1"/>
    <col min="11782" max="11782" width="10.28515625" customWidth="1"/>
    <col min="11783" max="11783" width="8" customWidth="1"/>
    <col min="12030" max="12030" width="3" customWidth="1"/>
    <col min="12031" max="12031" width="26.42578125" customWidth="1"/>
    <col min="12032" max="12032" width="6.7109375" customWidth="1"/>
    <col min="12033" max="12033" width="9.7109375" customWidth="1"/>
    <col min="12034" max="12034" width="11.28515625" customWidth="1"/>
    <col min="12035" max="12035" width="10.42578125" customWidth="1"/>
    <col min="12036" max="12036" width="11" customWidth="1"/>
    <col min="12037" max="12037" width="2.7109375" customWidth="1"/>
    <col min="12038" max="12038" width="10.28515625" customWidth="1"/>
    <col min="12039" max="12039" width="8" customWidth="1"/>
    <col min="12286" max="12286" width="3" customWidth="1"/>
    <col min="12287" max="12287" width="26.42578125" customWidth="1"/>
    <col min="12288" max="12288" width="6.7109375" customWidth="1"/>
    <col min="12289" max="12289" width="9.7109375" customWidth="1"/>
    <col min="12290" max="12290" width="11.28515625" customWidth="1"/>
    <col min="12291" max="12291" width="10.42578125" customWidth="1"/>
    <col min="12292" max="12292" width="11" customWidth="1"/>
    <col min="12293" max="12293" width="2.7109375" customWidth="1"/>
    <col min="12294" max="12294" width="10.28515625" customWidth="1"/>
    <col min="12295" max="12295" width="8" customWidth="1"/>
    <col min="12542" max="12542" width="3" customWidth="1"/>
    <col min="12543" max="12543" width="26.42578125" customWidth="1"/>
    <col min="12544" max="12544" width="6.7109375" customWidth="1"/>
    <col min="12545" max="12545" width="9.7109375" customWidth="1"/>
    <col min="12546" max="12546" width="11.28515625" customWidth="1"/>
    <col min="12547" max="12547" width="10.42578125" customWidth="1"/>
    <col min="12548" max="12548" width="11" customWidth="1"/>
    <col min="12549" max="12549" width="2.7109375" customWidth="1"/>
    <col min="12550" max="12550" width="10.28515625" customWidth="1"/>
    <col min="12551" max="12551" width="8" customWidth="1"/>
    <col min="12798" max="12798" width="3" customWidth="1"/>
    <col min="12799" max="12799" width="26.42578125" customWidth="1"/>
    <col min="12800" max="12800" width="6.7109375" customWidth="1"/>
    <col min="12801" max="12801" width="9.7109375" customWidth="1"/>
    <col min="12802" max="12802" width="11.28515625" customWidth="1"/>
    <col min="12803" max="12803" width="10.42578125" customWidth="1"/>
    <col min="12804" max="12804" width="11" customWidth="1"/>
    <col min="12805" max="12805" width="2.7109375" customWidth="1"/>
    <col min="12806" max="12806" width="10.28515625" customWidth="1"/>
    <col min="12807" max="12807" width="8" customWidth="1"/>
    <col min="13054" max="13054" width="3" customWidth="1"/>
    <col min="13055" max="13055" width="26.42578125" customWidth="1"/>
    <col min="13056" max="13056" width="6.7109375" customWidth="1"/>
    <col min="13057" max="13057" width="9.7109375" customWidth="1"/>
    <col min="13058" max="13058" width="11.28515625" customWidth="1"/>
    <col min="13059" max="13059" width="10.42578125" customWidth="1"/>
    <col min="13060" max="13060" width="11" customWidth="1"/>
    <col min="13061" max="13061" width="2.7109375" customWidth="1"/>
    <col min="13062" max="13062" width="10.28515625" customWidth="1"/>
    <col min="13063" max="13063" width="8" customWidth="1"/>
    <col min="13310" max="13310" width="3" customWidth="1"/>
    <col min="13311" max="13311" width="26.42578125" customWidth="1"/>
    <col min="13312" max="13312" width="6.7109375" customWidth="1"/>
    <col min="13313" max="13313" width="9.7109375" customWidth="1"/>
    <col min="13314" max="13314" width="11.28515625" customWidth="1"/>
    <col min="13315" max="13315" width="10.42578125" customWidth="1"/>
    <col min="13316" max="13316" width="11" customWidth="1"/>
    <col min="13317" max="13317" width="2.7109375" customWidth="1"/>
    <col min="13318" max="13318" width="10.28515625" customWidth="1"/>
    <col min="13319" max="13319" width="8" customWidth="1"/>
    <col min="13566" max="13566" width="3" customWidth="1"/>
    <col min="13567" max="13567" width="26.42578125" customWidth="1"/>
    <col min="13568" max="13568" width="6.7109375" customWidth="1"/>
    <col min="13569" max="13569" width="9.7109375" customWidth="1"/>
    <col min="13570" max="13570" width="11.28515625" customWidth="1"/>
    <col min="13571" max="13571" width="10.42578125" customWidth="1"/>
    <col min="13572" max="13572" width="11" customWidth="1"/>
    <col min="13573" max="13573" width="2.7109375" customWidth="1"/>
    <col min="13574" max="13574" width="10.28515625" customWidth="1"/>
    <col min="13575" max="13575" width="8" customWidth="1"/>
    <col min="13822" max="13822" width="3" customWidth="1"/>
    <col min="13823" max="13823" width="26.42578125" customWidth="1"/>
    <col min="13824" max="13824" width="6.7109375" customWidth="1"/>
    <col min="13825" max="13825" width="9.7109375" customWidth="1"/>
    <col min="13826" max="13826" width="11.28515625" customWidth="1"/>
    <col min="13827" max="13827" width="10.42578125" customWidth="1"/>
    <col min="13828" max="13828" width="11" customWidth="1"/>
    <col min="13829" max="13829" width="2.7109375" customWidth="1"/>
    <col min="13830" max="13830" width="10.28515625" customWidth="1"/>
    <col min="13831" max="13831" width="8" customWidth="1"/>
    <col min="14078" max="14078" width="3" customWidth="1"/>
    <col min="14079" max="14079" width="26.42578125" customWidth="1"/>
    <col min="14080" max="14080" width="6.7109375" customWidth="1"/>
    <col min="14081" max="14081" width="9.7109375" customWidth="1"/>
    <col min="14082" max="14082" width="11.28515625" customWidth="1"/>
    <col min="14083" max="14083" width="10.42578125" customWidth="1"/>
    <col min="14084" max="14084" width="11" customWidth="1"/>
    <col min="14085" max="14085" width="2.7109375" customWidth="1"/>
    <col min="14086" max="14086" width="10.28515625" customWidth="1"/>
    <col min="14087" max="14087" width="8" customWidth="1"/>
    <col min="14334" max="14334" width="3" customWidth="1"/>
    <col min="14335" max="14335" width="26.42578125" customWidth="1"/>
    <col min="14336" max="14336" width="6.7109375" customWidth="1"/>
    <col min="14337" max="14337" width="9.7109375" customWidth="1"/>
    <col min="14338" max="14338" width="11.28515625" customWidth="1"/>
    <col min="14339" max="14339" width="10.42578125" customWidth="1"/>
    <col min="14340" max="14340" width="11" customWidth="1"/>
    <col min="14341" max="14341" width="2.7109375" customWidth="1"/>
    <col min="14342" max="14342" width="10.28515625" customWidth="1"/>
    <col min="14343" max="14343" width="8" customWidth="1"/>
    <col min="14590" max="14590" width="3" customWidth="1"/>
    <col min="14591" max="14591" width="26.42578125" customWidth="1"/>
    <col min="14592" max="14592" width="6.7109375" customWidth="1"/>
    <col min="14593" max="14593" width="9.7109375" customWidth="1"/>
    <col min="14594" max="14594" width="11.28515625" customWidth="1"/>
    <col min="14595" max="14595" width="10.42578125" customWidth="1"/>
    <col min="14596" max="14596" width="11" customWidth="1"/>
    <col min="14597" max="14597" width="2.7109375" customWidth="1"/>
    <col min="14598" max="14598" width="10.28515625" customWidth="1"/>
    <col min="14599" max="14599" width="8" customWidth="1"/>
    <col min="14846" max="14846" width="3" customWidth="1"/>
    <col min="14847" max="14847" width="26.42578125" customWidth="1"/>
    <col min="14848" max="14848" width="6.7109375" customWidth="1"/>
    <col min="14849" max="14849" width="9.7109375" customWidth="1"/>
    <col min="14850" max="14850" width="11.28515625" customWidth="1"/>
    <col min="14851" max="14851" width="10.42578125" customWidth="1"/>
    <col min="14852" max="14852" width="11" customWidth="1"/>
    <col min="14853" max="14853" width="2.7109375" customWidth="1"/>
    <col min="14854" max="14854" width="10.28515625" customWidth="1"/>
    <col min="14855" max="14855" width="8" customWidth="1"/>
    <col min="15102" max="15102" width="3" customWidth="1"/>
    <col min="15103" max="15103" width="26.42578125" customWidth="1"/>
    <col min="15104" max="15104" width="6.7109375" customWidth="1"/>
    <col min="15105" max="15105" width="9.7109375" customWidth="1"/>
    <col min="15106" max="15106" width="11.28515625" customWidth="1"/>
    <col min="15107" max="15107" width="10.42578125" customWidth="1"/>
    <col min="15108" max="15108" width="11" customWidth="1"/>
    <col min="15109" max="15109" width="2.7109375" customWidth="1"/>
    <col min="15110" max="15110" width="10.28515625" customWidth="1"/>
    <col min="15111" max="15111" width="8" customWidth="1"/>
    <col min="15358" max="15358" width="3" customWidth="1"/>
    <col min="15359" max="15359" width="26.42578125" customWidth="1"/>
    <col min="15360" max="15360" width="6.7109375" customWidth="1"/>
    <col min="15361" max="15361" width="9.7109375" customWidth="1"/>
    <col min="15362" max="15362" width="11.28515625" customWidth="1"/>
    <col min="15363" max="15363" width="10.42578125" customWidth="1"/>
    <col min="15364" max="15364" width="11" customWidth="1"/>
    <col min="15365" max="15365" width="2.7109375" customWidth="1"/>
    <col min="15366" max="15366" width="10.28515625" customWidth="1"/>
    <col min="15367" max="15367" width="8" customWidth="1"/>
    <col min="15614" max="15614" width="3" customWidth="1"/>
    <col min="15615" max="15615" width="26.42578125" customWidth="1"/>
    <col min="15616" max="15616" width="6.7109375" customWidth="1"/>
    <col min="15617" max="15617" width="9.7109375" customWidth="1"/>
    <col min="15618" max="15618" width="11.28515625" customWidth="1"/>
    <col min="15619" max="15619" width="10.42578125" customWidth="1"/>
    <col min="15620" max="15620" width="11" customWidth="1"/>
    <col min="15621" max="15621" width="2.7109375" customWidth="1"/>
    <col min="15622" max="15622" width="10.28515625" customWidth="1"/>
    <col min="15623" max="15623" width="8" customWidth="1"/>
    <col min="15870" max="15870" width="3" customWidth="1"/>
    <col min="15871" max="15871" width="26.42578125" customWidth="1"/>
    <col min="15872" max="15872" width="6.7109375" customWidth="1"/>
    <col min="15873" max="15873" width="9.7109375" customWidth="1"/>
    <col min="15874" max="15874" width="11.28515625" customWidth="1"/>
    <col min="15875" max="15875" width="10.42578125" customWidth="1"/>
    <col min="15876" max="15876" width="11" customWidth="1"/>
    <col min="15877" max="15877" width="2.7109375" customWidth="1"/>
    <col min="15878" max="15878" width="10.28515625" customWidth="1"/>
    <col min="15879" max="15879" width="8" customWidth="1"/>
    <col min="16126" max="16126" width="3" customWidth="1"/>
    <col min="16127" max="16127" width="26.42578125" customWidth="1"/>
    <col min="16128" max="16128" width="6.7109375" customWidth="1"/>
    <col min="16129" max="16129" width="9.7109375" customWidth="1"/>
    <col min="16130" max="16130" width="11.28515625" customWidth="1"/>
    <col min="16131" max="16131" width="10.42578125" customWidth="1"/>
    <col min="16132" max="16132" width="11" customWidth="1"/>
    <col min="16133" max="16133" width="2.7109375" customWidth="1"/>
    <col min="16134" max="16134" width="10.28515625" customWidth="1"/>
    <col min="16135" max="16135" width="8" customWidth="1"/>
  </cols>
  <sheetData>
    <row r="1" spans="1:7" ht="15.75" x14ac:dyDescent="0.25">
      <c r="A1" s="71" t="s">
        <v>345</v>
      </c>
      <c r="B1" s="60"/>
      <c r="C1" s="76"/>
      <c r="D1" s="76"/>
      <c r="E1" s="77"/>
      <c r="F1" s="77"/>
      <c r="G1" s="77"/>
    </row>
    <row r="2" spans="1:7" ht="15.75" x14ac:dyDescent="0.25">
      <c r="A2" s="98" t="s">
        <v>363</v>
      </c>
      <c r="B2" s="97"/>
      <c r="C2" s="159"/>
      <c r="D2" s="159"/>
      <c r="E2" s="77"/>
      <c r="F2" s="77"/>
      <c r="G2" s="77" t="s">
        <v>9</v>
      </c>
    </row>
    <row r="3" spans="1:7" x14ac:dyDescent="0.25">
      <c r="G3" t="s">
        <v>206</v>
      </c>
    </row>
    <row r="4" spans="1:7" ht="3.75" customHeight="1" x14ac:dyDescent="0.25"/>
    <row r="5" spans="1:7" x14ac:dyDescent="0.25">
      <c r="A5" s="190"/>
      <c r="B5" s="191" t="s">
        <v>101</v>
      </c>
      <c r="C5" s="192" t="s">
        <v>339</v>
      </c>
      <c r="D5" s="192" t="s">
        <v>340</v>
      </c>
      <c r="E5" s="193" t="s">
        <v>4</v>
      </c>
      <c r="F5" s="193" t="s">
        <v>5</v>
      </c>
      <c r="G5" s="193" t="s">
        <v>0</v>
      </c>
    </row>
    <row r="6" spans="1:7" x14ac:dyDescent="0.25">
      <c r="A6" s="190" t="s">
        <v>102</v>
      </c>
      <c r="B6" s="190" t="s">
        <v>103</v>
      </c>
      <c r="C6" s="194">
        <v>300</v>
      </c>
      <c r="D6" s="194">
        <v>4</v>
      </c>
      <c r="E6" s="195"/>
      <c r="F6" s="195"/>
      <c r="G6" s="195"/>
    </row>
    <row r="7" spans="1:7" x14ac:dyDescent="0.25">
      <c r="A7" s="190" t="s">
        <v>16</v>
      </c>
      <c r="B7" s="190" t="s">
        <v>105</v>
      </c>
      <c r="C7" s="194">
        <v>150</v>
      </c>
      <c r="D7" s="194">
        <v>4</v>
      </c>
      <c r="E7" s="195"/>
      <c r="F7" s="195"/>
      <c r="G7" s="195"/>
    </row>
    <row r="8" spans="1:7" x14ac:dyDescent="0.25">
      <c r="A8" s="190" t="s">
        <v>104</v>
      </c>
      <c r="B8" s="190" t="s">
        <v>107</v>
      </c>
      <c r="C8" s="194">
        <v>100</v>
      </c>
      <c r="D8" s="194">
        <v>4</v>
      </c>
      <c r="E8" s="195"/>
      <c r="F8" s="195"/>
      <c r="G8" s="195"/>
    </row>
    <row r="9" spans="1:7" x14ac:dyDescent="0.25">
      <c r="A9" s="190" t="s">
        <v>106</v>
      </c>
      <c r="B9" s="190" t="s">
        <v>287</v>
      </c>
      <c r="C9" s="194">
        <v>600</v>
      </c>
      <c r="D9" s="194">
        <v>3</v>
      </c>
      <c r="E9" s="195"/>
      <c r="F9" s="195"/>
      <c r="G9" s="195"/>
    </row>
    <row r="10" spans="1:7" x14ac:dyDescent="0.25">
      <c r="A10" s="190" t="s">
        <v>31</v>
      </c>
      <c r="B10" s="190" t="s">
        <v>108</v>
      </c>
      <c r="C10" s="194">
        <v>2200</v>
      </c>
      <c r="D10" s="194">
        <v>4</v>
      </c>
      <c r="E10" s="195"/>
      <c r="F10" s="195"/>
      <c r="G10" s="195"/>
    </row>
    <row r="11" spans="1:7" x14ac:dyDescent="0.25">
      <c r="A11" s="190" t="s">
        <v>33</v>
      </c>
      <c r="B11" s="190" t="s">
        <v>240</v>
      </c>
      <c r="C11" s="194">
        <v>190</v>
      </c>
      <c r="D11" s="194">
        <v>4</v>
      </c>
      <c r="E11" s="195"/>
      <c r="F11" s="195"/>
      <c r="G11" s="195"/>
    </row>
    <row r="12" spans="1:7" x14ac:dyDescent="0.25">
      <c r="A12" s="190" t="s">
        <v>109</v>
      </c>
      <c r="B12" s="190" t="s">
        <v>110</v>
      </c>
      <c r="C12" s="194">
        <v>80</v>
      </c>
      <c r="D12" s="194">
        <v>3</v>
      </c>
      <c r="E12" s="195"/>
      <c r="F12" s="195"/>
      <c r="G12" s="195"/>
    </row>
    <row r="13" spans="1:7" x14ac:dyDescent="0.25">
      <c r="A13" s="190" t="s">
        <v>111</v>
      </c>
      <c r="B13" s="190" t="s">
        <v>112</v>
      </c>
      <c r="C13" s="194">
        <v>25</v>
      </c>
      <c r="D13" s="194">
        <v>4</v>
      </c>
      <c r="E13" s="195"/>
      <c r="F13" s="195"/>
      <c r="G13" s="195"/>
    </row>
    <row r="14" spans="1:7" x14ac:dyDescent="0.25">
      <c r="A14" s="190" t="s">
        <v>113</v>
      </c>
      <c r="B14" s="190" t="s">
        <v>114</v>
      </c>
      <c r="C14" s="194">
        <v>400</v>
      </c>
      <c r="D14" s="194">
        <v>4</v>
      </c>
      <c r="E14" s="195"/>
      <c r="F14" s="195"/>
      <c r="G14" s="195"/>
    </row>
    <row r="15" spans="1:7" x14ac:dyDescent="0.25">
      <c r="A15" s="190" t="s">
        <v>36</v>
      </c>
      <c r="B15" s="190" t="s">
        <v>115</v>
      </c>
      <c r="C15" s="194">
        <v>210</v>
      </c>
      <c r="D15" s="194">
        <v>4</v>
      </c>
      <c r="E15" s="195"/>
      <c r="F15" s="195"/>
      <c r="G15" s="195"/>
    </row>
    <row r="16" spans="1:7" x14ac:dyDescent="0.25">
      <c r="A16" s="190" t="s">
        <v>38</v>
      </c>
      <c r="B16" s="190" t="s">
        <v>265</v>
      </c>
      <c r="C16" s="194">
        <v>1300</v>
      </c>
      <c r="D16" s="194">
        <v>7</v>
      </c>
      <c r="E16" s="195"/>
      <c r="F16" s="195"/>
      <c r="G16" s="195"/>
    </row>
    <row r="17" spans="1:7" x14ac:dyDescent="0.25">
      <c r="A17" s="190" t="s">
        <v>117</v>
      </c>
      <c r="B17" s="190" t="s">
        <v>116</v>
      </c>
      <c r="C17" s="194">
        <v>30</v>
      </c>
      <c r="D17" s="194">
        <v>4</v>
      </c>
      <c r="E17" s="195"/>
      <c r="F17" s="195"/>
      <c r="G17" s="195"/>
    </row>
    <row r="18" spans="1:7" x14ac:dyDescent="0.25">
      <c r="A18" s="190" t="s">
        <v>119</v>
      </c>
      <c r="B18" s="190" t="s">
        <v>285</v>
      </c>
      <c r="C18" s="194">
        <v>300</v>
      </c>
      <c r="D18" s="194">
        <v>4</v>
      </c>
      <c r="E18" s="195"/>
      <c r="F18" s="195"/>
      <c r="G18" s="195"/>
    </row>
    <row r="19" spans="1:7" x14ac:dyDescent="0.25">
      <c r="A19" s="190" t="s">
        <v>60</v>
      </c>
      <c r="B19" s="190" t="s">
        <v>120</v>
      </c>
      <c r="C19" s="194">
        <v>70</v>
      </c>
      <c r="D19" s="194">
        <v>2</v>
      </c>
      <c r="E19" s="195"/>
      <c r="F19" s="195"/>
      <c r="G19" s="195"/>
    </row>
    <row r="20" spans="1:7" x14ac:dyDescent="0.25">
      <c r="A20" s="190" t="s">
        <v>65</v>
      </c>
      <c r="B20" s="190" t="s">
        <v>121</v>
      </c>
      <c r="C20" s="194">
        <v>500</v>
      </c>
      <c r="D20" s="194">
        <v>2</v>
      </c>
      <c r="E20" s="195"/>
      <c r="F20" s="195"/>
      <c r="G20" s="195"/>
    </row>
    <row r="21" spans="1:7" x14ac:dyDescent="0.25">
      <c r="A21" s="190" t="s">
        <v>67</v>
      </c>
      <c r="B21" s="190" t="s">
        <v>122</v>
      </c>
      <c r="C21" s="194">
        <v>350</v>
      </c>
      <c r="D21" s="194">
        <v>3</v>
      </c>
      <c r="E21" s="195"/>
      <c r="F21" s="195"/>
      <c r="G21" s="195"/>
    </row>
    <row r="22" spans="1:7" x14ac:dyDescent="0.25">
      <c r="A22" s="190" t="s">
        <v>70</v>
      </c>
      <c r="B22" s="190" t="s">
        <v>123</v>
      </c>
      <c r="C22" s="194">
        <v>130</v>
      </c>
      <c r="D22" s="194">
        <v>5</v>
      </c>
      <c r="E22" s="195"/>
      <c r="F22" s="195"/>
      <c r="G22" s="195"/>
    </row>
    <row r="23" spans="1:7" x14ac:dyDescent="0.25">
      <c r="A23" s="190" t="s">
        <v>125</v>
      </c>
      <c r="B23" s="190" t="s">
        <v>124</v>
      </c>
      <c r="C23" s="194">
        <v>200</v>
      </c>
      <c r="D23" s="194">
        <v>6</v>
      </c>
      <c r="E23" s="195"/>
      <c r="F23" s="195"/>
      <c r="G23" s="195"/>
    </row>
    <row r="24" spans="1:7" x14ac:dyDescent="0.25">
      <c r="A24" s="190" t="s">
        <v>126</v>
      </c>
      <c r="B24" s="190" t="s">
        <v>277</v>
      </c>
      <c r="C24" s="194">
        <v>915</v>
      </c>
      <c r="D24" s="194">
        <v>6</v>
      </c>
      <c r="E24" s="195"/>
      <c r="F24" s="195"/>
      <c r="G24" s="195"/>
    </row>
    <row r="25" spans="1:7" x14ac:dyDescent="0.25">
      <c r="A25" s="190" t="s">
        <v>128</v>
      </c>
      <c r="B25" s="190" t="s">
        <v>278</v>
      </c>
      <c r="C25" s="194">
        <v>850</v>
      </c>
      <c r="D25" s="194">
        <v>6</v>
      </c>
      <c r="E25" s="195"/>
      <c r="F25" s="195"/>
      <c r="G25" s="195"/>
    </row>
    <row r="26" spans="1:7" x14ac:dyDescent="0.25">
      <c r="A26" s="190" t="s">
        <v>130</v>
      </c>
      <c r="B26" s="190" t="s">
        <v>279</v>
      </c>
      <c r="C26" s="194">
        <v>300</v>
      </c>
      <c r="D26" s="194">
        <v>6</v>
      </c>
      <c r="E26" s="196"/>
      <c r="F26" s="196"/>
      <c r="G26" s="196"/>
    </row>
    <row r="27" spans="1:7" x14ac:dyDescent="0.25">
      <c r="A27" s="190" t="s">
        <v>132</v>
      </c>
      <c r="B27" s="190" t="s">
        <v>328</v>
      </c>
      <c r="C27" s="194">
        <v>650</v>
      </c>
      <c r="D27" s="194">
        <v>3</v>
      </c>
      <c r="E27" s="195"/>
      <c r="F27" s="195"/>
      <c r="G27" s="195"/>
    </row>
    <row r="28" spans="1:7" x14ac:dyDescent="0.25">
      <c r="A28" s="190" t="s">
        <v>134</v>
      </c>
      <c r="B28" s="190" t="s">
        <v>127</v>
      </c>
      <c r="C28" s="194">
        <v>1940</v>
      </c>
      <c r="D28" s="194">
        <v>2</v>
      </c>
      <c r="E28" s="195"/>
      <c r="F28" s="195"/>
      <c r="G28" s="195"/>
    </row>
    <row r="29" spans="1:7" s="87" customFormat="1" x14ac:dyDescent="0.25">
      <c r="A29" s="190" t="s">
        <v>136</v>
      </c>
      <c r="B29" s="190" t="s">
        <v>129</v>
      </c>
      <c r="C29" s="194">
        <v>800</v>
      </c>
      <c r="D29" s="194">
        <v>2</v>
      </c>
      <c r="E29" s="195"/>
      <c r="F29" s="195"/>
      <c r="G29" s="195"/>
    </row>
    <row r="30" spans="1:7" x14ac:dyDescent="0.25">
      <c r="A30" s="190" t="s">
        <v>138</v>
      </c>
      <c r="B30" s="190" t="s">
        <v>131</v>
      </c>
      <c r="C30" s="194">
        <v>5000</v>
      </c>
      <c r="D30" s="194">
        <v>4</v>
      </c>
      <c r="E30" s="195"/>
      <c r="F30" s="195"/>
      <c r="G30" s="195"/>
    </row>
    <row r="31" spans="1:7" x14ac:dyDescent="0.25">
      <c r="A31" s="190" t="s">
        <v>139</v>
      </c>
      <c r="B31" s="190" t="s">
        <v>133</v>
      </c>
      <c r="C31" s="194">
        <v>200</v>
      </c>
      <c r="D31" s="194">
        <v>1</v>
      </c>
      <c r="E31" s="195"/>
      <c r="F31" s="195"/>
      <c r="G31" s="195"/>
    </row>
    <row r="32" spans="1:7" x14ac:dyDescent="0.25">
      <c r="A32" s="190" t="s">
        <v>140</v>
      </c>
      <c r="B32" s="190" t="s">
        <v>135</v>
      </c>
      <c r="C32" s="194">
        <v>120</v>
      </c>
      <c r="D32" s="194">
        <v>1</v>
      </c>
      <c r="E32" s="195"/>
      <c r="F32" s="195"/>
      <c r="G32" s="195"/>
    </row>
    <row r="33" spans="1:7" x14ac:dyDescent="0.25">
      <c r="A33" s="190" t="s">
        <v>141</v>
      </c>
      <c r="B33" s="190" t="s">
        <v>137</v>
      </c>
      <c r="C33" s="194">
        <v>200</v>
      </c>
      <c r="D33" s="194">
        <v>4</v>
      </c>
      <c r="E33" s="195"/>
      <c r="F33" s="195"/>
      <c r="G33" s="195"/>
    </row>
    <row r="34" spans="1:7" x14ac:dyDescent="0.25">
      <c r="A34" s="190" t="s">
        <v>142</v>
      </c>
      <c r="B34" s="190" t="s">
        <v>280</v>
      </c>
      <c r="C34" s="194">
        <v>400</v>
      </c>
      <c r="D34" s="194">
        <v>2</v>
      </c>
      <c r="E34" s="195"/>
      <c r="F34" s="195"/>
      <c r="G34" s="195"/>
    </row>
    <row r="35" spans="1:7" x14ac:dyDescent="0.25">
      <c r="A35" s="190" t="s">
        <v>144</v>
      </c>
      <c r="B35" s="190" t="s">
        <v>281</v>
      </c>
      <c r="C35" s="194">
        <v>280</v>
      </c>
      <c r="D35" s="194">
        <v>5</v>
      </c>
      <c r="E35" s="195"/>
      <c r="F35" s="195"/>
      <c r="G35" s="195"/>
    </row>
    <row r="36" spans="1:7" x14ac:dyDescent="0.25">
      <c r="A36" s="190" t="s">
        <v>145</v>
      </c>
      <c r="B36" s="190" t="s">
        <v>143</v>
      </c>
      <c r="C36" s="194">
        <v>130</v>
      </c>
      <c r="D36" s="194">
        <v>5</v>
      </c>
      <c r="E36" s="195"/>
      <c r="F36" s="195"/>
      <c r="G36" s="195"/>
    </row>
    <row r="37" spans="1:7" x14ac:dyDescent="0.25">
      <c r="A37" s="190" t="s">
        <v>147</v>
      </c>
      <c r="B37" s="190" t="s">
        <v>146</v>
      </c>
      <c r="C37" s="194">
        <v>250</v>
      </c>
      <c r="D37" s="194">
        <v>4</v>
      </c>
      <c r="E37" s="195"/>
      <c r="F37" s="195"/>
      <c r="G37" s="195"/>
    </row>
    <row r="38" spans="1:7" x14ac:dyDescent="0.25">
      <c r="A38" s="190" t="s">
        <v>149</v>
      </c>
      <c r="B38" s="190" t="s">
        <v>251</v>
      </c>
      <c r="C38" s="194">
        <v>1650</v>
      </c>
      <c r="D38" s="194">
        <v>5</v>
      </c>
      <c r="E38" s="195"/>
      <c r="F38" s="195"/>
      <c r="G38" s="195"/>
    </row>
    <row r="39" spans="1:7" x14ac:dyDescent="0.25">
      <c r="A39" s="190" t="s">
        <v>150</v>
      </c>
      <c r="B39" s="190" t="s">
        <v>148</v>
      </c>
      <c r="C39" s="194">
        <v>1380</v>
      </c>
      <c r="D39" s="194">
        <v>5</v>
      </c>
      <c r="E39" s="195"/>
      <c r="F39" s="195"/>
      <c r="G39" s="195"/>
    </row>
    <row r="40" spans="1:7" x14ac:dyDescent="0.25">
      <c r="A40" s="190" t="s">
        <v>152</v>
      </c>
      <c r="B40" s="190" t="s">
        <v>151</v>
      </c>
      <c r="C40" s="194">
        <v>1300</v>
      </c>
      <c r="D40" s="194">
        <v>3</v>
      </c>
      <c r="E40" s="195"/>
      <c r="F40" s="195"/>
      <c r="G40" s="195"/>
    </row>
    <row r="41" spans="1:7" s="87" customFormat="1" x14ac:dyDescent="0.25">
      <c r="A41" s="190" t="s">
        <v>154</v>
      </c>
      <c r="B41" s="190" t="s">
        <v>153</v>
      </c>
      <c r="C41" s="194">
        <v>450</v>
      </c>
      <c r="D41" s="194">
        <v>3</v>
      </c>
      <c r="E41" s="195"/>
      <c r="F41" s="195"/>
      <c r="G41" s="195"/>
    </row>
    <row r="42" spans="1:7" x14ac:dyDescent="0.25">
      <c r="A42" s="190" t="s">
        <v>155</v>
      </c>
      <c r="B42" s="190" t="s">
        <v>282</v>
      </c>
      <c r="C42" s="194">
        <v>170</v>
      </c>
      <c r="D42" s="194">
        <v>6</v>
      </c>
      <c r="E42" s="195"/>
      <c r="F42" s="195"/>
      <c r="G42" s="195"/>
    </row>
    <row r="43" spans="1:7" x14ac:dyDescent="0.25">
      <c r="A43" s="190" t="s">
        <v>156</v>
      </c>
      <c r="B43" s="190" t="s">
        <v>283</v>
      </c>
      <c r="C43" s="194">
        <v>250</v>
      </c>
      <c r="D43" s="194">
        <v>4</v>
      </c>
      <c r="E43" s="195"/>
      <c r="F43" s="195"/>
      <c r="G43" s="195"/>
    </row>
    <row r="44" spans="1:7" x14ac:dyDescent="0.25">
      <c r="A44" s="190" t="s">
        <v>158</v>
      </c>
      <c r="B44" s="190" t="s">
        <v>157</v>
      </c>
      <c r="C44" s="194">
        <v>300</v>
      </c>
      <c r="D44" s="194">
        <v>4</v>
      </c>
      <c r="E44" s="196"/>
      <c r="F44" s="196"/>
      <c r="G44" s="196"/>
    </row>
    <row r="45" spans="1:7" s="87" customFormat="1" x14ac:dyDescent="0.25">
      <c r="A45" s="190" t="s">
        <v>210</v>
      </c>
      <c r="B45" s="190" t="s">
        <v>252</v>
      </c>
      <c r="C45" s="194">
        <v>2200</v>
      </c>
      <c r="D45" s="194">
        <v>6</v>
      </c>
      <c r="E45" s="196"/>
      <c r="F45" s="196"/>
      <c r="G45" s="196"/>
    </row>
    <row r="46" spans="1:7" s="87" customFormat="1" x14ac:dyDescent="0.25">
      <c r="A46" s="190" t="s">
        <v>212</v>
      </c>
      <c r="B46" s="190" t="s">
        <v>284</v>
      </c>
      <c r="C46" s="194">
        <v>150</v>
      </c>
      <c r="D46" s="194">
        <v>6</v>
      </c>
      <c r="E46" s="195"/>
      <c r="F46" s="195"/>
      <c r="G46" s="195"/>
    </row>
    <row r="47" spans="1:7" s="87" customFormat="1" x14ac:dyDescent="0.25">
      <c r="A47" s="190" t="s">
        <v>213</v>
      </c>
      <c r="B47" s="190" t="s">
        <v>211</v>
      </c>
      <c r="C47" s="194">
        <v>26470</v>
      </c>
      <c r="D47" s="194">
        <v>2</v>
      </c>
      <c r="E47" s="196"/>
      <c r="F47" s="196"/>
      <c r="G47" s="195"/>
    </row>
    <row r="48" spans="1:7" x14ac:dyDescent="0.25">
      <c r="A48" s="190" t="s">
        <v>214</v>
      </c>
      <c r="B48" s="190" t="s">
        <v>217</v>
      </c>
      <c r="C48" s="194">
        <v>350</v>
      </c>
      <c r="D48" s="194">
        <v>3</v>
      </c>
      <c r="E48" s="196"/>
      <c r="F48" s="196"/>
      <c r="G48" s="195"/>
    </row>
    <row r="49" spans="1:7" x14ac:dyDescent="0.25">
      <c r="A49" s="190" t="s">
        <v>238</v>
      </c>
      <c r="B49" s="190" t="s">
        <v>361</v>
      </c>
      <c r="C49" s="194">
        <v>1600</v>
      </c>
      <c r="D49" s="194">
        <v>3</v>
      </c>
      <c r="E49" s="196"/>
      <c r="F49" s="196"/>
      <c r="G49" s="195"/>
    </row>
    <row r="50" spans="1:7" x14ac:dyDescent="0.25">
      <c r="A50" s="190" t="s">
        <v>239</v>
      </c>
      <c r="B50" s="190" t="s">
        <v>286</v>
      </c>
      <c r="C50" s="194">
        <v>200</v>
      </c>
      <c r="D50" s="194">
        <v>7</v>
      </c>
      <c r="E50" s="196"/>
      <c r="F50" s="196"/>
      <c r="G50" s="196"/>
    </row>
    <row r="51" spans="1:7" x14ac:dyDescent="0.25">
      <c r="A51" s="190" t="s">
        <v>245</v>
      </c>
      <c r="B51" s="190" t="s">
        <v>204</v>
      </c>
      <c r="C51" s="194">
        <v>1200</v>
      </c>
      <c r="D51" s="194">
        <v>3</v>
      </c>
      <c r="E51" s="196"/>
      <c r="F51" s="196"/>
      <c r="G51" s="196"/>
    </row>
    <row r="52" spans="1:7" x14ac:dyDescent="0.25">
      <c r="A52" s="190" t="s">
        <v>330</v>
      </c>
      <c r="B52" s="190" t="s">
        <v>299</v>
      </c>
      <c r="C52" s="194">
        <v>150</v>
      </c>
      <c r="D52" s="194">
        <v>3</v>
      </c>
      <c r="E52" s="195"/>
      <c r="F52" s="195"/>
      <c r="G52" s="196"/>
    </row>
    <row r="53" spans="1:7" s="87" customFormat="1" ht="12" customHeight="1" x14ac:dyDescent="0.25">
      <c r="A53" s="190" t="s">
        <v>331</v>
      </c>
      <c r="B53" s="190" t="s">
        <v>253</v>
      </c>
      <c r="C53" s="194">
        <v>1000</v>
      </c>
      <c r="D53" s="194">
        <v>2</v>
      </c>
      <c r="E53" s="196"/>
      <c r="F53" s="196"/>
      <c r="G53" s="196"/>
    </row>
    <row r="54" spans="1:7" s="87" customFormat="1" x14ac:dyDescent="0.25">
      <c r="A54" s="190" t="s">
        <v>332</v>
      </c>
      <c r="B54" s="190" t="s">
        <v>362</v>
      </c>
      <c r="C54" s="194">
        <v>2200</v>
      </c>
      <c r="D54" s="194">
        <v>2</v>
      </c>
      <c r="E54" s="196"/>
      <c r="F54" s="196"/>
      <c r="G54" s="196"/>
    </row>
    <row r="55" spans="1:7" x14ac:dyDescent="0.25">
      <c r="A55" s="1"/>
      <c r="B55" s="137" t="s">
        <v>94</v>
      </c>
      <c r="C55" s="147"/>
      <c r="D55" s="147"/>
      <c r="E55" s="148">
        <f>SUM(E6:E54)</f>
        <v>0</v>
      </c>
      <c r="F55" s="148">
        <f>SUM(F6:F54)</f>
        <v>0</v>
      </c>
      <c r="G55" s="148">
        <f>SUM(G6:G54)</f>
        <v>0</v>
      </c>
    </row>
    <row r="56" spans="1:7" x14ac:dyDescent="0.25">
      <c r="A56" s="1"/>
      <c r="B56" s="137" t="s">
        <v>160</v>
      </c>
      <c r="C56" s="147"/>
      <c r="D56" s="149"/>
      <c r="E56" s="150"/>
      <c r="F56" s="150"/>
      <c r="G56" s="150">
        <f>G55*22%</f>
        <v>0</v>
      </c>
    </row>
    <row r="57" spans="1:7" x14ac:dyDescent="0.25">
      <c r="A57" s="1"/>
      <c r="B57" s="137" t="s">
        <v>161</v>
      </c>
      <c r="C57" s="147"/>
      <c r="D57" s="147"/>
      <c r="E57" s="148"/>
      <c r="F57" s="148"/>
      <c r="G57" s="148">
        <f>G56+G55</f>
        <v>0</v>
      </c>
    </row>
    <row r="59" spans="1:7" x14ac:dyDescent="0.25">
      <c r="B59" s="60"/>
      <c r="C59"/>
      <c r="D59"/>
      <c r="E59"/>
    </row>
    <row r="60" spans="1:7" x14ac:dyDescent="0.25">
      <c r="C60"/>
      <c r="D60"/>
      <c r="E60"/>
      <c r="G60"/>
    </row>
    <row r="61" spans="1:7" x14ac:dyDescent="0.25">
      <c r="C61"/>
      <c r="D61"/>
      <c r="E61"/>
      <c r="G61"/>
    </row>
    <row r="62" spans="1:7" x14ac:dyDescent="0.25">
      <c r="B62" t="s">
        <v>341</v>
      </c>
      <c r="C62"/>
      <c r="D62"/>
      <c r="E62"/>
      <c r="F62" t="s">
        <v>342</v>
      </c>
      <c r="G62"/>
    </row>
    <row r="63" spans="1:7" x14ac:dyDescent="0.25">
      <c r="C63"/>
      <c r="D63"/>
      <c r="E63"/>
      <c r="F63"/>
      <c r="G63"/>
    </row>
    <row r="64" spans="1:7" x14ac:dyDescent="0.25">
      <c r="C64"/>
      <c r="D64"/>
      <c r="E64"/>
      <c r="F64"/>
      <c r="G64"/>
    </row>
    <row r="65" spans="3:7" x14ac:dyDescent="0.25">
      <c r="C65"/>
      <c r="D65"/>
      <c r="E65"/>
      <c r="F65"/>
      <c r="G65"/>
    </row>
    <row r="66" spans="3:7" x14ac:dyDescent="0.25">
      <c r="C66"/>
      <c r="D66"/>
      <c r="E66"/>
      <c r="F66"/>
      <c r="G66"/>
    </row>
    <row r="67" spans="3:7" x14ac:dyDescent="0.25">
      <c r="C67"/>
      <c r="D67"/>
      <c r="E67"/>
      <c r="F67"/>
      <c r="G67"/>
    </row>
    <row r="68" spans="3:7" x14ac:dyDescent="0.25">
      <c r="C68"/>
      <c r="D68"/>
      <c r="E68"/>
      <c r="F68"/>
      <c r="G68"/>
    </row>
    <row r="69" spans="3:7" x14ac:dyDescent="0.25">
      <c r="C69"/>
      <c r="D69"/>
      <c r="E69"/>
      <c r="F69"/>
      <c r="G69"/>
    </row>
    <row r="70" spans="3:7" x14ac:dyDescent="0.25">
      <c r="C70"/>
      <c r="D70"/>
      <c r="E70"/>
      <c r="F70"/>
      <c r="G70"/>
    </row>
    <row r="71" spans="3:7" x14ac:dyDescent="0.25">
      <c r="C71"/>
      <c r="D71"/>
      <c r="E71"/>
      <c r="F71"/>
      <c r="G71"/>
    </row>
    <row r="72" spans="3:7" x14ac:dyDescent="0.25">
      <c r="C72"/>
      <c r="D72"/>
      <c r="E72"/>
      <c r="F72"/>
      <c r="G72"/>
    </row>
    <row r="73" spans="3:7" x14ac:dyDescent="0.25">
      <c r="C73"/>
      <c r="D73"/>
      <c r="E73"/>
      <c r="F73"/>
      <c r="G73"/>
    </row>
    <row r="74" spans="3:7" x14ac:dyDescent="0.25">
      <c r="C74"/>
      <c r="D74"/>
      <c r="E74"/>
      <c r="F74"/>
      <c r="G74"/>
    </row>
    <row r="75" spans="3:7" x14ac:dyDescent="0.25">
      <c r="C75"/>
      <c r="D75"/>
      <c r="E75"/>
      <c r="F75"/>
      <c r="G75"/>
    </row>
    <row r="76" spans="3:7" x14ac:dyDescent="0.25">
      <c r="C76"/>
      <c r="D76"/>
      <c r="E76"/>
      <c r="F76"/>
      <c r="G76"/>
    </row>
    <row r="77" spans="3:7" x14ac:dyDescent="0.25">
      <c r="C77"/>
      <c r="D77"/>
      <c r="E77"/>
      <c r="F77"/>
      <c r="G77"/>
    </row>
    <row r="78" spans="3:7" x14ac:dyDescent="0.25">
      <c r="C78"/>
      <c r="D78"/>
      <c r="E78"/>
      <c r="F78"/>
      <c r="G78"/>
    </row>
    <row r="79" spans="3:7" x14ac:dyDescent="0.25">
      <c r="C79"/>
      <c r="D79"/>
      <c r="E79"/>
      <c r="F79"/>
      <c r="G79"/>
    </row>
    <row r="80" spans="3:7" x14ac:dyDescent="0.25">
      <c r="C80"/>
      <c r="D80"/>
      <c r="E80"/>
      <c r="F80"/>
      <c r="G80"/>
    </row>
    <row r="81" spans="3:7" x14ac:dyDescent="0.25">
      <c r="C81"/>
      <c r="D81"/>
      <c r="E81"/>
      <c r="F81"/>
      <c r="G81"/>
    </row>
    <row r="82" spans="3:7" x14ac:dyDescent="0.25">
      <c r="C82"/>
      <c r="D82"/>
      <c r="E82"/>
      <c r="F82"/>
      <c r="G82"/>
    </row>
    <row r="83" spans="3:7" x14ac:dyDescent="0.25">
      <c r="C83"/>
      <c r="D83"/>
      <c r="E83"/>
      <c r="F83"/>
      <c r="G83"/>
    </row>
    <row r="84" spans="3:7" x14ac:dyDescent="0.25">
      <c r="C84"/>
      <c r="D84"/>
      <c r="E84"/>
      <c r="F84"/>
      <c r="G84"/>
    </row>
    <row r="85" spans="3:7" x14ac:dyDescent="0.25">
      <c r="C85"/>
      <c r="D85"/>
      <c r="E85"/>
      <c r="F85"/>
      <c r="G85"/>
    </row>
    <row r="86" spans="3:7" x14ac:dyDescent="0.25">
      <c r="C86"/>
      <c r="D86"/>
      <c r="E86"/>
      <c r="F86"/>
      <c r="G86"/>
    </row>
    <row r="87" spans="3:7" x14ac:dyDescent="0.25">
      <c r="C87"/>
      <c r="D87"/>
      <c r="E87"/>
      <c r="F87"/>
      <c r="G87"/>
    </row>
    <row r="88" spans="3:7" x14ac:dyDescent="0.25">
      <c r="C88"/>
      <c r="D88"/>
      <c r="E88"/>
      <c r="F88"/>
      <c r="G88"/>
    </row>
    <row r="89" spans="3:7" x14ac:dyDescent="0.25">
      <c r="C89"/>
      <c r="D89"/>
      <c r="E89"/>
      <c r="F89"/>
      <c r="G89"/>
    </row>
    <row r="90" spans="3:7" x14ac:dyDescent="0.25">
      <c r="C90"/>
      <c r="D90"/>
      <c r="E90"/>
      <c r="F90"/>
      <c r="G90"/>
    </row>
    <row r="91" spans="3:7" x14ac:dyDescent="0.25">
      <c r="C91"/>
      <c r="D91"/>
      <c r="E91"/>
      <c r="F91"/>
      <c r="G91"/>
    </row>
    <row r="92" spans="3:7" x14ac:dyDescent="0.25">
      <c r="C92"/>
      <c r="D92"/>
      <c r="E92"/>
      <c r="F92"/>
      <c r="G92"/>
    </row>
    <row r="93" spans="3:7" x14ac:dyDescent="0.25">
      <c r="C93"/>
      <c r="D93"/>
      <c r="E93"/>
      <c r="F93"/>
      <c r="G93"/>
    </row>
    <row r="94" spans="3:7" x14ac:dyDescent="0.25">
      <c r="C94"/>
      <c r="D94"/>
      <c r="E94"/>
      <c r="F94"/>
      <c r="G94"/>
    </row>
    <row r="95" spans="3:7" x14ac:dyDescent="0.25">
      <c r="C95"/>
      <c r="D95"/>
      <c r="E95"/>
      <c r="F95"/>
      <c r="G95"/>
    </row>
    <row r="96" spans="3:7" x14ac:dyDescent="0.25">
      <c r="C96"/>
      <c r="D96"/>
      <c r="E96"/>
      <c r="F96"/>
      <c r="G96"/>
    </row>
    <row r="97" spans="3:7" x14ac:dyDescent="0.25">
      <c r="C97"/>
      <c r="D97"/>
      <c r="E97"/>
      <c r="F97"/>
      <c r="G97"/>
    </row>
    <row r="98" spans="3:7" x14ac:dyDescent="0.25">
      <c r="C98"/>
      <c r="D98"/>
      <c r="E98"/>
      <c r="F98"/>
      <c r="G98"/>
    </row>
    <row r="99" spans="3:7" x14ac:dyDescent="0.25">
      <c r="C99"/>
      <c r="D99"/>
      <c r="E99"/>
      <c r="F99"/>
      <c r="G99"/>
    </row>
    <row r="100" spans="3:7" x14ac:dyDescent="0.25">
      <c r="C100"/>
      <c r="D100"/>
      <c r="E100"/>
      <c r="F100"/>
      <c r="G100"/>
    </row>
    <row r="101" spans="3:7" x14ac:dyDescent="0.25">
      <c r="C101"/>
      <c r="D101"/>
      <c r="E101"/>
      <c r="F101"/>
      <c r="G101"/>
    </row>
    <row r="102" spans="3:7" x14ac:dyDescent="0.25">
      <c r="C102"/>
      <c r="D102"/>
      <c r="E102"/>
      <c r="F102"/>
      <c r="G102"/>
    </row>
    <row r="103" spans="3:7" x14ac:dyDescent="0.25">
      <c r="C103"/>
      <c r="D103"/>
      <c r="E103"/>
      <c r="F103"/>
      <c r="G103"/>
    </row>
    <row r="104" spans="3:7" x14ac:dyDescent="0.25">
      <c r="C104"/>
      <c r="D104"/>
      <c r="E104"/>
      <c r="F104"/>
      <c r="G104"/>
    </row>
    <row r="105" spans="3:7" x14ac:dyDescent="0.25">
      <c r="C105"/>
      <c r="D105"/>
      <c r="E105"/>
      <c r="F105"/>
      <c r="G105"/>
    </row>
    <row r="106" spans="3:7" x14ac:dyDescent="0.25">
      <c r="C106"/>
      <c r="D106"/>
      <c r="E106"/>
      <c r="F106"/>
      <c r="G106"/>
    </row>
    <row r="107" spans="3:7" x14ac:dyDescent="0.25">
      <c r="C107"/>
      <c r="D107"/>
      <c r="E107"/>
      <c r="F107"/>
      <c r="G107"/>
    </row>
    <row r="108" spans="3:7" x14ac:dyDescent="0.25">
      <c r="C108"/>
      <c r="D108"/>
      <c r="E108"/>
      <c r="F108"/>
      <c r="G108"/>
    </row>
    <row r="109" spans="3:7" x14ac:dyDescent="0.25">
      <c r="C109"/>
      <c r="D109"/>
      <c r="E109"/>
      <c r="F109"/>
      <c r="G109"/>
    </row>
    <row r="110" spans="3:7" x14ac:dyDescent="0.25">
      <c r="C110"/>
      <c r="D110"/>
      <c r="E110"/>
      <c r="F110"/>
      <c r="G110"/>
    </row>
    <row r="111" spans="3:7" x14ac:dyDescent="0.25">
      <c r="C111"/>
      <c r="D111"/>
      <c r="E111"/>
      <c r="F111"/>
      <c r="G111"/>
    </row>
    <row r="112" spans="3:7" x14ac:dyDescent="0.25">
      <c r="C112"/>
      <c r="D112"/>
      <c r="E112"/>
      <c r="F112"/>
      <c r="G112"/>
    </row>
    <row r="113" spans="3:7" x14ac:dyDescent="0.25">
      <c r="C113"/>
      <c r="D113"/>
      <c r="E113"/>
      <c r="F113"/>
      <c r="G113"/>
    </row>
    <row r="114" spans="3:7" x14ac:dyDescent="0.25">
      <c r="C114"/>
      <c r="D114"/>
      <c r="E114"/>
      <c r="F114"/>
      <c r="G114"/>
    </row>
    <row r="115" spans="3:7" x14ac:dyDescent="0.25">
      <c r="C115"/>
      <c r="D115"/>
      <c r="E115"/>
      <c r="F115"/>
      <c r="G115"/>
    </row>
    <row r="116" spans="3:7" x14ac:dyDescent="0.25">
      <c r="C116"/>
      <c r="D116"/>
      <c r="E116"/>
      <c r="F116"/>
      <c r="G116"/>
    </row>
    <row r="117" spans="3:7" x14ac:dyDescent="0.25">
      <c r="C117"/>
      <c r="D117"/>
      <c r="E117"/>
      <c r="F117"/>
      <c r="G117"/>
    </row>
    <row r="118" spans="3:7" x14ac:dyDescent="0.25">
      <c r="C118"/>
      <c r="D118"/>
      <c r="E118"/>
      <c r="F118"/>
      <c r="G118"/>
    </row>
    <row r="119" spans="3:7" x14ac:dyDescent="0.25">
      <c r="C119"/>
      <c r="D119"/>
      <c r="E119"/>
      <c r="F119"/>
      <c r="G119"/>
    </row>
    <row r="120" spans="3:7" x14ac:dyDescent="0.25">
      <c r="C120"/>
      <c r="D120"/>
      <c r="E120"/>
      <c r="F120"/>
      <c r="G120"/>
    </row>
    <row r="121" spans="3:7" x14ac:dyDescent="0.25">
      <c r="C121"/>
      <c r="D121"/>
      <c r="E121"/>
      <c r="F121"/>
      <c r="G121"/>
    </row>
    <row r="122" spans="3:7" x14ac:dyDescent="0.25">
      <c r="C122"/>
      <c r="D122"/>
      <c r="E122"/>
      <c r="F122"/>
      <c r="G122"/>
    </row>
    <row r="123" spans="3:7" x14ac:dyDescent="0.25">
      <c r="C123"/>
      <c r="D123"/>
      <c r="E123"/>
      <c r="F123"/>
      <c r="G123"/>
    </row>
    <row r="124" spans="3:7" x14ac:dyDescent="0.25">
      <c r="C124"/>
      <c r="D124"/>
      <c r="E124"/>
      <c r="F124"/>
      <c r="G124"/>
    </row>
    <row r="125" spans="3:7" x14ac:dyDescent="0.25">
      <c r="C125"/>
      <c r="D125"/>
      <c r="E125"/>
      <c r="F125"/>
      <c r="G125"/>
    </row>
    <row r="126" spans="3:7" x14ac:dyDescent="0.25">
      <c r="C126"/>
      <c r="D126"/>
      <c r="E126"/>
      <c r="F126"/>
      <c r="G126"/>
    </row>
    <row r="127" spans="3:7" x14ac:dyDescent="0.25">
      <c r="C127"/>
      <c r="D127"/>
      <c r="E127"/>
      <c r="F127"/>
      <c r="G127"/>
    </row>
    <row r="128" spans="3:7" x14ac:dyDescent="0.25">
      <c r="C128"/>
      <c r="D128"/>
      <c r="E128"/>
      <c r="F128"/>
      <c r="G128"/>
    </row>
    <row r="129" spans="3:7" x14ac:dyDescent="0.25">
      <c r="C129"/>
      <c r="D129"/>
      <c r="E129"/>
      <c r="F129"/>
      <c r="G129"/>
    </row>
    <row r="130" spans="3:7" x14ac:dyDescent="0.25">
      <c r="C130"/>
      <c r="D130"/>
      <c r="E130"/>
      <c r="F130"/>
      <c r="G130"/>
    </row>
    <row r="131" spans="3:7" x14ac:dyDescent="0.25">
      <c r="C131"/>
      <c r="D131"/>
      <c r="E131"/>
      <c r="F131"/>
      <c r="G131"/>
    </row>
    <row r="132" spans="3:7" x14ac:dyDescent="0.25">
      <c r="C132"/>
      <c r="D132"/>
      <c r="E132"/>
      <c r="F132"/>
      <c r="G132"/>
    </row>
    <row r="133" spans="3:7" x14ac:dyDescent="0.25">
      <c r="C133"/>
      <c r="D133"/>
      <c r="E133"/>
      <c r="F133"/>
      <c r="G133"/>
    </row>
    <row r="134" spans="3:7" x14ac:dyDescent="0.25">
      <c r="C134"/>
      <c r="D134"/>
      <c r="E134"/>
      <c r="F134"/>
      <c r="G134"/>
    </row>
    <row r="135" spans="3:7" x14ac:dyDescent="0.25">
      <c r="C135"/>
      <c r="D135"/>
      <c r="E135"/>
      <c r="F135"/>
      <c r="G135"/>
    </row>
    <row r="136" spans="3:7" x14ac:dyDescent="0.25">
      <c r="C136"/>
      <c r="D136"/>
      <c r="E136"/>
      <c r="F136"/>
      <c r="G136"/>
    </row>
    <row r="137" spans="3:7" x14ac:dyDescent="0.25">
      <c r="C137"/>
      <c r="D137"/>
      <c r="E137"/>
      <c r="F137"/>
      <c r="G137"/>
    </row>
    <row r="138" spans="3:7" x14ac:dyDescent="0.25">
      <c r="C138"/>
      <c r="D138"/>
      <c r="E138"/>
      <c r="F138"/>
      <c r="G138"/>
    </row>
    <row r="139" spans="3:7" x14ac:dyDescent="0.25">
      <c r="C139"/>
      <c r="D139"/>
      <c r="E139"/>
      <c r="F139"/>
      <c r="G139"/>
    </row>
    <row r="140" spans="3:7" x14ac:dyDescent="0.25">
      <c r="C140"/>
      <c r="D140"/>
      <c r="E140"/>
      <c r="F140"/>
      <c r="G140"/>
    </row>
    <row r="141" spans="3:7" x14ac:dyDescent="0.25">
      <c r="C141"/>
      <c r="D141"/>
      <c r="E141"/>
      <c r="F141"/>
      <c r="G141"/>
    </row>
    <row r="142" spans="3:7" x14ac:dyDescent="0.25">
      <c r="C142"/>
      <c r="D142"/>
      <c r="E142"/>
      <c r="F142"/>
      <c r="G142"/>
    </row>
    <row r="143" spans="3:7" x14ac:dyDescent="0.25">
      <c r="C143"/>
      <c r="D143"/>
      <c r="E143"/>
      <c r="F143"/>
      <c r="G143"/>
    </row>
    <row r="144" spans="3:7" x14ac:dyDescent="0.25">
      <c r="C144"/>
      <c r="D144"/>
      <c r="E144"/>
      <c r="F144"/>
      <c r="G144"/>
    </row>
    <row r="145" spans="3:7" x14ac:dyDescent="0.25">
      <c r="C145"/>
      <c r="D145"/>
      <c r="E145"/>
      <c r="F145"/>
      <c r="G145"/>
    </row>
    <row r="146" spans="3:7" x14ac:dyDescent="0.25">
      <c r="C146"/>
      <c r="D146"/>
      <c r="E146"/>
      <c r="F146"/>
      <c r="G146"/>
    </row>
    <row r="147" spans="3:7" x14ac:dyDescent="0.25">
      <c r="C147"/>
      <c r="D147"/>
      <c r="E147"/>
      <c r="F147"/>
      <c r="G147"/>
    </row>
    <row r="148" spans="3:7" x14ac:dyDescent="0.25">
      <c r="C148"/>
      <c r="D148"/>
      <c r="E148"/>
      <c r="F148"/>
      <c r="G148"/>
    </row>
    <row r="149" spans="3:7" x14ac:dyDescent="0.25">
      <c r="C149"/>
      <c r="D149"/>
      <c r="E149"/>
      <c r="F149"/>
      <c r="G149"/>
    </row>
    <row r="150" spans="3:7" x14ac:dyDescent="0.25">
      <c r="C150"/>
      <c r="D150"/>
      <c r="E150"/>
      <c r="F150"/>
      <c r="G150"/>
    </row>
    <row r="151" spans="3:7" x14ac:dyDescent="0.25">
      <c r="C151"/>
      <c r="D151"/>
      <c r="E151"/>
      <c r="F151"/>
      <c r="G151"/>
    </row>
    <row r="152" spans="3:7" x14ac:dyDescent="0.25">
      <c r="C152"/>
      <c r="D152"/>
      <c r="E152"/>
      <c r="F152"/>
      <c r="G152"/>
    </row>
    <row r="153" spans="3:7" x14ac:dyDescent="0.25">
      <c r="C153"/>
      <c r="D153"/>
      <c r="E153"/>
      <c r="F153"/>
      <c r="G153"/>
    </row>
    <row r="154" spans="3:7" x14ac:dyDescent="0.25">
      <c r="C154"/>
      <c r="D154"/>
      <c r="E154"/>
      <c r="F154"/>
      <c r="G154"/>
    </row>
    <row r="155" spans="3:7" x14ac:dyDescent="0.25">
      <c r="C155"/>
      <c r="D155"/>
      <c r="E155"/>
      <c r="F155"/>
      <c r="G155"/>
    </row>
    <row r="156" spans="3:7" x14ac:dyDescent="0.25">
      <c r="C156"/>
      <c r="D156"/>
      <c r="E156"/>
      <c r="F156"/>
      <c r="G156"/>
    </row>
    <row r="157" spans="3:7" x14ac:dyDescent="0.25">
      <c r="C157"/>
      <c r="D157"/>
      <c r="E157"/>
      <c r="F157"/>
      <c r="G157"/>
    </row>
    <row r="158" spans="3:7" x14ac:dyDescent="0.25">
      <c r="C158"/>
      <c r="D158"/>
      <c r="E158"/>
      <c r="F158"/>
      <c r="G158"/>
    </row>
    <row r="159" spans="3:7" x14ac:dyDescent="0.25">
      <c r="C159"/>
      <c r="D159"/>
      <c r="E159"/>
      <c r="F159"/>
      <c r="G159"/>
    </row>
    <row r="160" spans="3:7" x14ac:dyDescent="0.25">
      <c r="C160"/>
      <c r="D160"/>
      <c r="E160"/>
      <c r="F160"/>
      <c r="G160"/>
    </row>
    <row r="161" spans="3:7" x14ac:dyDescent="0.25">
      <c r="C161"/>
      <c r="D161"/>
      <c r="E161"/>
      <c r="F161"/>
      <c r="G161"/>
    </row>
    <row r="162" spans="3:7" x14ac:dyDescent="0.25">
      <c r="C162"/>
      <c r="D162"/>
      <c r="E162"/>
      <c r="F162"/>
      <c r="G162"/>
    </row>
    <row r="163" spans="3:7" x14ac:dyDescent="0.25">
      <c r="C163"/>
      <c r="D163"/>
      <c r="E163"/>
      <c r="F163"/>
      <c r="G163"/>
    </row>
    <row r="164" spans="3:7" x14ac:dyDescent="0.25">
      <c r="C164"/>
      <c r="D164"/>
      <c r="E164"/>
      <c r="F164"/>
      <c r="G164"/>
    </row>
  </sheetData>
  <phoneticPr fontId="22" type="noConversion"/>
  <pageMargins left="0.23622047244094491" right="0.23622047244094491" top="0.74803149606299213" bottom="0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75"/>
  <sheetViews>
    <sheetView topLeftCell="A19" zoomScaleNormal="100" workbookViewId="0">
      <selection activeCell="E47" sqref="E47"/>
    </sheetView>
  </sheetViews>
  <sheetFormatPr defaultRowHeight="15" x14ac:dyDescent="0.25"/>
  <cols>
    <col min="1" max="1" width="3.85546875" customWidth="1"/>
    <col min="2" max="2" width="29" customWidth="1"/>
    <col min="3" max="3" width="44.140625" bestFit="1" customWidth="1"/>
    <col min="4" max="4" width="10.85546875" customWidth="1"/>
    <col min="5" max="5" width="14.140625" style="80" customWidth="1"/>
    <col min="6" max="6" width="9.140625" customWidth="1"/>
    <col min="7" max="7" width="9" customWidth="1"/>
    <col min="8" max="8" width="9.85546875" customWidth="1"/>
  </cols>
  <sheetData>
    <row r="2" spans="1:8" ht="15.75" x14ac:dyDescent="0.25">
      <c r="A2" s="71" t="s">
        <v>345</v>
      </c>
    </row>
    <row r="3" spans="1:8" ht="15.75" x14ac:dyDescent="0.25">
      <c r="A3" s="98" t="s">
        <v>237</v>
      </c>
      <c r="B3" s="97"/>
      <c r="C3" s="97"/>
      <c r="D3" s="97"/>
      <c r="E3" s="158"/>
      <c r="F3" s="96"/>
      <c r="H3" t="s">
        <v>9</v>
      </c>
    </row>
    <row r="4" spans="1:8" x14ac:dyDescent="0.25">
      <c r="A4" s="60"/>
      <c r="B4" s="60"/>
      <c r="C4" s="60"/>
      <c r="D4" s="60"/>
    </row>
    <row r="5" spans="1:8" x14ac:dyDescent="0.25">
      <c r="H5" t="s">
        <v>207</v>
      </c>
    </row>
    <row r="7" spans="1:8" ht="30" x14ac:dyDescent="0.25">
      <c r="A7" s="84"/>
      <c r="B7" s="137" t="s">
        <v>101</v>
      </c>
      <c r="C7" s="137" t="s">
        <v>162</v>
      </c>
      <c r="D7" s="152" t="s">
        <v>163</v>
      </c>
      <c r="E7" s="153" t="s">
        <v>340</v>
      </c>
      <c r="F7" s="137" t="s">
        <v>4</v>
      </c>
      <c r="G7" s="137" t="s">
        <v>5</v>
      </c>
      <c r="H7" s="137" t="s">
        <v>0</v>
      </c>
    </row>
    <row r="8" spans="1:8" x14ac:dyDescent="0.25">
      <c r="A8" s="154" t="s">
        <v>102</v>
      </c>
      <c r="B8" s="116" t="s">
        <v>164</v>
      </c>
      <c r="C8" s="84" t="s">
        <v>165</v>
      </c>
      <c r="D8" s="84">
        <v>400</v>
      </c>
      <c r="E8" s="155" t="s">
        <v>166</v>
      </c>
      <c r="F8" s="78"/>
      <c r="G8" s="78"/>
      <c r="H8" s="78"/>
    </row>
    <row r="9" spans="1:8" x14ac:dyDescent="0.25">
      <c r="A9" s="156"/>
      <c r="B9" s="110"/>
      <c r="C9" s="84" t="s">
        <v>167</v>
      </c>
      <c r="D9" s="84"/>
      <c r="E9" s="155" t="s">
        <v>168</v>
      </c>
      <c r="F9" s="78"/>
      <c r="G9" s="78"/>
      <c r="H9" s="78"/>
    </row>
    <row r="10" spans="1:8" x14ac:dyDescent="0.25">
      <c r="A10" s="92" t="s">
        <v>169</v>
      </c>
      <c r="B10" s="95" t="s">
        <v>170</v>
      </c>
      <c r="C10" s="84" t="s">
        <v>171</v>
      </c>
      <c r="D10" s="84">
        <v>100</v>
      </c>
      <c r="E10" s="155" t="s">
        <v>168</v>
      </c>
      <c r="F10" s="78"/>
      <c r="G10" s="78"/>
      <c r="H10" s="78"/>
    </row>
    <row r="11" spans="1:8" ht="13.15" customHeight="1" x14ac:dyDescent="0.25">
      <c r="A11" s="124" t="s">
        <v>172</v>
      </c>
      <c r="B11" s="116" t="s">
        <v>108</v>
      </c>
      <c r="C11" s="95" t="s">
        <v>173</v>
      </c>
      <c r="D11" s="84">
        <v>2200</v>
      </c>
      <c r="E11" s="155" t="s">
        <v>174</v>
      </c>
      <c r="F11" s="78"/>
      <c r="G11" s="78"/>
      <c r="H11" s="78"/>
    </row>
    <row r="12" spans="1:8" s="87" customFormat="1" x14ac:dyDescent="0.25">
      <c r="A12" s="168"/>
      <c r="B12" s="110"/>
      <c r="C12" s="95" t="s">
        <v>216</v>
      </c>
      <c r="D12" s="84"/>
      <c r="E12" s="155" t="s">
        <v>166</v>
      </c>
      <c r="F12" s="78"/>
      <c r="G12" s="78"/>
      <c r="H12" s="78"/>
    </row>
    <row r="13" spans="1:8" x14ac:dyDescent="0.25">
      <c r="A13" s="156" t="s">
        <v>106</v>
      </c>
      <c r="B13" s="110" t="s">
        <v>175</v>
      </c>
      <c r="C13" s="84" t="s">
        <v>176</v>
      </c>
      <c r="D13" s="84"/>
      <c r="E13" s="155" t="s">
        <v>174</v>
      </c>
      <c r="F13" s="78"/>
      <c r="G13" s="78"/>
      <c r="H13" s="78"/>
    </row>
    <row r="14" spans="1:8" x14ac:dyDescent="0.25">
      <c r="A14" s="154" t="s">
        <v>177</v>
      </c>
      <c r="B14" s="116" t="s">
        <v>178</v>
      </c>
      <c r="C14" s="84" t="s">
        <v>173</v>
      </c>
      <c r="D14" s="84">
        <v>3500</v>
      </c>
      <c r="E14" s="155" t="s">
        <v>174</v>
      </c>
      <c r="F14" s="78"/>
      <c r="G14" s="78"/>
      <c r="H14" s="78"/>
    </row>
    <row r="15" spans="1:8" x14ac:dyDescent="0.25">
      <c r="A15" s="87"/>
      <c r="B15" s="132"/>
      <c r="C15" s="95" t="s">
        <v>364</v>
      </c>
      <c r="D15" s="84"/>
      <c r="E15" s="155" t="s">
        <v>180</v>
      </c>
      <c r="F15" s="78"/>
      <c r="G15" s="78"/>
      <c r="H15" s="78"/>
    </row>
    <row r="16" spans="1:8" x14ac:dyDescent="0.25">
      <c r="A16" s="92" t="s">
        <v>181</v>
      </c>
      <c r="B16" s="95" t="s">
        <v>182</v>
      </c>
      <c r="C16" s="84" t="s">
        <v>173</v>
      </c>
      <c r="D16" s="84">
        <v>350</v>
      </c>
      <c r="E16" s="155" t="s">
        <v>174</v>
      </c>
      <c r="F16" s="78"/>
      <c r="G16" s="78"/>
      <c r="H16" s="78"/>
    </row>
    <row r="17" spans="1:8" ht="16.149999999999999" customHeight="1" x14ac:dyDescent="0.25">
      <c r="A17" s="154" t="s">
        <v>109</v>
      </c>
      <c r="B17" s="116" t="s">
        <v>183</v>
      </c>
      <c r="C17" s="84" t="s">
        <v>184</v>
      </c>
      <c r="D17" s="84">
        <v>950</v>
      </c>
      <c r="E17" s="155" t="s">
        <v>166</v>
      </c>
      <c r="F17" s="78"/>
      <c r="G17" s="78"/>
      <c r="H17" s="78"/>
    </row>
    <row r="18" spans="1:8" x14ac:dyDescent="0.25">
      <c r="A18" s="157"/>
      <c r="B18" s="132"/>
      <c r="C18" s="84" t="s">
        <v>173</v>
      </c>
      <c r="D18" s="84"/>
      <c r="E18" s="155" t="s">
        <v>185</v>
      </c>
      <c r="F18" s="78"/>
      <c r="G18" s="78"/>
      <c r="H18" s="78"/>
    </row>
    <row r="19" spans="1:8" s="186" customFormat="1" x14ac:dyDescent="0.25">
      <c r="A19" s="197"/>
      <c r="B19" s="198"/>
      <c r="C19" s="190" t="s">
        <v>336</v>
      </c>
      <c r="D19" s="190"/>
      <c r="E19" s="199" t="s">
        <v>166</v>
      </c>
      <c r="F19" s="196"/>
      <c r="G19" s="196"/>
      <c r="H19" s="196"/>
    </row>
    <row r="20" spans="1:8" x14ac:dyDescent="0.25">
      <c r="A20" s="154" t="s">
        <v>111</v>
      </c>
      <c r="B20" s="116" t="s">
        <v>114</v>
      </c>
      <c r="C20" s="84" t="s">
        <v>365</v>
      </c>
      <c r="D20" s="84">
        <v>800</v>
      </c>
      <c r="E20" s="155" t="s">
        <v>190</v>
      </c>
      <c r="F20" s="78"/>
      <c r="G20" s="78"/>
      <c r="H20" s="78"/>
    </row>
    <row r="21" spans="1:8" x14ac:dyDescent="0.25">
      <c r="A21" s="157"/>
      <c r="B21" s="132"/>
      <c r="C21" s="95" t="s">
        <v>364</v>
      </c>
      <c r="D21" s="84"/>
      <c r="E21" s="155" t="s">
        <v>366</v>
      </c>
      <c r="F21" s="78"/>
      <c r="G21" s="78"/>
      <c r="H21" s="78"/>
    </row>
    <row r="22" spans="1:8" x14ac:dyDescent="0.25">
      <c r="A22" s="157"/>
      <c r="B22" s="132"/>
      <c r="C22" s="84" t="s">
        <v>288</v>
      </c>
      <c r="D22" s="84"/>
      <c r="E22" s="155" t="s">
        <v>166</v>
      </c>
      <c r="F22" s="78"/>
      <c r="G22" s="78"/>
      <c r="H22" s="78"/>
    </row>
    <row r="23" spans="1:8" s="87" customFormat="1" x14ac:dyDescent="0.25">
      <c r="B23" s="132"/>
      <c r="C23" s="95" t="s">
        <v>173</v>
      </c>
      <c r="D23" s="84"/>
      <c r="E23" s="155" t="s">
        <v>187</v>
      </c>
      <c r="F23" s="78"/>
      <c r="G23" s="78"/>
      <c r="H23" s="78"/>
    </row>
    <row r="24" spans="1:8" s="87" customFormat="1" x14ac:dyDescent="0.25">
      <c r="B24" s="132"/>
      <c r="C24" s="95" t="s">
        <v>255</v>
      </c>
      <c r="D24" s="84"/>
      <c r="E24" s="104"/>
      <c r="F24" s="78"/>
      <c r="G24" s="78"/>
      <c r="H24" s="78"/>
    </row>
    <row r="25" spans="1:8" s="87" customFormat="1" x14ac:dyDescent="0.25">
      <c r="A25" s="168"/>
      <c r="B25" s="110"/>
      <c r="C25" s="95" t="s">
        <v>254</v>
      </c>
      <c r="D25" s="84"/>
      <c r="E25" s="104">
        <v>0</v>
      </c>
      <c r="F25" s="78"/>
      <c r="G25" s="78"/>
      <c r="H25" s="78"/>
    </row>
    <row r="26" spans="1:8" s="87" customFormat="1" x14ac:dyDescent="0.25">
      <c r="A26" s="156" t="s">
        <v>113</v>
      </c>
      <c r="B26" s="110" t="s">
        <v>118</v>
      </c>
      <c r="C26" s="84" t="s">
        <v>298</v>
      </c>
      <c r="D26" s="84">
        <v>300</v>
      </c>
      <c r="E26" s="155" t="s">
        <v>329</v>
      </c>
      <c r="F26" s="78"/>
      <c r="G26" s="78"/>
      <c r="H26" s="78"/>
    </row>
    <row r="27" spans="1:8" s="87" customFormat="1" x14ac:dyDescent="0.25">
      <c r="A27" s="92" t="s">
        <v>36</v>
      </c>
      <c r="B27" s="95" t="s">
        <v>120</v>
      </c>
      <c r="C27" s="84" t="s">
        <v>186</v>
      </c>
      <c r="D27" s="84">
        <v>70</v>
      </c>
      <c r="E27" s="155" t="s">
        <v>188</v>
      </c>
      <c r="F27" s="78"/>
      <c r="G27" s="78"/>
      <c r="H27" s="78"/>
    </row>
    <row r="28" spans="1:8" s="87" customFormat="1" x14ac:dyDescent="0.25">
      <c r="A28" s="154" t="s">
        <v>38</v>
      </c>
      <c r="B28" s="116" t="s">
        <v>122</v>
      </c>
      <c r="C28" s="84" t="s">
        <v>334</v>
      </c>
      <c r="D28" s="84">
        <v>350</v>
      </c>
      <c r="E28" s="155" t="s">
        <v>188</v>
      </c>
      <c r="F28" s="78"/>
      <c r="G28" s="78"/>
      <c r="H28" s="78"/>
    </row>
    <row r="29" spans="1:8" s="87" customFormat="1" x14ac:dyDescent="0.25">
      <c r="B29" s="132"/>
      <c r="C29" s="84" t="s">
        <v>288</v>
      </c>
      <c r="D29" s="84"/>
      <c r="E29" s="155" t="s">
        <v>166</v>
      </c>
      <c r="F29" s="78"/>
      <c r="G29" s="78"/>
      <c r="H29" s="78"/>
    </row>
    <row r="30" spans="1:8" x14ac:dyDescent="0.25">
      <c r="A30" s="157"/>
      <c r="B30" s="110"/>
      <c r="C30" s="84" t="s">
        <v>173</v>
      </c>
      <c r="D30" s="84"/>
      <c r="E30" s="155" t="s">
        <v>185</v>
      </c>
      <c r="F30" s="78"/>
      <c r="G30" s="78"/>
      <c r="H30" s="78"/>
    </row>
    <row r="31" spans="1:8" x14ac:dyDescent="0.25">
      <c r="A31" s="154" t="s">
        <v>117</v>
      </c>
      <c r="B31" s="116" t="s">
        <v>123</v>
      </c>
      <c r="C31" s="84" t="s">
        <v>173</v>
      </c>
      <c r="D31" s="84">
        <v>130</v>
      </c>
      <c r="E31" s="155" t="s">
        <v>185</v>
      </c>
      <c r="F31" s="78"/>
      <c r="G31" s="78"/>
      <c r="H31" s="78"/>
    </row>
    <row r="32" spans="1:8" x14ac:dyDescent="0.25">
      <c r="A32" s="156"/>
      <c r="B32" s="110"/>
      <c r="C32" s="95"/>
      <c r="D32" s="84"/>
      <c r="E32" s="104"/>
      <c r="F32" s="78"/>
      <c r="G32" s="78"/>
      <c r="H32" s="78"/>
    </row>
    <row r="33" spans="1:8" s="87" customFormat="1" x14ac:dyDescent="0.25">
      <c r="A33" s="157" t="s">
        <v>119</v>
      </c>
      <c r="B33" s="132" t="s">
        <v>124</v>
      </c>
      <c r="C33" s="84" t="s">
        <v>189</v>
      </c>
      <c r="D33" s="84">
        <v>200</v>
      </c>
      <c r="E33" s="155" t="s">
        <v>335</v>
      </c>
      <c r="F33" s="78"/>
      <c r="G33" s="78"/>
      <c r="H33" s="78"/>
    </row>
    <row r="34" spans="1:8" x14ac:dyDescent="0.25">
      <c r="A34" s="157"/>
      <c r="B34" s="132"/>
      <c r="C34" s="84" t="s">
        <v>288</v>
      </c>
      <c r="D34" s="84"/>
      <c r="E34" s="155" t="s">
        <v>190</v>
      </c>
      <c r="F34" s="78"/>
      <c r="G34" s="78"/>
      <c r="H34" s="78"/>
    </row>
    <row r="35" spans="1:8" s="87" customFormat="1" x14ac:dyDescent="0.25">
      <c r="A35" s="156"/>
      <c r="B35" s="110"/>
      <c r="C35" s="84" t="s">
        <v>173</v>
      </c>
      <c r="D35" s="84"/>
      <c r="E35" s="155" t="s">
        <v>187</v>
      </c>
      <c r="F35" s="78"/>
      <c r="G35" s="78"/>
      <c r="H35" s="78"/>
    </row>
    <row r="36" spans="1:8" x14ac:dyDescent="0.25">
      <c r="A36" s="92" t="s">
        <v>60</v>
      </c>
      <c r="B36" s="95" t="s">
        <v>300</v>
      </c>
      <c r="C36" s="84" t="s">
        <v>173</v>
      </c>
      <c r="D36" s="84">
        <v>915</v>
      </c>
      <c r="E36" s="155" t="s">
        <v>187</v>
      </c>
      <c r="F36" s="78"/>
      <c r="G36" s="78"/>
      <c r="H36" s="78"/>
    </row>
    <row r="37" spans="1:8" x14ac:dyDescent="0.25">
      <c r="A37" s="154" t="s">
        <v>65</v>
      </c>
      <c r="B37" s="116" t="s">
        <v>191</v>
      </c>
      <c r="C37" s="84" t="s">
        <v>192</v>
      </c>
      <c r="D37" s="84">
        <v>3755</v>
      </c>
      <c r="E37" s="155"/>
      <c r="F37" s="78"/>
      <c r="G37" s="78"/>
      <c r="H37" s="78"/>
    </row>
    <row r="38" spans="1:8" x14ac:dyDescent="0.25">
      <c r="A38" s="95"/>
      <c r="B38" s="84"/>
      <c r="C38" s="95" t="s">
        <v>364</v>
      </c>
      <c r="D38" s="84"/>
      <c r="E38" s="155" t="s">
        <v>194</v>
      </c>
      <c r="F38" s="78"/>
      <c r="G38" s="78"/>
      <c r="H38" s="78"/>
    </row>
    <row r="39" spans="1:8" x14ac:dyDescent="0.25">
      <c r="A39" s="157"/>
      <c r="B39" s="132"/>
      <c r="C39" s="84" t="s">
        <v>193</v>
      </c>
      <c r="D39" s="84"/>
      <c r="E39" s="155" t="s">
        <v>195</v>
      </c>
      <c r="F39" s="78"/>
      <c r="G39" s="78"/>
      <c r="H39" s="78"/>
    </row>
    <row r="40" spans="1:8" x14ac:dyDescent="0.25">
      <c r="A40" s="157"/>
      <c r="B40" s="132"/>
      <c r="C40" s="84" t="s">
        <v>179</v>
      </c>
      <c r="D40" s="84"/>
      <c r="E40" s="155" t="s">
        <v>256</v>
      </c>
      <c r="F40" s="78"/>
      <c r="G40" s="78"/>
      <c r="H40" s="78"/>
    </row>
    <row r="41" spans="1:8" s="87" customFormat="1" x14ac:dyDescent="0.25">
      <c r="A41" s="157"/>
      <c r="B41" s="132"/>
      <c r="C41" s="84" t="s">
        <v>196</v>
      </c>
      <c r="D41" s="84"/>
      <c r="E41" s="155" t="s">
        <v>187</v>
      </c>
      <c r="F41" s="78"/>
      <c r="G41" s="78"/>
      <c r="H41" s="78"/>
    </row>
    <row r="42" spans="1:8" x14ac:dyDescent="0.25">
      <c r="A42" s="87"/>
      <c r="B42" s="132"/>
      <c r="C42" s="95" t="s">
        <v>173</v>
      </c>
      <c r="D42" s="84"/>
      <c r="E42" s="155" t="s">
        <v>166</v>
      </c>
      <c r="F42" s="78"/>
      <c r="G42" s="78"/>
      <c r="H42" s="78"/>
    </row>
    <row r="43" spans="1:8" x14ac:dyDescent="0.25">
      <c r="A43" s="157"/>
      <c r="B43" s="132"/>
      <c r="C43" s="84" t="s">
        <v>288</v>
      </c>
      <c r="D43" s="84">
        <v>1940</v>
      </c>
      <c r="E43" s="155" t="s">
        <v>166</v>
      </c>
      <c r="F43" s="78"/>
      <c r="G43" s="78"/>
      <c r="H43" s="78"/>
    </row>
    <row r="44" spans="1:8" x14ac:dyDescent="0.25">
      <c r="A44" s="154" t="s">
        <v>67</v>
      </c>
      <c r="B44" s="116" t="s">
        <v>197</v>
      </c>
      <c r="C44" s="84" t="s">
        <v>192</v>
      </c>
      <c r="D44" s="84"/>
      <c r="E44" s="155"/>
      <c r="F44" s="78"/>
      <c r="G44" s="78"/>
      <c r="H44" s="78"/>
    </row>
    <row r="45" spans="1:8" x14ac:dyDescent="0.25">
      <c r="A45" s="156"/>
      <c r="B45" s="110"/>
      <c r="C45" s="84"/>
      <c r="D45" s="84">
        <v>26470</v>
      </c>
      <c r="E45" s="155" t="s">
        <v>194</v>
      </c>
      <c r="F45" s="78"/>
      <c r="G45" s="78"/>
      <c r="H45" s="78"/>
    </row>
    <row r="46" spans="1:8" x14ac:dyDescent="0.25">
      <c r="A46" s="154" t="s">
        <v>70</v>
      </c>
      <c r="B46" s="116" t="s">
        <v>198</v>
      </c>
      <c r="C46" s="84" t="s">
        <v>367</v>
      </c>
      <c r="D46" s="84"/>
      <c r="E46" s="155" t="s">
        <v>190</v>
      </c>
      <c r="F46" s="78"/>
      <c r="G46" s="78"/>
      <c r="H46" s="78"/>
    </row>
    <row r="47" spans="1:8" x14ac:dyDescent="0.25">
      <c r="A47" s="157"/>
      <c r="B47" s="132"/>
      <c r="C47" s="95" t="s">
        <v>364</v>
      </c>
      <c r="D47" s="84"/>
      <c r="E47" s="155" t="s">
        <v>366</v>
      </c>
      <c r="F47" s="78"/>
      <c r="G47" s="78"/>
      <c r="H47" s="78"/>
    </row>
    <row r="48" spans="1:8" x14ac:dyDescent="0.25">
      <c r="A48" s="157"/>
      <c r="B48" s="132"/>
      <c r="C48" s="84" t="s">
        <v>288</v>
      </c>
      <c r="D48" s="84"/>
      <c r="E48" s="155" t="s">
        <v>187</v>
      </c>
      <c r="F48" s="78"/>
      <c r="G48" s="2"/>
      <c r="H48" s="2"/>
    </row>
    <row r="49" spans="1:8" x14ac:dyDescent="0.25">
      <c r="A49" s="7"/>
      <c r="B49" s="8"/>
      <c r="C49" s="95" t="s">
        <v>173</v>
      </c>
      <c r="D49" s="84"/>
      <c r="E49" s="104"/>
      <c r="F49" s="78"/>
      <c r="G49" s="78"/>
      <c r="H49" s="78"/>
    </row>
    <row r="50" spans="1:8" s="87" customFormat="1" x14ac:dyDescent="0.25">
      <c r="A50" s="157"/>
      <c r="B50" s="132"/>
      <c r="C50" s="84" t="s">
        <v>255</v>
      </c>
      <c r="D50" s="84"/>
      <c r="E50" s="104"/>
      <c r="F50" s="78"/>
      <c r="G50" s="78"/>
      <c r="H50" s="78"/>
    </row>
    <row r="51" spans="1:8" s="87" customFormat="1" x14ac:dyDescent="0.25">
      <c r="A51" s="156"/>
      <c r="B51" s="110"/>
      <c r="C51" s="84" t="s">
        <v>254</v>
      </c>
      <c r="D51" s="84">
        <v>190</v>
      </c>
      <c r="E51" s="155" t="s">
        <v>190</v>
      </c>
      <c r="F51" s="78"/>
      <c r="G51" s="78"/>
      <c r="H51" s="78"/>
    </row>
    <row r="52" spans="1:8" s="87" customFormat="1" x14ac:dyDescent="0.25">
      <c r="A52" s="92" t="s">
        <v>125</v>
      </c>
      <c r="B52" s="95" t="s">
        <v>199</v>
      </c>
      <c r="C52" s="84" t="s">
        <v>165</v>
      </c>
      <c r="D52" s="84">
        <v>250</v>
      </c>
      <c r="E52" s="155" t="s">
        <v>190</v>
      </c>
      <c r="F52" s="78"/>
      <c r="G52" s="78"/>
      <c r="H52" s="78"/>
    </row>
    <row r="53" spans="1:8" s="87" customFormat="1" x14ac:dyDescent="0.25">
      <c r="A53" s="92" t="s">
        <v>126</v>
      </c>
      <c r="B53" s="95" t="s">
        <v>200</v>
      </c>
      <c r="C53" s="84" t="s">
        <v>165</v>
      </c>
      <c r="D53" s="84">
        <v>3030</v>
      </c>
      <c r="E53" s="155" t="s">
        <v>190</v>
      </c>
      <c r="F53" s="78"/>
      <c r="G53" s="78"/>
      <c r="H53" s="78"/>
    </row>
    <row r="54" spans="1:8" s="87" customFormat="1" x14ac:dyDescent="0.25">
      <c r="A54" s="154" t="s">
        <v>128</v>
      </c>
      <c r="B54" s="116" t="s">
        <v>201</v>
      </c>
      <c r="C54" s="84" t="s">
        <v>165</v>
      </c>
      <c r="D54" s="84"/>
      <c r="E54" s="155" t="s">
        <v>187</v>
      </c>
      <c r="F54" s="78"/>
      <c r="G54" s="78"/>
      <c r="H54" s="78"/>
    </row>
    <row r="55" spans="1:8" x14ac:dyDescent="0.25">
      <c r="A55" s="157"/>
      <c r="B55" s="132"/>
      <c r="C55" s="95" t="s">
        <v>173</v>
      </c>
      <c r="D55" s="84">
        <v>100</v>
      </c>
      <c r="E55" s="155" t="s">
        <v>166</v>
      </c>
      <c r="F55" s="78"/>
      <c r="G55" s="78"/>
      <c r="H55" s="78"/>
    </row>
    <row r="56" spans="1:8" x14ac:dyDescent="0.25">
      <c r="A56" s="154" t="s">
        <v>130</v>
      </c>
      <c r="B56" s="116" t="s">
        <v>289</v>
      </c>
      <c r="C56" s="84" t="s">
        <v>165</v>
      </c>
      <c r="D56" s="84"/>
      <c r="E56" s="155" t="s">
        <v>168</v>
      </c>
      <c r="F56" s="78"/>
      <c r="G56" s="78"/>
      <c r="H56" s="78"/>
    </row>
    <row r="57" spans="1:8" s="87" customFormat="1" x14ac:dyDescent="0.25">
      <c r="A57" s="156"/>
      <c r="B57" s="110"/>
      <c r="C57" s="84" t="s">
        <v>290</v>
      </c>
      <c r="D57" s="84">
        <v>300</v>
      </c>
      <c r="E57" s="155" t="s">
        <v>190</v>
      </c>
      <c r="F57" s="78"/>
      <c r="G57" s="78"/>
      <c r="H57" s="78"/>
    </row>
    <row r="58" spans="1:8" s="87" customFormat="1" x14ac:dyDescent="0.25">
      <c r="A58" s="154" t="s">
        <v>132</v>
      </c>
      <c r="B58" s="116" t="s">
        <v>257</v>
      </c>
      <c r="C58" s="95" t="s">
        <v>165</v>
      </c>
      <c r="D58" s="84"/>
      <c r="E58" s="155" t="s">
        <v>194</v>
      </c>
      <c r="F58" s="2"/>
      <c r="G58" s="2"/>
      <c r="H58" s="2"/>
    </row>
    <row r="59" spans="1:8" x14ac:dyDescent="0.25">
      <c r="A59" s="7"/>
      <c r="B59" s="8"/>
      <c r="C59" s="95" t="s">
        <v>202</v>
      </c>
      <c r="D59" s="84"/>
      <c r="E59" s="155" t="s">
        <v>187</v>
      </c>
      <c r="F59" s="2"/>
      <c r="G59" s="2"/>
      <c r="H59" s="2"/>
    </row>
    <row r="60" spans="1:8" x14ac:dyDescent="0.25">
      <c r="A60" s="9"/>
      <c r="B60" s="10"/>
      <c r="C60" s="95" t="s">
        <v>173</v>
      </c>
      <c r="D60" s="84">
        <v>1800</v>
      </c>
      <c r="E60" s="155" t="s">
        <v>166</v>
      </c>
      <c r="F60" s="2"/>
      <c r="G60" s="2"/>
      <c r="H60" s="2"/>
    </row>
    <row r="61" spans="1:8" s="87" customFormat="1" x14ac:dyDescent="0.25">
      <c r="A61" s="7" t="s">
        <v>134</v>
      </c>
      <c r="B61" s="8" t="s">
        <v>159</v>
      </c>
      <c r="C61" s="84" t="s">
        <v>192</v>
      </c>
      <c r="D61" s="84"/>
      <c r="E61" s="155" t="s">
        <v>190</v>
      </c>
      <c r="F61" s="78"/>
      <c r="G61" s="78"/>
      <c r="H61" s="78"/>
    </row>
    <row r="62" spans="1:8" x14ac:dyDescent="0.25">
      <c r="A62" s="7"/>
      <c r="B62" s="8"/>
      <c r="C62" s="84" t="s">
        <v>288</v>
      </c>
      <c r="D62" s="84"/>
      <c r="E62" s="155" t="s">
        <v>187</v>
      </c>
      <c r="F62" s="2"/>
      <c r="G62" s="2"/>
      <c r="H62" s="2"/>
    </row>
    <row r="63" spans="1:8" x14ac:dyDescent="0.25">
      <c r="A63" s="7"/>
      <c r="B63" s="8"/>
      <c r="C63" s="84" t="s">
        <v>173</v>
      </c>
      <c r="D63" s="84"/>
      <c r="E63" s="155" t="s">
        <v>187</v>
      </c>
      <c r="F63" s="2"/>
      <c r="G63" s="2"/>
      <c r="H63" s="2"/>
    </row>
    <row r="64" spans="1:8" x14ac:dyDescent="0.25">
      <c r="A64" s="7"/>
      <c r="B64" s="8"/>
      <c r="C64" s="84" t="s">
        <v>203</v>
      </c>
      <c r="D64" s="84"/>
      <c r="E64" s="155" t="s">
        <v>258</v>
      </c>
      <c r="F64" s="78"/>
      <c r="G64" s="78"/>
      <c r="H64" s="78"/>
    </row>
    <row r="65" spans="1:9" s="87" customFormat="1" x14ac:dyDescent="0.25">
      <c r="A65" s="156"/>
      <c r="B65" s="110"/>
      <c r="C65" s="84" t="s">
        <v>196</v>
      </c>
      <c r="D65" s="84"/>
      <c r="E65" s="155"/>
      <c r="F65" s="78"/>
      <c r="G65" s="78"/>
      <c r="H65" s="78"/>
    </row>
    <row r="66" spans="1:9" s="87" customFormat="1" x14ac:dyDescent="0.25">
      <c r="A66" s="154"/>
      <c r="B66" s="84"/>
      <c r="C66" s="95"/>
      <c r="D66" s="55"/>
      <c r="E66" s="81"/>
      <c r="F66" s="66">
        <f>SUM(F8:F64)</f>
        <v>0</v>
      </c>
      <c r="G66" s="66">
        <f>SUM(G8:G64)</f>
        <v>0</v>
      </c>
      <c r="H66" s="66">
        <f>SUM(H8:H64)</f>
        <v>0</v>
      </c>
    </row>
    <row r="67" spans="1:9" x14ac:dyDescent="0.25">
      <c r="B67" s="160" t="s">
        <v>94</v>
      </c>
      <c r="C67" s="55"/>
      <c r="D67" s="55"/>
      <c r="E67" s="81"/>
      <c r="F67" s="82"/>
      <c r="G67" s="82"/>
      <c r="H67" s="66">
        <f>H66*22%</f>
        <v>0</v>
      </c>
    </row>
    <row r="68" spans="1:9" x14ac:dyDescent="0.25">
      <c r="B68" s="55" t="s">
        <v>7</v>
      </c>
      <c r="C68" s="55"/>
      <c r="D68" s="55"/>
      <c r="E68" s="81"/>
      <c r="F68" s="82"/>
      <c r="G68" s="82"/>
      <c r="H68" s="151">
        <f>H66+H67</f>
        <v>0</v>
      </c>
    </row>
    <row r="69" spans="1:9" x14ac:dyDescent="0.25">
      <c r="B69" s="55" t="s">
        <v>96</v>
      </c>
      <c r="C69" s="55"/>
      <c r="D69" s="186"/>
      <c r="E69" s="200"/>
      <c r="F69" s="186"/>
      <c r="G69" s="186"/>
      <c r="H69" s="186"/>
      <c r="I69" s="186"/>
    </row>
    <row r="70" spans="1:9" x14ac:dyDescent="0.25">
      <c r="A70" s="186"/>
      <c r="B70" s="186"/>
      <c r="C70" s="186"/>
      <c r="D70" s="186"/>
      <c r="E70" s="185"/>
      <c r="F70" s="185"/>
      <c r="G70" s="185"/>
      <c r="H70" s="185"/>
      <c r="I70" s="186"/>
    </row>
    <row r="71" spans="1:9" x14ac:dyDescent="0.25">
      <c r="A71" s="186"/>
      <c r="B71" s="186"/>
      <c r="C71" s="186"/>
      <c r="D71" s="186"/>
      <c r="E71" s="185"/>
      <c r="F71" s="185"/>
      <c r="G71" s="185"/>
      <c r="H71" s="201"/>
      <c r="I71" s="186"/>
    </row>
    <row r="72" spans="1:9" s="87" customFormat="1" x14ac:dyDescent="0.25">
      <c r="A72" s="186"/>
      <c r="B72" s="186"/>
      <c r="C72" s="186"/>
      <c r="D72" s="186"/>
      <c r="E72" s="186" t="s">
        <v>342</v>
      </c>
      <c r="F72" s="186"/>
      <c r="G72" s="203"/>
      <c r="H72" s="186"/>
      <c r="I72" s="186"/>
    </row>
    <row r="73" spans="1:9" s="87" customFormat="1" x14ac:dyDescent="0.25">
      <c r="A73" s="186"/>
      <c r="B73" s="202" t="s">
        <v>327</v>
      </c>
      <c r="C73" s="186"/>
      <c r="D73" s="186"/>
      <c r="E73" s="186"/>
      <c r="F73" s="186"/>
      <c r="G73" s="203"/>
      <c r="H73" s="185"/>
      <c r="I73" s="186"/>
    </row>
    <row r="74" spans="1:9" x14ac:dyDescent="0.25">
      <c r="A74" s="186"/>
      <c r="B74" s="186"/>
      <c r="C74" s="186"/>
      <c r="D74" s="186"/>
      <c r="E74" s="200"/>
      <c r="F74" s="186"/>
      <c r="G74" s="186"/>
      <c r="H74" s="186"/>
      <c r="I74" s="186"/>
    </row>
    <row r="75" spans="1:9" x14ac:dyDescent="0.25">
      <c r="A75" s="186"/>
      <c r="B75" s="186"/>
      <c r="C75" s="186"/>
    </row>
  </sheetData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5"/>
  <sheetViews>
    <sheetView tabSelected="1" workbookViewId="0">
      <selection activeCell="P30" sqref="P30"/>
    </sheetView>
  </sheetViews>
  <sheetFormatPr defaultRowHeight="15" x14ac:dyDescent="0.25"/>
  <cols>
    <col min="1" max="1" width="7.140625" customWidth="1"/>
    <col min="2" max="2" width="42" customWidth="1"/>
    <col min="3" max="3" width="9.85546875" customWidth="1"/>
    <col min="4" max="6" width="10.140625" bestFit="1" customWidth="1"/>
  </cols>
  <sheetData>
    <row r="1" spans="1:6" ht="15.75" x14ac:dyDescent="0.25">
      <c r="A1" s="87"/>
      <c r="B1" s="175" t="s">
        <v>345</v>
      </c>
      <c r="C1" s="87"/>
    </row>
    <row r="2" spans="1:6" x14ac:dyDescent="0.25">
      <c r="A2" s="87"/>
      <c r="B2" s="87"/>
      <c r="C2" s="87"/>
    </row>
    <row r="3" spans="1:6" ht="15.75" x14ac:dyDescent="0.25">
      <c r="A3" s="98" t="s">
        <v>10</v>
      </c>
      <c r="B3" s="99"/>
      <c r="C3" s="87"/>
      <c r="F3" t="s">
        <v>9</v>
      </c>
    </row>
    <row r="4" spans="1:6" x14ac:dyDescent="0.25">
      <c r="A4" s="96"/>
      <c r="B4" s="96" t="s">
        <v>337</v>
      </c>
      <c r="C4" s="87"/>
      <c r="F4" t="s">
        <v>208</v>
      </c>
    </row>
    <row r="5" spans="1:6" ht="24" x14ac:dyDescent="0.25">
      <c r="A5" s="92"/>
      <c r="B5" s="100"/>
      <c r="C5" s="101" t="s">
        <v>12</v>
      </c>
      <c r="D5" s="14" t="s">
        <v>13</v>
      </c>
      <c r="E5" s="14" t="s">
        <v>14</v>
      </c>
      <c r="F5" s="15" t="s">
        <v>15</v>
      </c>
    </row>
    <row r="6" spans="1:6" x14ac:dyDescent="0.25">
      <c r="A6" s="84" t="s">
        <v>102</v>
      </c>
      <c r="B6" s="102" t="s">
        <v>17</v>
      </c>
      <c r="C6" s="103"/>
      <c r="D6" s="17"/>
      <c r="E6" s="17"/>
      <c r="F6" s="18"/>
    </row>
    <row r="7" spans="1:6" s="87" customFormat="1" x14ac:dyDescent="0.25">
      <c r="A7" s="84"/>
      <c r="B7" s="110" t="s">
        <v>223</v>
      </c>
      <c r="C7" s="104">
        <v>120</v>
      </c>
      <c r="D7" s="141"/>
      <c r="E7" s="78"/>
      <c r="F7" s="78"/>
    </row>
    <row r="8" spans="1:6" s="87" customFormat="1" hidden="1" x14ac:dyDescent="0.25">
      <c r="A8" s="84"/>
      <c r="B8" s="105" t="s">
        <v>218</v>
      </c>
      <c r="C8" s="106">
        <v>0</v>
      </c>
      <c r="D8" s="93"/>
      <c r="E8" s="78"/>
      <c r="F8" s="78"/>
    </row>
    <row r="9" spans="1:6" s="87" customFormat="1" x14ac:dyDescent="0.25">
      <c r="A9" s="92"/>
      <c r="B9" s="113"/>
      <c r="C9" s="163"/>
      <c r="D9" s="143"/>
      <c r="E9" s="140"/>
      <c r="F9" s="78"/>
    </row>
    <row r="10" spans="1:6" s="87" customFormat="1" x14ac:dyDescent="0.25">
      <c r="A10" s="92" t="s">
        <v>16</v>
      </c>
      <c r="B10" s="107" t="s">
        <v>19</v>
      </c>
      <c r="C10" s="108"/>
      <c r="D10" s="140"/>
      <c r="E10" s="140"/>
      <c r="F10" s="78"/>
    </row>
    <row r="11" spans="1:6" s="87" customFormat="1" x14ac:dyDescent="0.25">
      <c r="A11" s="109"/>
      <c r="B11" s="110" t="s">
        <v>223</v>
      </c>
      <c r="C11" s="111">
        <v>30</v>
      </c>
      <c r="D11" s="141"/>
      <c r="E11" s="141"/>
      <c r="F11" s="141"/>
    </row>
    <row r="12" spans="1:6" s="87" customFormat="1" hidden="1" x14ac:dyDescent="0.25">
      <c r="A12" s="109"/>
      <c r="B12" s="95" t="s">
        <v>20</v>
      </c>
      <c r="C12" s="104">
        <v>0</v>
      </c>
      <c r="D12" s="78"/>
      <c r="E12" s="78"/>
      <c r="F12" s="78"/>
    </row>
    <row r="13" spans="1:6" s="87" customFormat="1" hidden="1" x14ac:dyDescent="0.25">
      <c r="A13" s="109"/>
      <c r="B13" s="95" t="s">
        <v>21</v>
      </c>
      <c r="C13" s="104">
        <v>0</v>
      </c>
      <c r="D13" s="78"/>
      <c r="E13" s="78"/>
      <c r="F13" s="78"/>
    </row>
    <row r="14" spans="1:6" s="87" customFormat="1" hidden="1" x14ac:dyDescent="0.25">
      <c r="A14" s="109"/>
      <c r="B14" s="105" t="s">
        <v>219</v>
      </c>
      <c r="C14" s="94">
        <v>0</v>
      </c>
      <c r="D14" s="93"/>
      <c r="E14" s="93"/>
      <c r="F14" s="93"/>
    </row>
    <row r="15" spans="1:6" s="87" customFormat="1" x14ac:dyDescent="0.25">
      <c r="A15" s="119"/>
      <c r="B15" s="113"/>
      <c r="C15" s="121"/>
      <c r="D15" s="143"/>
      <c r="E15" s="143"/>
      <c r="F15" s="93"/>
    </row>
    <row r="16" spans="1:6" s="87" customFormat="1" x14ac:dyDescent="0.25">
      <c r="A16" s="92" t="s">
        <v>302</v>
      </c>
      <c r="B16" s="107" t="s">
        <v>23</v>
      </c>
      <c r="C16" s="108"/>
      <c r="D16" s="140"/>
      <c r="E16" s="140"/>
      <c r="F16" s="78"/>
    </row>
    <row r="17" spans="1:6" s="87" customFormat="1" hidden="1" x14ac:dyDescent="0.25">
      <c r="A17" s="112"/>
      <c r="B17" s="113" t="s">
        <v>242</v>
      </c>
      <c r="C17" s="104">
        <v>0</v>
      </c>
      <c r="D17" s="78"/>
      <c r="E17" s="93"/>
      <c r="F17" s="93"/>
    </row>
    <row r="18" spans="1:6" s="87" customFormat="1" x14ac:dyDescent="0.25">
      <c r="A18" s="114"/>
      <c r="B18" s="113"/>
      <c r="C18" s="118"/>
      <c r="D18" s="88"/>
      <c r="E18" s="143"/>
      <c r="F18" s="93"/>
    </row>
    <row r="19" spans="1:6" s="87" customFormat="1" x14ac:dyDescent="0.25">
      <c r="A19" s="129" t="s">
        <v>303</v>
      </c>
      <c r="B19" s="107" t="s">
        <v>25</v>
      </c>
      <c r="C19" s="108"/>
      <c r="D19" s="140"/>
      <c r="E19" s="140"/>
      <c r="F19" s="78"/>
    </row>
    <row r="20" spans="1:6" s="87" customFormat="1" x14ac:dyDescent="0.25">
      <c r="A20" s="112"/>
      <c r="B20" s="110" t="s">
        <v>26</v>
      </c>
      <c r="C20" s="111">
        <v>30</v>
      </c>
      <c r="D20" s="141"/>
      <c r="E20" s="93"/>
      <c r="F20" s="78"/>
    </row>
    <row r="21" spans="1:6" s="87" customFormat="1" x14ac:dyDescent="0.25">
      <c r="A21" s="84"/>
      <c r="B21" s="110" t="s">
        <v>223</v>
      </c>
      <c r="C21" s="104">
        <v>80</v>
      </c>
      <c r="D21" s="141"/>
      <c r="E21" s="93"/>
      <c r="F21" s="78"/>
    </row>
    <row r="22" spans="1:6" s="87" customFormat="1" hidden="1" x14ac:dyDescent="0.25">
      <c r="A22" s="84"/>
      <c r="B22" s="105" t="s">
        <v>220</v>
      </c>
      <c r="C22" s="94">
        <v>0</v>
      </c>
      <c r="D22" s="93"/>
      <c r="E22" s="78"/>
      <c r="F22" s="78"/>
    </row>
    <row r="23" spans="1:6" s="87" customFormat="1" x14ac:dyDescent="0.25">
      <c r="A23" s="92"/>
      <c r="B23" s="113"/>
      <c r="C23" s="121"/>
      <c r="D23" s="143"/>
      <c r="E23" s="140"/>
      <c r="F23" s="78"/>
    </row>
    <row r="24" spans="1:6" s="87" customFormat="1" x14ac:dyDescent="0.25">
      <c r="A24" s="114" t="s">
        <v>304</v>
      </c>
      <c r="B24" s="107" t="s">
        <v>28</v>
      </c>
      <c r="C24" s="108"/>
      <c r="D24" s="140"/>
      <c r="E24" s="140"/>
      <c r="F24" s="78"/>
    </row>
    <row r="25" spans="1:6" s="87" customFormat="1" x14ac:dyDescent="0.25">
      <c r="A25" s="84"/>
      <c r="B25" s="110" t="s">
        <v>26</v>
      </c>
      <c r="C25" s="111">
        <v>30</v>
      </c>
      <c r="D25" s="141"/>
      <c r="E25" s="78"/>
      <c r="F25" s="78"/>
    </row>
    <row r="26" spans="1:6" s="87" customFormat="1" x14ac:dyDescent="0.25">
      <c r="A26" s="84"/>
      <c r="B26" s="110" t="s">
        <v>223</v>
      </c>
      <c r="C26" s="104">
        <v>80</v>
      </c>
      <c r="D26" s="78"/>
      <c r="E26" s="78"/>
      <c r="F26" s="78"/>
    </row>
    <row r="27" spans="1:6" s="87" customFormat="1" x14ac:dyDescent="0.25">
      <c r="A27" s="84"/>
      <c r="B27" s="115"/>
      <c r="C27" s="94"/>
      <c r="D27" s="93"/>
      <c r="E27" s="93"/>
      <c r="F27" s="78"/>
    </row>
    <row r="28" spans="1:6" s="87" customFormat="1" x14ac:dyDescent="0.25">
      <c r="A28" s="114" t="s">
        <v>305</v>
      </c>
      <c r="B28" s="107" t="s">
        <v>30</v>
      </c>
      <c r="C28" s="108"/>
      <c r="D28" s="140"/>
      <c r="E28" s="140"/>
      <c r="F28" s="78"/>
    </row>
    <row r="29" spans="1:6" s="87" customFormat="1" x14ac:dyDescent="0.25">
      <c r="A29" s="84"/>
      <c r="B29" s="110" t="s">
        <v>26</v>
      </c>
      <c r="C29" s="111">
        <v>30</v>
      </c>
      <c r="D29" s="141"/>
      <c r="E29" s="78"/>
      <c r="F29" s="78"/>
    </row>
    <row r="30" spans="1:6" s="87" customFormat="1" x14ac:dyDescent="0.25">
      <c r="A30" s="84"/>
      <c r="B30" s="110" t="s">
        <v>223</v>
      </c>
      <c r="C30" s="104">
        <v>60</v>
      </c>
      <c r="D30" s="78"/>
      <c r="E30" s="78"/>
      <c r="F30" s="78"/>
    </row>
    <row r="31" spans="1:6" s="87" customFormat="1" hidden="1" x14ac:dyDescent="0.25">
      <c r="A31" s="84"/>
      <c r="B31" s="105" t="s">
        <v>220</v>
      </c>
      <c r="C31" s="94">
        <v>0</v>
      </c>
      <c r="D31" s="93"/>
      <c r="E31" s="78"/>
      <c r="F31" s="78"/>
    </row>
    <row r="32" spans="1:6" s="87" customFormat="1" x14ac:dyDescent="0.25">
      <c r="A32" s="92"/>
      <c r="B32" s="113"/>
      <c r="C32" s="121"/>
      <c r="D32" s="143"/>
      <c r="E32" s="140"/>
      <c r="F32" s="78"/>
    </row>
    <row r="33" spans="1:6" s="87" customFormat="1" x14ac:dyDescent="0.25">
      <c r="A33" s="92" t="s">
        <v>106</v>
      </c>
      <c r="B33" s="107" t="s">
        <v>291</v>
      </c>
      <c r="C33" s="108"/>
      <c r="D33" s="140"/>
      <c r="E33" s="140"/>
      <c r="F33" s="78"/>
    </row>
    <row r="34" spans="1:6" s="87" customFormat="1" x14ac:dyDescent="0.25">
      <c r="A34" s="84"/>
      <c r="B34" s="110" t="s">
        <v>32</v>
      </c>
      <c r="C34" s="111">
        <v>30</v>
      </c>
      <c r="D34" s="141"/>
      <c r="E34" s="78"/>
      <c r="F34" s="78"/>
    </row>
    <row r="35" spans="1:6" s="87" customFormat="1" x14ac:dyDescent="0.25">
      <c r="A35" s="84"/>
      <c r="B35" s="110" t="s">
        <v>301</v>
      </c>
      <c r="C35" s="104">
        <v>80</v>
      </c>
      <c r="D35" s="78"/>
      <c r="E35" s="78"/>
      <c r="F35" s="78"/>
    </row>
    <row r="36" spans="1:6" s="87" customFormat="1" x14ac:dyDescent="0.25">
      <c r="A36" s="84"/>
      <c r="B36" s="105"/>
      <c r="C36" s="94"/>
      <c r="D36" s="93"/>
      <c r="E36" s="93"/>
      <c r="F36" s="78"/>
    </row>
    <row r="37" spans="1:6" s="87" customFormat="1" x14ac:dyDescent="0.25">
      <c r="A37" s="92" t="s">
        <v>31</v>
      </c>
      <c r="B37" s="107" t="s">
        <v>293</v>
      </c>
      <c r="C37" s="108"/>
      <c r="D37" s="140"/>
      <c r="E37" s="140"/>
      <c r="F37" s="78"/>
    </row>
    <row r="38" spans="1:6" s="87" customFormat="1" x14ac:dyDescent="0.25">
      <c r="A38" s="84"/>
      <c r="B38" s="110" t="s">
        <v>223</v>
      </c>
      <c r="C38" s="104">
        <v>50</v>
      </c>
      <c r="D38" s="78"/>
      <c r="E38" s="78"/>
      <c r="F38" s="78"/>
    </row>
    <row r="39" spans="1:6" s="87" customFormat="1" x14ac:dyDescent="0.25">
      <c r="A39" s="92"/>
      <c r="B39" s="113"/>
      <c r="C39" s="121"/>
      <c r="D39" s="143"/>
      <c r="E39" s="143"/>
      <c r="F39" s="78"/>
    </row>
    <row r="40" spans="1:6" s="87" customFormat="1" x14ac:dyDescent="0.25">
      <c r="A40" s="92" t="s">
        <v>33</v>
      </c>
      <c r="B40" s="107" t="s">
        <v>34</v>
      </c>
      <c r="C40" s="108"/>
      <c r="D40" s="140"/>
      <c r="E40" s="140"/>
      <c r="F40" s="78"/>
    </row>
    <row r="41" spans="1:6" s="87" customFormat="1" x14ac:dyDescent="0.25">
      <c r="A41" s="84"/>
      <c r="B41" s="110" t="s">
        <v>35</v>
      </c>
      <c r="C41" s="111">
        <v>100</v>
      </c>
      <c r="D41" s="141"/>
      <c r="E41" s="141"/>
      <c r="F41" s="141"/>
    </row>
    <row r="42" spans="1:6" s="87" customFormat="1" x14ac:dyDescent="0.25">
      <c r="A42" s="84"/>
      <c r="B42" s="95" t="s">
        <v>234</v>
      </c>
      <c r="C42" s="104">
        <v>150</v>
      </c>
      <c r="D42" s="78"/>
      <c r="E42" s="78"/>
      <c r="F42" s="78"/>
    </row>
    <row r="43" spans="1:6" s="87" customFormat="1" hidden="1" x14ac:dyDescent="0.25">
      <c r="A43" s="84"/>
      <c r="B43" s="95" t="s">
        <v>21</v>
      </c>
      <c r="C43" s="104">
        <v>0</v>
      </c>
      <c r="D43" s="78"/>
      <c r="E43" s="78"/>
      <c r="F43" s="78"/>
    </row>
    <row r="44" spans="1:6" s="87" customFormat="1" hidden="1" x14ac:dyDescent="0.25">
      <c r="A44" s="84"/>
      <c r="B44" s="116" t="s">
        <v>221</v>
      </c>
      <c r="C44" s="94">
        <v>0</v>
      </c>
      <c r="D44" s="142"/>
      <c r="E44" s="142"/>
      <c r="F44" s="142"/>
    </row>
    <row r="45" spans="1:6" s="87" customFormat="1" hidden="1" x14ac:dyDescent="0.25">
      <c r="A45" s="84"/>
      <c r="B45" s="100" t="s">
        <v>264</v>
      </c>
      <c r="C45" s="104">
        <v>0</v>
      </c>
      <c r="D45" s="169"/>
      <c r="E45" s="93"/>
      <c r="F45" s="78"/>
    </row>
    <row r="46" spans="1:6" s="87" customFormat="1" x14ac:dyDescent="0.25">
      <c r="A46" s="84"/>
      <c r="B46" s="100"/>
      <c r="C46" s="94"/>
      <c r="D46" s="183"/>
      <c r="E46" s="93"/>
      <c r="F46" s="78"/>
    </row>
    <row r="47" spans="1:6" s="87" customFormat="1" x14ac:dyDescent="0.25">
      <c r="A47" s="84"/>
      <c r="B47" s="117" t="s">
        <v>292</v>
      </c>
      <c r="C47" s="94"/>
      <c r="D47" s="93"/>
      <c r="E47" s="78"/>
      <c r="F47" s="78"/>
    </row>
    <row r="48" spans="1:6" s="87" customFormat="1" x14ac:dyDescent="0.25">
      <c r="A48" s="84"/>
      <c r="B48" s="95" t="s">
        <v>35</v>
      </c>
      <c r="C48" s="94">
        <v>24</v>
      </c>
      <c r="D48" s="93"/>
      <c r="E48" s="78"/>
      <c r="F48" s="78"/>
    </row>
    <row r="49" spans="1:6" s="87" customFormat="1" x14ac:dyDescent="0.25">
      <c r="A49" s="92"/>
      <c r="B49" s="100"/>
      <c r="C49" s="121"/>
      <c r="D49" s="143"/>
      <c r="E49" s="140"/>
      <c r="F49" s="78"/>
    </row>
    <row r="50" spans="1:6" s="87" customFormat="1" x14ac:dyDescent="0.25">
      <c r="A50" s="92" t="s">
        <v>109</v>
      </c>
      <c r="B50" s="107" t="s">
        <v>230</v>
      </c>
      <c r="C50" s="108"/>
      <c r="D50" s="140"/>
      <c r="E50" s="140"/>
      <c r="F50" s="78"/>
    </row>
    <row r="51" spans="1:6" s="87" customFormat="1" x14ac:dyDescent="0.25">
      <c r="A51" s="84"/>
      <c r="B51" s="110"/>
      <c r="C51" s="111"/>
      <c r="D51" s="141"/>
      <c r="E51" s="141"/>
      <c r="F51" s="141"/>
    </row>
    <row r="52" spans="1:6" s="87" customFormat="1" x14ac:dyDescent="0.25">
      <c r="A52" s="92"/>
      <c r="B52" s="100"/>
      <c r="C52" s="108"/>
      <c r="D52" s="140"/>
      <c r="E52" s="140"/>
      <c r="F52" s="78"/>
    </row>
    <row r="53" spans="1:6" s="87" customFormat="1" x14ac:dyDescent="0.25">
      <c r="A53" s="92" t="s">
        <v>111</v>
      </c>
      <c r="B53" s="107" t="s">
        <v>37</v>
      </c>
      <c r="C53" s="108"/>
      <c r="D53" s="140"/>
      <c r="E53" s="140"/>
      <c r="F53" s="78"/>
    </row>
    <row r="54" spans="1:6" s="87" customFormat="1" x14ac:dyDescent="0.25">
      <c r="A54" s="84"/>
      <c r="B54" s="135"/>
      <c r="C54" s="104"/>
      <c r="D54" s="78"/>
      <c r="E54" s="78"/>
      <c r="F54" s="78"/>
    </row>
    <row r="55" spans="1:6" s="87" customFormat="1" x14ac:dyDescent="0.25">
      <c r="A55" s="84"/>
      <c r="C55" s="118"/>
      <c r="D55" s="88"/>
      <c r="E55" s="88"/>
      <c r="F55" s="141"/>
    </row>
    <row r="56" spans="1:6" s="87" customFormat="1" x14ac:dyDescent="0.25">
      <c r="A56" s="119" t="s">
        <v>306</v>
      </c>
      <c r="B56" s="120" t="s">
        <v>40</v>
      </c>
      <c r="C56" s="121"/>
      <c r="D56" s="143"/>
      <c r="E56" s="143"/>
      <c r="F56" s="78"/>
    </row>
    <row r="57" spans="1:6" s="87" customFormat="1" x14ac:dyDescent="0.25">
      <c r="A57" s="119"/>
      <c r="B57" s="122" t="s">
        <v>41</v>
      </c>
      <c r="C57" s="123"/>
      <c r="D57" s="144"/>
      <c r="E57" s="144"/>
      <c r="F57" s="78"/>
    </row>
    <row r="58" spans="1:6" s="87" customFormat="1" hidden="1" x14ac:dyDescent="0.25">
      <c r="A58" s="84"/>
      <c r="B58" s="110" t="s">
        <v>20</v>
      </c>
      <c r="C58" s="111">
        <v>0</v>
      </c>
      <c r="D58" s="141"/>
      <c r="E58" s="141"/>
      <c r="F58" s="141"/>
    </row>
    <row r="59" spans="1:6" s="87" customFormat="1" hidden="1" x14ac:dyDescent="0.25">
      <c r="A59" s="109"/>
      <c r="B59" s="95" t="s">
        <v>42</v>
      </c>
      <c r="C59" s="104">
        <v>0</v>
      </c>
      <c r="D59" s="78"/>
      <c r="E59" s="78"/>
      <c r="F59" s="78"/>
    </row>
    <row r="60" spans="1:6" s="87" customFormat="1" x14ac:dyDescent="0.25">
      <c r="A60" s="109"/>
      <c r="B60" s="95" t="s">
        <v>39</v>
      </c>
      <c r="C60" s="104">
        <v>180</v>
      </c>
      <c r="D60" s="78"/>
      <c r="E60" s="78"/>
      <c r="F60" s="78"/>
    </row>
    <row r="61" spans="1:6" s="87" customFormat="1" x14ac:dyDescent="0.25">
      <c r="A61" s="109"/>
      <c r="B61" s="116"/>
      <c r="C61" s="94"/>
      <c r="D61" s="93"/>
      <c r="E61" s="93"/>
      <c r="F61" s="78"/>
    </row>
    <row r="62" spans="1:6" s="87" customFormat="1" x14ac:dyDescent="0.25">
      <c r="A62" s="119"/>
      <c r="B62" s="107" t="s">
        <v>43</v>
      </c>
      <c r="C62" s="108"/>
      <c r="D62" s="140"/>
      <c r="E62" s="140"/>
      <c r="F62" s="78"/>
    </row>
    <row r="63" spans="1:6" s="87" customFormat="1" hidden="1" x14ac:dyDescent="0.25">
      <c r="A63" s="109"/>
      <c r="B63" s="110" t="s">
        <v>20</v>
      </c>
      <c r="C63" s="111">
        <v>0</v>
      </c>
      <c r="D63" s="141"/>
      <c r="E63" s="141"/>
      <c r="F63" s="141"/>
    </row>
    <row r="64" spans="1:6" s="87" customFormat="1" hidden="1" x14ac:dyDescent="0.25">
      <c r="A64" s="109"/>
      <c r="B64" s="95" t="s">
        <v>42</v>
      </c>
      <c r="C64" s="104">
        <v>0</v>
      </c>
      <c r="D64" s="78"/>
      <c r="E64" s="78"/>
      <c r="F64" s="78"/>
    </row>
    <row r="65" spans="1:6" s="87" customFormat="1" x14ac:dyDescent="0.25">
      <c r="A65" s="109"/>
      <c r="B65" s="95" t="s">
        <v>39</v>
      </c>
      <c r="C65" s="104">
        <v>150</v>
      </c>
      <c r="D65" s="78"/>
      <c r="E65" s="78"/>
      <c r="F65" s="78"/>
    </row>
    <row r="66" spans="1:6" s="87" customFormat="1" x14ac:dyDescent="0.25">
      <c r="A66" s="109"/>
      <c r="B66" s="95"/>
      <c r="C66" s="104"/>
      <c r="D66" s="78"/>
      <c r="E66" s="78"/>
      <c r="F66" s="78"/>
    </row>
    <row r="67" spans="1:6" s="87" customFormat="1" x14ac:dyDescent="0.25">
      <c r="A67" s="114" t="s">
        <v>307</v>
      </c>
      <c r="B67" s="107" t="s">
        <v>44</v>
      </c>
      <c r="C67" s="108"/>
      <c r="D67" s="140"/>
      <c r="E67" s="140"/>
      <c r="F67" s="78"/>
    </row>
    <row r="68" spans="1:6" s="87" customFormat="1" x14ac:dyDescent="0.25">
      <c r="A68" s="84"/>
      <c r="B68" s="110" t="s">
        <v>45</v>
      </c>
      <c r="C68" s="111">
        <v>6</v>
      </c>
      <c r="D68" s="141"/>
      <c r="E68" s="141"/>
      <c r="F68" s="141"/>
    </row>
    <row r="69" spans="1:6" s="87" customFormat="1" x14ac:dyDescent="0.25">
      <c r="A69" s="84"/>
      <c r="B69" s="95" t="s">
        <v>46</v>
      </c>
      <c r="C69" s="94">
        <v>6</v>
      </c>
      <c r="D69" s="93"/>
      <c r="E69" s="93"/>
      <c r="F69" s="78"/>
    </row>
    <row r="70" spans="1:6" s="87" customFormat="1" x14ac:dyDescent="0.25">
      <c r="A70" s="84"/>
      <c r="B70" s="124"/>
      <c r="C70" s="94"/>
      <c r="D70" s="93"/>
      <c r="E70" s="93"/>
      <c r="F70" s="78"/>
    </row>
    <row r="71" spans="1:6" s="87" customFormat="1" x14ac:dyDescent="0.25">
      <c r="A71" s="92"/>
      <c r="B71" s="107" t="s">
        <v>47</v>
      </c>
      <c r="C71" s="108"/>
      <c r="D71" s="140"/>
      <c r="E71" s="140"/>
      <c r="F71" s="78"/>
    </row>
    <row r="72" spans="1:6" s="87" customFormat="1" x14ac:dyDescent="0.25">
      <c r="A72" s="84"/>
      <c r="B72" s="125" t="s">
        <v>48</v>
      </c>
      <c r="C72" s="111">
        <v>32</v>
      </c>
      <c r="D72" s="141"/>
      <c r="E72" s="141"/>
      <c r="F72" s="141"/>
    </row>
    <row r="73" spans="1:6" s="87" customFormat="1" x14ac:dyDescent="0.25">
      <c r="A73" s="84"/>
      <c r="B73" s="105"/>
      <c r="C73" s="94"/>
      <c r="D73" s="93"/>
      <c r="E73" s="93"/>
      <c r="F73" s="93"/>
    </row>
    <row r="74" spans="1:6" s="87" customFormat="1" x14ac:dyDescent="0.25">
      <c r="A74" s="128"/>
      <c r="B74" s="124"/>
      <c r="C74" s="126"/>
      <c r="D74" s="143"/>
      <c r="E74" s="90"/>
      <c r="F74" s="78"/>
    </row>
    <row r="75" spans="1:6" s="87" customFormat="1" x14ac:dyDescent="0.25">
      <c r="A75" s="129"/>
      <c r="B75" s="124"/>
      <c r="C75" s="121"/>
      <c r="D75" s="143"/>
      <c r="E75" s="143"/>
      <c r="F75" s="78"/>
    </row>
    <row r="76" spans="1:6" s="87" customFormat="1" x14ac:dyDescent="0.25">
      <c r="A76" s="92" t="s">
        <v>308</v>
      </c>
      <c r="B76" s="107" t="s">
        <v>294</v>
      </c>
      <c r="C76" s="108"/>
      <c r="D76" s="140"/>
      <c r="E76" s="140"/>
      <c r="F76" s="78"/>
    </row>
    <row r="77" spans="1:6" s="87" customFormat="1" x14ac:dyDescent="0.25">
      <c r="A77" s="84"/>
      <c r="B77" s="110" t="s">
        <v>20</v>
      </c>
      <c r="C77" s="111">
        <v>2</v>
      </c>
      <c r="D77" s="141"/>
      <c r="E77" s="141"/>
      <c r="F77" s="141"/>
    </row>
    <row r="78" spans="1:6" s="87" customFormat="1" x14ac:dyDescent="0.25">
      <c r="A78" s="109"/>
      <c r="B78" s="110" t="s">
        <v>223</v>
      </c>
      <c r="C78" s="104">
        <v>120</v>
      </c>
      <c r="D78" s="78"/>
      <c r="E78" s="78"/>
      <c r="F78" s="78"/>
    </row>
    <row r="79" spans="1:6" s="87" customFormat="1" hidden="1" x14ac:dyDescent="0.25">
      <c r="A79" s="109"/>
      <c r="B79" s="84"/>
      <c r="C79" s="104"/>
      <c r="D79" s="78"/>
      <c r="E79" s="78"/>
      <c r="F79" s="78"/>
    </row>
    <row r="80" spans="1:6" s="87" customFormat="1" x14ac:dyDescent="0.25">
      <c r="A80" s="119"/>
      <c r="B80" s="100"/>
      <c r="C80" s="108"/>
      <c r="D80" s="140"/>
      <c r="E80" s="140"/>
      <c r="F80" s="78"/>
    </row>
    <row r="81" spans="1:6" s="87" customFormat="1" x14ac:dyDescent="0.25">
      <c r="A81" s="127" t="s">
        <v>309</v>
      </c>
      <c r="B81" s="107" t="s">
        <v>50</v>
      </c>
      <c r="C81" s="108"/>
      <c r="D81" s="140"/>
      <c r="E81" s="140"/>
      <c r="F81" s="78"/>
    </row>
    <row r="82" spans="1:6" s="87" customFormat="1" x14ac:dyDescent="0.25">
      <c r="A82" s="128"/>
      <c r="B82" s="110" t="s">
        <v>223</v>
      </c>
      <c r="C82" s="180">
        <v>50</v>
      </c>
      <c r="D82" s="181"/>
      <c r="E82" s="141"/>
      <c r="F82" s="78"/>
    </row>
    <row r="83" spans="1:6" s="87" customFormat="1" x14ac:dyDescent="0.25">
      <c r="A83" s="128"/>
      <c r="C83" s="126"/>
      <c r="D83" s="143"/>
      <c r="E83" s="90"/>
      <c r="F83" s="78"/>
    </row>
    <row r="84" spans="1:6" s="87" customFormat="1" x14ac:dyDescent="0.25">
      <c r="A84" s="129" t="s">
        <v>310</v>
      </c>
      <c r="B84" s="107" t="s">
        <v>51</v>
      </c>
      <c r="C84" s="108"/>
      <c r="D84" s="140"/>
      <c r="E84" s="140"/>
      <c r="F84" s="78"/>
    </row>
    <row r="85" spans="1:6" s="87" customFormat="1" x14ac:dyDescent="0.25">
      <c r="A85" s="128"/>
      <c r="B85" s="110" t="s">
        <v>301</v>
      </c>
      <c r="C85" s="111">
        <v>0</v>
      </c>
      <c r="D85" s="141"/>
      <c r="E85" s="141"/>
      <c r="F85" s="78"/>
    </row>
    <row r="86" spans="1:6" s="87" customFormat="1" x14ac:dyDescent="0.25">
      <c r="A86" s="128"/>
      <c r="B86" s="95"/>
      <c r="C86" s="94"/>
      <c r="D86" s="93"/>
      <c r="E86" s="89"/>
      <c r="F86" s="78"/>
    </row>
    <row r="87" spans="1:6" s="87" customFormat="1" x14ac:dyDescent="0.25">
      <c r="A87" s="129"/>
      <c r="B87" s="124"/>
      <c r="C87" s="121"/>
      <c r="D87" s="143"/>
      <c r="E87" s="143"/>
      <c r="F87" s="78"/>
    </row>
    <row r="88" spans="1:6" s="87" customFormat="1" x14ac:dyDescent="0.25">
      <c r="A88" s="129" t="s">
        <v>311</v>
      </c>
      <c r="B88" s="107" t="s">
        <v>52</v>
      </c>
      <c r="C88" s="108"/>
      <c r="D88" s="140"/>
      <c r="E88" s="140"/>
      <c r="F88" s="78"/>
    </row>
    <row r="89" spans="1:6" s="87" customFormat="1" x14ac:dyDescent="0.25">
      <c r="A89" s="128"/>
      <c r="B89" s="110" t="s">
        <v>223</v>
      </c>
      <c r="C89" s="111">
        <v>80</v>
      </c>
      <c r="D89" s="141"/>
      <c r="E89" s="141"/>
      <c r="F89" s="141"/>
    </row>
    <row r="90" spans="1:6" s="87" customFormat="1" x14ac:dyDescent="0.25">
      <c r="A90" s="128"/>
      <c r="B90" s="130" t="s">
        <v>221</v>
      </c>
      <c r="C90" s="104">
        <v>10</v>
      </c>
      <c r="D90" s="78"/>
      <c r="E90" s="78"/>
      <c r="F90" s="78"/>
    </row>
    <row r="91" spans="1:6" s="87" customFormat="1" x14ac:dyDescent="0.25">
      <c r="A91" s="128"/>
      <c r="B91" s="131" t="s">
        <v>224</v>
      </c>
      <c r="C91" s="104">
        <v>10</v>
      </c>
      <c r="D91" s="78"/>
      <c r="E91" s="78"/>
      <c r="F91" s="78"/>
    </row>
    <row r="92" spans="1:6" s="87" customFormat="1" x14ac:dyDescent="0.25">
      <c r="A92" s="129"/>
      <c r="B92" s="184"/>
      <c r="C92" s="108"/>
      <c r="D92" s="140"/>
      <c r="E92" s="140"/>
      <c r="F92" s="78"/>
    </row>
    <row r="93" spans="1:6" s="87" customFormat="1" x14ac:dyDescent="0.25">
      <c r="A93" s="129" t="s">
        <v>312</v>
      </c>
      <c r="B93" s="107" t="s">
        <v>53</v>
      </c>
      <c r="C93" s="108"/>
      <c r="D93" s="140"/>
      <c r="E93" s="140"/>
      <c r="F93" s="78"/>
    </row>
    <row r="94" spans="1:6" s="87" customFormat="1" x14ac:dyDescent="0.25">
      <c r="A94" s="84"/>
      <c r="B94" s="110" t="s">
        <v>54</v>
      </c>
      <c r="C94" s="111">
        <v>80</v>
      </c>
      <c r="D94" s="141"/>
      <c r="E94" s="141"/>
      <c r="F94" s="141"/>
    </row>
    <row r="95" spans="1:6" s="87" customFormat="1" hidden="1" x14ac:dyDescent="0.25">
      <c r="A95" s="84"/>
      <c r="B95" s="95" t="s">
        <v>55</v>
      </c>
      <c r="C95" s="104">
        <v>0</v>
      </c>
      <c r="D95" s="78"/>
      <c r="E95" s="78"/>
      <c r="F95" s="78"/>
    </row>
    <row r="96" spans="1:6" s="87" customFormat="1" hidden="1" x14ac:dyDescent="0.25">
      <c r="A96" s="84"/>
      <c r="B96" s="95" t="s">
        <v>56</v>
      </c>
      <c r="C96" s="94">
        <v>0</v>
      </c>
      <c r="D96" s="93"/>
      <c r="E96" s="93"/>
      <c r="F96" s="78"/>
    </row>
    <row r="97" spans="1:6" s="87" customFormat="1" x14ac:dyDescent="0.25">
      <c r="A97" s="84"/>
      <c r="B97" s="124" t="s">
        <v>225</v>
      </c>
      <c r="C97" s="94">
        <v>6</v>
      </c>
      <c r="D97" s="93"/>
      <c r="E97" s="93"/>
      <c r="F97" s="90"/>
    </row>
    <row r="98" spans="1:6" s="87" customFormat="1" x14ac:dyDescent="0.25">
      <c r="A98" s="92"/>
      <c r="B98" s="124"/>
      <c r="C98" s="121"/>
      <c r="D98" s="143"/>
      <c r="E98" s="143"/>
      <c r="F98" s="90"/>
    </row>
    <row r="99" spans="1:6" s="87" customFormat="1" x14ac:dyDescent="0.25">
      <c r="A99" s="92" t="s">
        <v>313</v>
      </c>
      <c r="B99" s="107" t="s">
        <v>57</v>
      </c>
      <c r="C99" s="108"/>
      <c r="D99" s="140"/>
      <c r="E99" s="140"/>
      <c r="F99" s="78"/>
    </row>
    <row r="100" spans="1:6" s="87" customFormat="1" x14ac:dyDescent="0.25">
      <c r="A100" s="84"/>
      <c r="B100" s="110" t="s">
        <v>58</v>
      </c>
      <c r="C100" s="111">
        <v>50</v>
      </c>
      <c r="D100" s="141"/>
      <c r="E100" s="93"/>
      <c r="F100" s="78"/>
    </row>
    <row r="101" spans="1:6" s="87" customFormat="1" x14ac:dyDescent="0.25">
      <c r="A101" s="84"/>
      <c r="B101" s="132"/>
      <c r="C101" s="94"/>
      <c r="D101" s="88"/>
      <c r="E101" s="93"/>
      <c r="F101" s="78"/>
    </row>
    <row r="102" spans="1:6" s="87" customFormat="1" x14ac:dyDescent="0.25">
      <c r="A102" s="92" t="s">
        <v>38</v>
      </c>
      <c r="B102" s="107" t="s">
        <v>59</v>
      </c>
      <c r="C102" s="108"/>
      <c r="D102" s="140"/>
      <c r="E102" s="140"/>
      <c r="F102" s="78"/>
    </row>
    <row r="103" spans="1:6" s="87" customFormat="1" hidden="1" x14ac:dyDescent="0.25">
      <c r="A103" s="84"/>
      <c r="B103" s="133" t="s">
        <v>232</v>
      </c>
      <c r="C103" s="104">
        <v>0</v>
      </c>
      <c r="D103" s="78"/>
      <c r="E103" s="93"/>
      <c r="F103" s="78"/>
    </row>
    <row r="104" spans="1:6" s="87" customFormat="1" hidden="1" x14ac:dyDescent="0.25">
      <c r="A104" s="84"/>
      <c r="B104" s="133" t="s">
        <v>233</v>
      </c>
      <c r="C104" s="104">
        <v>0</v>
      </c>
      <c r="D104" s="78"/>
      <c r="E104" s="93"/>
      <c r="F104" s="78"/>
    </row>
    <row r="105" spans="1:6" s="87" customFormat="1" hidden="1" x14ac:dyDescent="0.25">
      <c r="A105" s="84"/>
      <c r="B105" s="133" t="s">
        <v>243</v>
      </c>
      <c r="C105" s="104">
        <v>0</v>
      </c>
      <c r="D105" s="78"/>
      <c r="E105" s="93"/>
      <c r="F105" s="78"/>
    </row>
    <row r="106" spans="1:6" s="87" customFormat="1" x14ac:dyDescent="0.25">
      <c r="A106" s="92"/>
      <c r="B106" s="134"/>
      <c r="C106" s="118"/>
      <c r="D106" s="88"/>
      <c r="E106" s="143"/>
      <c r="F106" s="78"/>
    </row>
    <row r="107" spans="1:6" s="87" customFormat="1" x14ac:dyDescent="0.25">
      <c r="A107" s="92" t="s">
        <v>117</v>
      </c>
      <c r="B107" s="107" t="s">
        <v>61</v>
      </c>
      <c r="C107" s="108"/>
      <c r="D107" s="140"/>
      <c r="E107" s="140"/>
      <c r="F107" s="78"/>
    </row>
    <row r="108" spans="1:6" s="87" customFormat="1" x14ac:dyDescent="0.25">
      <c r="A108" s="84"/>
      <c r="B108" s="110" t="s">
        <v>62</v>
      </c>
      <c r="C108" s="111">
        <v>50</v>
      </c>
      <c r="D108" s="141"/>
      <c r="E108" s="93"/>
      <c r="F108" s="78"/>
    </row>
    <row r="109" spans="1:6" s="87" customFormat="1" x14ac:dyDescent="0.25">
      <c r="A109" s="84"/>
      <c r="B109" s="95" t="s">
        <v>63</v>
      </c>
      <c r="C109" s="104">
        <v>100</v>
      </c>
      <c r="D109" s="78"/>
      <c r="E109" s="93"/>
      <c r="F109" s="78"/>
    </row>
    <row r="110" spans="1:6" s="87" customFormat="1" x14ac:dyDescent="0.25">
      <c r="A110" s="84"/>
      <c r="B110" s="95" t="s">
        <v>64</v>
      </c>
      <c r="C110" s="104">
        <v>5</v>
      </c>
      <c r="D110" s="78"/>
      <c r="E110" s="93"/>
      <c r="F110" s="78"/>
    </row>
    <row r="111" spans="1:6" s="87" customFormat="1" x14ac:dyDescent="0.25">
      <c r="A111" s="92"/>
      <c r="B111" s="113"/>
      <c r="C111" s="121"/>
      <c r="D111" s="143"/>
      <c r="E111" s="143"/>
      <c r="F111" s="78"/>
    </row>
    <row r="112" spans="1:6" s="87" customFormat="1" x14ac:dyDescent="0.25">
      <c r="A112" s="92" t="s">
        <v>119</v>
      </c>
      <c r="B112" s="107" t="s">
        <v>66</v>
      </c>
      <c r="C112" s="108"/>
      <c r="D112" s="140"/>
      <c r="E112" s="140"/>
      <c r="F112" s="78"/>
    </row>
    <row r="113" spans="1:6" s="87" customFormat="1" x14ac:dyDescent="0.25">
      <c r="A113" s="84"/>
      <c r="B113" s="110" t="s">
        <v>301</v>
      </c>
      <c r="C113" s="111">
        <v>80</v>
      </c>
      <c r="D113" s="141"/>
      <c r="E113" s="141"/>
      <c r="F113" s="141"/>
    </row>
    <row r="114" spans="1:6" s="87" customFormat="1" hidden="1" x14ac:dyDescent="0.25">
      <c r="A114" s="84"/>
      <c r="B114" s="113" t="s">
        <v>241</v>
      </c>
      <c r="C114" s="126">
        <v>0</v>
      </c>
      <c r="D114" s="143"/>
      <c r="E114" s="141"/>
      <c r="F114" s="141"/>
    </row>
    <row r="115" spans="1:6" s="87" customFormat="1" x14ac:dyDescent="0.25">
      <c r="A115" s="92"/>
      <c r="B115" s="113"/>
      <c r="C115" s="121"/>
      <c r="D115" s="143"/>
      <c r="E115" s="144"/>
      <c r="F115" s="141"/>
    </row>
    <row r="116" spans="1:6" s="87" customFormat="1" x14ac:dyDescent="0.25">
      <c r="A116" s="92" t="s">
        <v>60</v>
      </c>
      <c r="B116" s="107" t="s">
        <v>68</v>
      </c>
      <c r="C116" s="108"/>
      <c r="D116" s="140"/>
      <c r="E116" s="140"/>
      <c r="F116" s="78"/>
    </row>
    <row r="117" spans="1:6" s="87" customFormat="1" x14ac:dyDescent="0.25">
      <c r="A117" s="84"/>
      <c r="B117" s="110" t="s">
        <v>301</v>
      </c>
      <c r="C117" s="111">
        <v>80</v>
      </c>
      <c r="D117" s="141"/>
      <c r="E117" s="141"/>
      <c r="F117" s="141"/>
    </row>
    <row r="118" spans="1:6" s="87" customFormat="1" x14ac:dyDescent="0.25">
      <c r="A118" s="84"/>
      <c r="B118" s="105" t="s">
        <v>69</v>
      </c>
      <c r="C118" s="94">
        <v>100</v>
      </c>
      <c r="D118" s="93"/>
      <c r="E118" s="93"/>
      <c r="F118" s="93"/>
    </row>
    <row r="119" spans="1:6" s="87" customFormat="1" x14ac:dyDescent="0.25">
      <c r="A119" s="92"/>
      <c r="B119" s="135"/>
      <c r="C119" s="104"/>
      <c r="D119" s="84"/>
      <c r="E119" s="84"/>
      <c r="F119" s="78"/>
    </row>
    <row r="120" spans="1:6" s="87" customFormat="1" x14ac:dyDescent="0.25">
      <c r="A120" s="92" t="s">
        <v>65</v>
      </c>
      <c r="B120" s="131" t="s">
        <v>215</v>
      </c>
      <c r="C120" s="94"/>
      <c r="D120" s="93"/>
      <c r="E120" s="93"/>
      <c r="F120" s="93"/>
    </row>
    <row r="121" spans="1:6" s="87" customFormat="1" x14ac:dyDescent="0.25">
      <c r="A121" s="92"/>
      <c r="B121" s="84" t="s">
        <v>223</v>
      </c>
      <c r="C121" s="94">
        <v>40</v>
      </c>
      <c r="D121" s="93"/>
      <c r="E121" s="93"/>
      <c r="F121" s="93"/>
    </row>
    <row r="122" spans="1:6" s="87" customFormat="1" hidden="1" x14ac:dyDescent="0.25">
      <c r="A122" s="91"/>
      <c r="B122" s="133" t="s">
        <v>219</v>
      </c>
      <c r="C122" s="104">
        <v>0</v>
      </c>
      <c r="D122" s="84"/>
      <c r="E122" s="93"/>
      <c r="F122" s="93"/>
    </row>
    <row r="123" spans="1:6" s="87" customFormat="1" x14ac:dyDescent="0.25">
      <c r="A123" s="91"/>
      <c r="B123" s="91"/>
      <c r="C123" s="108"/>
      <c r="D123" s="100"/>
      <c r="E123" s="100"/>
      <c r="F123" s="93"/>
    </row>
    <row r="124" spans="1:6" s="87" customFormat="1" x14ac:dyDescent="0.25">
      <c r="A124" s="92" t="s">
        <v>314</v>
      </c>
      <c r="B124" s="107" t="s">
        <v>71</v>
      </c>
      <c r="C124" s="108"/>
      <c r="D124" s="140"/>
      <c r="E124" s="140"/>
      <c r="F124" s="78"/>
    </row>
    <row r="125" spans="1:6" s="87" customFormat="1" x14ac:dyDescent="0.25">
      <c r="A125" s="84"/>
      <c r="B125" s="110" t="s">
        <v>72</v>
      </c>
      <c r="C125" s="111">
        <v>150</v>
      </c>
      <c r="D125" s="141"/>
      <c r="E125" s="93"/>
      <c r="F125" s="78"/>
    </row>
    <row r="126" spans="1:6" s="87" customFormat="1" x14ac:dyDescent="0.25">
      <c r="A126" s="84"/>
      <c r="B126" s="124"/>
      <c r="C126" s="126"/>
      <c r="D126" s="143"/>
      <c r="E126" s="90"/>
      <c r="F126" s="78"/>
    </row>
    <row r="127" spans="1:6" s="87" customFormat="1" x14ac:dyDescent="0.25">
      <c r="A127" s="92" t="s">
        <v>315</v>
      </c>
      <c r="B127" s="107" t="s">
        <v>73</v>
      </c>
      <c r="C127" s="108"/>
      <c r="D127" s="140"/>
      <c r="E127" s="140"/>
      <c r="F127" s="78"/>
    </row>
    <row r="128" spans="1:6" s="87" customFormat="1" x14ac:dyDescent="0.25">
      <c r="A128" s="84"/>
      <c r="B128" s="136" t="s">
        <v>58</v>
      </c>
      <c r="C128" s="111">
        <v>300</v>
      </c>
      <c r="D128" s="141"/>
      <c r="E128" s="93"/>
      <c r="F128" s="78"/>
    </row>
    <row r="129" spans="1:6" s="87" customFormat="1" hidden="1" x14ac:dyDescent="0.25">
      <c r="A129" s="84"/>
      <c r="B129" s="84" t="s">
        <v>235</v>
      </c>
      <c r="C129" s="104">
        <v>0</v>
      </c>
      <c r="D129" s="78"/>
      <c r="E129" s="93"/>
      <c r="F129" s="78"/>
    </row>
    <row r="130" spans="1:6" s="87" customFormat="1" hidden="1" x14ac:dyDescent="0.25">
      <c r="A130" s="84"/>
      <c r="B130" s="84" t="s">
        <v>74</v>
      </c>
      <c r="C130" s="104">
        <v>0</v>
      </c>
      <c r="D130" s="78"/>
      <c r="E130" s="93"/>
      <c r="F130" s="78"/>
    </row>
    <row r="131" spans="1:6" s="87" customFormat="1" hidden="1" x14ac:dyDescent="0.25">
      <c r="A131" s="84"/>
      <c r="B131" s="124" t="s">
        <v>226</v>
      </c>
      <c r="C131" s="126">
        <v>0</v>
      </c>
      <c r="D131" s="143"/>
      <c r="E131" s="93"/>
      <c r="F131" s="78"/>
    </row>
    <row r="132" spans="1:6" s="87" customFormat="1" x14ac:dyDescent="0.25">
      <c r="A132" s="92"/>
      <c r="B132" s="124"/>
      <c r="C132" s="121"/>
      <c r="D132" s="143"/>
      <c r="E132" s="143"/>
      <c r="F132" s="78"/>
    </row>
    <row r="133" spans="1:6" s="87" customFormat="1" x14ac:dyDescent="0.25">
      <c r="A133" s="92" t="s">
        <v>316</v>
      </c>
      <c r="B133" s="107" t="s">
        <v>75</v>
      </c>
      <c r="C133" s="108"/>
      <c r="D133" s="140"/>
      <c r="E133" s="140"/>
      <c r="F133" s="78"/>
    </row>
    <row r="134" spans="1:6" s="87" customFormat="1" x14ac:dyDescent="0.25">
      <c r="A134" s="84"/>
      <c r="B134" s="136" t="s">
        <v>58</v>
      </c>
      <c r="C134" s="111">
        <v>300</v>
      </c>
      <c r="D134" s="141"/>
      <c r="E134" s="93"/>
      <c r="F134" s="78"/>
    </row>
    <row r="135" spans="1:6" s="87" customFormat="1" hidden="1" x14ac:dyDescent="0.25">
      <c r="A135" s="84"/>
      <c r="B135" s="84" t="s">
        <v>235</v>
      </c>
      <c r="C135" s="104"/>
      <c r="D135" s="78"/>
      <c r="E135" s="93"/>
      <c r="F135" s="78"/>
    </row>
    <row r="136" spans="1:6" s="87" customFormat="1" x14ac:dyDescent="0.25">
      <c r="A136" s="84"/>
      <c r="B136" s="100"/>
      <c r="C136" s="108"/>
      <c r="D136" s="140"/>
      <c r="E136" s="93"/>
      <c r="F136" s="78"/>
    </row>
    <row r="137" spans="1:6" s="60" customFormat="1" x14ac:dyDescent="0.25">
      <c r="A137" s="137"/>
      <c r="B137" s="138" t="s">
        <v>76</v>
      </c>
      <c r="C137" s="137">
        <f>SUM(C7:C136)</f>
        <v>2881</v>
      </c>
      <c r="D137" s="145"/>
      <c r="E137" s="146"/>
      <c r="F137" s="148"/>
    </row>
    <row r="138" spans="1:6" x14ac:dyDescent="0.25">
      <c r="A138" s="87"/>
      <c r="B138" s="87"/>
      <c r="C138" s="87"/>
      <c r="D138" s="88"/>
      <c r="E138" s="88"/>
      <c r="F138" s="78"/>
    </row>
    <row r="139" spans="1:6" x14ac:dyDescent="0.25">
      <c r="A139" s="87" t="s">
        <v>77</v>
      </c>
      <c r="B139" s="87"/>
      <c r="C139" s="87"/>
      <c r="D139" s="88"/>
      <c r="E139" s="88"/>
      <c r="F139" s="78"/>
    </row>
    <row r="140" spans="1:6" x14ac:dyDescent="0.25">
      <c r="A140" s="92"/>
      <c r="B140" s="100"/>
      <c r="C140" s="101" t="s">
        <v>12</v>
      </c>
      <c r="D140" s="101"/>
      <c r="E140" s="101"/>
      <c r="F140" s="78"/>
    </row>
    <row r="141" spans="1:6" x14ac:dyDescent="0.25">
      <c r="A141" s="84" t="s">
        <v>78</v>
      </c>
      <c r="B141" s="84"/>
      <c r="C141" s="104">
        <v>250</v>
      </c>
      <c r="D141" s="78"/>
      <c r="E141" s="78"/>
      <c r="F141" s="78"/>
    </row>
    <row r="142" spans="1:6" x14ac:dyDescent="0.25">
      <c r="A142" s="84" t="s">
        <v>79</v>
      </c>
      <c r="B142" s="84"/>
      <c r="C142" s="104">
        <v>25</v>
      </c>
      <c r="D142" s="78"/>
      <c r="E142" s="78"/>
      <c r="F142" s="78"/>
    </row>
    <row r="143" spans="1:6" x14ac:dyDescent="0.25">
      <c r="A143" s="84" t="s">
        <v>80</v>
      </c>
      <c r="B143" s="84"/>
      <c r="C143" s="104">
        <v>3</v>
      </c>
      <c r="D143" s="78"/>
      <c r="E143" s="78"/>
      <c r="F143" s="78"/>
    </row>
    <row r="144" spans="1:6" x14ac:dyDescent="0.25">
      <c r="A144" s="84" t="s">
        <v>81</v>
      </c>
      <c r="B144" s="84"/>
      <c r="C144" s="104">
        <v>0</v>
      </c>
      <c r="D144" s="78"/>
      <c r="E144" s="78"/>
      <c r="F144" s="78"/>
    </row>
    <row r="145" spans="1:6" x14ac:dyDescent="0.25">
      <c r="A145" s="84" t="s">
        <v>82</v>
      </c>
      <c r="B145" s="84"/>
      <c r="C145" s="104">
        <v>39</v>
      </c>
      <c r="D145" s="78"/>
      <c r="E145" s="78"/>
      <c r="F145" s="78"/>
    </row>
    <row r="146" spans="1:6" x14ac:dyDescent="0.25">
      <c r="A146" s="139" t="s">
        <v>83</v>
      </c>
      <c r="B146" s="84"/>
      <c r="C146" s="104">
        <v>10</v>
      </c>
      <c r="D146" s="78"/>
      <c r="E146" s="78"/>
      <c r="F146" s="78"/>
    </row>
    <row r="147" spans="1:6" x14ac:dyDescent="0.25">
      <c r="A147" s="84" t="s">
        <v>84</v>
      </c>
      <c r="B147" s="84"/>
      <c r="C147" s="104">
        <v>10</v>
      </c>
      <c r="D147" s="78"/>
      <c r="E147" s="78"/>
      <c r="F147" s="78"/>
    </row>
    <row r="148" spans="1:6" x14ac:dyDescent="0.25">
      <c r="A148" s="84" t="s">
        <v>85</v>
      </c>
      <c r="B148" s="84"/>
      <c r="C148" s="104">
        <v>15</v>
      </c>
      <c r="D148" s="78"/>
      <c r="E148" s="78"/>
      <c r="F148" s="78"/>
    </row>
    <row r="149" spans="1:6" x14ac:dyDescent="0.25">
      <c r="A149" s="92" t="s">
        <v>86</v>
      </c>
      <c r="B149" s="100"/>
      <c r="C149" s="104">
        <v>0</v>
      </c>
      <c r="D149" s="78"/>
      <c r="E149" s="78"/>
      <c r="F149" s="78"/>
    </row>
    <row r="150" spans="1:6" x14ac:dyDescent="0.25">
      <c r="A150" s="92" t="s">
        <v>87</v>
      </c>
      <c r="B150" s="100"/>
      <c r="C150" s="104">
        <v>5</v>
      </c>
      <c r="D150" s="78"/>
      <c r="E150" s="78"/>
      <c r="F150" s="78"/>
    </row>
    <row r="151" spans="1:6" x14ac:dyDescent="0.25">
      <c r="A151" s="92" t="s">
        <v>88</v>
      </c>
      <c r="B151" s="100"/>
      <c r="C151" s="104">
        <v>5</v>
      </c>
      <c r="D151" s="78"/>
      <c r="E151" s="78"/>
      <c r="F151" s="78"/>
    </row>
    <row r="152" spans="1:6" x14ac:dyDescent="0.25">
      <c r="A152" s="92" t="s">
        <v>89</v>
      </c>
      <c r="B152" s="100"/>
      <c r="C152" s="104">
        <v>2</v>
      </c>
      <c r="D152" s="78"/>
      <c r="E152" s="78"/>
      <c r="F152" s="78"/>
    </row>
    <row r="153" spans="1:6" x14ac:dyDescent="0.25">
      <c r="A153" s="92" t="s">
        <v>236</v>
      </c>
      <c r="B153" s="100"/>
      <c r="C153" s="104">
        <v>2</v>
      </c>
      <c r="D153" s="78"/>
      <c r="E153" s="78"/>
      <c r="F153" s="78"/>
    </row>
    <row r="154" spans="1:6" s="87" customFormat="1" x14ac:dyDescent="0.25">
      <c r="A154" s="84" t="s">
        <v>227</v>
      </c>
      <c r="B154" s="84"/>
      <c r="C154" s="104">
        <v>8</v>
      </c>
      <c r="D154" s="78"/>
      <c r="E154" s="78"/>
      <c r="F154" s="78"/>
    </row>
    <row r="155" spans="1:6" s="87" customFormat="1" x14ac:dyDescent="0.25">
      <c r="A155" s="84" t="s">
        <v>228</v>
      </c>
      <c r="B155" s="84"/>
      <c r="C155" s="104">
        <v>20</v>
      </c>
      <c r="D155" s="78"/>
      <c r="E155" s="78"/>
      <c r="F155" s="78"/>
    </row>
    <row r="156" spans="1:6" s="87" customFormat="1" x14ac:dyDescent="0.25">
      <c r="A156" s="84" t="s">
        <v>259</v>
      </c>
      <c r="B156" s="84"/>
      <c r="C156" s="104">
        <v>6</v>
      </c>
      <c r="D156" s="78"/>
      <c r="E156" s="78"/>
      <c r="F156" s="78"/>
    </row>
    <row r="157" spans="1:6" x14ac:dyDescent="0.25">
      <c r="A157" s="84" t="s">
        <v>229</v>
      </c>
      <c r="B157" s="84"/>
      <c r="C157" s="104">
        <v>6</v>
      </c>
      <c r="D157" s="78"/>
      <c r="E157" s="78"/>
      <c r="F157" s="78"/>
    </row>
    <row r="158" spans="1:6" x14ac:dyDescent="0.25">
      <c r="A158" s="61" t="s">
        <v>90</v>
      </c>
      <c r="B158" s="56"/>
      <c r="C158" s="56"/>
      <c r="D158" s="57"/>
      <c r="E158" s="58"/>
      <c r="F158" s="59"/>
    </row>
    <row r="159" spans="1:6" x14ac:dyDescent="0.25">
      <c r="D159" s="3"/>
      <c r="E159" s="3"/>
      <c r="F159" s="3"/>
    </row>
    <row r="160" spans="1:6" hidden="1" x14ac:dyDescent="0.25">
      <c r="A160" s="4"/>
      <c r="B160" s="6"/>
      <c r="C160" s="6"/>
      <c r="D160" s="11"/>
      <c r="E160" s="11"/>
      <c r="F160" s="2"/>
    </row>
    <row r="161" spans="1:6" hidden="1" x14ac:dyDescent="0.25">
      <c r="A161" s="62" t="s">
        <v>91</v>
      </c>
      <c r="B161" s="62"/>
      <c r="C161" s="62"/>
      <c r="D161" s="28"/>
      <c r="E161" s="63"/>
      <c r="F161" s="63"/>
    </row>
    <row r="162" spans="1:6" hidden="1" x14ac:dyDescent="0.25">
      <c r="A162" s="64" t="s">
        <v>92</v>
      </c>
      <c r="B162" s="45"/>
      <c r="C162" s="29"/>
      <c r="D162" s="12"/>
      <c r="E162" s="63"/>
      <c r="F162" s="63"/>
    </row>
    <row r="163" spans="1:6" hidden="1" x14ac:dyDescent="0.25">
      <c r="A163" s="61" t="s">
        <v>93</v>
      </c>
      <c r="B163" s="56"/>
      <c r="C163" s="56"/>
      <c r="D163" s="59"/>
      <c r="E163" s="65"/>
      <c r="F163" s="66"/>
    </row>
    <row r="164" spans="1:6" hidden="1" x14ac:dyDescent="0.25">
      <c r="D164" s="3"/>
      <c r="E164" s="3"/>
      <c r="F164" s="3"/>
    </row>
    <row r="165" spans="1:6" hidden="1" x14ac:dyDescent="0.25">
      <c r="D165" s="3"/>
      <c r="E165" s="3"/>
      <c r="F165" s="3"/>
    </row>
    <row r="166" spans="1:6" ht="15.75" hidden="1" x14ac:dyDescent="0.25">
      <c r="A166" s="67" t="s">
        <v>94</v>
      </c>
      <c r="B166" s="67"/>
      <c r="C166" s="67"/>
      <c r="D166" s="68"/>
      <c r="E166" s="68"/>
      <c r="F166" s="68"/>
    </row>
    <row r="167" spans="1:6" ht="15.75" hidden="1" x14ac:dyDescent="0.25">
      <c r="A167" s="69" t="s">
        <v>7</v>
      </c>
      <c r="B167" s="69"/>
      <c r="C167" s="69"/>
      <c r="D167" s="70"/>
      <c r="E167" s="70"/>
      <c r="F167" s="70"/>
    </row>
    <row r="168" spans="1:6" ht="15.75" hidden="1" x14ac:dyDescent="0.25">
      <c r="A168" s="67" t="s">
        <v>95</v>
      </c>
      <c r="B168" s="67"/>
      <c r="C168" s="67"/>
      <c r="D168" s="68"/>
      <c r="E168" s="73"/>
      <c r="F168" s="68"/>
    </row>
    <row r="169" spans="1:6" ht="16.5" hidden="1" thickBot="1" x14ac:dyDescent="0.3">
      <c r="A169" s="71" t="s">
        <v>96</v>
      </c>
      <c r="B169" s="71"/>
      <c r="C169" s="71"/>
      <c r="D169" s="72"/>
      <c r="E169" s="86"/>
      <c r="F169" s="72"/>
    </row>
    <row r="170" spans="1:6" ht="15.75" hidden="1" x14ac:dyDescent="0.25">
      <c r="A170" s="13"/>
      <c r="B170" s="13"/>
      <c r="C170" s="13"/>
      <c r="D170" s="73"/>
      <c r="E170" s="73"/>
      <c r="F170" s="73"/>
    </row>
    <row r="171" spans="1:6" hidden="1" x14ac:dyDescent="0.25">
      <c r="E171" s="3"/>
    </row>
    <row r="172" spans="1:6" hidden="1" x14ac:dyDescent="0.25">
      <c r="B172" s="60" t="s">
        <v>327</v>
      </c>
      <c r="F172" s="83"/>
    </row>
    <row r="173" spans="1:6" hidden="1" x14ac:dyDescent="0.25">
      <c r="F173" s="83"/>
    </row>
    <row r="174" spans="1:6" hidden="1" x14ac:dyDescent="0.25">
      <c r="C174" t="s">
        <v>246</v>
      </c>
      <c r="D174">
        <v>1</v>
      </c>
    </row>
    <row r="175" spans="1:6" hidden="1" x14ac:dyDescent="0.25">
      <c r="C175" t="s">
        <v>247</v>
      </c>
      <c r="D175">
        <v>1</v>
      </c>
    </row>
    <row r="176" spans="1:6" hidden="1" x14ac:dyDescent="0.25">
      <c r="C176" t="s">
        <v>248</v>
      </c>
      <c r="D176">
        <v>3</v>
      </c>
    </row>
    <row r="177" spans="2:4" hidden="1" x14ac:dyDescent="0.25">
      <c r="C177" t="s">
        <v>249</v>
      </c>
      <c r="D177">
        <v>3</v>
      </c>
    </row>
    <row r="178" spans="2:4" hidden="1" x14ac:dyDescent="0.25"/>
    <row r="179" spans="2:4" hidden="1" x14ac:dyDescent="0.25"/>
    <row r="180" spans="2:4" hidden="1" x14ac:dyDescent="0.25"/>
    <row r="181" spans="2:4" hidden="1" x14ac:dyDescent="0.25"/>
    <row r="182" spans="2:4" hidden="1" x14ac:dyDescent="0.25"/>
    <row r="183" spans="2:4" hidden="1" x14ac:dyDescent="0.25">
      <c r="B183" t="s">
        <v>250</v>
      </c>
    </row>
    <row r="184" spans="2:4" hidden="1" x14ac:dyDescent="0.25">
      <c r="B184" t="s">
        <v>246</v>
      </c>
    </row>
    <row r="185" spans="2:4" hidden="1" x14ac:dyDescent="0.25"/>
    <row r="186" spans="2:4" hidden="1" x14ac:dyDescent="0.25"/>
    <row r="187" spans="2:4" hidden="1" x14ac:dyDescent="0.25"/>
    <row r="188" spans="2:4" hidden="1" x14ac:dyDescent="0.25">
      <c r="B188" t="str">
        <f>+B7</f>
        <v>BEGONIA SEMPERFLORENS rdeča</v>
      </c>
      <c r="C188">
        <f>+C7+C11+C21+C26+C30+C38+C60+C65+C78+C82+C89+C121</f>
        <v>1040</v>
      </c>
    </row>
    <row r="189" spans="2:4" hidden="1" x14ac:dyDescent="0.25">
      <c r="B189" s="110" t="s">
        <v>26</v>
      </c>
      <c r="C189">
        <f>+C20+C25+C29+C109</f>
        <v>190</v>
      </c>
    </row>
    <row r="190" spans="2:4" hidden="1" x14ac:dyDescent="0.25">
      <c r="B190" t="str">
        <f>+B34</f>
        <v>TAGETES PATULA - rumen (2 m2)</v>
      </c>
      <c r="C190">
        <f>+C34+C41+C118+C125</f>
        <v>380</v>
      </c>
    </row>
    <row r="191" spans="2:4" hidden="1" x14ac:dyDescent="0.25">
      <c r="B191" t="str">
        <f>+B35</f>
        <v xml:space="preserve">PELARGONIUM - rdeča </v>
      </c>
      <c r="C191">
        <f>+C35+C94+C100+C113+C117+C128+C134</f>
        <v>970</v>
      </c>
    </row>
    <row r="192" spans="2:4" hidden="1" x14ac:dyDescent="0.25">
      <c r="B192" s="95" t="s">
        <v>234</v>
      </c>
      <c r="C192">
        <f>+C42</f>
        <v>150</v>
      </c>
    </row>
    <row r="193" spans="1:6" hidden="1" x14ac:dyDescent="0.25">
      <c r="B193" t="str">
        <f>+B77</f>
        <v>BUXUS PUMILA NANA 30-40</v>
      </c>
      <c r="C193">
        <f>+C77+C97</f>
        <v>8</v>
      </c>
    </row>
    <row r="194" spans="1:6" hidden="1" x14ac:dyDescent="0.25">
      <c r="B194">
        <f>+B79</f>
        <v>0</v>
      </c>
      <c r="C194">
        <f>+C79</f>
        <v>0</v>
      </c>
    </row>
    <row r="195" spans="1:6" hidden="1" x14ac:dyDescent="0.25">
      <c r="B195" t="str">
        <f>+B90</f>
        <v>ZMAJEVA KRILA</v>
      </c>
      <c r="C195" t="s">
        <v>326</v>
      </c>
    </row>
    <row r="196" spans="1:6" hidden="1" x14ac:dyDescent="0.25"/>
    <row r="197" spans="1:6" ht="15.75" hidden="1" x14ac:dyDescent="0.25">
      <c r="A197" s="87"/>
      <c r="B197" s="71" t="s">
        <v>333</v>
      </c>
      <c r="C197" s="87"/>
    </row>
    <row r="198" spans="1:6" hidden="1" x14ac:dyDescent="0.25">
      <c r="A198" s="87"/>
      <c r="B198" s="87"/>
      <c r="C198" s="87"/>
    </row>
    <row r="199" spans="1:6" ht="15.75" hidden="1" x14ac:dyDescent="0.25">
      <c r="A199" s="98" t="s">
        <v>10</v>
      </c>
      <c r="B199" s="99"/>
      <c r="C199" s="87"/>
    </row>
    <row r="200" spans="1:6" hidden="1" x14ac:dyDescent="0.25">
      <c r="A200" s="96"/>
      <c r="B200" s="96" t="s">
        <v>11</v>
      </c>
      <c r="C200" s="87"/>
    </row>
    <row r="201" spans="1:6" hidden="1" x14ac:dyDescent="0.25">
      <c r="A201" s="92"/>
      <c r="B201" s="100"/>
      <c r="C201" s="101" t="s">
        <v>12</v>
      </c>
      <c r="D201" s="14" t="s">
        <v>13</v>
      </c>
      <c r="E201" s="14"/>
      <c r="F201" s="15"/>
    </row>
    <row r="202" spans="1:6" hidden="1" x14ac:dyDescent="0.25">
      <c r="A202" s="84" t="s">
        <v>102</v>
      </c>
      <c r="B202" s="102" t="s">
        <v>17</v>
      </c>
      <c r="C202" s="103"/>
      <c r="D202" s="17"/>
      <c r="E202" s="17"/>
      <c r="F202" s="18"/>
    </row>
    <row r="203" spans="1:6" s="87" customFormat="1" hidden="1" x14ac:dyDescent="0.25">
      <c r="A203" s="84"/>
      <c r="B203" s="178" t="s">
        <v>223</v>
      </c>
      <c r="C203" s="104">
        <v>120</v>
      </c>
      <c r="D203" s="141">
        <v>1.3</v>
      </c>
      <c r="E203" s="78"/>
      <c r="F203" s="78"/>
    </row>
    <row r="204" spans="1:6" s="87" customFormat="1" hidden="1" x14ac:dyDescent="0.25">
      <c r="A204" s="84"/>
      <c r="B204" s="105" t="s">
        <v>218</v>
      </c>
      <c r="C204" s="106">
        <v>0</v>
      </c>
      <c r="D204" s="93">
        <v>0</v>
      </c>
      <c r="E204" s="78"/>
      <c r="F204" s="78"/>
    </row>
    <row r="205" spans="1:6" s="87" customFormat="1" hidden="1" x14ac:dyDescent="0.25">
      <c r="A205" s="92"/>
      <c r="B205" s="113"/>
      <c r="C205" s="163"/>
      <c r="D205" s="143"/>
      <c r="E205" s="140"/>
      <c r="F205" s="78"/>
    </row>
    <row r="206" spans="1:6" s="87" customFormat="1" hidden="1" x14ac:dyDescent="0.25">
      <c r="A206" s="92" t="s">
        <v>16</v>
      </c>
      <c r="B206" s="107" t="s">
        <v>19</v>
      </c>
      <c r="C206" s="108"/>
      <c r="D206" s="140"/>
      <c r="E206" s="140"/>
      <c r="F206" s="78"/>
    </row>
    <row r="207" spans="1:6" s="87" customFormat="1" hidden="1" x14ac:dyDescent="0.25">
      <c r="A207" s="109"/>
      <c r="B207" s="178" t="s">
        <v>223</v>
      </c>
      <c r="C207" s="111">
        <v>30</v>
      </c>
      <c r="D207" s="141">
        <v>1.3</v>
      </c>
      <c r="E207" s="141"/>
      <c r="F207" s="141"/>
    </row>
    <row r="208" spans="1:6" s="87" customFormat="1" hidden="1" x14ac:dyDescent="0.25">
      <c r="A208" s="109"/>
      <c r="B208" s="95" t="s">
        <v>20</v>
      </c>
      <c r="C208" s="104">
        <v>0</v>
      </c>
      <c r="D208" s="78">
        <v>0</v>
      </c>
      <c r="E208" s="78"/>
      <c r="F208" s="78"/>
    </row>
    <row r="209" spans="1:6" s="87" customFormat="1" hidden="1" x14ac:dyDescent="0.25">
      <c r="A209" s="109"/>
      <c r="B209" s="95" t="s">
        <v>21</v>
      </c>
      <c r="C209" s="104">
        <v>0</v>
      </c>
      <c r="D209" s="78">
        <v>0</v>
      </c>
      <c r="E209" s="78"/>
      <c r="F209" s="78"/>
    </row>
    <row r="210" spans="1:6" s="87" customFormat="1" hidden="1" x14ac:dyDescent="0.25">
      <c r="A210" s="109"/>
      <c r="B210" s="105" t="s">
        <v>219</v>
      </c>
      <c r="C210" s="94">
        <v>0</v>
      </c>
      <c r="D210" s="93">
        <v>0</v>
      </c>
      <c r="E210" s="93"/>
      <c r="F210" s="93"/>
    </row>
    <row r="211" spans="1:6" s="87" customFormat="1" hidden="1" x14ac:dyDescent="0.25">
      <c r="A211" s="119"/>
      <c r="B211" s="113"/>
      <c r="C211" s="121"/>
      <c r="D211" s="143"/>
      <c r="E211" s="143"/>
      <c r="F211" s="93"/>
    </row>
    <row r="212" spans="1:6" s="87" customFormat="1" hidden="1" x14ac:dyDescent="0.25">
      <c r="A212" s="92" t="s">
        <v>302</v>
      </c>
      <c r="B212" s="107" t="s">
        <v>23</v>
      </c>
      <c r="C212" s="108"/>
      <c r="D212" s="140"/>
      <c r="E212" s="140"/>
      <c r="F212" s="78"/>
    </row>
    <row r="213" spans="1:6" s="87" customFormat="1" hidden="1" x14ac:dyDescent="0.25">
      <c r="A213" s="112"/>
      <c r="B213" s="113" t="s">
        <v>242</v>
      </c>
      <c r="C213" s="104">
        <v>0</v>
      </c>
      <c r="D213" s="78">
        <v>0</v>
      </c>
      <c r="E213" s="93"/>
      <c r="F213" s="93"/>
    </row>
    <row r="214" spans="1:6" s="87" customFormat="1" hidden="1" x14ac:dyDescent="0.25">
      <c r="A214" s="114"/>
      <c r="B214" s="113"/>
      <c r="C214" s="118"/>
      <c r="D214" s="88"/>
      <c r="E214" s="143"/>
      <c r="F214" s="93"/>
    </row>
    <row r="215" spans="1:6" s="87" customFormat="1" hidden="1" x14ac:dyDescent="0.25">
      <c r="A215" s="129" t="s">
        <v>303</v>
      </c>
      <c r="B215" s="107" t="s">
        <v>25</v>
      </c>
      <c r="C215" s="108"/>
      <c r="D215" s="140"/>
      <c r="E215" s="140"/>
      <c r="F215" s="78"/>
    </row>
    <row r="216" spans="1:6" s="87" customFormat="1" hidden="1" x14ac:dyDescent="0.25">
      <c r="A216" s="112"/>
      <c r="B216" s="110" t="s">
        <v>26</v>
      </c>
      <c r="C216" s="111">
        <v>30</v>
      </c>
      <c r="D216" s="141">
        <v>2.2999999999999998</v>
      </c>
      <c r="E216" s="93"/>
      <c r="F216" s="78"/>
    </row>
    <row r="217" spans="1:6" s="87" customFormat="1" hidden="1" x14ac:dyDescent="0.25">
      <c r="A217" s="84"/>
      <c r="B217" s="178" t="s">
        <v>223</v>
      </c>
      <c r="C217" s="104">
        <v>80</v>
      </c>
      <c r="D217" s="141">
        <v>1.3</v>
      </c>
      <c r="E217" s="93"/>
      <c r="F217" s="78"/>
    </row>
    <row r="218" spans="1:6" s="87" customFormat="1" hidden="1" x14ac:dyDescent="0.25">
      <c r="A218" s="84"/>
      <c r="B218" s="105" t="s">
        <v>220</v>
      </c>
      <c r="C218" s="94">
        <v>0</v>
      </c>
      <c r="D218" s="93">
        <v>0</v>
      </c>
      <c r="E218" s="78"/>
      <c r="F218" s="78"/>
    </row>
    <row r="219" spans="1:6" s="87" customFormat="1" hidden="1" x14ac:dyDescent="0.25">
      <c r="A219" s="114" t="s">
        <v>304</v>
      </c>
      <c r="B219" s="107" t="s">
        <v>28</v>
      </c>
      <c r="C219" s="108"/>
      <c r="D219" s="140"/>
      <c r="E219" s="140"/>
      <c r="F219" s="78"/>
    </row>
    <row r="220" spans="1:6" s="87" customFormat="1" hidden="1" x14ac:dyDescent="0.25">
      <c r="A220" s="84"/>
      <c r="B220" s="110" t="s">
        <v>26</v>
      </c>
      <c r="C220" s="111">
        <v>30</v>
      </c>
      <c r="D220" s="141">
        <v>2.2999999999999998</v>
      </c>
      <c r="E220" s="78"/>
      <c r="F220" s="78"/>
    </row>
    <row r="221" spans="1:6" s="87" customFormat="1" hidden="1" x14ac:dyDescent="0.25">
      <c r="A221" s="84"/>
      <c r="B221" s="178" t="s">
        <v>223</v>
      </c>
      <c r="C221" s="104">
        <v>80</v>
      </c>
      <c r="D221" s="78">
        <v>1.3</v>
      </c>
      <c r="E221" s="78"/>
      <c r="F221" s="78"/>
    </row>
    <row r="222" spans="1:6" s="87" customFormat="1" hidden="1" x14ac:dyDescent="0.25">
      <c r="A222" s="84"/>
      <c r="B222" s="115"/>
      <c r="C222" s="94"/>
      <c r="D222" s="93"/>
      <c r="E222" s="93"/>
      <c r="F222" s="78"/>
    </row>
    <row r="223" spans="1:6" s="87" customFormat="1" hidden="1" x14ac:dyDescent="0.25">
      <c r="A223" s="114" t="s">
        <v>305</v>
      </c>
      <c r="B223" s="107" t="s">
        <v>30</v>
      </c>
      <c r="C223" s="108"/>
      <c r="D223" s="140"/>
      <c r="E223" s="140"/>
      <c r="F223" s="78"/>
    </row>
    <row r="224" spans="1:6" s="87" customFormat="1" hidden="1" x14ac:dyDescent="0.25">
      <c r="A224" s="84"/>
      <c r="B224" s="110" t="s">
        <v>26</v>
      </c>
      <c r="C224" s="111">
        <v>30</v>
      </c>
      <c r="D224" s="141">
        <v>2.2999999999999998</v>
      </c>
      <c r="E224" s="78"/>
      <c r="F224" s="78"/>
    </row>
    <row r="225" spans="1:6" s="87" customFormat="1" hidden="1" x14ac:dyDescent="0.25">
      <c r="A225" s="84"/>
      <c r="B225" s="178" t="s">
        <v>223</v>
      </c>
      <c r="C225" s="104">
        <v>60</v>
      </c>
      <c r="D225" s="78">
        <v>1.3</v>
      </c>
      <c r="E225" s="78"/>
      <c r="F225" s="78"/>
    </row>
    <row r="226" spans="1:6" s="87" customFormat="1" hidden="1" x14ac:dyDescent="0.25">
      <c r="A226" s="84"/>
      <c r="B226" s="105" t="s">
        <v>220</v>
      </c>
      <c r="C226" s="94">
        <v>0</v>
      </c>
      <c r="D226" s="93">
        <v>0</v>
      </c>
      <c r="E226" s="78"/>
      <c r="F226" s="78"/>
    </row>
    <row r="227" spans="1:6" s="87" customFormat="1" hidden="1" x14ac:dyDescent="0.25">
      <c r="A227" s="92"/>
      <c r="B227" s="113"/>
      <c r="C227" s="121"/>
      <c r="D227" s="143"/>
      <c r="E227" s="140"/>
      <c r="F227" s="78"/>
    </row>
    <row r="228" spans="1:6" s="87" customFormat="1" hidden="1" x14ac:dyDescent="0.25">
      <c r="A228" s="92" t="s">
        <v>106</v>
      </c>
      <c r="B228" s="107" t="s">
        <v>291</v>
      </c>
      <c r="C228" s="108"/>
      <c r="D228" s="140"/>
      <c r="E228" s="140"/>
      <c r="F228" s="78"/>
    </row>
    <row r="229" spans="1:6" s="87" customFormat="1" hidden="1" x14ac:dyDescent="0.25">
      <c r="A229" s="84"/>
      <c r="B229" s="110" t="s">
        <v>32</v>
      </c>
      <c r="C229" s="111">
        <v>30</v>
      </c>
      <c r="D229" s="141">
        <v>0.46</v>
      </c>
      <c r="E229" s="78"/>
      <c r="F229" s="78"/>
    </row>
    <row r="230" spans="1:6" s="87" customFormat="1" hidden="1" x14ac:dyDescent="0.25">
      <c r="A230" s="84"/>
      <c r="B230" s="110" t="s">
        <v>301</v>
      </c>
      <c r="C230" s="104">
        <v>80</v>
      </c>
      <c r="D230" s="78">
        <v>2</v>
      </c>
      <c r="E230" s="78"/>
      <c r="F230" s="78"/>
    </row>
    <row r="231" spans="1:6" s="87" customFormat="1" hidden="1" x14ac:dyDescent="0.25">
      <c r="A231" s="84"/>
      <c r="B231" s="105"/>
      <c r="C231" s="94"/>
      <c r="D231" s="93"/>
      <c r="E231" s="93"/>
      <c r="F231" s="78"/>
    </row>
    <row r="232" spans="1:6" s="87" customFormat="1" hidden="1" x14ac:dyDescent="0.25">
      <c r="A232" s="92" t="s">
        <v>31</v>
      </c>
      <c r="B232" s="107" t="s">
        <v>293</v>
      </c>
      <c r="C232" s="108"/>
      <c r="D232" s="140"/>
      <c r="E232" s="140"/>
      <c r="F232" s="78"/>
    </row>
    <row r="233" spans="1:6" s="87" customFormat="1" hidden="1" x14ac:dyDescent="0.25">
      <c r="A233" s="84"/>
      <c r="B233" s="110" t="s">
        <v>223</v>
      </c>
      <c r="C233" s="104">
        <v>50</v>
      </c>
      <c r="D233" s="78">
        <v>1.3</v>
      </c>
      <c r="E233" s="78"/>
      <c r="F233" s="78"/>
    </row>
    <row r="234" spans="1:6" s="87" customFormat="1" hidden="1" x14ac:dyDescent="0.25">
      <c r="A234" s="92"/>
      <c r="B234" s="113"/>
      <c r="C234" s="121"/>
      <c r="D234" s="143"/>
      <c r="E234" s="143"/>
      <c r="F234" s="78"/>
    </row>
    <row r="235" spans="1:6" s="87" customFormat="1" hidden="1" x14ac:dyDescent="0.25">
      <c r="A235" s="92" t="s">
        <v>33</v>
      </c>
      <c r="B235" s="107" t="s">
        <v>34</v>
      </c>
      <c r="C235" s="108"/>
      <c r="D235" s="140"/>
      <c r="E235" s="140"/>
      <c r="F235" s="78"/>
    </row>
    <row r="236" spans="1:6" s="87" customFormat="1" hidden="1" x14ac:dyDescent="0.25">
      <c r="A236" s="84"/>
      <c r="B236" s="110" t="s">
        <v>35</v>
      </c>
      <c r="C236" s="111">
        <v>100</v>
      </c>
      <c r="D236" s="141">
        <v>0.46</v>
      </c>
      <c r="E236" s="141"/>
      <c r="F236" s="141"/>
    </row>
    <row r="237" spans="1:6" s="87" customFormat="1" hidden="1" x14ac:dyDescent="0.25">
      <c r="A237" s="84"/>
      <c r="B237" s="95" t="s">
        <v>234</v>
      </c>
      <c r="C237" s="104">
        <v>150</v>
      </c>
      <c r="D237" s="78">
        <v>2.4</v>
      </c>
      <c r="E237" s="78"/>
      <c r="F237" s="78"/>
    </row>
    <row r="238" spans="1:6" s="87" customFormat="1" hidden="1" x14ac:dyDescent="0.25">
      <c r="A238" s="84"/>
      <c r="B238" s="95" t="s">
        <v>21</v>
      </c>
      <c r="C238" s="104">
        <v>0</v>
      </c>
      <c r="D238" s="78">
        <v>0</v>
      </c>
      <c r="E238" s="78"/>
      <c r="F238" s="78"/>
    </row>
    <row r="239" spans="1:6" s="87" customFormat="1" hidden="1" x14ac:dyDescent="0.25">
      <c r="A239" s="84"/>
      <c r="B239" s="116" t="s">
        <v>221</v>
      </c>
      <c r="C239" s="94">
        <v>0</v>
      </c>
      <c r="D239" s="142">
        <v>0</v>
      </c>
      <c r="E239" s="142"/>
      <c r="F239" s="142"/>
    </row>
    <row r="240" spans="1:6" s="87" customFormat="1" hidden="1" x14ac:dyDescent="0.25">
      <c r="A240" s="84"/>
      <c r="B240" s="100" t="s">
        <v>264</v>
      </c>
      <c r="C240" s="104">
        <v>0</v>
      </c>
      <c r="D240" s="169"/>
      <c r="E240" s="93"/>
      <c r="F240" s="78"/>
    </row>
    <row r="241" spans="1:6" s="87" customFormat="1" hidden="1" x14ac:dyDescent="0.25">
      <c r="A241" s="84"/>
      <c r="B241" s="117" t="s">
        <v>292</v>
      </c>
      <c r="C241" s="94"/>
      <c r="D241" s="93"/>
      <c r="E241" s="78"/>
      <c r="F241" s="78"/>
    </row>
    <row r="242" spans="1:6" s="87" customFormat="1" hidden="1" x14ac:dyDescent="0.25">
      <c r="A242" s="84"/>
      <c r="B242" s="95" t="s">
        <v>35</v>
      </c>
      <c r="C242" s="94">
        <v>24</v>
      </c>
      <c r="D242" s="93">
        <v>0.46</v>
      </c>
      <c r="E242" s="78"/>
      <c r="F242" s="78"/>
    </row>
    <row r="243" spans="1:6" s="87" customFormat="1" hidden="1" x14ac:dyDescent="0.25">
      <c r="A243" s="92"/>
      <c r="B243" s="100"/>
      <c r="C243" s="121"/>
      <c r="D243" s="143"/>
      <c r="E243" s="140"/>
      <c r="F243" s="78"/>
    </row>
    <row r="244" spans="1:6" s="87" customFormat="1" hidden="1" x14ac:dyDescent="0.25">
      <c r="A244" s="92" t="s">
        <v>109</v>
      </c>
      <c r="B244" s="107" t="s">
        <v>230</v>
      </c>
      <c r="C244" s="108"/>
      <c r="D244" s="140"/>
      <c r="E244" s="140"/>
      <c r="F244" s="78"/>
    </row>
    <row r="245" spans="1:6" s="87" customFormat="1" hidden="1" x14ac:dyDescent="0.25">
      <c r="A245" s="84"/>
      <c r="B245" s="110" t="s">
        <v>231</v>
      </c>
      <c r="C245" s="111">
        <v>0</v>
      </c>
      <c r="D245" s="141">
        <v>0</v>
      </c>
      <c r="E245" s="141"/>
      <c r="F245" s="141"/>
    </row>
    <row r="246" spans="1:6" s="87" customFormat="1" hidden="1" x14ac:dyDescent="0.25">
      <c r="A246" s="92"/>
      <c r="B246" s="100"/>
      <c r="C246" s="108"/>
      <c r="D246" s="140"/>
      <c r="E246" s="140"/>
      <c r="F246" s="78"/>
    </row>
    <row r="247" spans="1:6" s="87" customFormat="1" hidden="1" x14ac:dyDescent="0.25">
      <c r="A247" s="92" t="s">
        <v>111</v>
      </c>
      <c r="B247" s="107" t="s">
        <v>37</v>
      </c>
      <c r="C247" s="108"/>
      <c r="D247" s="140"/>
      <c r="E247" s="140"/>
      <c r="F247" s="78"/>
    </row>
    <row r="248" spans="1:6" s="87" customFormat="1" hidden="1" x14ac:dyDescent="0.25">
      <c r="A248" s="84"/>
      <c r="B248" s="177"/>
      <c r="C248" s="174">
        <v>0</v>
      </c>
      <c r="D248" s="172"/>
      <c r="E248" s="172"/>
      <c r="F248" s="172"/>
    </row>
    <row r="249" spans="1:6" s="87" customFormat="1" hidden="1" x14ac:dyDescent="0.25">
      <c r="A249" s="84"/>
      <c r="C249" s="118"/>
      <c r="D249" s="88"/>
      <c r="E249" s="88"/>
      <c r="F249" s="141"/>
    </row>
    <row r="250" spans="1:6" s="87" customFormat="1" hidden="1" x14ac:dyDescent="0.25">
      <c r="A250" s="119" t="s">
        <v>306</v>
      </c>
      <c r="B250" s="120" t="s">
        <v>40</v>
      </c>
      <c r="C250" s="121"/>
      <c r="D250" s="143"/>
      <c r="E250" s="143"/>
      <c r="F250" s="78"/>
    </row>
    <row r="251" spans="1:6" s="87" customFormat="1" hidden="1" x14ac:dyDescent="0.25">
      <c r="A251" s="119"/>
      <c r="B251" s="122" t="s">
        <v>41</v>
      </c>
      <c r="C251" s="182"/>
      <c r="D251" s="144"/>
      <c r="E251" s="144"/>
      <c r="F251" s="78"/>
    </row>
    <row r="252" spans="1:6" s="87" customFormat="1" hidden="1" x14ac:dyDescent="0.25">
      <c r="A252" s="84"/>
      <c r="B252" s="110" t="s">
        <v>20</v>
      </c>
      <c r="C252" s="111">
        <v>0</v>
      </c>
      <c r="D252" s="141">
        <v>0</v>
      </c>
      <c r="E252" s="141"/>
      <c r="F252" s="141"/>
    </row>
    <row r="253" spans="1:6" s="87" customFormat="1" hidden="1" x14ac:dyDescent="0.25">
      <c r="A253" s="109"/>
      <c r="B253" s="95" t="s">
        <v>42</v>
      </c>
      <c r="C253" s="104">
        <v>0</v>
      </c>
      <c r="D253" s="78">
        <v>0</v>
      </c>
      <c r="E253" s="78"/>
      <c r="F253" s="78"/>
    </row>
    <row r="254" spans="1:6" s="87" customFormat="1" hidden="1" x14ac:dyDescent="0.25">
      <c r="A254" s="109"/>
      <c r="B254" s="173" t="s">
        <v>39</v>
      </c>
      <c r="C254" s="104">
        <v>180</v>
      </c>
      <c r="D254" s="78">
        <v>1.3</v>
      </c>
      <c r="E254" s="78"/>
      <c r="F254" s="78"/>
    </row>
    <row r="255" spans="1:6" s="87" customFormat="1" hidden="1" x14ac:dyDescent="0.25">
      <c r="A255" s="109"/>
      <c r="B255" s="116"/>
      <c r="C255" s="94"/>
      <c r="D255" s="93"/>
      <c r="E255" s="93"/>
      <c r="F255" s="78"/>
    </row>
    <row r="256" spans="1:6" s="87" customFormat="1" hidden="1" x14ac:dyDescent="0.25">
      <c r="A256" s="119"/>
      <c r="B256" s="107" t="s">
        <v>43</v>
      </c>
      <c r="C256" s="108"/>
      <c r="D256" s="140"/>
      <c r="E256" s="140"/>
      <c r="F256" s="78"/>
    </row>
    <row r="257" spans="1:6" s="87" customFormat="1" hidden="1" x14ac:dyDescent="0.25">
      <c r="A257" s="109"/>
      <c r="B257" s="110" t="s">
        <v>20</v>
      </c>
      <c r="C257" s="111">
        <v>0</v>
      </c>
      <c r="D257" s="141">
        <v>9.59</v>
      </c>
      <c r="E257" s="141"/>
      <c r="F257" s="141"/>
    </row>
    <row r="258" spans="1:6" s="87" customFormat="1" hidden="1" x14ac:dyDescent="0.25">
      <c r="A258" s="109"/>
      <c r="B258" s="95" t="s">
        <v>42</v>
      </c>
      <c r="C258" s="104">
        <v>0</v>
      </c>
      <c r="D258" s="78">
        <v>8.68</v>
      </c>
      <c r="E258" s="78"/>
      <c r="F258" s="78"/>
    </row>
    <row r="259" spans="1:6" s="87" customFormat="1" hidden="1" x14ac:dyDescent="0.25">
      <c r="A259" s="109"/>
      <c r="B259" s="173" t="s">
        <v>39</v>
      </c>
      <c r="C259" s="104">
        <v>150</v>
      </c>
      <c r="D259" s="78">
        <v>1.3</v>
      </c>
      <c r="E259" s="78"/>
      <c r="F259" s="78"/>
    </row>
    <row r="260" spans="1:6" s="87" customFormat="1" hidden="1" x14ac:dyDescent="0.25">
      <c r="A260" s="109"/>
      <c r="B260" s="95" t="s">
        <v>222</v>
      </c>
      <c r="C260" s="104"/>
      <c r="D260" s="78"/>
      <c r="E260" s="78"/>
      <c r="F260" s="78"/>
    </row>
    <row r="261" spans="1:6" s="87" customFormat="1" hidden="1" x14ac:dyDescent="0.25">
      <c r="A261" s="114" t="s">
        <v>307</v>
      </c>
      <c r="B261" s="107" t="s">
        <v>44</v>
      </c>
      <c r="C261" s="108"/>
      <c r="D261" s="140"/>
      <c r="E261" s="140"/>
      <c r="F261" s="78"/>
    </row>
    <row r="262" spans="1:6" s="87" customFormat="1" hidden="1" x14ac:dyDescent="0.25">
      <c r="A262" s="84"/>
      <c r="B262" s="110" t="s">
        <v>45</v>
      </c>
      <c r="C262" s="111">
        <v>6</v>
      </c>
      <c r="D262" s="141">
        <v>1.98</v>
      </c>
      <c r="E262" s="141"/>
      <c r="F262" s="141"/>
    </row>
    <row r="263" spans="1:6" s="87" customFormat="1" hidden="1" x14ac:dyDescent="0.25">
      <c r="A263" s="84"/>
      <c r="B263" s="95" t="s">
        <v>46</v>
      </c>
      <c r="C263" s="94">
        <v>6</v>
      </c>
      <c r="D263" s="93">
        <v>1.7</v>
      </c>
      <c r="E263" s="93"/>
      <c r="F263" s="78"/>
    </row>
    <row r="264" spans="1:6" s="87" customFormat="1" hidden="1" x14ac:dyDescent="0.25">
      <c r="A264" s="84"/>
      <c r="B264" s="124" t="s">
        <v>221</v>
      </c>
      <c r="C264" s="94">
        <v>0</v>
      </c>
      <c r="D264" s="93">
        <v>0</v>
      </c>
      <c r="E264" s="93"/>
      <c r="F264" s="78"/>
    </row>
    <row r="265" spans="1:6" s="87" customFormat="1" hidden="1" x14ac:dyDescent="0.25">
      <c r="A265" s="92"/>
      <c r="B265" s="107" t="s">
        <v>47</v>
      </c>
      <c r="C265" s="108"/>
      <c r="D265" s="140"/>
      <c r="E265" s="140"/>
      <c r="F265" s="78"/>
    </row>
    <row r="266" spans="1:6" s="87" customFormat="1" hidden="1" x14ac:dyDescent="0.25">
      <c r="A266" s="84"/>
      <c r="B266" s="125" t="s">
        <v>48</v>
      </c>
      <c r="C266" s="111">
        <v>32</v>
      </c>
      <c r="D266" s="141">
        <v>1.7</v>
      </c>
      <c r="E266" s="141"/>
      <c r="F266" s="141"/>
    </row>
    <row r="267" spans="1:6" s="87" customFormat="1" hidden="1" x14ac:dyDescent="0.25">
      <c r="A267" s="84"/>
      <c r="B267" s="105" t="s">
        <v>263</v>
      </c>
      <c r="C267" s="94">
        <v>0</v>
      </c>
      <c r="D267" s="93">
        <v>0.55000000000000004</v>
      </c>
      <c r="E267" s="93"/>
      <c r="F267" s="93"/>
    </row>
    <row r="268" spans="1:6" s="87" customFormat="1" hidden="1" x14ac:dyDescent="0.25">
      <c r="A268" s="128"/>
      <c r="B268" s="124"/>
      <c r="C268" s="126"/>
      <c r="D268" s="143"/>
      <c r="E268" s="90"/>
      <c r="F268" s="78"/>
    </row>
    <row r="269" spans="1:6" s="87" customFormat="1" hidden="1" x14ac:dyDescent="0.25">
      <c r="A269" s="129"/>
      <c r="B269" s="124"/>
      <c r="C269" s="121"/>
      <c r="D269" s="143"/>
      <c r="E269" s="143"/>
      <c r="F269" s="78"/>
    </row>
    <row r="270" spans="1:6" s="87" customFormat="1" hidden="1" x14ac:dyDescent="0.25">
      <c r="A270" s="92" t="s">
        <v>308</v>
      </c>
      <c r="B270" s="107" t="s">
        <v>294</v>
      </c>
      <c r="C270" s="108"/>
      <c r="D270" s="140"/>
      <c r="E270" s="140"/>
      <c r="F270" s="78"/>
    </row>
    <row r="271" spans="1:6" s="87" customFormat="1" hidden="1" x14ac:dyDescent="0.25">
      <c r="A271" s="84"/>
      <c r="B271" s="110" t="s">
        <v>20</v>
      </c>
      <c r="C271" s="111">
        <v>2</v>
      </c>
      <c r="D271" s="141">
        <v>12</v>
      </c>
      <c r="E271" s="141"/>
      <c r="F271" s="141"/>
    </row>
    <row r="272" spans="1:6" s="87" customFormat="1" hidden="1" x14ac:dyDescent="0.25">
      <c r="A272" s="109"/>
      <c r="B272" s="110" t="s">
        <v>223</v>
      </c>
      <c r="C272" s="104">
        <v>120</v>
      </c>
      <c r="D272" s="78">
        <v>1.3</v>
      </c>
      <c r="E272" s="78"/>
      <c r="F272" s="78"/>
    </row>
    <row r="273" spans="1:6" s="87" customFormat="1" hidden="1" x14ac:dyDescent="0.25">
      <c r="A273" s="109"/>
      <c r="B273" s="84" t="s">
        <v>74</v>
      </c>
      <c r="C273" s="104">
        <v>0</v>
      </c>
      <c r="D273" s="78">
        <v>12.2</v>
      </c>
      <c r="E273" s="78"/>
      <c r="F273" s="78"/>
    </row>
    <row r="274" spans="1:6" s="87" customFormat="1" hidden="1" x14ac:dyDescent="0.25">
      <c r="A274" s="119"/>
      <c r="B274" s="100"/>
      <c r="C274" s="108"/>
      <c r="D274" s="140"/>
      <c r="E274" s="140"/>
      <c r="F274" s="78"/>
    </row>
    <row r="275" spans="1:6" s="87" customFormat="1" hidden="1" x14ac:dyDescent="0.25">
      <c r="A275" s="127" t="s">
        <v>309</v>
      </c>
      <c r="B275" s="107" t="s">
        <v>50</v>
      </c>
      <c r="C275" s="108"/>
      <c r="D275" s="140"/>
      <c r="E275" s="140"/>
      <c r="F275" s="78"/>
    </row>
    <row r="276" spans="1:6" s="87" customFormat="1" hidden="1" x14ac:dyDescent="0.25">
      <c r="A276" s="128"/>
      <c r="B276" s="178" t="s">
        <v>223</v>
      </c>
      <c r="C276" s="180">
        <v>50</v>
      </c>
      <c r="D276" s="181">
        <v>1.3</v>
      </c>
      <c r="E276" s="141"/>
      <c r="F276" s="78"/>
    </row>
    <row r="277" spans="1:6" s="87" customFormat="1" hidden="1" x14ac:dyDescent="0.25">
      <c r="A277" s="128"/>
      <c r="C277" s="126"/>
      <c r="D277" s="143"/>
      <c r="E277" s="90"/>
      <c r="F277" s="78"/>
    </row>
    <row r="278" spans="1:6" s="87" customFormat="1" hidden="1" x14ac:dyDescent="0.25">
      <c r="A278" s="129" t="s">
        <v>310</v>
      </c>
      <c r="B278" s="107" t="s">
        <v>51</v>
      </c>
      <c r="C278" s="108"/>
      <c r="D278" s="140"/>
      <c r="E278" s="140"/>
      <c r="F278" s="78"/>
    </row>
    <row r="279" spans="1:6" s="87" customFormat="1" hidden="1" x14ac:dyDescent="0.25">
      <c r="A279" s="128"/>
      <c r="B279" s="110" t="s">
        <v>301</v>
      </c>
      <c r="C279" s="111">
        <v>0</v>
      </c>
      <c r="D279" s="141">
        <v>2</v>
      </c>
      <c r="E279" s="141"/>
      <c r="F279" s="78"/>
    </row>
    <row r="280" spans="1:6" s="87" customFormat="1" hidden="1" x14ac:dyDescent="0.25">
      <c r="A280" s="128"/>
      <c r="B280" s="95"/>
      <c r="C280" s="94"/>
      <c r="D280" s="93"/>
      <c r="E280" s="89"/>
      <c r="F280" s="78"/>
    </row>
    <row r="281" spans="1:6" s="87" customFormat="1" hidden="1" x14ac:dyDescent="0.25">
      <c r="A281" s="129"/>
      <c r="B281" s="124"/>
      <c r="C281" s="121"/>
      <c r="D281" s="143"/>
      <c r="E281" s="143"/>
      <c r="F281" s="78"/>
    </row>
    <row r="282" spans="1:6" s="87" customFormat="1" hidden="1" x14ac:dyDescent="0.25">
      <c r="A282" s="129" t="s">
        <v>311</v>
      </c>
      <c r="B282" s="107" t="s">
        <v>52</v>
      </c>
      <c r="C282" s="108"/>
      <c r="D282" s="140"/>
      <c r="E282" s="140"/>
      <c r="F282" s="78"/>
    </row>
    <row r="283" spans="1:6" s="87" customFormat="1" hidden="1" x14ac:dyDescent="0.25">
      <c r="A283" s="128"/>
      <c r="B283" s="178" t="s">
        <v>223</v>
      </c>
      <c r="C283" s="111">
        <v>80</v>
      </c>
      <c r="D283" s="141">
        <v>1.3</v>
      </c>
      <c r="E283" s="141"/>
      <c r="F283" s="141"/>
    </row>
    <row r="284" spans="1:6" s="87" customFormat="1" hidden="1" x14ac:dyDescent="0.25">
      <c r="A284" s="128"/>
      <c r="B284" s="130" t="s">
        <v>221</v>
      </c>
      <c r="C284" s="104">
        <v>10</v>
      </c>
      <c r="D284" s="78">
        <v>5.5</v>
      </c>
      <c r="E284" s="78"/>
      <c r="F284" s="78"/>
    </row>
    <row r="285" spans="1:6" s="87" customFormat="1" hidden="1" x14ac:dyDescent="0.25">
      <c r="A285" s="128"/>
      <c r="B285" s="131" t="s">
        <v>224</v>
      </c>
      <c r="C285" s="104">
        <v>10</v>
      </c>
      <c r="D285" s="78">
        <v>5.38</v>
      </c>
      <c r="E285" s="78"/>
      <c r="F285" s="78"/>
    </row>
    <row r="286" spans="1:6" s="87" customFormat="1" hidden="1" x14ac:dyDescent="0.25">
      <c r="A286" s="129" t="s">
        <v>312</v>
      </c>
      <c r="B286" s="107" t="s">
        <v>53</v>
      </c>
      <c r="C286" s="108"/>
      <c r="D286" s="140"/>
      <c r="E286" s="140"/>
      <c r="F286" s="78"/>
    </row>
    <row r="287" spans="1:6" s="87" customFormat="1" hidden="1" x14ac:dyDescent="0.25">
      <c r="A287" s="84"/>
      <c r="B287" s="110" t="s">
        <v>54</v>
      </c>
      <c r="C287" s="111">
        <v>80</v>
      </c>
      <c r="D287" s="141">
        <v>2</v>
      </c>
      <c r="E287" s="141"/>
      <c r="F287" s="141"/>
    </row>
    <row r="288" spans="1:6" s="87" customFormat="1" hidden="1" x14ac:dyDescent="0.25">
      <c r="A288" s="84"/>
      <c r="B288" s="95" t="s">
        <v>55</v>
      </c>
      <c r="C288" s="104">
        <v>0</v>
      </c>
      <c r="D288" s="78">
        <v>9.2200000000000006</v>
      </c>
      <c r="E288" s="78"/>
      <c r="F288" s="78"/>
    </row>
    <row r="289" spans="1:6" s="87" customFormat="1" hidden="1" x14ac:dyDescent="0.25">
      <c r="A289" s="84"/>
      <c r="B289" s="95" t="s">
        <v>56</v>
      </c>
      <c r="C289" s="94">
        <v>0</v>
      </c>
      <c r="D289" s="93">
        <v>8.68</v>
      </c>
      <c r="E289" s="93"/>
      <c r="F289" s="78"/>
    </row>
    <row r="290" spans="1:6" s="87" customFormat="1" hidden="1" x14ac:dyDescent="0.25">
      <c r="A290" s="84"/>
      <c r="B290" s="124" t="s">
        <v>225</v>
      </c>
      <c r="C290" s="94">
        <v>6</v>
      </c>
      <c r="D290" s="93">
        <v>12.5</v>
      </c>
      <c r="E290" s="93"/>
      <c r="F290" s="90"/>
    </row>
    <row r="291" spans="1:6" s="87" customFormat="1" hidden="1" x14ac:dyDescent="0.25">
      <c r="A291" s="92"/>
      <c r="B291" s="124"/>
      <c r="C291" s="121"/>
      <c r="D291" s="143"/>
      <c r="E291" s="143"/>
      <c r="F291" s="90"/>
    </row>
    <row r="292" spans="1:6" s="87" customFormat="1" hidden="1" x14ac:dyDescent="0.25">
      <c r="A292" s="92" t="s">
        <v>313</v>
      </c>
      <c r="B292" s="107" t="s">
        <v>57</v>
      </c>
      <c r="C292" s="108"/>
      <c r="D292" s="140"/>
      <c r="E292" s="140"/>
      <c r="F292" s="78"/>
    </row>
    <row r="293" spans="1:6" s="87" customFormat="1" hidden="1" x14ac:dyDescent="0.25">
      <c r="A293" s="84"/>
      <c r="B293" s="110" t="s">
        <v>58</v>
      </c>
      <c r="C293" s="111">
        <v>50</v>
      </c>
      <c r="D293" s="141">
        <v>2</v>
      </c>
      <c r="E293" s="93"/>
      <c r="F293" s="78"/>
    </row>
    <row r="294" spans="1:6" s="87" customFormat="1" hidden="1" x14ac:dyDescent="0.25">
      <c r="A294" s="84"/>
      <c r="B294" s="132"/>
      <c r="C294" s="94"/>
      <c r="D294" s="88"/>
      <c r="E294" s="93"/>
      <c r="F294" s="78"/>
    </row>
    <row r="295" spans="1:6" s="87" customFormat="1" hidden="1" x14ac:dyDescent="0.25">
      <c r="A295" s="92" t="s">
        <v>38</v>
      </c>
      <c r="B295" s="107" t="s">
        <v>59</v>
      </c>
      <c r="C295" s="108"/>
      <c r="D295" s="140"/>
      <c r="E295" s="140"/>
      <c r="F295" s="78"/>
    </row>
    <row r="296" spans="1:6" s="87" customFormat="1" hidden="1" x14ac:dyDescent="0.25">
      <c r="A296" s="84"/>
      <c r="B296" s="133" t="s">
        <v>232</v>
      </c>
      <c r="C296" s="104">
        <v>0</v>
      </c>
      <c r="D296" s="78">
        <v>0</v>
      </c>
      <c r="E296" s="93"/>
      <c r="F296" s="78"/>
    </row>
    <row r="297" spans="1:6" s="87" customFormat="1" hidden="1" x14ac:dyDescent="0.25">
      <c r="A297" s="84"/>
      <c r="B297" s="133" t="s">
        <v>233</v>
      </c>
      <c r="C297" s="104">
        <v>0</v>
      </c>
      <c r="D297" s="78">
        <v>0</v>
      </c>
      <c r="E297" s="93"/>
      <c r="F297" s="78"/>
    </row>
    <row r="298" spans="1:6" s="87" customFormat="1" hidden="1" x14ac:dyDescent="0.25">
      <c r="A298" s="84"/>
      <c r="B298" s="133" t="s">
        <v>243</v>
      </c>
      <c r="C298" s="104">
        <v>0</v>
      </c>
      <c r="D298" s="78">
        <v>0</v>
      </c>
      <c r="E298" s="93"/>
      <c r="F298" s="78"/>
    </row>
    <row r="299" spans="1:6" s="87" customFormat="1" hidden="1" x14ac:dyDescent="0.25">
      <c r="A299" s="92"/>
      <c r="B299" s="134"/>
      <c r="C299" s="118"/>
      <c r="D299" s="88"/>
      <c r="E299" s="143"/>
      <c r="F299" s="78"/>
    </row>
    <row r="300" spans="1:6" s="87" customFormat="1" hidden="1" x14ac:dyDescent="0.25">
      <c r="A300" s="92" t="s">
        <v>117</v>
      </c>
      <c r="B300" s="107" t="s">
        <v>61</v>
      </c>
      <c r="C300" s="108"/>
      <c r="D300" s="140"/>
      <c r="E300" s="140"/>
      <c r="F300" s="78"/>
    </row>
    <row r="301" spans="1:6" s="87" customFormat="1" hidden="1" x14ac:dyDescent="0.25">
      <c r="A301" s="84"/>
      <c r="B301" s="110" t="s">
        <v>62</v>
      </c>
      <c r="C301" s="111">
        <v>50</v>
      </c>
      <c r="D301" s="141">
        <v>2.35</v>
      </c>
      <c r="E301" s="93"/>
      <c r="F301" s="78"/>
    </row>
    <row r="302" spans="1:6" s="87" customFormat="1" hidden="1" x14ac:dyDescent="0.25">
      <c r="A302" s="84"/>
      <c r="B302" s="95" t="s">
        <v>63</v>
      </c>
      <c r="C302" s="104">
        <v>100</v>
      </c>
      <c r="D302" s="78">
        <v>2.2999999999999998</v>
      </c>
      <c r="E302" s="93"/>
      <c r="F302" s="78"/>
    </row>
    <row r="303" spans="1:6" s="87" customFormat="1" hidden="1" x14ac:dyDescent="0.25">
      <c r="A303" s="84"/>
      <c r="B303" s="95" t="s">
        <v>64</v>
      </c>
      <c r="C303" s="104">
        <v>5</v>
      </c>
      <c r="D303" s="78">
        <v>5.38</v>
      </c>
      <c r="E303" s="93"/>
      <c r="F303" s="78"/>
    </row>
    <row r="304" spans="1:6" s="87" customFormat="1" hidden="1" x14ac:dyDescent="0.25">
      <c r="A304" s="84"/>
      <c r="B304" s="113" t="s">
        <v>242</v>
      </c>
      <c r="C304" s="94">
        <v>0</v>
      </c>
      <c r="D304" s="93">
        <v>0</v>
      </c>
      <c r="E304" s="93"/>
      <c r="F304" s="78"/>
    </row>
    <row r="305" spans="1:6" s="87" customFormat="1" hidden="1" x14ac:dyDescent="0.25">
      <c r="A305" s="92"/>
      <c r="B305" s="113"/>
      <c r="C305" s="121"/>
      <c r="D305" s="143"/>
      <c r="E305" s="143"/>
      <c r="F305" s="78"/>
    </row>
    <row r="306" spans="1:6" s="87" customFormat="1" hidden="1" x14ac:dyDescent="0.25">
      <c r="A306" s="92" t="s">
        <v>119</v>
      </c>
      <c r="B306" s="107" t="s">
        <v>66</v>
      </c>
      <c r="C306" s="108"/>
      <c r="D306" s="140"/>
      <c r="E306" s="140"/>
      <c r="F306" s="78"/>
    </row>
    <row r="307" spans="1:6" s="87" customFormat="1" hidden="1" x14ac:dyDescent="0.25">
      <c r="A307" s="84"/>
      <c r="B307" s="110" t="s">
        <v>301</v>
      </c>
      <c r="C307" s="111">
        <v>80</v>
      </c>
      <c r="D307" s="141">
        <v>2</v>
      </c>
      <c r="E307" s="141"/>
      <c r="F307" s="141"/>
    </row>
    <row r="308" spans="1:6" s="87" customFormat="1" hidden="1" x14ac:dyDescent="0.25">
      <c r="A308" s="84"/>
      <c r="B308" s="113" t="s">
        <v>241</v>
      </c>
      <c r="C308" s="126">
        <v>0</v>
      </c>
      <c r="D308" s="143">
        <v>0</v>
      </c>
      <c r="E308" s="141"/>
      <c r="F308" s="141"/>
    </row>
    <row r="309" spans="1:6" s="87" customFormat="1" hidden="1" x14ac:dyDescent="0.25">
      <c r="A309" s="92"/>
      <c r="B309" s="113"/>
      <c r="C309" s="121"/>
      <c r="D309" s="143"/>
      <c r="E309" s="144"/>
      <c r="F309" s="141"/>
    </row>
    <row r="310" spans="1:6" s="87" customFormat="1" hidden="1" x14ac:dyDescent="0.25">
      <c r="A310" s="92" t="s">
        <v>60</v>
      </c>
      <c r="B310" s="107" t="s">
        <v>68</v>
      </c>
      <c r="C310" s="108"/>
      <c r="D310" s="140"/>
      <c r="E310" s="140"/>
      <c r="F310" s="78"/>
    </row>
    <row r="311" spans="1:6" s="87" customFormat="1" hidden="1" x14ac:dyDescent="0.25">
      <c r="A311" s="84"/>
      <c r="B311" s="110" t="s">
        <v>301</v>
      </c>
      <c r="C311" s="111">
        <v>80</v>
      </c>
      <c r="D311" s="141">
        <v>2</v>
      </c>
      <c r="E311" s="141"/>
      <c r="F311" s="141"/>
    </row>
    <row r="312" spans="1:6" s="87" customFormat="1" hidden="1" x14ac:dyDescent="0.25">
      <c r="A312" s="84"/>
      <c r="B312" s="105" t="s">
        <v>69</v>
      </c>
      <c r="C312" s="94">
        <v>100</v>
      </c>
      <c r="D312" s="93">
        <v>0.46</v>
      </c>
      <c r="E312" s="93"/>
      <c r="F312" s="93"/>
    </row>
    <row r="313" spans="1:6" s="87" customFormat="1" hidden="1" x14ac:dyDescent="0.25">
      <c r="A313" s="92"/>
      <c r="B313" s="135"/>
      <c r="C313" s="104"/>
      <c r="D313" s="84"/>
      <c r="E313" s="84"/>
      <c r="F313" s="78"/>
    </row>
    <row r="314" spans="1:6" s="87" customFormat="1" hidden="1" x14ac:dyDescent="0.25">
      <c r="A314" s="92" t="s">
        <v>65</v>
      </c>
      <c r="B314" s="131" t="s">
        <v>215</v>
      </c>
      <c r="C314" s="94"/>
      <c r="D314" s="93"/>
      <c r="E314" s="93"/>
      <c r="F314" s="93"/>
    </row>
    <row r="315" spans="1:6" s="87" customFormat="1" hidden="1" x14ac:dyDescent="0.25">
      <c r="A315" s="92"/>
      <c r="B315" s="179" t="s">
        <v>223</v>
      </c>
      <c r="C315" s="94">
        <v>40</v>
      </c>
      <c r="D315" s="93">
        <v>1.3</v>
      </c>
      <c r="E315" s="93"/>
      <c r="F315" s="93"/>
    </row>
    <row r="316" spans="1:6" s="87" customFormat="1" hidden="1" x14ac:dyDescent="0.25">
      <c r="A316" s="91"/>
      <c r="B316" s="133" t="s">
        <v>219</v>
      </c>
      <c r="C316" s="104">
        <v>0</v>
      </c>
      <c r="D316" s="84">
        <v>0</v>
      </c>
      <c r="E316" s="93"/>
      <c r="F316" s="93"/>
    </row>
    <row r="317" spans="1:6" s="87" customFormat="1" hidden="1" x14ac:dyDescent="0.25">
      <c r="A317" s="91"/>
      <c r="B317" s="91"/>
      <c r="C317" s="108"/>
      <c r="D317" s="100"/>
      <c r="E317" s="100"/>
      <c r="F317" s="93"/>
    </row>
    <row r="318" spans="1:6" s="87" customFormat="1" hidden="1" x14ac:dyDescent="0.25">
      <c r="A318" s="92" t="s">
        <v>314</v>
      </c>
      <c r="B318" s="107" t="s">
        <v>71</v>
      </c>
      <c r="C318" s="108"/>
      <c r="D318" s="140"/>
      <c r="E318" s="140"/>
      <c r="F318" s="78"/>
    </row>
    <row r="319" spans="1:6" s="87" customFormat="1" hidden="1" x14ac:dyDescent="0.25">
      <c r="A319" s="84"/>
      <c r="B319" s="110" t="s">
        <v>72</v>
      </c>
      <c r="C319" s="111">
        <v>150</v>
      </c>
      <c r="D319" s="141">
        <v>0.46</v>
      </c>
      <c r="E319" s="93"/>
      <c r="F319" s="78"/>
    </row>
    <row r="320" spans="1:6" s="87" customFormat="1" hidden="1" x14ac:dyDescent="0.25">
      <c r="A320" s="84"/>
      <c r="B320" s="124"/>
      <c r="C320" s="126"/>
      <c r="D320" s="143"/>
      <c r="E320" s="90"/>
      <c r="F320" s="78"/>
    </row>
    <row r="321" spans="1:6" s="87" customFormat="1" hidden="1" x14ac:dyDescent="0.25">
      <c r="A321" s="92" t="s">
        <v>315</v>
      </c>
      <c r="B321" s="107" t="s">
        <v>73</v>
      </c>
      <c r="C321" s="108"/>
      <c r="D321" s="140"/>
      <c r="E321" s="140"/>
      <c r="F321" s="78"/>
    </row>
    <row r="322" spans="1:6" s="87" customFormat="1" hidden="1" x14ac:dyDescent="0.25">
      <c r="A322" s="84"/>
      <c r="B322" s="136" t="s">
        <v>58</v>
      </c>
      <c r="C322" s="111">
        <v>300</v>
      </c>
      <c r="D322" s="141">
        <v>2</v>
      </c>
      <c r="E322" s="93"/>
      <c r="F322" s="78"/>
    </row>
    <row r="323" spans="1:6" s="87" customFormat="1" hidden="1" x14ac:dyDescent="0.25">
      <c r="A323" s="84"/>
      <c r="B323" s="84" t="s">
        <v>235</v>
      </c>
      <c r="C323" s="104">
        <v>0</v>
      </c>
      <c r="D323" s="78">
        <v>1.25</v>
      </c>
      <c r="E323" s="93"/>
      <c r="F323" s="78"/>
    </row>
    <row r="324" spans="1:6" s="87" customFormat="1" hidden="1" x14ac:dyDescent="0.25">
      <c r="A324" s="84"/>
      <c r="B324" s="84" t="s">
        <v>74</v>
      </c>
      <c r="C324" s="104">
        <v>0</v>
      </c>
      <c r="D324" s="78">
        <v>12.2</v>
      </c>
      <c r="E324" s="93"/>
      <c r="F324" s="78"/>
    </row>
    <row r="325" spans="1:6" s="87" customFormat="1" hidden="1" x14ac:dyDescent="0.25">
      <c r="A325" s="84"/>
      <c r="B325" s="124" t="s">
        <v>226</v>
      </c>
      <c r="C325" s="126">
        <v>0</v>
      </c>
      <c r="D325" s="143">
        <v>5.5</v>
      </c>
      <c r="E325" s="93"/>
      <c r="F325" s="78"/>
    </row>
    <row r="326" spans="1:6" s="87" customFormat="1" hidden="1" x14ac:dyDescent="0.25">
      <c r="A326" s="92" t="s">
        <v>316</v>
      </c>
      <c r="B326" s="107" t="s">
        <v>75</v>
      </c>
      <c r="C326" s="108"/>
      <c r="D326" s="140"/>
      <c r="E326" s="140"/>
      <c r="F326" s="78"/>
    </row>
    <row r="327" spans="1:6" s="87" customFormat="1" hidden="1" x14ac:dyDescent="0.25">
      <c r="A327" s="84"/>
      <c r="B327" s="136" t="s">
        <v>58</v>
      </c>
      <c r="C327" s="111">
        <v>300</v>
      </c>
      <c r="D327" s="141">
        <v>2</v>
      </c>
      <c r="E327" s="93"/>
      <c r="F327" s="78"/>
    </row>
    <row r="328" spans="1:6" s="87" customFormat="1" hidden="1" x14ac:dyDescent="0.25">
      <c r="A328" s="84"/>
      <c r="B328" s="84" t="s">
        <v>235</v>
      </c>
      <c r="C328" s="104"/>
      <c r="D328" s="78"/>
      <c r="E328" s="93"/>
      <c r="F328" s="78"/>
    </row>
    <row r="329" spans="1:6" s="87" customFormat="1" hidden="1" x14ac:dyDescent="0.25">
      <c r="A329" s="84"/>
      <c r="B329" s="100"/>
      <c r="C329" s="108"/>
      <c r="D329" s="140"/>
      <c r="E329" s="93"/>
      <c r="F329" s="78"/>
    </row>
    <row r="330" spans="1:6" s="60" customFormat="1" hidden="1" x14ac:dyDescent="0.25">
      <c r="A330" s="137"/>
      <c r="B330" s="138" t="s">
        <v>76</v>
      </c>
      <c r="C330" s="137">
        <f>SUM(C203:C329)</f>
        <v>2881</v>
      </c>
      <c r="D330" s="145"/>
      <c r="E330" s="146"/>
      <c r="F330" s="148"/>
    </row>
    <row r="331" spans="1:6" hidden="1" x14ac:dyDescent="0.25">
      <c r="A331" s="87"/>
      <c r="B331" s="87"/>
      <c r="C331" s="87"/>
      <c r="D331" s="88"/>
      <c r="E331" s="88"/>
      <c r="F331" s="78"/>
    </row>
    <row r="332" spans="1:6" hidden="1" x14ac:dyDescent="0.25">
      <c r="A332" s="87" t="s">
        <v>77</v>
      </c>
      <c r="B332" s="87"/>
      <c r="C332" s="87"/>
      <c r="D332" s="88"/>
      <c r="E332" s="88"/>
      <c r="F332" s="78"/>
    </row>
    <row r="333" spans="1:6" hidden="1" x14ac:dyDescent="0.25">
      <c r="A333" s="92"/>
      <c r="B333" s="100"/>
      <c r="C333" s="101" t="s">
        <v>12</v>
      </c>
      <c r="D333" s="101"/>
      <c r="E333" s="101"/>
      <c r="F333" s="78"/>
    </row>
    <row r="334" spans="1:6" hidden="1" x14ac:dyDescent="0.25">
      <c r="A334" s="84" t="s">
        <v>78</v>
      </c>
      <c r="B334" s="84"/>
      <c r="C334" s="104">
        <v>250</v>
      </c>
      <c r="D334" s="78">
        <v>3.71</v>
      </c>
      <c r="E334" s="78"/>
      <c r="F334" s="78"/>
    </row>
    <row r="335" spans="1:6" hidden="1" x14ac:dyDescent="0.25">
      <c r="A335" s="84" t="s">
        <v>79</v>
      </c>
      <c r="B335" s="84"/>
      <c r="C335" s="104">
        <v>25</v>
      </c>
      <c r="D335" s="78">
        <v>7.65</v>
      </c>
      <c r="E335" s="78"/>
      <c r="F335" s="78"/>
    </row>
    <row r="336" spans="1:6" hidden="1" x14ac:dyDescent="0.25">
      <c r="A336" s="84" t="s">
        <v>80</v>
      </c>
      <c r="B336" s="84"/>
      <c r="C336" s="104">
        <v>3</v>
      </c>
      <c r="D336" s="78">
        <v>7.65</v>
      </c>
      <c r="E336" s="78"/>
      <c r="F336" s="78"/>
    </row>
    <row r="337" spans="1:6" hidden="1" x14ac:dyDescent="0.25">
      <c r="A337" s="84" t="s">
        <v>81</v>
      </c>
      <c r="B337" s="84"/>
      <c r="C337" s="104">
        <v>0</v>
      </c>
      <c r="D337" s="78">
        <v>7.65</v>
      </c>
      <c r="E337" s="78"/>
      <c r="F337" s="78"/>
    </row>
    <row r="338" spans="1:6" hidden="1" x14ac:dyDescent="0.25">
      <c r="A338" s="84" t="s">
        <v>82</v>
      </c>
      <c r="B338" s="84"/>
      <c r="C338" s="104">
        <v>39</v>
      </c>
      <c r="D338" s="78">
        <v>8.25</v>
      </c>
      <c r="E338" s="78"/>
      <c r="F338" s="78"/>
    </row>
    <row r="339" spans="1:6" hidden="1" x14ac:dyDescent="0.25">
      <c r="A339" s="139" t="s">
        <v>83</v>
      </c>
      <c r="B339" s="84"/>
      <c r="C339" s="104">
        <v>10</v>
      </c>
      <c r="D339" s="78">
        <v>19.899999999999999</v>
      </c>
      <c r="E339" s="78"/>
      <c r="F339" s="78"/>
    </row>
    <row r="340" spans="1:6" hidden="1" x14ac:dyDescent="0.25">
      <c r="A340" s="84" t="s">
        <v>84</v>
      </c>
      <c r="B340" s="84"/>
      <c r="C340" s="104">
        <v>10</v>
      </c>
      <c r="D340" s="78">
        <v>9.5</v>
      </c>
      <c r="E340" s="78"/>
      <c r="F340" s="78"/>
    </row>
    <row r="341" spans="1:6" hidden="1" x14ac:dyDescent="0.25">
      <c r="A341" s="84" t="s">
        <v>85</v>
      </c>
      <c r="B341" s="84"/>
      <c r="C341" s="104">
        <v>15</v>
      </c>
      <c r="D341" s="78">
        <v>5.5</v>
      </c>
      <c r="E341" s="78"/>
      <c r="F341" s="78"/>
    </row>
    <row r="342" spans="1:6" hidden="1" x14ac:dyDescent="0.25">
      <c r="A342" s="92" t="s">
        <v>86</v>
      </c>
      <c r="B342" s="100"/>
      <c r="C342" s="104">
        <v>0</v>
      </c>
      <c r="D342" s="78">
        <v>3.5</v>
      </c>
      <c r="E342" s="78"/>
      <c r="F342" s="78"/>
    </row>
    <row r="343" spans="1:6" hidden="1" x14ac:dyDescent="0.25">
      <c r="A343" s="92" t="s">
        <v>87</v>
      </c>
      <c r="B343" s="100"/>
      <c r="C343" s="104">
        <v>5</v>
      </c>
      <c r="D343" s="78">
        <v>4.95</v>
      </c>
      <c r="E343" s="78"/>
      <c r="F343" s="78"/>
    </row>
    <row r="344" spans="1:6" hidden="1" x14ac:dyDescent="0.25">
      <c r="A344" s="92" t="s">
        <v>88</v>
      </c>
      <c r="B344" s="100"/>
      <c r="C344" s="104">
        <v>5</v>
      </c>
      <c r="D344" s="78">
        <v>11.95</v>
      </c>
      <c r="E344" s="78"/>
      <c r="F344" s="78"/>
    </row>
    <row r="345" spans="1:6" hidden="1" x14ac:dyDescent="0.25">
      <c r="A345" s="92" t="s">
        <v>89</v>
      </c>
      <c r="B345" s="100"/>
      <c r="C345" s="104">
        <v>2</v>
      </c>
      <c r="D345" s="78">
        <f>108.13</f>
        <v>108.13</v>
      </c>
      <c r="E345" s="78"/>
      <c r="F345" s="78"/>
    </row>
    <row r="346" spans="1:6" hidden="1" x14ac:dyDescent="0.25">
      <c r="A346" s="92" t="s">
        <v>236</v>
      </c>
      <c r="B346" s="100"/>
      <c r="C346" s="104">
        <v>2</v>
      </c>
      <c r="D346" s="78">
        <v>28.582000000000001</v>
      </c>
      <c r="E346" s="78"/>
      <c r="F346" s="78"/>
    </row>
    <row r="347" spans="1:6" s="87" customFormat="1" hidden="1" x14ac:dyDescent="0.25">
      <c r="A347" s="84" t="s">
        <v>227</v>
      </c>
      <c r="B347" s="84"/>
      <c r="C347" s="104">
        <v>8</v>
      </c>
      <c r="D347" s="78">
        <v>17.5</v>
      </c>
      <c r="E347" s="78"/>
      <c r="F347" s="78"/>
    </row>
    <row r="348" spans="1:6" s="87" customFormat="1" hidden="1" x14ac:dyDescent="0.25">
      <c r="A348" s="84" t="s">
        <v>228</v>
      </c>
      <c r="B348" s="84"/>
      <c r="C348" s="104">
        <v>20</v>
      </c>
      <c r="D348" s="78">
        <v>5.5</v>
      </c>
      <c r="E348" s="78"/>
      <c r="F348" s="78"/>
    </row>
    <row r="349" spans="1:6" s="87" customFormat="1" hidden="1" x14ac:dyDescent="0.25">
      <c r="A349" s="84" t="s">
        <v>259</v>
      </c>
      <c r="B349" s="84"/>
      <c r="C349" s="104">
        <v>6</v>
      </c>
      <c r="D349" s="78">
        <v>14.5</v>
      </c>
      <c r="E349" s="78"/>
      <c r="F349" s="78"/>
    </row>
    <row r="350" spans="1:6" hidden="1" x14ac:dyDescent="0.25">
      <c r="A350" s="84" t="s">
        <v>229</v>
      </c>
      <c r="B350" s="84"/>
      <c r="C350" s="104">
        <v>6</v>
      </c>
      <c r="D350" s="78">
        <v>18.68</v>
      </c>
      <c r="E350" s="78"/>
      <c r="F350" s="78"/>
    </row>
    <row r="351" spans="1:6" hidden="1" x14ac:dyDescent="0.25">
      <c r="A351" s="61" t="s">
        <v>90</v>
      </c>
      <c r="B351" s="56"/>
      <c r="C351" s="56"/>
      <c r="D351" s="57"/>
      <c r="E351" s="58"/>
      <c r="F351" s="59"/>
    </row>
    <row r="352" spans="1:6" x14ac:dyDescent="0.25">
      <c r="D352" s="3"/>
      <c r="E352" s="3"/>
      <c r="F352" s="3"/>
    </row>
    <row r="353" spans="1:6" x14ac:dyDescent="0.25">
      <c r="A353" s="4"/>
      <c r="B353" s="6"/>
      <c r="C353" s="6"/>
      <c r="D353" s="11"/>
      <c r="E353" s="11"/>
      <c r="F353" s="2"/>
    </row>
    <row r="354" spans="1:6" x14ac:dyDescent="0.25">
      <c r="A354" s="62" t="s">
        <v>91</v>
      </c>
      <c r="B354" s="62"/>
      <c r="C354" s="62"/>
      <c r="D354" s="28"/>
      <c r="E354" s="63"/>
      <c r="F354" s="63"/>
    </row>
    <row r="355" spans="1:6" s="186" customFormat="1" x14ac:dyDescent="0.25">
      <c r="A355" s="204" t="s">
        <v>92</v>
      </c>
      <c r="B355" s="205"/>
      <c r="C355" s="206"/>
      <c r="D355" s="207"/>
      <c r="E355" s="195"/>
      <c r="F355" s="195"/>
    </row>
    <row r="356" spans="1:6" x14ac:dyDescent="0.25">
      <c r="A356" s="61" t="s">
        <v>93</v>
      </c>
      <c r="B356" s="56"/>
      <c r="C356" s="56"/>
      <c r="D356" s="59"/>
      <c r="E356" s="65"/>
      <c r="F356" s="66"/>
    </row>
    <row r="357" spans="1:6" x14ac:dyDescent="0.25">
      <c r="D357" s="3"/>
      <c r="E357" s="3"/>
      <c r="F357" s="3"/>
    </row>
    <row r="358" spans="1:6" x14ac:dyDescent="0.25">
      <c r="D358" s="3"/>
      <c r="E358" s="3"/>
      <c r="F358" s="3"/>
    </row>
    <row r="359" spans="1:6" ht="15.75" x14ac:dyDescent="0.25">
      <c r="A359" s="67" t="s">
        <v>94</v>
      </c>
      <c r="B359" s="67"/>
      <c r="C359" s="67"/>
      <c r="D359" s="68"/>
      <c r="E359" s="68">
        <f>E330+E351+E356</f>
        <v>0</v>
      </c>
      <c r="F359" s="68"/>
    </row>
    <row r="360" spans="1:6" ht="15.75" x14ac:dyDescent="0.25">
      <c r="A360" s="69" t="s">
        <v>7</v>
      </c>
      <c r="B360" s="69"/>
      <c r="C360" s="69"/>
      <c r="D360" s="70"/>
      <c r="E360" s="70">
        <f>E351+E356</f>
        <v>0</v>
      </c>
      <c r="F360" s="70">
        <f>E360*22%</f>
        <v>0</v>
      </c>
    </row>
    <row r="361" spans="1:6" ht="16.5" thickBot="1" x14ac:dyDescent="0.3">
      <c r="A361" s="67" t="s">
        <v>95</v>
      </c>
      <c r="B361" s="67"/>
      <c r="C361" s="67"/>
      <c r="D361" s="68"/>
      <c r="E361" s="73">
        <f>E330</f>
        <v>0</v>
      </c>
      <c r="F361" s="68">
        <f>E361*9.5%</f>
        <v>0</v>
      </c>
    </row>
    <row r="362" spans="1:6" ht="16.5" thickBot="1" x14ac:dyDescent="0.3">
      <c r="A362" s="71" t="s">
        <v>96</v>
      </c>
      <c r="B362" s="71"/>
      <c r="C362" s="71"/>
      <c r="D362" s="72"/>
      <c r="E362" s="86">
        <f>+E359+F360+F361</f>
        <v>0</v>
      </c>
      <c r="F362" s="72">
        <f>F360+F361</f>
        <v>0</v>
      </c>
    </row>
    <row r="365" spans="1:6" x14ac:dyDescent="0.25">
      <c r="B365" t="s">
        <v>343</v>
      </c>
      <c r="E365" t="s">
        <v>342</v>
      </c>
    </row>
  </sheetData>
  <pageMargins left="0.7" right="0.7" top="0.45" bottom="0.49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8"/>
  <sheetViews>
    <sheetView topLeftCell="A61" workbookViewId="0">
      <selection activeCell="J88" sqref="J88"/>
    </sheetView>
  </sheetViews>
  <sheetFormatPr defaultRowHeight="15" x14ac:dyDescent="0.25"/>
  <cols>
    <col min="1" max="1" width="7.140625" customWidth="1"/>
    <col min="2" max="2" width="38.28515625" customWidth="1"/>
    <col min="4" max="6" width="10.140625" bestFit="1" customWidth="1"/>
  </cols>
  <sheetData>
    <row r="1" spans="1:7" ht="15.75" x14ac:dyDescent="0.25">
      <c r="B1" s="71" t="s">
        <v>345</v>
      </c>
    </row>
    <row r="3" spans="1:7" ht="15.75" x14ac:dyDescent="0.25">
      <c r="A3" s="98" t="s">
        <v>97</v>
      </c>
      <c r="B3" s="99"/>
      <c r="F3" t="s">
        <v>9</v>
      </c>
    </row>
    <row r="4" spans="1:7" x14ac:dyDescent="0.25">
      <c r="F4" t="s">
        <v>209</v>
      </c>
    </row>
    <row r="5" spans="1:7" ht="24.75" customHeight="1" x14ac:dyDescent="0.25">
      <c r="A5" s="4"/>
      <c r="B5" s="6"/>
      <c r="C5" s="14" t="s">
        <v>12</v>
      </c>
      <c r="D5" s="14" t="s">
        <v>13</v>
      </c>
      <c r="E5" s="14" t="s">
        <v>14</v>
      </c>
      <c r="F5" s="15" t="s">
        <v>15</v>
      </c>
    </row>
    <row r="6" spans="1:7" ht="15.75" customHeight="1" x14ac:dyDescent="0.25">
      <c r="A6" s="1" t="s">
        <v>102</v>
      </c>
      <c r="B6" s="161" t="s">
        <v>260</v>
      </c>
      <c r="C6" s="14"/>
      <c r="D6" s="14"/>
      <c r="E6" s="14"/>
      <c r="F6" s="15"/>
    </row>
    <row r="7" spans="1:7" s="186" customFormat="1" ht="15.75" customHeight="1" x14ac:dyDescent="0.25">
      <c r="A7" s="190"/>
      <c r="B7" s="208" t="s">
        <v>98</v>
      </c>
      <c r="C7" s="209">
        <v>300</v>
      </c>
      <c r="D7" s="210"/>
      <c r="E7" s="196"/>
      <c r="F7" s="196"/>
    </row>
    <row r="8" spans="1:7" ht="14.25" customHeight="1" x14ac:dyDescent="0.25">
      <c r="A8" s="1"/>
      <c r="B8" s="1"/>
      <c r="C8" s="74"/>
      <c r="D8" s="74"/>
      <c r="E8" s="74"/>
      <c r="F8" s="2"/>
    </row>
    <row r="9" spans="1:7" x14ac:dyDescent="0.25">
      <c r="A9" s="1" t="s">
        <v>16</v>
      </c>
      <c r="B9" s="16" t="s">
        <v>17</v>
      </c>
      <c r="C9" s="17"/>
      <c r="D9" s="17"/>
      <c r="E9" s="17"/>
      <c r="F9" s="2"/>
      <c r="G9" s="19"/>
    </row>
    <row r="10" spans="1:7" x14ac:dyDescent="0.25">
      <c r="A10" s="1"/>
      <c r="B10" s="21"/>
      <c r="C10" s="22"/>
      <c r="D10" s="23"/>
      <c r="E10" s="23"/>
      <c r="F10" s="2"/>
    </row>
    <row r="11" spans="1:7" x14ac:dyDescent="0.25">
      <c r="A11" s="4" t="s">
        <v>18</v>
      </c>
      <c r="B11" s="24" t="s">
        <v>19</v>
      </c>
      <c r="C11" s="25"/>
      <c r="D11" s="26"/>
      <c r="E11" s="26"/>
      <c r="F11" s="2"/>
    </row>
    <row r="12" spans="1:7" s="186" customFormat="1" x14ac:dyDescent="0.25">
      <c r="A12" s="211"/>
      <c r="B12" s="198" t="s">
        <v>99</v>
      </c>
      <c r="C12" s="212">
        <v>50</v>
      </c>
      <c r="D12" s="213"/>
      <c r="E12" s="196"/>
      <c r="F12" s="196"/>
    </row>
    <row r="13" spans="1:7" ht="9.75" customHeight="1" x14ac:dyDescent="0.25">
      <c r="A13" s="27"/>
      <c r="B13" s="29"/>
      <c r="C13" s="30"/>
      <c r="D13" s="23"/>
      <c r="E13" s="23"/>
      <c r="F13" s="2"/>
    </row>
    <row r="14" spans="1:7" x14ac:dyDescent="0.25">
      <c r="A14" s="4" t="s">
        <v>22</v>
      </c>
      <c r="B14" s="24" t="s">
        <v>23</v>
      </c>
      <c r="C14" s="25"/>
      <c r="D14" s="26"/>
      <c r="E14" s="26"/>
      <c r="F14" s="2"/>
    </row>
    <row r="15" spans="1:7" ht="11.25" customHeight="1" x14ac:dyDescent="0.25">
      <c r="A15" s="31"/>
      <c r="B15" s="8"/>
      <c r="C15" s="32"/>
      <c r="D15" s="33"/>
      <c r="E15" s="33"/>
      <c r="F15" s="2"/>
    </row>
    <row r="16" spans="1:7" x14ac:dyDescent="0.25">
      <c r="A16" s="4" t="s">
        <v>24</v>
      </c>
      <c r="B16" s="24" t="s">
        <v>25</v>
      </c>
      <c r="C16" s="25"/>
      <c r="D16" s="26"/>
      <c r="E16" s="26"/>
      <c r="F16" s="2"/>
    </row>
    <row r="17" spans="1:6" ht="9" customHeight="1" x14ac:dyDescent="0.25">
      <c r="A17" s="1"/>
      <c r="B17" s="21"/>
      <c r="C17" s="30"/>
      <c r="D17" s="23"/>
      <c r="E17" s="23"/>
      <c r="F17" s="2"/>
    </row>
    <row r="18" spans="1:6" x14ac:dyDescent="0.25">
      <c r="A18" s="34" t="s">
        <v>27</v>
      </c>
      <c r="B18" s="24" t="s">
        <v>28</v>
      </c>
      <c r="C18" s="25"/>
      <c r="D18" s="26"/>
      <c r="E18" s="26"/>
      <c r="F18" s="2"/>
    </row>
    <row r="19" spans="1:6" ht="9.75" customHeight="1" x14ac:dyDescent="0.25">
      <c r="A19" s="1"/>
      <c r="B19" s="21"/>
      <c r="C19" s="30"/>
      <c r="D19" s="23"/>
      <c r="E19" s="23"/>
      <c r="F19" s="2"/>
    </row>
    <row r="20" spans="1:6" x14ac:dyDescent="0.25">
      <c r="A20" s="34" t="s">
        <v>29</v>
      </c>
      <c r="B20" s="24" t="s">
        <v>30</v>
      </c>
      <c r="C20" s="25"/>
      <c r="D20" s="26"/>
      <c r="E20" s="26"/>
      <c r="F20" s="2"/>
    </row>
    <row r="21" spans="1:6" x14ac:dyDescent="0.25">
      <c r="A21" s="1"/>
      <c r="B21" s="29"/>
      <c r="C21" s="30"/>
      <c r="D21" s="23"/>
      <c r="E21" s="23"/>
      <c r="F21" s="2"/>
    </row>
    <row r="22" spans="1:6" s="186" customFormat="1" x14ac:dyDescent="0.25">
      <c r="A22" s="214" t="s">
        <v>31</v>
      </c>
      <c r="B22" s="215" t="s">
        <v>291</v>
      </c>
      <c r="C22" s="216"/>
      <c r="D22" s="217"/>
      <c r="E22" s="217"/>
      <c r="F22" s="196"/>
    </row>
    <row r="23" spans="1:6" s="186" customFormat="1" x14ac:dyDescent="0.25">
      <c r="A23" s="190"/>
      <c r="B23" s="198" t="s">
        <v>99</v>
      </c>
      <c r="C23" s="212">
        <v>50</v>
      </c>
      <c r="D23" s="213"/>
      <c r="E23" s="196"/>
      <c r="F23" s="196"/>
    </row>
    <row r="24" spans="1:6" s="186" customFormat="1" x14ac:dyDescent="0.25">
      <c r="A24" s="190"/>
      <c r="B24" s="218"/>
      <c r="C24" s="219"/>
      <c r="D24" s="220"/>
      <c r="E24" s="220"/>
      <c r="F24" s="196"/>
    </row>
    <row r="25" spans="1:6" s="186" customFormat="1" x14ac:dyDescent="0.25">
      <c r="A25" s="214" t="s">
        <v>33</v>
      </c>
      <c r="B25" s="215" t="s">
        <v>293</v>
      </c>
      <c r="C25" s="216"/>
      <c r="D25" s="217"/>
      <c r="E25" s="217"/>
      <c r="F25" s="196"/>
    </row>
    <row r="26" spans="1:6" s="186" customFormat="1" x14ac:dyDescent="0.25">
      <c r="A26" s="190"/>
      <c r="B26" s="198" t="s">
        <v>99</v>
      </c>
      <c r="C26" s="212">
        <v>35</v>
      </c>
      <c r="D26" s="213"/>
      <c r="E26" s="196"/>
      <c r="F26" s="196"/>
    </row>
    <row r="27" spans="1:6" s="186" customFormat="1" x14ac:dyDescent="0.25">
      <c r="A27" s="214"/>
      <c r="B27" s="221"/>
      <c r="C27" s="222"/>
      <c r="D27" s="223"/>
      <c r="E27" s="217"/>
      <c r="F27" s="196"/>
    </row>
    <row r="28" spans="1:6" s="186" customFormat="1" x14ac:dyDescent="0.25">
      <c r="A28" s="214" t="s">
        <v>109</v>
      </c>
      <c r="B28" s="215" t="s">
        <v>295</v>
      </c>
      <c r="C28" s="216"/>
      <c r="D28" s="217"/>
      <c r="E28" s="217"/>
      <c r="F28" s="196"/>
    </row>
    <row r="29" spans="1:6" s="186" customFormat="1" x14ac:dyDescent="0.25">
      <c r="A29" s="190"/>
      <c r="B29" s="198" t="s">
        <v>99</v>
      </c>
      <c r="C29" s="212">
        <v>300</v>
      </c>
      <c r="D29" s="213"/>
      <c r="E29" s="196"/>
      <c r="F29" s="196"/>
    </row>
    <row r="30" spans="1:6" x14ac:dyDescent="0.25">
      <c r="A30" s="1"/>
      <c r="B30" s="29"/>
      <c r="C30" s="30"/>
      <c r="D30" s="35"/>
      <c r="E30" s="35"/>
      <c r="F30" s="2"/>
    </row>
    <row r="31" spans="1:6" x14ac:dyDescent="0.25">
      <c r="A31" s="4" t="s">
        <v>111</v>
      </c>
      <c r="B31" s="24" t="s">
        <v>37</v>
      </c>
      <c r="C31" s="25"/>
      <c r="D31" s="26"/>
      <c r="E31" s="26"/>
      <c r="F31" s="2"/>
    </row>
    <row r="32" spans="1:6" x14ac:dyDescent="0.25">
      <c r="A32" s="1"/>
      <c r="B32" s="36"/>
      <c r="C32" s="32"/>
      <c r="D32" s="33"/>
      <c r="E32" s="33"/>
      <c r="F32" s="2"/>
    </row>
    <row r="33" spans="1:6" ht="0.75" customHeight="1" x14ac:dyDescent="0.25">
      <c r="A33" s="1"/>
      <c r="C33" s="37"/>
      <c r="D33" s="3"/>
      <c r="E33" s="3"/>
      <c r="F33" s="2"/>
    </row>
    <row r="34" spans="1:6" x14ac:dyDescent="0.25">
      <c r="A34" s="38" t="s">
        <v>317</v>
      </c>
      <c r="B34" s="39" t="s">
        <v>40</v>
      </c>
      <c r="C34" s="40"/>
      <c r="D34" s="41"/>
      <c r="E34" s="41"/>
      <c r="F34" s="2"/>
    </row>
    <row r="35" spans="1:6" x14ac:dyDescent="0.25">
      <c r="A35" s="38"/>
      <c r="B35" s="42" t="s">
        <v>41</v>
      </c>
      <c r="C35" s="43"/>
      <c r="D35" s="44"/>
      <c r="E35" s="44"/>
      <c r="F35" s="2"/>
    </row>
    <row r="36" spans="1:6" x14ac:dyDescent="0.25">
      <c r="A36" s="27"/>
      <c r="B36" s="29"/>
      <c r="C36" s="30"/>
      <c r="D36" s="23"/>
      <c r="E36" s="23"/>
      <c r="F36" s="2"/>
    </row>
    <row r="37" spans="1:6" x14ac:dyDescent="0.25">
      <c r="A37" s="38"/>
      <c r="B37" s="24" t="s">
        <v>43</v>
      </c>
      <c r="C37" s="25"/>
      <c r="D37" s="26"/>
      <c r="E37" s="26"/>
      <c r="F37" s="2"/>
    </row>
    <row r="38" spans="1:6" x14ac:dyDescent="0.25">
      <c r="A38" s="27"/>
      <c r="B38" s="5"/>
      <c r="C38" s="20"/>
      <c r="D38" s="2"/>
      <c r="E38" s="2"/>
      <c r="F38" s="2"/>
    </row>
    <row r="39" spans="1:6" x14ac:dyDescent="0.25">
      <c r="A39" s="34" t="s">
        <v>318</v>
      </c>
      <c r="B39" s="24" t="s">
        <v>44</v>
      </c>
      <c r="C39" s="25"/>
      <c r="D39" s="26"/>
      <c r="E39" s="26"/>
      <c r="F39" s="2"/>
    </row>
    <row r="40" spans="1:6" s="186" customFormat="1" x14ac:dyDescent="0.25">
      <c r="A40" s="190"/>
      <c r="B40" s="198" t="s">
        <v>99</v>
      </c>
      <c r="C40" s="212">
        <v>20</v>
      </c>
      <c r="D40" s="213"/>
      <c r="E40" s="196"/>
      <c r="F40" s="196"/>
    </row>
    <row r="41" spans="1:6" x14ac:dyDescent="0.25">
      <c r="A41" s="1"/>
      <c r="B41" s="45"/>
      <c r="C41" s="30"/>
      <c r="D41" s="23"/>
      <c r="E41" s="23"/>
      <c r="F41" s="2"/>
    </row>
    <row r="42" spans="1:6" x14ac:dyDescent="0.25">
      <c r="A42" s="4" t="s">
        <v>319</v>
      </c>
      <c r="B42" s="24" t="s">
        <v>47</v>
      </c>
      <c r="C42" s="25"/>
      <c r="D42" s="26"/>
      <c r="E42" s="26"/>
      <c r="F42" s="2"/>
    </row>
    <row r="43" spans="1:6" s="186" customFormat="1" x14ac:dyDescent="0.25">
      <c r="A43" s="190"/>
      <c r="B43" s="224" t="s">
        <v>99</v>
      </c>
      <c r="C43" s="212">
        <v>80</v>
      </c>
      <c r="D43" s="213"/>
      <c r="E43" s="196"/>
      <c r="F43" s="196"/>
    </row>
    <row r="44" spans="1:6" x14ac:dyDescent="0.25">
      <c r="A44" s="1"/>
      <c r="B44" s="46"/>
      <c r="C44" s="30"/>
      <c r="D44" s="23"/>
      <c r="E44" s="2"/>
      <c r="F44" s="2"/>
    </row>
    <row r="45" spans="1:6" s="186" customFormat="1" x14ac:dyDescent="0.25">
      <c r="A45" s="214" t="s">
        <v>36</v>
      </c>
      <c r="B45" s="215" t="s">
        <v>294</v>
      </c>
      <c r="C45" s="216"/>
      <c r="D45" s="217"/>
      <c r="E45" s="217"/>
      <c r="F45" s="196"/>
    </row>
    <row r="46" spans="1:6" s="186" customFormat="1" x14ac:dyDescent="0.25">
      <c r="A46" s="190"/>
      <c r="B46" s="198" t="s">
        <v>99</v>
      </c>
      <c r="C46" s="212">
        <v>100</v>
      </c>
      <c r="D46" s="213"/>
      <c r="E46" s="196"/>
      <c r="F46" s="196"/>
    </row>
    <row r="47" spans="1:6" x14ac:dyDescent="0.25">
      <c r="A47" s="38"/>
      <c r="B47" s="6"/>
      <c r="C47" s="25"/>
      <c r="D47" s="26"/>
      <c r="E47" s="2"/>
      <c r="F47" s="2"/>
    </row>
    <row r="48" spans="1:6" x14ac:dyDescent="0.25">
      <c r="A48" s="4"/>
      <c r="B48" s="24" t="s">
        <v>49</v>
      </c>
      <c r="C48" s="25"/>
      <c r="D48" s="26"/>
      <c r="E48" s="2"/>
      <c r="F48" s="2"/>
    </row>
    <row r="49" spans="1:6" x14ac:dyDescent="0.25">
      <c r="A49" s="1"/>
      <c r="B49" s="125"/>
      <c r="C49" s="32"/>
      <c r="D49" s="33"/>
      <c r="E49" s="2"/>
      <c r="F49" s="2"/>
    </row>
    <row r="50" spans="1:6" x14ac:dyDescent="0.25">
      <c r="A50" s="48" t="s">
        <v>320</v>
      </c>
      <c r="B50" s="24" t="s">
        <v>50</v>
      </c>
      <c r="C50" s="25"/>
      <c r="D50" s="26"/>
      <c r="E50" s="2"/>
      <c r="F50" s="2"/>
    </row>
    <row r="51" spans="1:6" s="186" customFormat="1" x14ac:dyDescent="0.25">
      <c r="A51" s="225"/>
      <c r="B51" s="198" t="s">
        <v>296</v>
      </c>
      <c r="C51" s="226">
        <v>70</v>
      </c>
      <c r="D51" s="227"/>
      <c r="E51" s="196"/>
      <c r="F51" s="196"/>
    </row>
    <row r="52" spans="1:6" x14ac:dyDescent="0.25">
      <c r="A52" s="49"/>
      <c r="C52" s="47"/>
      <c r="D52" s="41"/>
      <c r="E52" s="12"/>
      <c r="F52" s="2"/>
    </row>
    <row r="53" spans="1:6" s="87" customFormat="1" x14ac:dyDescent="0.25">
      <c r="A53" s="127" t="s">
        <v>321</v>
      </c>
      <c r="B53" s="107" t="s">
        <v>261</v>
      </c>
      <c r="C53" s="108"/>
      <c r="D53" s="140"/>
      <c r="E53" s="78"/>
      <c r="F53" s="78"/>
    </row>
    <row r="54" spans="1:6" s="186" customFormat="1" x14ac:dyDescent="0.25">
      <c r="A54" s="225"/>
      <c r="B54" s="198" t="s">
        <v>262</v>
      </c>
      <c r="C54" s="209">
        <v>20</v>
      </c>
      <c r="D54" s="196"/>
      <c r="E54" s="196"/>
      <c r="F54" s="196"/>
    </row>
    <row r="55" spans="1:6" s="87" customFormat="1" x14ac:dyDescent="0.25">
      <c r="A55" s="129"/>
      <c r="B55" s="168"/>
      <c r="C55" s="118"/>
      <c r="D55" s="88"/>
      <c r="E55" s="140"/>
      <c r="F55" s="78"/>
    </row>
    <row r="56" spans="1:6" x14ac:dyDescent="0.25">
      <c r="A56" s="50" t="s">
        <v>322</v>
      </c>
      <c r="B56" s="24" t="s">
        <v>51</v>
      </c>
      <c r="C56" s="25"/>
      <c r="D56" s="26"/>
      <c r="E56" s="26"/>
      <c r="F56" s="2"/>
    </row>
    <row r="57" spans="1:6" x14ac:dyDescent="0.25">
      <c r="A57" s="49"/>
      <c r="B57" s="45"/>
      <c r="C57" s="47"/>
      <c r="D57" s="41"/>
      <c r="E57" s="12"/>
      <c r="F57" s="2"/>
    </row>
    <row r="58" spans="1:6" x14ac:dyDescent="0.25">
      <c r="A58" s="50" t="s">
        <v>323</v>
      </c>
      <c r="B58" s="24" t="s">
        <v>52</v>
      </c>
      <c r="C58" s="25"/>
      <c r="D58" s="26"/>
      <c r="E58" s="26"/>
      <c r="F58" s="2"/>
    </row>
    <row r="59" spans="1:6" x14ac:dyDescent="0.25">
      <c r="A59" s="49"/>
      <c r="B59" s="51"/>
      <c r="C59" s="32"/>
      <c r="D59" s="33"/>
      <c r="E59" s="33"/>
      <c r="F59" s="2"/>
    </row>
    <row r="60" spans="1:6" x14ac:dyDescent="0.25">
      <c r="A60" s="50" t="s">
        <v>324</v>
      </c>
      <c r="B60" s="24" t="s">
        <v>53</v>
      </c>
      <c r="C60" s="25"/>
      <c r="D60" s="26"/>
      <c r="E60" s="26"/>
      <c r="F60" s="2"/>
    </row>
    <row r="61" spans="1:6" s="186" customFormat="1" x14ac:dyDescent="0.25">
      <c r="A61" s="190"/>
      <c r="B61" s="198" t="s">
        <v>297</v>
      </c>
      <c r="C61" s="212">
        <v>100</v>
      </c>
      <c r="D61" s="213"/>
      <c r="E61" s="196"/>
      <c r="F61" s="196"/>
    </row>
    <row r="62" spans="1:6" x14ac:dyDescent="0.25">
      <c r="A62" s="1"/>
      <c r="B62" s="45"/>
      <c r="C62" s="30"/>
      <c r="D62" s="23"/>
      <c r="E62" s="23"/>
      <c r="F62" s="2"/>
    </row>
    <row r="63" spans="1:6" x14ac:dyDescent="0.25">
      <c r="A63" s="4" t="s">
        <v>325</v>
      </c>
      <c r="B63" s="24" t="s">
        <v>57</v>
      </c>
      <c r="C63" s="25"/>
      <c r="D63" s="26"/>
      <c r="E63" s="26"/>
      <c r="F63" s="2"/>
    </row>
    <row r="64" spans="1:6" x14ac:dyDescent="0.25">
      <c r="A64" s="1"/>
      <c r="B64" s="8"/>
      <c r="C64" s="30"/>
      <c r="D64" s="3"/>
      <c r="E64" s="23"/>
      <c r="F64" s="2"/>
    </row>
    <row r="65" spans="1:6" x14ac:dyDescent="0.25">
      <c r="A65" s="4" t="s">
        <v>117</v>
      </c>
      <c r="B65" s="24" t="s">
        <v>59</v>
      </c>
      <c r="C65" s="25"/>
      <c r="D65" s="26"/>
      <c r="E65" s="26"/>
      <c r="F65" s="2"/>
    </row>
    <row r="66" spans="1:6" x14ac:dyDescent="0.25">
      <c r="A66" s="1"/>
      <c r="B66" s="52"/>
      <c r="C66" s="32"/>
      <c r="D66" s="33"/>
      <c r="E66" s="33"/>
      <c r="F66" s="2"/>
    </row>
    <row r="67" spans="1:6" x14ac:dyDescent="0.25">
      <c r="A67" s="4" t="s">
        <v>119</v>
      </c>
      <c r="B67" s="24" t="s">
        <v>61</v>
      </c>
      <c r="C67" s="25"/>
      <c r="D67" s="26"/>
      <c r="E67" s="26"/>
      <c r="F67" s="2"/>
    </row>
    <row r="68" spans="1:6" x14ac:dyDescent="0.25">
      <c r="A68" s="1"/>
      <c r="B68" s="29"/>
      <c r="C68" s="30"/>
      <c r="D68" s="23"/>
      <c r="E68" s="23"/>
      <c r="F68" s="2"/>
    </row>
    <row r="69" spans="1:6" x14ac:dyDescent="0.25">
      <c r="A69" s="4" t="s">
        <v>60</v>
      </c>
      <c r="B69" s="24" t="s">
        <v>66</v>
      </c>
      <c r="C69" s="25"/>
      <c r="D69" s="26"/>
      <c r="E69" s="26"/>
      <c r="F69" s="2"/>
    </row>
    <row r="70" spans="1:6" x14ac:dyDescent="0.25">
      <c r="A70" s="1"/>
      <c r="B70" s="53"/>
      <c r="C70" s="47"/>
      <c r="D70" s="41"/>
      <c r="E70" s="12"/>
      <c r="F70" s="2"/>
    </row>
    <row r="71" spans="1:6" x14ac:dyDescent="0.25">
      <c r="A71" s="4" t="s">
        <v>65</v>
      </c>
      <c r="B71" s="24" t="s">
        <v>68</v>
      </c>
      <c r="C71" s="25"/>
      <c r="D71" s="26"/>
      <c r="E71" s="26"/>
      <c r="F71" s="2"/>
    </row>
    <row r="72" spans="1:6" x14ac:dyDescent="0.25">
      <c r="A72" s="4"/>
      <c r="B72" s="54"/>
      <c r="C72" s="20"/>
      <c r="D72" s="1"/>
      <c r="E72" s="1"/>
      <c r="F72" s="2"/>
    </row>
    <row r="73" spans="1:6" x14ac:dyDescent="0.25">
      <c r="A73" s="4" t="s">
        <v>314</v>
      </c>
      <c r="B73" s="24" t="s">
        <v>71</v>
      </c>
      <c r="C73" s="25"/>
      <c r="D73" s="26"/>
      <c r="E73" s="26"/>
      <c r="F73" s="2"/>
    </row>
    <row r="74" spans="1:6" x14ac:dyDescent="0.25">
      <c r="A74" s="1"/>
      <c r="B74" s="45"/>
      <c r="C74" s="47"/>
      <c r="D74" s="41"/>
      <c r="E74" s="12"/>
      <c r="F74" s="2"/>
    </row>
    <row r="75" spans="1:6" x14ac:dyDescent="0.25">
      <c r="A75" s="4" t="s">
        <v>315</v>
      </c>
      <c r="B75" s="24" t="s">
        <v>73</v>
      </c>
      <c r="C75" s="25"/>
      <c r="D75" s="26"/>
      <c r="E75" s="26"/>
      <c r="F75" s="2"/>
    </row>
    <row r="76" spans="1:6" s="186" customFormat="1" x14ac:dyDescent="0.25">
      <c r="A76" s="190"/>
      <c r="B76" s="190" t="s">
        <v>99</v>
      </c>
      <c r="C76" s="209">
        <v>200</v>
      </c>
      <c r="D76" s="196"/>
      <c r="E76" s="196"/>
      <c r="F76" s="196"/>
    </row>
    <row r="77" spans="1:6" x14ac:dyDescent="0.25">
      <c r="A77" s="1"/>
      <c r="B77" s="45"/>
      <c r="C77" s="47"/>
      <c r="D77" s="41"/>
      <c r="E77" s="12"/>
      <c r="F77" s="2"/>
    </row>
    <row r="78" spans="1:6" x14ac:dyDescent="0.25">
      <c r="A78" s="4" t="s">
        <v>316</v>
      </c>
      <c r="B78" s="24" t="s">
        <v>75</v>
      </c>
      <c r="C78" s="25"/>
      <c r="D78" s="26"/>
      <c r="E78" s="26"/>
      <c r="F78" s="2"/>
    </row>
    <row r="79" spans="1:6" s="186" customFormat="1" x14ac:dyDescent="0.25">
      <c r="A79" s="190"/>
      <c r="B79" s="228" t="s">
        <v>99</v>
      </c>
      <c r="C79" s="212">
        <v>250</v>
      </c>
      <c r="D79" s="213"/>
      <c r="E79" s="196"/>
      <c r="F79" s="196"/>
    </row>
    <row r="80" spans="1:6" s="60" customFormat="1" x14ac:dyDescent="0.25">
      <c r="A80" s="55"/>
      <c r="B80" s="56" t="s">
        <v>76</v>
      </c>
      <c r="C80" s="56"/>
      <c r="D80" s="57"/>
      <c r="E80" s="58"/>
      <c r="F80" s="59"/>
    </row>
    <row r="81" spans="1:8" x14ac:dyDescent="0.25">
      <c r="D81" s="3"/>
      <c r="E81" s="3"/>
      <c r="F81" s="3"/>
    </row>
    <row r="82" spans="1:8" x14ac:dyDescent="0.25">
      <c r="A82" t="s">
        <v>77</v>
      </c>
      <c r="D82" s="3"/>
      <c r="E82" s="3"/>
      <c r="F82" s="3"/>
    </row>
    <row r="83" spans="1:8" x14ac:dyDescent="0.25">
      <c r="A83" s="4"/>
      <c r="B83" s="6"/>
      <c r="C83" s="14" t="s">
        <v>12</v>
      </c>
      <c r="D83" s="14"/>
      <c r="E83" s="14"/>
      <c r="F83" s="15"/>
    </row>
    <row r="84" spans="1:8" x14ac:dyDescent="0.25">
      <c r="A84" s="1" t="s">
        <v>78</v>
      </c>
      <c r="B84" s="1"/>
      <c r="C84" s="20">
        <v>50</v>
      </c>
      <c r="D84" s="2"/>
      <c r="E84" s="2"/>
      <c r="F84" s="2"/>
    </row>
    <row r="85" spans="1:8" x14ac:dyDescent="0.25">
      <c r="A85" s="1" t="s">
        <v>79</v>
      </c>
      <c r="B85" s="1"/>
      <c r="C85" s="20">
        <v>5</v>
      </c>
      <c r="D85" s="2"/>
      <c r="E85" s="2"/>
      <c r="F85" s="2"/>
    </row>
    <row r="86" spans="1:8" x14ac:dyDescent="0.25">
      <c r="A86" s="75" t="s">
        <v>100</v>
      </c>
      <c r="B86" s="75"/>
      <c r="C86" s="20"/>
      <c r="D86" s="2"/>
      <c r="E86" s="2"/>
      <c r="F86" s="2"/>
    </row>
    <row r="87" spans="1:8" x14ac:dyDescent="0.25">
      <c r="A87" s="61" t="s">
        <v>90</v>
      </c>
      <c r="B87" s="56"/>
      <c r="C87" s="56"/>
      <c r="D87" s="57"/>
      <c r="E87" s="58"/>
      <c r="F87" s="59"/>
    </row>
    <row r="88" spans="1:8" x14ac:dyDescent="0.25">
      <c r="D88" s="3"/>
      <c r="E88" s="3"/>
      <c r="F88" s="3"/>
    </row>
    <row r="89" spans="1:8" ht="5.25" customHeight="1" x14ac:dyDescent="0.25">
      <c r="D89" s="3"/>
      <c r="E89" s="3"/>
      <c r="F89" s="3"/>
    </row>
    <row r="90" spans="1:8" ht="3.75" customHeight="1" x14ac:dyDescent="0.25">
      <c r="D90" s="3"/>
      <c r="E90" s="3"/>
      <c r="F90" s="3"/>
    </row>
    <row r="91" spans="1:8" ht="15.75" x14ac:dyDescent="0.25">
      <c r="A91" s="67" t="s">
        <v>94</v>
      </c>
      <c r="B91" s="67"/>
      <c r="C91" s="67"/>
      <c r="D91" s="68"/>
      <c r="E91" s="68"/>
      <c r="F91" s="68">
        <f>E80+E87</f>
        <v>0</v>
      </c>
      <c r="H91" s="3"/>
    </row>
    <row r="92" spans="1:8" ht="15.75" x14ac:dyDescent="0.25">
      <c r="A92" s="69" t="s">
        <v>7</v>
      </c>
      <c r="B92" s="69"/>
      <c r="C92" s="69"/>
      <c r="D92" s="70">
        <f>E87</f>
        <v>0</v>
      </c>
      <c r="E92" s="70">
        <f>D92*22%</f>
        <v>0</v>
      </c>
      <c r="F92" s="70">
        <f>D92+E92</f>
        <v>0</v>
      </c>
    </row>
    <row r="93" spans="1:8" ht="16.5" thickBot="1" x14ac:dyDescent="0.3">
      <c r="A93" s="67" t="s">
        <v>95</v>
      </c>
      <c r="B93" s="67"/>
      <c r="C93" s="67"/>
      <c r="D93" s="68">
        <f>E80</f>
        <v>0</v>
      </c>
      <c r="E93" s="68">
        <f>D93*9.5%</f>
        <v>0</v>
      </c>
      <c r="F93" s="73">
        <f>D93+E93</f>
        <v>0</v>
      </c>
    </row>
    <row r="94" spans="1:8" ht="16.5" thickBot="1" x14ac:dyDescent="0.3">
      <c r="A94" s="71" t="s">
        <v>96</v>
      </c>
      <c r="B94" s="71"/>
      <c r="C94" s="71"/>
      <c r="D94" s="72"/>
      <c r="E94" s="72"/>
      <c r="F94" s="86">
        <f>F92+F93</f>
        <v>0</v>
      </c>
    </row>
    <row r="95" spans="1:8" ht="15.75" x14ac:dyDescent="0.25">
      <c r="A95" s="13"/>
      <c r="B95" s="13"/>
      <c r="C95" s="13"/>
      <c r="D95" s="73"/>
      <c r="E95" s="73"/>
      <c r="F95" s="73"/>
    </row>
    <row r="96" spans="1:8" hidden="1" x14ac:dyDescent="0.25">
      <c r="D96" s="3"/>
      <c r="E96" s="3"/>
      <c r="F96" s="3"/>
    </row>
    <row r="97" spans="2:6" x14ac:dyDescent="0.25">
      <c r="B97" s="60" t="s">
        <v>327</v>
      </c>
      <c r="D97" t="s">
        <v>348</v>
      </c>
      <c r="F97" s="83"/>
    </row>
    <row r="98" spans="2:6" x14ac:dyDescent="0.25">
      <c r="F98" s="83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9277A-BBDD-4EFC-B5B3-DE624307CB90}">
  <dimension ref="A1:E97"/>
  <sheetViews>
    <sheetView workbookViewId="0">
      <selection activeCell="E11" sqref="E11"/>
    </sheetView>
  </sheetViews>
  <sheetFormatPr defaultRowHeight="15" x14ac:dyDescent="0.25"/>
  <cols>
    <col min="2" max="2" width="51.85546875" bestFit="1" customWidth="1"/>
    <col min="5" max="5" width="21.7109375" bestFit="1" customWidth="1"/>
  </cols>
  <sheetData>
    <row r="1" spans="1:5" x14ac:dyDescent="0.25">
      <c r="A1" s="1"/>
      <c r="B1" s="1" t="s">
        <v>368</v>
      </c>
      <c r="C1" s="1" t="s">
        <v>369</v>
      </c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 t="s">
        <v>370</v>
      </c>
      <c r="B3" s="1" t="s">
        <v>371</v>
      </c>
      <c r="C3" s="1"/>
      <c r="D3" s="1" t="s">
        <v>372</v>
      </c>
      <c r="E3" s="1" t="s">
        <v>373</v>
      </c>
    </row>
    <row r="4" spans="1:5" x14ac:dyDescent="0.25">
      <c r="A4" s="1">
        <v>1</v>
      </c>
      <c r="B4" s="1" t="s">
        <v>386</v>
      </c>
      <c r="C4" s="1"/>
      <c r="D4" s="1" t="s">
        <v>374</v>
      </c>
      <c r="E4" s="1"/>
    </row>
    <row r="5" spans="1:5" x14ac:dyDescent="0.25">
      <c r="A5" s="1">
        <v>2</v>
      </c>
      <c r="B5" s="1" t="s">
        <v>387</v>
      </c>
      <c r="C5" s="1"/>
      <c r="D5" s="1" t="s">
        <v>374</v>
      </c>
      <c r="E5" s="1"/>
    </row>
    <row r="6" spans="1:5" x14ac:dyDescent="0.25">
      <c r="A6" s="1">
        <v>3</v>
      </c>
      <c r="B6" s="1" t="s">
        <v>375</v>
      </c>
      <c r="C6" s="1"/>
      <c r="D6" s="1" t="s">
        <v>374</v>
      </c>
      <c r="E6" s="1"/>
    </row>
    <row r="7" spans="1:5" x14ac:dyDescent="0.25">
      <c r="A7" s="1">
        <v>4</v>
      </c>
      <c r="B7" s="1" t="s">
        <v>378</v>
      </c>
      <c r="C7" s="1"/>
      <c r="D7" s="1" t="s">
        <v>374</v>
      </c>
      <c r="E7" s="1"/>
    </row>
    <row r="8" spans="1:5" x14ac:dyDescent="0.25">
      <c r="A8" s="1">
        <v>5</v>
      </c>
      <c r="B8" s="1" t="s">
        <v>379</v>
      </c>
      <c r="C8" s="1"/>
      <c r="D8" s="1" t="s">
        <v>374</v>
      </c>
      <c r="E8" s="1"/>
    </row>
    <row r="9" spans="1:5" x14ac:dyDescent="0.25">
      <c r="A9" s="1">
        <v>6</v>
      </c>
      <c r="B9" s="1" t="s">
        <v>388</v>
      </c>
      <c r="C9" s="1"/>
      <c r="D9" s="1" t="s">
        <v>374</v>
      </c>
      <c r="E9" s="1"/>
    </row>
    <row r="10" spans="1:5" x14ac:dyDescent="0.25">
      <c r="A10" s="1">
        <v>7</v>
      </c>
      <c r="B10" s="1" t="s">
        <v>380</v>
      </c>
      <c r="C10" s="1"/>
      <c r="D10" s="1" t="s">
        <v>374</v>
      </c>
      <c r="E10" s="1"/>
    </row>
    <row r="11" spans="1:5" x14ac:dyDescent="0.25">
      <c r="A11" s="1">
        <v>8</v>
      </c>
      <c r="B11" s="1" t="s">
        <v>381</v>
      </c>
      <c r="C11" s="1"/>
      <c r="D11" s="1" t="s">
        <v>374</v>
      </c>
      <c r="E11" s="1"/>
    </row>
    <row r="12" spans="1:5" x14ac:dyDescent="0.25">
      <c r="A12" s="1">
        <v>9</v>
      </c>
      <c r="B12" s="1" t="s">
        <v>376</v>
      </c>
      <c r="C12" s="1"/>
      <c r="D12" s="1" t="s">
        <v>374</v>
      </c>
      <c r="E12" s="1"/>
    </row>
    <row r="13" spans="1:5" x14ac:dyDescent="0.25">
      <c r="A13" s="1">
        <v>10</v>
      </c>
      <c r="B13" s="1" t="s">
        <v>382</v>
      </c>
      <c r="C13" s="1"/>
      <c r="D13" s="1" t="s">
        <v>374</v>
      </c>
      <c r="E13" s="1"/>
    </row>
    <row r="14" spans="1:5" x14ac:dyDescent="0.25">
      <c r="A14" s="1">
        <v>11</v>
      </c>
      <c r="B14" s="1" t="s">
        <v>377</v>
      </c>
      <c r="C14" s="1"/>
      <c r="D14" s="1" t="s">
        <v>374</v>
      </c>
      <c r="E14" s="1"/>
    </row>
    <row r="15" spans="1:5" x14ac:dyDescent="0.25">
      <c r="A15" s="1">
        <v>12</v>
      </c>
      <c r="B15" s="1" t="s">
        <v>383</v>
      </c>
      <c r="C15" s="1"/>
      <c r="D15" s="1" t="s">
        <v>374</v>
      </c>
      <c r="E15" s="1"/>
    </row>
    <row r="16" spans="1:5" x14ac:dyDescent="0.25">
      <c r="A16" s="1">
        <v>13</v>
      </c>
      <c r="B16" s="1" t="s">
        <v>384</v>
      </c>
      <c r="C16" s="1"/>
      <c r="D16" s="1" t="s">
        <v>374</v>
      </c>
      <c r="E16" s="1"/>
    </row>
    <row r="17" spans="1:5" x14ac:dyDescent="0.25">
      <c r="A17" s="1">
        <v>14</v>
      </c>
      <c r="B17" s="1" t="s">
        <v>385</v>
      </c>
      <c r="C17" s="1"/>
      <c r="D17" s="1" t="s">
        <v>374</v>
      </c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 t="s">
        <v>343</v>
      </c>
      <c r="C20" s="1"/>
      <c r="D20" s="1" t="s">
        <v>348</v>
      </c>
      <c r="E20" s="1"/>
    </row>
    <row r="21" spans="1:5" x14ac:dyDescent="0.25">
      <c r="A21" s="1"/>
      <c r="B21" s="1"/>
      <c r="C21" s="1"/>
      <c r="D21" s="1"/>
      <c r="E21" s="1"/>
    </row>
    <row r="97" spans="2:2" x14ac:dyDescent="0.25">
      <c r="B97" t="s">
        <v>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Rekapitulacija</vt:lpstr>
      <vt:lpstr>PARKI</vt:lpstr>
      <vt:lpstr>KOŠNJA</vt:lpstr>
      <vt:lpstr>Urbana oprema</vt:lpstr>
      <vt:lpstr>Spomladanska zas.</vt:lpstr>
      <vt:lpstr>Jesenska zas.</vt:lpstr>
      <vt:lpstr>Cenik</vt:lpstr>
    </vt:vector>
  </TitlesOfParts>
  <Company>IPIL d.o.o., Ilirska Bistrica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jozicas</dc:creator>
  <cp:lastModifiedBy>Mitja Božič</cp:lastModifiedBy>
  <cp:lastPrinted>2020-01-28T06:14:54Z</cp:lastPrinted>
  <dcterms:created xsi:type="dcterms:W3CDTF">2012-02-07T11:16:36Z</dcterms:created>
  <dcterms:modified xsi:type="dcterms:W3CDTF">2020-05-08T11:24:22Z</dcterms:modified>
</cp:coreProperties>
</file>