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filterPrivacy="1" defaultThemeVersion="124226"/>
  <xr:revisionPtr revIDLastSave="0" documentId="13_ncr:1_{681CDDB4-07AD-44AC-977D-0ABF78C4B1F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opis" sheetId="1" r:id="rId1"/>
    <sheet name="List2" sheetId="2" r:id="rId2"/>
    <sheet name="List3" sheetId="3" r:id="rId3"/>
  </sheets>
  <definedNames>
    <definedName name="_xlnm.Print_Area" localSheetId="0">Popis!$A$1:$F$169</definedName>
    <definedName name="_xlnm.Print_Titles" localSheetId="0">Popis!$1:$2</definedName>
  </definedNames>
  <calcPr calcId="181029" iterate="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7" i="1" l="1"/>
  <c r="F29" i="1"/>
  <c r="F28" i="1"/>
  <c r="F18" i="1"/>
  <c r="F141" i="1" l="1"/>
  <c r="F122" i="1"/>
  <c r="F120" i="1"/>
  <c r="F118" i="1"/>
  <c r="F113" i="1"/>
  <c r="F112" i="1"/>
  <c r="F111" i="1"/>
  <c r="F110" i="1"/>
  <c r="F109" i="1"/>
  <c r="F108" i="1"/>
  <c r="F79" i="1"/>
  <c r="F81" i="1"/>
  <c r="F72" i="1"/>
  <c r="F21" i="1"/>
  <c r="F65" i="1" l="1"/>
  <c r="F58" i="1"/>
  <c r="F57" i="1"/>
  <c r="F56" i="1"/>
  <c r="F55" i="1"/>
  <c r="F54" i="1"/>
  <c r="F33" i="1" l="1"/>
  <c r="F73" i="1" l="1"/>
  <c r="F126" i="1" l="1"/>
  <c r="F124" i="1"/>
  <c r="F85" i="1"/>
  <c r="F83" i="1"/>
  <c r="F31" i="1" l="1"/>
  <c r="F116" i="1" l="1"/>
  <c r="F105" i="1"/>
  <c r="F102" i="1"/>
  <c r="F101" i="1"/>
  <c r="F47" i="1"/>
  <c r="F50" i="1"/>
  <c r="F49" i="1"/>
  <c r="F48" i="1"/>
  <c r="F44" i="1"/>
  <c r="F43" i="1"/>
  <c r="F42" i="1"/>
  <c r="F41" i="1"/>
  <c r="F36" i="1"/>
  <c r="F30" i="1"/>
  <c r="F27" i="1"/>
  <c r="F26" i="1"/>
  <c r="F25" i="1"/>
  <c r="F22" i="1"/>
  <c r="F20" i="1"/>
  <c r="F19" i="1"/>
  <c r="F17" i="1"/>
  <c r="F16" i="1"/>
  <c r="F147" i="1" l="1"/>
  <c r="F145" i="1"/>
  <c r="F144" i="1"/>
  <c r="F139" i="1"/>
  <c r="F138" i="1"/>
  <c r="F137" i="1"/>
  <c r="F136" i="1"/>
  <c r="A135" i="1"/>
  <c r="F149" i="1" l="1"/>
  <c r="F160" i="1" s="1"/>
  <c r="A141" i="1"/>
  <c r="A143" i="1" s="1"/>
  <c r="A147" i="1" s="1"/>
  <c r="A15" i="1" l="1"/>
  <c r="F97" i="1" l="1"/>
  <c r="F96" i="1"/>
  <c r="A95" i="1"/>
  <c r="F77" i="1"/>
  <c r="F75" i="1"/>
  <c r="F67" i="1"/>
  <c r="F69" i="1"/>
  <c r="A24" i="1" l="1"/>
  <c r="A33" i="1" l="1"/>
  <c r="A35" i="1" s="1"/>
  <c r="F128" i="1"/>
  <c r="F159" i="1" s="1"/>
  <c r="A99" i="1"/>
  <c r="F87" i="1"/>
  <c r="F158" i="1" s="1"/>
  <c r="F162" i="1" l="1"/>
  <c r="A104" i="1"/>
  <c r="A107" i="1" s="1"/>
  <c r="A39" i="1" l="1"/>
  <c r="A46" i="1" l="1"/>
  <c r="A52" i="1" l="1"/>
  <c r="A60" i="1" s="1"/>
  <c r="A67" i="1" l="1"/>
  <c r="A69" i="1" s="1"/>
  <c r="A71" i="1" l="1"/>
  <c r="A75" i="1" s="1"/>
  <c r="A77" i="1" s="1"/>
  <c r="A79" i="1" l="1"/>
  <c r="A81" i="1" s="1"/>
  <c r="A83" i="1" s="1"/>
  <c r="A85" i="1" s="1"/>
  <c r="A115" i="1" l="1"/>
  <c r="A118" i="1" l="1"/>
  <c r="A120" i="1" l="1"/>
  <c r="A122" i="1" s="1"/>
  <c r="A124" i="1" s="1"/>
  <c r="A126" i="1" s="1"/>
</calcChain>
</file>

<file path=xl/sharedStrings.xml><?xml version="1.0" encoding="utf-8"?>
<sst xmlns="http://schemas.openxmlformats.org/spreadsheetml/2006/main" count="180" uniqueCount="113">
  <si>
    <t>Faza:         PZI</t>
  </si>
  <si>
    <t>I. Električne inštalacije in oprema</t>
  </si>
  <si>
    <t>kos/m</t>
  </si>
  <si>
    <t xml:space="preserve">     znesek</t>
  </si>
  <si>
    <t>kos</t>
  </si>
  <si>
    <t>Dobava in montaža izolirnih cevi:</t>
  </si>
  <si>
    <t>Dobava in montaža stikal, vtičnic, priključkov:</t>
  </si>
  <si>
    <t>Dobava in montaža parapetnega kanala:</t>
  </si>
  <si>
    <t>m</t>
  </si>
  <si>
    <t>Dobava in montaža omarice za izenačevanje potenciala DIP</t>
  </si>
  <si>
    <t>Dobava in montaža sponk za izenačevanje potenciala IP</t>
  </si>
  <si>
    <t>kpl</t>
  </si>
  <si>
    <t>Izdelava prebojev do velikosti fi10cm</t>
  </si>
  <si>
    <t>Drobni material</t>
  </si>
  <si>
    <t>Meritev električne instalacije</t>
  </si>
  <si>
    <t>Skupaj električne inštalacije in oprema:</t>
  </si>
  <si>
    <t xml:space="preserve">Priključni 19" horizontalni panel Cat 6 24*RJ 45  izvedba višine 2 HE-komplet (z univerzalnimi elementi, RJ 45, moduli, protiprašnimi pokrovčki, pritrdilcem kablov, ozemljitvenim kompletom za panel in univerzalne elemente </t>
  </si>
  <si>
    <t>Drobni vezni in pritrdilni material, zaključevanje kablov, označevanje komunikacijskega vozlišča</t>
  </si>
  <si>
    <t>PODATKOVNA INŠTALACIJA</t>
  </si>
  <si>
    <t>Dobava in montaža podatkovnih vtičnic:</t>
  </si>
  <si>
    <t>Dobava in montaža izolirnih cevi za potek telekomunikacijskih inštalacij:</t>
  </si>
  <si>
    <t>Preizkus instalacij, dajanje v obratovanje in meritve telekomunikacij</t>
  </si>
  <si>
    <t>Skupaj telekomunikacijske inštalacije in oprema:</t>
  </si>
  <si>
    <t xml:space="preserve">  €/kos/m</t>
  </si>
  <si>
    <t>II. Telekomunikacije</t>
  </si>
  <si>
    <t>V. Demontažna dela</t>
  </si>
  <si>
    <t>Demontaža obstoječih elementov el. inštalacij:</t>
  </si>
  <si>
    <t>svetilke</t>
  </si>
  <si>
    <t>stikala</t>
  </si>
  <si>
    <t>vtičnice 1f</t>
  </si>
  <si>
    <t>fiksni priključki</t>
  </si>
  <si>
    <t>do 3x2,5mm2</t>
  </si>
  <si>
    <t>Demontaža vodnikov podometne izvedbe dimenzij</t>
  </si>
  <si>
    <t>Odvoz demontiranega materiala na deponijo</t>
  </si>
  <si>
    <t>Skupaj demontažna dela:</t>
  </si>
  <si>
    <t>Rekapitulacija stroškov</t>
  </si>
  <si>
    <t>I.</t>
  </si>
  <si>
    <t>II.</t>
  </si>
  <si>
    <t>III.</t>
  </si>
  <si>
    <t>Električne inštalacije in oprema</t>
  </si>
  <si>
    <t>Telekomunikacije</t>
  </si>
  <si>
    <t>Demontažna dela</t>
  </si>
  <si>
    <t>Skupaj brez DDV:</t>
  </si>
  <si>
    <t>OPOMBA:</t>
  </si>
  <si>
    <t xml:space="preserve">Drobni, vezni in pritrdilni material, označitev elementov in razdelilnika, vstavitev enopolnih shem </t>
  </si>
  <si>
    <t>Glavno stikalo SV340 40A/3</t>
  </si>
  <si>
    <t>NYM-J 2x1,5mm2</t>
  </si>
  <si>
    <t>NYM-J 3x1,5mm2</t>
  </si>
  <si>
    <t>NYM-J 3x2,5mm2</t>
  </si>
  <si>
    <t>fi 16mm</t>
  </si>
  <si>
    <t>fiksni priključek p/o</t>
  </si>
  <si>
    <t>enojna podatkovna vtičnica RJ45 UTP Cat. 6</t>
  </si>
  <si>
    <t>dvojna podatkovna vtičnica RJ45 UTP Cat. 6</t>
  </si>
  <si>
    <t>UTP Category 6 4x2</t>
  </si>
  <si>
    <t>Podometne izvedbe v modularnih dozah oz. dozah fi60mm, kot npr.: VIMAR, komplet z vgradno dozo, nosilnimi in okrasnimi okvirji, pritrdilnim priborom, drobnim materialom</t>
  </si>
  <si>
    <t>stikalo navadno 10A p/o</t>
  </si>
  <si>
    <t>stikalo menjalno 10A p/o</t>
  </si>
  <si>
    <t>vtičnica šuko enofazna 230V/16A p/o</t>
  </si>
  <si>
    <t>H07V 6mm2 (Ru/Ze)</t>
  </si>
  <si>
    <t>H07V 16mm2 (Ru/Ze)</t>
  </si>
  <si>
    <t>~ Vsa vgrajena oprema mora imeti CE certifikate o ustreznosti;</t>
  </si>
  <si>
    <t>~ Aktivna oprema v telekomunikacijskem razdelilniku ni zajeta v popisu in rekapitulaciji stroškov;</t>
  </si>
  <si>
    <t xml:space="preserve">POPIS MATERIALA IN REKAPITULACIJA STROŠKOV </t>
  </si>
  <si>
    <t>Izdelava utorov v zidu za poteke elektroinstalacij</t>
  </si>
  <si>
    <t>Izdelava utorov v zidu za poteke telekomunikacijskih inštralacij</t>
  </si>
  <si>
    <t>Izdelava PID načrta električnih inštalacij</t>
  </si>
  <si>
    <t>Označevanje tokokrogov vseh elementov električnih inštalacij ter priprava podatkov za izdelavo PID načrta električnih inštalacij in posredovanje projektantu</t>
  </si>
  <si>
    <t>Izdelava PID načrta telekomunikacijskih inštalacij</t>
  </si>
  <si>
    <t>Označevanje vseh elementov telekomunikacijskih inštalacij ter priprava podatkov za izdelavo PID načrta telekomunikacijskih inštalacij in posredovanje projektantu</t>
  </si>
  <si>
    <t xml:space="preserve">Priklopi naprav strojnih inštalacij </t>
  </si>
  <si>
    <t xml:space="preserve">do 10kW/400V </t>
  </si>
  <si>
    <t>Enopolni inštalacijski odklopnik B-10A 10kA</t>
  </si>
  <si>
    <t>Dobava in polaganje kablov pretežno podometno v predpripravljenih izolirnih ceveh v ometu oz betonu, deloma nadometno na kabelskih policah in v izolirnih ceveh na distančnih objemkah:</t>
  </si>
  <si>
    <t>Pregled obstoječega dovodnega kabla in varovalk na dovodu ter menjava po potrebi</t>
  </si>
  <si>
    <t>Dobava in montaža svetilk komplet s svetlobnim virom, napajalnikom ter obešalnim in pritrdilnim priborom:</t>
  </si>
  <si>
    <t>S1) Viseča linijska svetilka, LED max 29W, min 3000 Lm, 4000°K, optika mikroprizmatik polikarbonat, ALU ohišje, cca 112x36x55 mm kot npr: INTRA KALIS S 55 MPR 3100 lm 28 W 840 L1125 mm FO IP20 silver aluminium</t>
  </si>
  <si>
    <t>S2) Vgradna okrogla svetilka, LED max 18W, min 1800 Lm, 4000°K, optika Satin opal PMMA, ohišje polikarbonat, cca fi240 mm kot npr: INTRA NITOR RV Flat SOP 1800 lm 18 W 700 mA 28 V 840 IP44 white/white</t>
  </si>
  <si>
    <t>S3) Viseča svetilka, kot npr: EGLO YORTH, barva ohišja: brušen baker, z LED sijalko E27 5W/230V 2700K</t>
  </si>
  <si>
    <t>Z1) Zasilna svetilka z vgrajeno baterijo avtonomije 1h, kot npr BEGHELLI LOGICA LED 11W</t>
  </si>
  <si>
    <t>Parapetni kanal nadometne izvedbe, dvoprekatni, komplet z pritrdilnim materialom, kot Elba 130/72, z vgrajeno opremo:</t>
  </si>
  <si>
    <t>AT 130/72</t>
  </si>
  <si>
    <t xml:space="preserve">končni element AT kanala </t>
  </si>
  <si>
    <t>Trojna šuko vtičnica s pripadajočo dozo in okvirjem - bela (mreža)</t>
  </si>
  <si>
    <t>Enojna podatkovna vtičnica RJ45 UTP Cat. 6 s pripadajočo dozo in okvirjem</t>
  </si>
  <si>
    <t>Dvojna podatkovna vtičnica RJ45 UTP Cat. 6 s pripadajočo dozo in okvirjem</t>
  </si>
  <si>
    <t>Dobava in montaža talne doze:</t>
  </si>
  <si>
    <t>Talna doza dimenzij 310x310mm, montaža v estrih, komplet z pritrdilnim materialom, kot npr.: Prelog UFB 90, z vgrajeno opremo:</t>
  </si>
  <si>
    <t>Skupaj talna doza z vgrajeno opremo</t>
  </si>
  <si>
    <t>2x Trojna šuko vtičnica s pripadajočo dozo in okvirjem - bela (mreža)</t>
  </si>
  <si>
    <t>1x Enojna podatkovna vtičnica RJ45 UTP Cat. 6 s pripadajočo dozo in okvirjem</t>
  </si>
  <si>
    <t xml:space="preserve">Investitor: OBČINA ILIRSKA BISTRICA </t>
  </si>
  <si>
    <t xml:space="preserve">                   BAZOVIŠKA CESTA 14, 6250 ILIRSKA BISTRICA</t>
  </si>
  <si>
    <t>Enopolni inštalacijski odklopnik C-16A 10kA</t>
  </si>
  <si>
    <t>Odvodniki prenapetosti PROTEC C40/230V L1,L2,L3</t>
  </si>
  <si>
    <t>do 4kW/230V</t>
  </si>
  <si>
    <t>Dobava in polaganje podatkovnih kablov pretežno podometno v predpripravljenih izolirnih ceveh v ometu oz betonu, deloma nadometno na kabelskih policah in v izolirnih ceveh na distančnih objemkah:</t>
  </si>
  <si>
    <t>Zagon sistema, šolanje uporabnika in predaja dokumentacije</t>
  </si>
  <si>
    <t>Dobava in vgradnja protivlomnega sistema v sestavi:</t>
  </si>
  <si>
    <t>Senzor gibanja kot npr: DSC LC-104 dvopodročni ali enakovredno</t>
  </si>
  <si>
    <t>Alarmna centrala, kot npr.: DSC PC1616+5501 LCD, komplet s transformatorjem 45VA, akumulatorjem 12V/7.5Ah, in GSM/GPRS brezžični komunikator GS3105-K</t>
  </si>
  <si>
    <t>Dekodirna tipkovnica</t>
  </si>
  <si>
    <t xml:space="preserve">Zunanja alarmna hupa s svetlobnim signalom, kot npr.: DSC Lady komplet z akumulatorjem </t>
  </si>
  <si>
    <t>Kabel za protivlomno inštalacijo
Liycy 2x0.5+4x0.24mm</t>
  </si>
  <si>
    <t>do 5x6mm2</t>
  </si>
  <si>
    <t>Objekt:      SPREJEMNA PISARNA</t>
  </si>
  <si>
    <t>Dobava in montaža opreme v obstoječ razdelilnik:</t>
  </si>
  <si>
    <t>Tripolni inštalacijski odklopnik C-16A/3 10kA</t>
  </si>
  <si>
    <t>Enopolni inštalacijski odklopnik C-25A 10kA</t>
  </si>
  <si>
    <t>NYY-J 3x4mm2</t>
  </si>
  <si>
    <t>NYY-J 5x4mm2</t>
  </si>
  <si>
    <t>fi 23mm</t>
  </si>
  <si>
    <t>Dobava in montaža opreme v obstoječe komunikacijsko vozlišče:</t>
  </si>
  <si>
    <t>Demontaža opreme iz obstoječega podometnega stikalnega bloka velikosti 3x12TE, komplet z veznim materialom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</si>
</sst>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#,##0;[Red]#,##0"/>
    <numFmt numFmtId="165" formatCode="#,##0.00\ [$€-1]"/>
    <numFmt numFmtId="166" formatCode="#,##0.00\ &quot;€&quot;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0"/>
      <color theme="1"/>
      <name val="Arial"/>
      <family val="2"/>
      <charset val="238"/>
    </font>
    <font>
      <u/>
      <sz val="11"/>
      <color theme="10"/>
      <name val="Calibri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10"/>
      <name val="Arial"/>
      <family val="2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/>
  </cellStyleXfs>
  <cellXfs count="75">
    <xf numFmtId="0" fontId="0" fillId="0" borderId="0" xfId="0"/>
    <xf numFmtId="164" fontId="4" fillId="0" borderId="0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left" vertical="top"/>
    </xf>
    <xf numFmtId="49" fontId="5" fillId="0" borderId="0" xfId="0" applyNumberFormat="1" applyFont="1" applyAlignment="1">
      <alignment vertical="top" wrapText="1"/>
    </xf>
    <xf numFmtId="49" fontId="5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" fontId="5" fillId="0" borderId="0" xfId="0" applyNumberFormat="1" applyFont="1" applyAlignment="1">
      <alignment horizontal="center"/>
    </xf>
    <xf numFmtId="166" fontId="5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49" fontId="7" fillId="0" borderId="0" xfId="2" applyNumberFormat="1" applyFont="1" applyAlignment="1" applyProtection="1">
      <alignment vertical="top" wrapText="1"/>
    </xf>
    <xf numFmtId="49" fontId="7" fillId="0" borderId="0" xfId="0" applyNumberFormat="1" applyFont="1" applyAlignment="1">
      <alignment vertical="top" wrapText="1"/>
    </xf>
    <xf numFmtId="9" fontId="5" fillId="0" borderId="0" xfId="0" applyNumberFormat="1" applyFont="1" applyAlignment="1">
      <alignment horizontal="center"/>
    </xf>
    <xf numFmtId="1" fontId="5" fillId="0" borderId="1" xfId="0" applyNumberFormat="1" applyFont="1" applyBorder="1" applyAlignment="1">
      <alignment horizontal="left" vertical="top"/>
    </xf>
    <xf numFmtId="49" fontId="5" fillId="0" borderId="1" xfId="0" applyNumberFormat="1" applyFont="1" applyBorder="1" applyAlignment="1">
      <alignment vertical="top" wrapText="1"/>
    </xf>
    <xf numFmtId="49" fontId="5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66" fontId="5" fillId="0" borderId="1" xfId="0" applyNumberFormat="1" applyFont="1" applyBorder="1" applyAlignment="1">
      <alignment horizontal="right"/>
    </xf>
    <xf numFmtId="0" fontId="5" fillId="0" borderId="0" xfId="0" applyNumberFormat="1" applyFont="1" applyAlignment="1">
      <alignment vertical="top" wrapText="1"/>
    </xf>
    <xf numFmtId="1" fontId="8" fillId="0" borderId="0" xfId="0" applyNumberFormat="1" applyFont="1" applyAlignment="1">
      <alignment horizontal="left" vertical="top"/>
    </xf>
    <xf numFmtId="164" fontId="9" fillId="0" borderId="0" xfId="0" applyNumberFormat="1" applyFont="1" applyBorder="1" applyAlignment="1">
      <alignment horizontal="left" vertical="top"/>
    </xf>
    <xf numFmtId="164" fontId="10" fillId="0" borderId="0" xfId="0" applyNumberFormat="1" applyFont="1" applyAlignment="1">
      <alignment horizontal="left" vertical="top" wrapText="1"/>
    </xf>
    <xf numFmtId="49" fontId="5" fillId="0" borderId="0" xfId="0" applyNumberFormat="1" applyFont="1" applyAlignment="1">
      <alignment horizontal="center" wrapText="1"/>
    </xf>
    <xf numFmtId="1" fontId="5" fillId="0" borderId="0" xfId="0" applyNumberFormat="1" applyFont="1" applyAlignment="1">
      <alignment horizontal="center" wrapText="1"/>
    </xf>
    <xf numFmtId="166" fontId="5" fillId="0" borderId="0" xfId="0" applyNumberFormat="1" applyFont="1" applyAlignment="1">
      <alignment horizontal="right" wrapText="1"/>
    </xf>
    <xf numFmtId="49" fontId="7" fillId="0" borderId="0" xfId="2" applyNumberFormat="1" applyFont="1" applyAlignment="1" applyProtection="1">
      <alignment horizontal="left" vertical="top" wrapText="1"/>
    </xf>
    <xf numFmtId="165" fontId="4" fillId="0" borderId="0" xfId="1" applyNumberFormat="1" applyFont="1" applyBorder="1" applyAlignment="1">
      <alignment horizontal="right"/>
    </xf>
    <xf numFmtId="0" fontId="0" fillId="0" borderId="0" xfId="0"/>
    <xf numFmtId="166" fontId="11" fillId="0" borderId="0" xfId="0" applyNumberFormat="1" applyFont="1" applyAlignment="1">
      <alignment horizontal="right"/>
    </xf>
    <xf numFmtId="166" fontId="12" fillId="0" borderId="0" xfId="0" applyNumberFormat="1" applyFont="1" applyAlignment="1">
      <alignment horizontal="right"/>
    </xf>
    <xf numFmtId="1" fontId="12" fillId="0" borderId="0" xfId="0" applyNumberFormat="1" applyFont="1" applyAlignment="1">
      <alignment horizontal="left" vertical="top"/>
    </xf>
    <xf numFmtId="49" fontId="12" fillId="0" borderId="0" xfId="0" applyNumberFormat="1" applyFont="1" applyAlignment="1">
      <alignment vertical="top" wrapText="1"/>
    </xf>
    <xf numFmtId="49" fontId="12" fillId="0" borderId="0" xfId="0" applyNumberFormat="1" applyFont="1" applyAlignment="1">
      <alignment horizontal="center"/>
    </xf>
    <xf numFmtId="1" fontId="12" fillId="0" borderId="0" xfId="0" applyNumberFormat="1" applyFont="1" applyAlignment="1">
      <alignment horizontal="center"/>
    </xf>
    <xf numFmtId="1" fontId="12" fillId="0" borderId="3" xfId="0" applyNumberFormat="1" applyFont="1" applyBorder="1" applyAlignment="1">
      <alignment horizontal="left" vertical="top"/>
    </xf>
    <xf numFmtId="49" fontId="12" fillId="0" borderId="3" xfId="0" applyNumberFormat="1" applyFont="1" applyBorder="1" applyAlignment="1">
      <alignment vertical="top" wrapText="1"/>
    </xf>
    <xf numFmtId="49" fontId="12" fillId="0" borderId="3" xfId="0" applyNumberFormat="1" applyFont="1" applyBorder="1" applyAlignment="1">
      <alignment horizontal="center"/>
    </xf>
    <xf numFmtId="1" fontId="12" fillId="0" borderId="3" xfId="0" applyNumberFormat="1" applyFont="1" applyBorder="1" applyAlignment="1">
      <alignment horizontal="center"/>
    </xf>
    <xf numFmtId="166" fontId="12" fillId="0" borderId="3" xfId="0" applyNumberFormat="1" applyFont="1" applyBorder="1" applyAlignment="1">
      <alignment horizontal="right"/>
    </xf>
    <xf numFmtId="0" fontId="0" fillId="0" borderId="0" xfId="0"/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164" fontId="0" fillId="0" borderId="0" xfId="0" applyNumberFormat="1" applyAlignment="1">
      <alignment horizontal="left"/>
    </xf>
    <xf numFmtId="164" fontId="0" fillId="0" borderId="0" xfId="0" applyNumberFormat="1" applyAlignment="1"/>
    <xf numFmtId="164" fontId="2" fillId="0" borderId="0" xfId="0" applyNumberFormat="1" applyFont="1" applyBorder="1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5" fillId="0" borderId="0" xfId="0" applyFont="1" applyAlignment="1">
      <alignment horizontal="left" wrapText="1"/>
    </xf>
    <xf numFmtId="0" fontId="7" fillId="0" borderId="0" xfId="0" applyFont="1" applyAlignment="1">
      <alignment horizontal="right"/>
    </xf>
    <xf numFmtId="1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 wrapText="1"/>
    </xf>
    <xf numFmtId="165" fontId="7" fillId="0" borderId="0" xfId="1" applyNumberFormat="1" applyFont="1" applyAlignment="1">
      <alignment horizontal="right"/>
    </xf>
    <xf numFmtId="0" fontId="16" fillId="0" borderId="0" xfId="0" applyFont="1" applyAlignment="1">
      <alignment horizontal="left" wrapText="1"/>
    </xf>
    <xf numFmtId="0" fontId="14" fillId="0" borderId="0" xfId="0" applyFont="1" applyAlignment="1">
      <alignment horizontal="left" wrapText="1"/>
    </xf>
    <xf numFmtId="165" fontId="15" fillId="0" borderId="0" xfId="1" applyNumberFormat="1" applyFont="1" applyAlignment="1">
      <alignment horizontal="right"/>
    </xf>
    <xf numFmtId="1" fontId="5" fillId="0" borderId="0" xfId="0" applyNumberFormat="1" applyFont="1" applyAlignment="1">
      <alignment horizontal="left" vertical="top" wrapText="1"/>
    </xf>
    <xf numFmtId="0" fontId="0" fillId="0" borderId="0" xfId="0" applyAlignment="1">
      <alignment wrapText="1"/>
    </xf>
    <xf numFmtId="164" fontId="11" fillId="0" borderId="0" xfId="2" applyNumberFormat="1" applyFont="1" applyBorder="1" applyAlignment="1" applyProtection="1">
      <alignment horizontal="left"/>
    </xf>
    <xf numFmtId="164" fontId="11" fillId="0" borderId="0" xfId="2" applyNumberFormat="1" applyFont="1" applyAlignment="1" applyProtection="1">
      <alignment horizontal="left"/>
    </xf>
    <xf numFmtId="49" fontId="2" fillId="0" borderId="2" xfId="0" applyNumberFormat="1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/>
    <xf numFmtId="164" fontId="3" fillId="0" borderId="0" xfId="0" applyNumberFormat="1" applyFont="1" applyBorder="1" applyAlignment="1">
      <alignment horizontal="left"/>
    </xf>
    <xf numFmtId="164" fontId="13" fillId="0" borderId="0" xfId="0" applyNumberFormat="1" applyFont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/>
    <xf numFmtId="164" fontId="0" fillId="0" borderId="0" xfId="0" applyNumberFormat="1" applyAlignment="1">
      <alignment horizontal="left"/>
    </xf>
    <xf numFmtId="164" fontId="0" fillId="0" borderId="0" xfId="0" applyNumberFormat="1" applyAlignment="1"/>
    <xf numFmtId="164" fontId="2" fillId="0" borderId="0" xfId="0" applyNumberFormat="1" applyFont="1" applyBorder="1" applyAlignment="1">
      <alignment horizontal="left"/>
    </xf>
    <xf numFmtId="0" fontId="0" fillId="0" borderId="0" xfId="0"/>
  </cellXfs>
  <cellStyles count="4">
    <cellStyle name="Hiperpovezava" xfId="2" builtinId="8"/>
    <cellStyle name="Navadno" xfId="0" builtinId="0"/>
    <cellStyle name="Normal 3" xfId="3" xr:uid="{00000000-0005-0000-0000-000002000000}"/>
    <cellStyle name="Valuta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352425</xdr:rowOff>
    </xdr:from>
    <xdr:to>
      <xdr:col>5</xdr:col>
      <xdr:colOff>979920</xdr:colOff>
      <xdr:row>1</xdr:row>
      <xdr:rowOff>76200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12737"/>
        <a:stretch>
          <a:fillRect/>
        </a:stretch>
      </xdr:blipFill>
      <xdr:spPr bwMode="auto">
        <a:xfrm>
          <a:off x="0" y="352425"/>
          <a:ext cx="5685270" cy="8286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../../AppData/Local/Microsoft/Windows/INetCache/Content.Outlook/GH2YLY4E/Knji&#382;nica.xlsx" TargetMode="External"/><Relationship Id="rId13" Type="http://schemas.openxmlformats.org/officeDocument/2006/relationships/drawing" Target="../drawings/drawing1.xml"/><Relationship Id="rId3" Type="http://schemas.openxmlformats.org/officeDocument/2006/relationships/hyperlink" Target="../../AppData/Local/Microsoft/Windows/INetCache/Content.Outlook/GH2YLY4E/Knji&#382;nica.xlsx" TargetMode="External"/><Relationship Id="rId7" Type="http://schemas.openxmlformats.org/officeDocument/2006/relationships/hyperlink" Target="../../AppData/Local/Microsoft/Windows/INetCache/Content.Outlook/GH2YLY4E/Knji&#382;nica.xlsx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../../AppData/Local/Microsoft/Windows/INetCache/Content.Outlook/GH2YLY4E/Knji&#382;nica.xlsx" TargetMode="External"/><Relationship Id="rId1" Type="http://schemas.openxmlformats.org/officeDocument/2006/relationships/hyperlink" Target="../../AppData/Local/Microsoft/Windows/INetCache/Content.Outlook/GH2YLY4E/Knji&#382;nica.xlsx" TargetMode="External"/><Relationship Id="rId6" Type="http://schemas.openxmlformats.org/officeDocument/2006/relationships/hyperlink" Target="../../AppData/Local/Microsoft/Windows/INetCache/Content.Outlook/GH2YLY4E/Knji&#382;nica.xlsx" TargetMode="External"/><Relationship Id="rId11" Type="http://schemas.openxmlformats.org/officeDocument/2006/relationships/hyperlink" Target="../../AppData/Local/Microsoft/Windows/INetCache/Content.Outlook/GH2YLY4E/Knji&#382;nica.xlsx" TargetMode="External"/><Relationship Id="rId5" Type="http://schemas.openxmlformats.org/officeDocument/2006/relationships/hyperlink" Target="../../AppData/Local/Microsoft/Windows/INetCache/Content.Outlook/GH2YLY4E/Knji&#382;nica.xlsx" TargetMode="External"/><Relationship Id="rId10" Type="http://schemas.openxmlformats.org/officeDocument/2006/relationships/hyperlink" Target="../../AppData/Local/Microsoft/Windows/INetCache/Content.Outlook/GH2YLY4E/Knji&#382;nica.xlsx" TargetMode="External"/><Relationship Id="rId4" Type="http://schemas.openxmlformats.org/officeDocument/2006/relationships/hyperlink" Target="../../AppData/Local/Microsoft/Windows/INetCache/Content.Outlook/GH2YLY4E/Knji&#382;nica.xlsx" TargetMode="External"/><Relationship Id="rId9" Type="http://schemas.openxmlformats.org/officeDocument/2006/relationships/hyperlink" Target="../../AppData/Local/Microsoft/Windows/INetCache/Content.Outlook/GH2YLY4E/Knji&#382;nica.xls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72"/>
  <sheetViews>
    <sheetView tabSelected="1" view="pageBreakPreview" zoomScaleNormal="100" zoomScaleSheetLayoutView="100" workbookViewId="0">
      <selection activeCell="F150" sqref="F150"/>
    </sheetView>
  </sheetViews>
  <sheetFormatPr defaultRowHeight="15" x14ac:dyDescent="0.25"/>
  <cols>
    <col min="1" max="1" width="3" customWidth="1"/>
    <col min="2" max="2" width="45.7109375" customWidth="1"/>
    <col min="3" max="3" width="4.5703125" style="5" customWidth="1"/>
    <col min="4" max="4" width="6" style="5" customWidth="1"/>
    <col min="5" max="5" width="11.28515625" style="8" customWidth="1"/>
    <col min="6" max="6" width="14.7109375" style="8" customWidth="1"/>
  </cols>
  <sheetData>
    <row r="1" spans="1:6" ht="87" customHeight="1" x14ac:dyDescent="0.25">
      <c r="A1" s="40"/>
      <c r="B1" s="40"/>
      <c r="C1" s="41"/>
      <c r="D1" s="41"/>
      <c r="E1" s="42"/>
      <c r="F1" s="42"/>
    </row>
    <row r="3" spans="1:6" ht="18" x14ac:dyDescent="0.25">
      <c r="A3" s="66" t="s">
        <v>62</v>
      </c>
      <c r="B3" s="71"/>
      <c r="C3" s="72"/>
      <c r="D3" s="72"/>
      <c r="E3" s="72"/>
      <c r="F3" s="72"/>
    </row>
    <row r="5" spans="1:6" ht="15.75" x14ac:dyDescent="0.25">
      <c r="A5" s="73" t="s">
        <v>90</v>
      </c>
      <c r="B5" s="71"/>
      <c r="C5" s="72"/>
      <c r="D5" s="72"/>
      <c r="E5" s="72"/>
      <c r="F5" s="72"/>
    </row>
    <row r="6" spans="1:6" s="46" customFormat="1" ht="15.75" x14ac:dyDescent="0.25">
      <c r="A6" s="73" t="s">
        <v>91</v>
      </c>
      <c r="B6" s="71"/>
      <c r="C6" s="72"/>
      <c r="D6" s="72"/>
      <c r="E6" s="72"/>
      <c r="F6" s="72"/>
    </row>
    <row r="7" spans="1:6" s="46" customFormat="1" ht="15.75" x14ac:dyDescent="0.25">
      <c r="A7" s="45"/>
      <c r="B7" s="43"/>
      <c r="C7" s="44"/>
      <c r="D7" s="44"/>
      <c r="E7" s="44"/>
      <c r="F7" s="44"/>
    </row>
    <row r="8" spans="1:6" ht="15.75" x14ac:dyDescent="0.25">
      <c r="A8" s="73" t="s">
        <v>104</v>
      </c>
      <c r="B8" s="71"/>
      <c r="C8" s="72"/>
      <c r="D8" s="72"/>
      <c r="E8" s="72"/>
      <c r="F8" s="72"/>
    </row>
    <row r="9" spans="1:6" s="46" customFormat="1" ht="15.75" x14ac:dyDescent="0.25">
      <c r="A9" s="45"/>
      <c r="B9" s="43"/>
      <c r="C9" s="44"/>
      <c r="D9" s="44"/>
      <c r="E9" s="44"/>
      <c r="F9" s="44"/>
    </row>
    <row r="10" spans="1:6" ht="15.75" x14ac:dyDescent="0.25">
      <c r="A10" s="73" t="s">
        <v>0</v>
      </c>
      <c r="B10" s="71"/>
      <c r="C10" s="72"/>
      <c r="D10" s="72"/>
      <c r="E10" s="72"/>
      <c r="F10" s="72"/>
    </row>
    <row r="13" spans="1:6" ht="15.75" x14ac:dyDescent="0.25">
      <c r="A13" s="73" t="s">
        <v>1</v>
      </c>
      <c r="B13" s="74"/>
      <c r="C13" s="1"/>
      <c r="D13" s="1" t="s">
        <v>2</v>
      </c>
      <c r="E13" s="25" t="s">
        <v>23</v>
      </c>
      <c r="F13" s="25" t="s">
        <v>3</v>
      </c>
    </row>
    <row r="14" spans="1:6" x14ac:dyDescent="0.25">
      <c r="A14" s="2"/>
      <c r="B14" s="3"/>
      <c r="C14" s="4"/>
      <c r="D14" s="6"/>
      <c r="E14" s="7"/>
      <c r="F14" s="7"/>
    </row>
    <row r="15" spans="1:6" x14ac:dyDescent="0.25">
      <c r="A15" s="2">
        <f>COUNT($A$14:A14)+1</f>
        <v>1</v>
      </c>
      <c r="B15" s="9" t="s">
        <v>105</v>
      </c>
      <c r="C15" s="4"/>
      <c r="D15" s="6"/>
      <c r="E15" s="7"/>
      <c r="F15" s="7"/>
    </row>
    <row r="16" spans="1:6" s="38" customFormat="1" x14ac:dyDescent="0.25">
      <c r="A16" s="2"/>
      <c r="B16" s="3" t="s">
        <v>71</v>
      </c>
      <c r="C16" s="4" t="s">
        <v>4</v>
      </c>
      <c r="D16" s="6">
        <v>5</v>
      </c>
      <c r="E16" s="7">
        <v>0</v>
      </c>
      <c r="F16" s="7">
        <f t="shared" ref="F16:F22" si="0">D16*E16</f>
        <v>0</v>
      </c>
    </row>
    <row r="17" spans="1:6" s="38" customFormat="1" x14ac:dyDescent="0.25">
      <c r="A17" s="2"/>
      <c r="B17" s="3" t="s">
        <v>92</v>
      </c>
      <c r="C17" s="4" t="s">
        <v>4</v>
      </c>
      <c r="D17" s="6">
        <v>7</v>
      </c>
      <c r="E17" s="7">
        <v>0</v>
      </c>
      <c r="F17" s="7">
        <f t="shared" si="0"/>
        <v>0</v>
      </c>
    </row>
    <row r="18" spans="1:6" s="50" customFormat="1" x14ac:dyDescent="0.25">
      <c r="A18" s="2"/>
      <c r="B18" s="3" t="s">
        <v>107</v>
      </c>
      <c r="C18" s="4" t="s">
        <v>4</v>
      </c>
      <c r="D18" s="6">
        <v>1</v>
      </c>
      <c r="E18" s="7">
        <v>0</v>
      </c>
      <c r="F18" s="7">
        <f t="shared" ref="F18" si="1">D18*E18</f>
        <v>0</v>
      </c>
    </row>
    <row r="19" spans="1:6" s="38" customFormat="1" x14ac:dyDescent="0.25">
      <c r="A19" s="2"/>
      <c r="B19" s="3" t="s">
        <v>106</v>
      </c>
      <c r="C19" s="4" t="s">
        <v>4</v>
      </c>
      <c r="D19" s="6">
        <v>2</v>
      </c>
      <c r="E19" s="7">
        <v>0</v>
      </c>
      <c r="F19" s="7">
        <f t="shared" si="0"/>
        <v>0</v>
      </c>
    </row>
    <row r="20" spans="1:6" s="38" customFormat="1" x14ac:dyDescent="0.25">
      <c r="A20" s="2"/>
      <c r="B20" s="3" t="s">
        <v>45</v>
      </c>
      <c r="C20" s="4" t="s">
        <v>4</v>
      </c>
      <c r="D20" s="6">
        <v>1</v>
      </c>
      <c r="E20" s="7">
        <v>0</v>
      </c>
      <c r="F20" s="7">
        <f t="shared" si="0"/>
        <v>0</v>
      </c>
    </row>
    <row r="21" spans="1:6" s="49" customFormat="1" x14ac:dyDescent="0.25">
      <c r="A21" s="2"/>
      <c r="B21" s="3" t="s">
        <v>93</v>
      </c>
      <c r="C21" s="4" t="s">
        <v>11</v>
      </c>
      <c r="D21" s="6">
        <v>1</v>
      </c>
      <c r="E21" s="7">
        <v>0</v>
      </c>
      <c r="F21" s="7">
        <f t="shared" si="0"/>
        <v>0</v>
      </c>
    </row>
    <row r="22" spans="1:6" s="38" customFormat="1" ht="25.5" x14ac:dyDescent="0.25">
      <c r="A22" s="2"/>
      <c r="B22" s="3" t="s">
        <v>44</v>
      </c>
      <c r="C22" s="4" t="s">
        <v>11</v>
      </c>
      <c r="D22" s="6">
        <v>1</v>
      </c>
      <c r="E22" s="7">
        <v>0</v>
      </c>
      <c r="F22" s="7">
        <f t="shared" si="0"/>
        <v>0</v>
      </c>
    </row>
    <row r="23" spans="1:6" x14ac:dyDescent="0.25">
      <c r="A23" s="2"/>
      <c r="B23" s="10"/>
      <c r="C23" s="4"/>
      <c r="D23" s="6"/>
      <c r="E23" s="7"/>
      <c r="F23" s="7"/>
    </row>
    <row r="24" spans="1:6" ht="51" x14ac:dyDescent="0.25">
      <c r="A24" s="2">
        <f>COUNT($A$14:A23)+1</f>
        <v>2</v>
      </c>
      <c r="B24" s="9" t="s">
        <v>72</v>
      </c>
      <c r="C24" s="4"/>
      <c r="D24" s="6"/>
      <c r="E24" s="7"/>
      <c r="F24" s="7"/>
    </row>
    <row r="25" spans="1:6" s="38" customFormat="1" x14ac:dyDescent="0.25">
      <c r="A25" s="2"/>
      <c r="B25" s="3" t="s">
        <v>46</v>
      </c>
      <c r="C25" s="4" t="s">
        <v>8</v>
      </c>
      <c r="D25" s="6">
        <v>25</v>
      </c>
      <c r="E25" s="7">
        <v>0</v>
      </c>
      <c r="F25" s="7">
        <f>D25*E25</f>
        <v>0</v>
      </c>
    </row>
    <row r="26" spans="1:6" s="38" customFormat="1" x14ac:dyDescent="0.25">
      <c r="A26" s="2"/>
      <c r="B26" s="3" t="s">
        <v>47</v>
      </c>
      <c r="C26" s="4" t="s">
        <v>8</v>
      </c>
      <c r="D26" s="6">
        <v>160</v>
      </c>
      <c r="E26" s="7">
        <v>0</v>
      </c>
      <c r="F26" s="7">
        <f t="shared" ref="F26:F29" si="2">D26*E26</f>
        <v>0</v>
      </c>
    </row>
    <row r="27" spans="1:6" s="38" customFormat="1" x14ac:dyDescent="0.25">
      <c r="A27" s="2"/>
      <c r="B27" s="3" t="s">
        <v>48</v>
      </c>
      <c r="C27" s="4" t="s">
        <v>8</v>
      </c>
      <c r="D27" s="6">
        <v>155</v>
      </c>
      <c r="E27" s="7">
        <v>0</v>
      </c>
      <c r="F27" s="7">
        <f t="shared" si="2"/>
        <v>0</v>
      </c>
    </row>
    <row r="28" spans="1:6" s="50" customFormat="1" x14ac:dyDescent="0.25">
      <c r="A28" s="2"/>
      <c r="B28" s="3" t="s">
        <v>108</v>
      </c>
      <c r="C28" s="4" t="s">
        <v>8</v>
      </c>
      <c r="D28" s="6">
        <v>20</v>
      </c>
      <c r="E28" s="7">
        <v>0</v>
      </c>
      <c r="F28" s="7">
        <f t="shared" si="2"/>
        <v>0</v>
      </c>
    </row>
    <row r="29" spans="1:6" s="50" customFormat="1" x14ac:dyDescent="0.25">
      <c r="A29" s="2"/>
      <c r="B29" s="3" t="s">
        <v>109</v>
      </c>
      <c r="C29" s="4" t="s">
        <v>8</v>
      </c>
      <c r="D29" s="6">
        <v>20</v>
      </c>
      <c r="E29" s="7">
        <v>0</v>
      </c>
      <c r="F29" s="7">
        <f t="shared" si="2"/>
        <v>0</v>
      </c>
    </row>
    <row r="30" spans="1:6" s="38" customFormat="1" x14ac:dyDescent="0.25">
      <c r="A30" s="2"/>
      <c r="B30" s="3" t="s">
        <v>58</v>
      </c>
      <c r="C30" s="4" t="s">
        <v>8</v>
      </c>
      <c r="D30" s="6">
        <v>30</v>
      </c>
      <c r="E30" s="7">
        <v>0</v>
      </c>
      <c r="F30" s="7">
        <f t="shared" ref="F30:F31" si="3">D30*E30</f>
        <v>0</v>
      </c>
    </row>
    <row r="31" spans="1:6" s="46" customFormat="1" x14ac:dyDescent="0.25">
      <c r="A31" s="2"/>
      <c r="B31" s="3" t="s">
        <v>59</v>
      </c>
      <c r="C31" s="4" t="s">
        <v>8</v>
      </c>
      <c r="D31" s="6">
        <v>10</v>
      </c>
      <c r="E31" s="7">
        <v>0</v>
      </c>
      <c r="F31" s="7">
        <f t="shared" si="3"/>
        <v>0</v>
      </c>
    </row>
    <row r="32" spans="1:6" s="49" customFormat="1" x14ac:dyDescent="0.25">
      <c r="A32" s="2"/>
      <c r="B32" s="3"/>
      <c r="C32" s="4"/>
      <c r="D32" s="6"/>
      <c r="E32" s="7"/>
      <c r="F32" s="7"/>
    </row>
    <row r="33" spans="1:6" s="49" customFormat="1" ht="25.5" x14ac:dyDescent="0.25">
      <c r="A33" s="2">
        <f>COUNT($A$14:A32)+1</f>
        <v>3</v>
      </c>
      <c r="B33" s="3" t="s">
        <v>73</v>
      </c>
      <c r="C33" s="4" t="s">
        <v>11</v>
      </c>
      <c r="D33" s="6">
        <v>1</v>
      </c>
      <c r="E33" s="7">
        <v>0</v>
      </c>
      <c r="F33" s="7">
        <f t="shared" ref="F33" si="4">D33*E33</f>
        <v>0</v>
      </c>
    </row>
    <row r="34" spans="1:6" x14ac:dyDescent="0.25">
      <c r="A34" s="2"/>
      <c r="B34" s="10"/>
      <c r="C34" s="4"/>
      <c r="D34" s="6"/>
      <c r="E34" s="7"/>
      <c r="F34" s="7"/>
    </row>
    <row r="35" spans="1:6" x14ac:dyDescent="0.25">
      <c r="A35" s="2">
        <f>COUNT($A$14:A34)+1</f>
        <v>4</v>
      </c>
      <c r="B35" s="9" t="s">
        <v>5</v>
      </c>
      <c r="C35" s="4"/>
      <c r="D35" s="6"/>
      <c r="E35" s="7"/>
      <c r="F35" s="7"/>
    </row>
    <row r="36" spans="1:6" x14ac:dyDescent="0.25">
      <c r="A36" s="2"/>
      <c r="B36" s="3" t="s">
        <v>49</v>
      </c>
      <c r="C36" s="4" t="s">
        <v>8</v>
      </c>
      <c r="D36" s="6">
        <v>300</v>
      </c>
      <c r="E36" s="7">
        <v>0</v>
      </c>
      <c r="F36" s="7">
        <f>D36*E36</f>
        <v>0</v>
      </c>
    </row>
    <row r="37" spans="1:6" s="50" customFormat="1" x14ac:dyDescent="0.25">
      <c r="A37" s="2"/>
      <c r="B37" s="3" t="s">
        <v>110</v>
      </c>
      <c r="C37" s="4" t="s">
        <v>8</v>
      </c>
      <c r="D37" s="6">
        <v>100</v>
      </c>
      <c r="E37" s="7">
        <v>0</v>
      </c>
      <c r="F37" s="7">
        <f t="shared" ref="F37" si="5">D37*E37</f>
        <v>0</v>
      </c>
    </row>
    <row r="38" spans="1:6" x14ac:dyDescent="0.25">
      <c r="A38" s="2"/>
      <c r="B38" s="9"/>
      <c r="C38" s="4"/>
      <c r="D38" s="6"/>
      <c r="E38" s="7"/>
      <c r="F38" s="7"/>
    </row>
    <row r="39" spans="1:6" x14ac:dyDescent="0.25">
      <c r="A39" s="2">
        <f>COUNT($A$14:A38)+1</f>
        <v>5</v>
      </c>
      <c r="B39" s="9" t="s">
        <v>6</v>
      </c>
      <c r="C39" s="4"/>
      <c r="D39" s="6"/>
      <c r="E39" s="7"/>
      <c r="F39" s="7"/>
    </row>
    <row r="40" spans="1:6" s="38" customFormat="1" ht="51" x14ac:dyDescent="0.25">
      <c r="A40" s="2"/>
      <c r="B40" s="3" t="s">
        <v>54</v>
      </c>
      <c r="C40" s="4"/>
      <c r="D40" s="6"/>
      <c r="E40" s="7"/>
      <c r="F40" s="7"/>
    </row>
    <row r="41" spans="1:6" s="38" customFormat="1" x14ac:dyDescent="0.25">
      <c r="A41" s="2"/>
      <c r="B41" s="3" t="s">
        <v>55</v>
      </c>
      <c r="C41" s="4" t="s">
        <v>4</v>
      </c>
      <c r="D41" s="6">
        <v>8</v>
      </c>
      <c r="E41" s="7">
        <v>0</v>
      </c>
      <c r="F41" s="7">
        <f t="shared" ref="F41:F44" si="6">D41*E41</f>
        <v>0</v>
      </c>
    </row>
    <row r="42" spans="1:6" s="38" customFormat="1" x14ac:dyDescent="0.25">
      <c r="A42" s="2"/>
      <c r="B42" s="3" t="s">
        <v>56</v>
      </c>
      <c r="C42" s="4" t="s">
        <v>4</v>
      </c>
      <c r="D42" s="6">
        <v>2</v>
      </c>
      <c r="E42" s="7">
        <v>0</v>
      </c>
      <c r="F42" s="7">
        <f t="shared" si="6"/>
        <v>0</v>
      </c>
    </row>
    <row r="43" spans="1:6" s="38" customFormat="1" x14ac:dyDescent="0.25">
      <c r="A43" s="2"/>
      <c r="B43" s="3" t="s">
        <v>57</v>
      </c>
      <c r="C43" s="4" t="s">
        <v>4</v>
      </c>
      <c r="D43" s="6">
        <v>16</v>
      </c>
      <c r="E43" s="7">
        <v>0</v>
      </c>
      <c r="F43" s="7">
        <f t="shared" si="6"/>
        <v>0</v>
      </c>
    </row>
    <row r="44" spans="1:6" s="38" customFormat="1" x14ac:dyDescent="0.25">
      <c r="A44" s="2"/>
      <c r="B44" s="3" t="s">
        <v>50</v>
      </c>
      <c r="C44" s="4" t="s">
        <v>4</v>
      </c>
      <c r="D44" s="6">
        <v>2</v>
      </c>
      <c r="E44" s="7">
        <v>0</v>
      </c>
      <c r="F44" s="7">
        <f t="shared" si="6"/>
        <v>0</v>
      </c>
    </row>
    <row r="45" spans="1:6" s="47" customFormat="1" x14ac:dyDescent="0.25">
      <c r="A45" s="2"/>
      <c r="B45" s="3"/>
      <c r="C45" s="4"/>
      <c r="D45" s="6"/>
      <c r="E45" s="7"/>
      <c r="F45" s="7"/>
    </row>
    <row r="46" spans="1:6" ht="28.5" customHeight="1" x14ac:dyDescent="0.25">
      <c r="A46" s="2">
        <f>COUNT($A$14:A45)+1</f>
        <v>6</v>
      </c>
      <c r="B46" s="9" t="s">
        <v>74</v>
      </c>
      <c r="C46" s="4"/>
      <c r="D46" s="6"/>
      <c r="E46" s="7"/>
      <c r="F46" s="7"/>
    </row>
    <row r="47" spans="1:6" s="38" customFormat="1" ht="63.75" x14ac:dyDescent="0.25">
      <c r="A47" s="2"/>
      <c r="B47" s="3" t="s">
        <v>75</v>
      </c>
      <c r="C47" s="4" t="s">
        <v>4</v>
      </c>
      <c r="D47" s="6">
        <v>4</v>
      </c>
      <c r="E47" s="7">
        <v>0</v>
      </c>
      <c r="F47" s="7">
        <f t="shared" ref="F47" si="7">D47*E47</f>
        <v>0</v>
      </c>
    </row>
    <row r="48" spans="1:6" s="38" customFormat="1" ht="63.75" x14ac:dyDescent="0.25">
      <c r="A48" s="2"/>
      <c r="B48" s="3" t="s">
        <v>76</v>
      </c>
      <c r="C48" s="4" t="s">
        <v>4</v>
      </c>
      <c r="D48" s="6">
        <v>24</v>
      </c>
      <c r="E48" s="7">
        <v>0</v>
      </c>
      <c r="F48" s="7">
        <f t="shared" ref="F48" si="8">D48*E48</f>
        <v>0</v>
      </c>
    </row>
    <row r="49" spans="1:6" s="38" customFormat="1" ht="38.25" x14ac:dyDescent="0.25">
      <c r="A49" s="2"/>
      <c r="B49" s="3" t="s">
        <v>77</v>
      </c>
      <c r="C49" s="4" t="s">
        <v>4</v>
      </c>
      <c r="D49" s="6">
        <v>14</v>
      </c>
      <c r="E49" s="7">
        <v>0</v>
      </c>
      <c r="F49" s="7">
        <f t="shared" ref="F49" si="9">D49*E49</f>
        <v>0</v>
      </c>
    </row>
    <row r="50" spans="1:6" s="38" customFormat="1" ht="25.5" x14ac:dyDescent="0.25">
      <c r="A50" s="2"/>
      <c r="B50" s="3" t="s">
        <v>78</v>
      </c>
      <c r="C50" s="4" t="s">
        <v>4</v>
      </c>
      <c r="D50" s="6">
        <v>1</v>
      </c>
      <c r="E50" s="7">
        <v>0</v>
      </c>
      <c r="F50" s="7">
        <f t="shared" ref="F50" si="10">D50*E50</f>
        <v>0</v>
      </c>
    </row>
    <row r="51" spans="1:6" s="49" customFormat="1" x14ac:dyDescent="0.25">
      <c r="A51" s="2"/>
      <c r="B51" s="3"/>
      <c r="C51" s="4"/>
      <c r="D51" s="6"/>
      <c r="E51" s="7"/>
      <c r="F51" s="7"/>
    </row>
    <row r="52" spans="1:6" x14ac:dyDescent="0.25">
      <c r="A52" s="2">
        <f>COUNT($A$14:A51)+1</f>
        <v>7</v>
      </c>
      <c r="B52" s="9" t="s">
        <v>7</v>
      </c>
      <c r="C52" s="4"/>
      <c r="D52" s="6"/>
      <c r="E52" s="7"/>
      <c r="F52" s="7"/>
    </row>
    <row r="53" spans="1:6" s="38" customFormat="1" ht="38.25" x14ac:dyDescent="0.25">
      <c r="A53" s="2"/>
      <c r="B53" s="3" t="s">
        <v>79</v>
      </c>
      <c r="C53" s="5"/>
      <c r="D53" s="5"/>
      <c r="E53" s="8"/>
      <c r="F53" s="8"/>
    </row>
    <row r="54" spans="1:6" s="49" customFormat="1" x14ac:dyDescent="0.25">
      <c r="A54" s="2"/>
      <c r="B54" s="3" t="s">
        <v>80</v>
      </c>
      <c r="C54" s="4" t="s">
        <v>8</v>
      </c>
      <c r="D54" s="6">
        <v>2.5</v>
      </c>
      <c r="E54" s="7">
        <v>0</v>
      </c>
      <c r="F54" s="7">
        <f t="shared" ref="F54:F58" si="11">D54*E54</f>
        <v>0</v>
      </c>
    </row>
    <row r="55" spans="1:6" s="49" customFormat="1" x14ac:dyDescent="0.25">
      <c r="A55" s="2"/>
      <c r="B55" s="9" t="s">
        <v>81</v>
      </c>
      <c r="C55" s="4" t="s">
        <v>4</v>
      </c>
      <c r="D55" s="6">
        <v>2</v>
      </c>
      <c r="E55" s="7">
        <v>0</v>
      </c>
      <c r="F55" s="7">
        <f t="shared" si="11"/>
        <v>0</v>
      </c>
    </row>
    <row r="56" spans="1:6" s="49" customFormat="1" ht="25.5" x14ac:dyDescent="0.25">
      <c r="A56" s="2"/>
      <c r="B56" s="3" t="s">
        <v>82</v>
      </c>
      <c r="C56" s="4" t="s">
        <v>4</v>
      </c>
      <c r="D56" s="6">
        <v>2</v>
      </c>
      <c r="E56" s="7">
        <v>0</v>
      </c>
      <c r="F56" s="7">
        <f t="shared" si="11"/>
        <v>0</v>
      </c>
    </row>
    <row r="57" spans="1:6" s="49" customFormat="1" ht="25.5" x14ac:dyDescent="0.25">
      <c r="A57" s="2"/>
      <c r="B57" s="3" t="s">
        <v>83</v>
      </c>
      <c r="C57" s="4" t="s">
        <v>4</v>
      </c>
      <c r="D57" s="6">
        <v>1</v>
      </c>
      <c r="E57" s="7">
        <v>0</v>
      </c>
      <c r="F57" s="7">
        <f t="shared" si="11"/>
        <v>0</v>
      </c>
    </row>
    <row r="58" spans="1:6" s="49" customFormat="1" ht="25.5" x14ac:dyDescent="0.25">
      <c r="A58" s="2"/>
      <c r="B58" s="3" t="s">
        <v>84</v>
      </c>
      <c r="C58" s="4" t="s">
        <v>4</v>
      </c>
      <c r="D58" s="6">
        <v>1</v>
      </c>
      <c r="E58" s="7">
        <v>0</v>
      </c>
      <c r="F58" s="7">
        <f t="shared" si="11"/>
        <v>0</v>
      </c>
    </row>
    <row r="59" spans="1:6" s="49" customFormat="1" x14ac:dyDescent="0.25">
      <c r="A59" s="2"/>
      <c r="B59" s="9"/>
      <c r="C59" s="4"/>
      <c r="D59" s="6"/>
      <c r="E59" s="7"/>
      <c r="F59" s="7"/>
    </row>
    <row r="60" spans="1:6" s="49" customFormat="1" x14ac:dyDescent="0.25">
      <c r="A60" s="2">
        <f>COUNT($A$14:A59)+1</f>
        <v>8</v>
      </c>
      <c r="B60" s="9" t="s">
        <v>85</v>
      </c>
      <c r="C60" s="4"/>
      <c r="D60" s="6"/>
      <c r="E60" s="7"/>
      <c r="F60" s="7"/>
    </row>
    <row r="61" spans="1:6" s="49" customFormat="1" ht="38.25" x14ac:dyDescent="0.25">
      <c r="A61" s="2"/>
      <c r="B61" s="3" t="s">
        <v>86</v>
      </c>
      <c r="C61" s="4"/>
      <c r="D61" s="6"/>
      <c r="E61" s="7"/>
      <c r="F61" s="7"/>
    </row>
    <row r="62" spans="1:6" s="49" customFormat="1" ht="25.5" x14ac:dyDescent="0.25">
      <c r="A62" s="2"/>
      <c r="B62" s="3" t="s">
        <v>88</v>
      </c>
      <c r="C62" s="4"/>
      <c r="D62" s="6"/>
      <c r="E62" s="7"/>
      <c r="F62" s="7"/>
    </row>
    <row r="63" spans="1:6" s="49" customFormat="1" ht="25.5" x14ac:dyDescent="0.25">
      <c r="A63" s="2"/>
      <c r="B63" s="3" t="s">
        <v>89</v>
      </c>
      <c r="C63" s="4"/>
      <c r="D63" s="6"/>
      <c r="E63" s="7"/>
      <c r="F63" s="7"/>
    </row>
    <row r="64" spans="1:6" s="49" customFormat="1" ht="25.5" x14ac:dyDescent="0.25">
      <c r="A64" s="2"/>
      <c r="B64" s="3" t="s">
        <v>84</v>
      </c>
      <c r="C64" s="4"/>
      <c r="D64" s="6"/>
      <c r="E64" s="7"/>
      <c r="F64" s="7"/>
    </row>
    <row r="65" spans="1:6" x14ac:dyDescent="0.25">
      <c r="A65" s="2"/>
      <c r="B65" s="3" t="s">
        <v>87</v>
      </c>
      <c r="C65" s="4" t="s">
        <v>11</v>
      </c>
      <c r="D65" s="6">
        <v>5</v>
      </c>
      <c r="E65" s="7">
        <v>0</v>
      </c>
      <c r="F65" s="7">
        <f t="shared" ref="F65" si="12">D65*E65</f>
        <v>0</v>
      </c>
    </row>
    <row r="66" spans="1:6" x14ac:dyDescent="0.25">
      <c r="A66" s="2"/>
      <c r="B66" s="9"/>
      <c r="C66" s="4"/>
      <c r="D66" s="6"/>
      <c r="E66" s="7"/>
      <c r="F66" s="7"/>
    </row>
    <row r="67" spans="1:6" ht="25.5" x14ac:dyDescent="0.25">
      <c r="A67" s="2">
        <f>COUNT($A$14:A66)+1</f>
        <v>9</v>
      </c>
      <c r="B67" s="3" t="s">
        <v>10</v>
      </c>
      <c r="C67" s="4" t="s">
        <v>4</v>
      </c>
      <c r="D67" s="6">
        <v>3</v>
      </c>
      <c r="E67" s="7">
        <v>0</v>
      </c>
      <c r="F67" s="7">
        <f t="shared" ref="F67" si="13">D67*E67</f>
        <v>0</v>
      </c>
    </row>
    <row r="68" spans="1:6" x14ac:dyDescent="0.25">
      <c r="A68" s="2"/>
      <c r="B68" s="3"/>
      <c r="C68" s="4"/>
      <c r="D68" s="6"/>
      <c r="E68" s="7"/>
      <c r="F68" s="7"/>
    </row>
    <row r="69" spans="1:6" ht="25.5" x14ac:dyDescent="0.25">
      <c r="A69" s="2">
        <f>COUNT($A$14:A68)+1</f>
        <v>10</v>
      </c>
      <c r="B69" s="3" t="s">
        <v>9</v>
      </c>
      <c r="C69" s="4" t="s">
        <v>4</v>
      </c>
      <c r="D69" s="6">
        <v>1</v>
      </c>
      <c r="E69" s="7">
        <v>0</v>
      </c>
      <c r="F69" s="7">
        <f t="shared" ref="F69" si="14">D69*E69</f>
        <v>0</v>
      </c>
    </row>
    <row r="70" spans="1:6" x14ac:dyDescent="0.25">
      <c r="A70" s="2"/>
      <c r="B70" s="3"/>
      <c r="C70" s="4"/>
      <c r="D70" s="6"/>
      <c r="E70" s="7"/>
      <c r="F70" s="7"/>
    </row>
    <row r="71" spans="1:6" x14ac:dyDescent="0.25">
      <c r="A71" s="2">
        <f>COUNT($A$15:A70)+1</f>
        <v>11</v>
      </c>
      <c r="B71" s="3" t="s">
        <v>69</v>
      </c>
    </row>
    <row r="72" spans="1:6" s="49" customFormat="1" x14ac:dyDescent="0.25">
      <c r="A72" s="2"/>
      <c r="B72" s="3" t="s">
        <v>94</v>
      </c>
      <c r="C72" s="4" t="s">
        <v>11</v>
      </c>
      <c r="D72" s="6">
        <v>1</v>
      </c>
      <c r="E72" s="7">
        <v>0</v>
      </c>
      <c r="F72" s="7">
        <f t="shared" ref="F72" si="15">D72*E72</f>
        <v>0</v>
      </c>
    </row>
    <row r="73" spans="1:6" x14ac:dyDescent="0.25">
      <c r="A73" s="2"/>
      <c r="B73" s="3" t="s">
        <v>70</v>
      </c>
      <c r="C73" s="4" t="s">
        <v>11</v>
      </c>
      <c r="D73" s="6">
        <v>1</v>
      </c>
      <c r="E73" s="7">
        <v>0</v>
      </c>
      <c r="F73" s="7">
        <f t="shared" ref="F73" si="16">D73*E73</f>
        <v>0</v>
      </c>
    </row>
    <row r="74" spans="1:6" s="48" customFormat="1" x14ac:dyDescent="0.25">
      <c r="A74" s="2"/>
      <c r="B74" s="3"/>
      <c r="C74" s="4"/>
      <c r="D74" s="6"/>
      <c r="E74" s="7"/>
      <c r="F74" s="7"/>
    </row>
    <row r="75" spans="1:6" x14ac:dyDescent="0.25">
      <c r="A75" s="2">
        <f>COUNT($A$14:A73)+1</f>
        <v>12</v>
      </c>
      <c r="B75" s="3" t="s">
        <v>63</v>
      </c>
      <c r="C75" s="4" t="s">
        <v>11</v>
      </c>
      <c r="D75" s="6">
        <v>1</v>
      </c>
      <c r="E75" s="7">
        <v>0</v>
      </c>
      <c r="F75" s="7">
        <f t="shared" ref="F75" si="17">D75*E75</f>
        <v>0</v>
      </c>
    </row>
    <row r="76" spans="1:6" x14ac:dyDescent="0.25">
      <c r="A76" s="2"/>
      <c r="B76" s="3"/>
      <c r="C76" s="4"/>
      <c r="D76" s="6"/>
      <c r="E76" s="7"/>
      <c r="F76" s="7"/>
    </row>
    <row r="77" spans="1:6" x14ac:dyDescent="0.25">
      <c r="A77" s="2">
        <f>COUNT($A$14:A76)+1</f>
        <v>13</v>
      </c>
      <c r="B77" s="3" t="s">
        <v>12</v>
      </c>
      <c r="C77" s="4" t="s">
        <v>4</v>
      </c>
      <c r="D77" s="6">
        <v>2</v>
      </c>
      <c r="E77" s="7">
        <v>0</v>
      </c>
      <c r="F77" s="7">
        <f t="shared" ref="F77" si="18">D77*E77</f>
        <v>0</v>
      </c>
    </row>
    <row r="78" spans="1:6" x14ac:dyDescent="0.25">
      <c r="A78" s="2"/>
      <c r="B78" s="3"/>
      <c r="C78" s="4"/>
      <c r="D78" s="6"/>
      <c r="E78" s="7"/>
      <c r="F78" s="7"/>
    </row>
    <row r="79" spans="1:6" x14ac:dyDescent="0.25">
      <c r="A79" s="2">
        <f>COUNT($A$14:A78)+1</f>
        <v>14</v>
      </c>
      <c r="B79" s="3" t="s">
        <v>13</v>
      </c>
      <c r="C79" s="4" t="s">
        <v>11</v>
      </c>
      <c r="D79" s="6">
        <v>1</v>
      </c>
      <c r="E79" s="7">
        <v>0</v>
      </c>
      <c r="F79" s="7">
        <f t="shared" ref="F79" si="19">D79*E79</f>
        <v>0</v>
      </c>
    </row>
    <row r="80" spans="1:6" x14ac:dyDescent="0.25">
      <c r="A80" s="2"/>
      <c r="B80" s="3"/>
      <c r="C80" s="4"/>
      <c r="D80" s="6"/>
      <c r="E80" s="7"/>
      <c r="F80" s="7"/>
    </row>
    <row r="81" spans="1:6" x14ac:dyDescent="0.25">
      <c r="A81" s="2">
        <f>COUNT($A$14:A80)+1</f>
        <v>15</v>
      </c>
      <c r="B81" s="3" t="s">
        <v>14</v>
      </c>
      <c r="C81" s="4" t="s">
        <v>11</v>
      </c>
      <c r="D81" s="6">
        <v>1</v>
      </c>
      <c r="E81" s="7">
        <v>0</v>
      </c>
      <c r="F81" s="7">
        <f t="shared" ref="F81" si="20">D81*E81</f>
        <v>0</v>
      </c>
    </row>
    <row r="82" spans="1:6" s="46" customFormat="1" x14ac:dyDescent="0.25">
      <c r="A82" s="2"/>
      <c r="B82" s="3"/>
      <c r="C82" s="4"/>
      <c r="D82" s="11"/>
      <c r="E82" s="7"/>
      <c r="F82" s="7"/>
    </row>
    <row r="83" spans="1:6" s="46" customFormat="1" ht="51" x14ac:dyDescent="0.25">
      <c r="A83" s="2">
        <f>COUNT($A$14:A82)+1</f>
        <v>16</v>
      </c>
      <c r="B83" s="3" t="s">
        <v>66</v>
      </c>
      <c r="C83" s="4" t="s">
        <v>11</v>
      </c>
      <c r="D83" s="6">
        <v>1</v>
      </c>
      <c r="E83" s="7">
        <v>0</v>
      </c>
      <c r="F83" s="7">
        <f t="shared" ref="F83" si="21">D83*E83</f>
        <v>0</v>
      </c>
    </row>
    <row r="84" spans="1:6" s="46" customFormat="1" x14ac:dyDescent="0.25">
      <c r="A84" s="2"/>
      <c r="B84" s="3"/>
      <c r="C84" s="4"/>
      <c r="D84" s="6"/>
      <c r="E84" s="7"/>
      <c r="F84" s="7"/>
    </row>
    <row r="85" spans="1:6" x14ac:dyDescent="0.25">
      <c r="A85" s="2">
        <f>COUNT($A$14:A84)+1</f>
        <v>17</v>
      </c>
      <c r="B85" s="3" t="s">
        <v>65</v>
      </c>
      <c r="C85" s="4" t="s">
        <v>11</v>
      </c>
      <c r="D85" s="6">
        <v>1</v>
      </c>
      <c r="E85" s="7">
        <v>0</v>
      </c>
      <c r="F85" s="7">
        <f t="shared" ref="F85" si="22">D85*E85</f>
        <v>0</v>
      </c>
    </row>
    <row r="86" spans="1:6" x14ac:dyDescent="0.25">
      <c r="A86" s="12"/>
      <c r="B86" s="13"/>
      <c r="C86" s="14"/>
      <c r="D86" s="15"/>
      <c r="E86" s="16"/>
      <c r="F86" s="16"/>
    </row>
    <row r="87" spans="1:6" ht="15.75" x14ac:dyDescent="0.25">
      <c r="A87" s="73" t="s">
        <v>15</v>
      </c>
      <c r="B87" s="71"/>
      <c r="C87" s="4"/>
      <c r="D87" s="6"/>
      <c r="E87" s="7"/>
      <c r="F87" s="27">
        <f>SUM(F14:F86)</f>
        <v>0</v>
      </c>
    </row>
    <row r="88" spans="1:6" x14ac:dyDescent="0.25">
      <c r="A88" s="2"/>
      <c r="B88" s="3"/>
      <c r="C88" s="4"/>
      <c r="D88" s="6"/>
      <c r="E88" s="7"/>
      <c r="F88" s="7"/>
    </row>
    <row r="89" spans="1:6" x14ac:dyDescent="0.25">
      <c r="A89" s="2"/>
      <c r="B89" s="3"/>
      <c r="C89" s="4"/>
      <c r="D89" s="6"/>
      <c r="E89" s="7"/>
      <c r="F89" s="7"/>
    </row>
    <row r="90" spans="1:6" x14ac:dyDescent="0.25">
      <c r="A90" s="2"/>
      <c r="B90" s="3"/>
      <c r="C90" s="4"/>
      <c r="D90" s="6"/>
      <c r="E90" s="7"/>
      <c r="F90" s="7"/>
    </row>
    <row r="91" spans="1:6" ht="15.75" x14ac:dyDescent="0.25">
      <c r="A91" s="73" t="s">
        <v>24</v>
      </c>
      <c r="B91" s="71"/>
      <c r="C91" s="4"/>
      <c r="D91" s="6"/>
      <c r="E91" s="7"/>
      <c r="F91" s="7"/>
    </row>
    <row r="92" spans="1:6" s="46" customFormat="1" ht="15.75" x14ac:dyDescent="0.25">
      <c r="A92" s="45"/>
      <c r="B92" s="43"/>
      <c r="C92" s="4"/>
      <c r="D92" s="6"/>
      <c r="E92" s="7"/>
      <c r="F92" s="7"/>
    </row>
    <row r="93" spans="1:6" s="46" customFormat="1" x14ac:dyDescent="0.25">
      <c r="A93" s="18" t="s">
        <v>18</v>
      </c>
      <c r="B93" s="43"/>
      <c r="C93" s="4"/>
      <c r="D93" s="6"/>
      <c r="E93" s="7"/>
      <c r="F93" s="7"/>
    </row>
    <row r="94" spans="1:6" x14ac:dyDescent="0.25">
      <c r="A94" s="2"/>
      <c r="B94" s="3"/>
      <c r="C94" s="4"/>
      <c r="D94" s="6"/>
      <c r="E94" s="7"/>
      <c r="F94" s="7"/>
    </row>
    <row r="95" spans="1:6" ht="25.5" x14ac:dyDescent="0.25">
      <c r="A95" s="2">
        <f>COUNT($A$91:A94)+1</f>
        <v>1</v>
      </c>
      <c r="B95" s="17" t="s">
        <v>111</v>
      </c>
      <c r="C95" s="4"/>
      <c r="D95" s="6"/>
      <c r="E95" s="7"/>
      <c r="F95" s="7"/>
    </row>
    <row r="96" spans="1:6" ht="63.75" x14ac:dyDescent="0.25">
      <c r="A96" s="2"/>
      <c r="B96" s="3" t="s">
        <v>16</v>
      </c>
      <c r="C96" s="4" t="s">
        <v>4</v>
      </c>
      <c r="D96" s="6">
        <v>1</v>
      </c>
      <c r="E96" s="7">
        <v>0</v>
      </c>
      <c r="F96" s="7">
        <f t="shared" ref="F96" si="23">D96*E96</f>
        <v>0</v>
      </c>
    </row>
    <row r="97" spans="1:6" ht="25.5" x14ac:dyDescent="0.25">
      <c r="A97" s="2"/>
      <c r="B97" s="3" t="s">
        <v>17</v>
      </c>
      <c r="C97" s="4" t="s">
        <v>11</v>
      </c>
      <c r="D97" s="6">
        <v>1</v>
      </c>
      <c r="E97" s="7">
        <v>0</v>
      </c>
      <c r="F97" s="7">
        <f t="shared" ref="F97" si="24">D97*E97</f>
        <v>0</v>
      </c>
    </row>
    <row r="98" spans="1:6" x14ac:dyDescent="0.25">
      <c r="A98" s="2"/>
      <c r="B98" s="3"/>
      <c r="C98" s="4"/>
      <c r="D98" s="6"/>
      <c r="E98" s="7"/>
      <c r="F98" s="7"/>
    </row>
    <row r="99" spans="1:6" x14ac:dyDescent="0.25">
      <c r="A99" s="2">
        <f>COUNT($A$91:A98)+1</f>
        <v>2</v>
      </c>
      <c r="B99" s="9" t="s">
        <v>19</v>
      </c>
      <c r="C99" s="4"/>
      <c r="D99" s="6"/>
      <c r="E99" s="7"/>
      <c r="F99" s="7"/>
    </row>
    <row r="100" spans="1:6" s="38" customFormat="1" ht="51" x14ac:dyDescent="0.25">
      <c r="A100" s="2"/>
      <c r="B100" s="3" t="s">
        <v>54</v>
      </c>
      <c r="C100" s="4"/>
      <c r="D100" s="6"/>
      <c r="E100" s="7"/>
      <c r="F100" s="7"/>
    </row>
    <row r="101" spans="1:6" s="38" customFormat="1" x14ac:dyDescent="0.25">
      <c r="A101" s="2"/>
      <c r="B101" s="3" t="s">
        <v>51</v>
      </c>
      <c r="C101" s="4" t="s">
        <v>4</v>
      </c>
      <c r="D101" s="6">
        <v>2</v>
      </c>
      <c r="E101" s="7">
        <v>0</v>
      </c>
      <c r="F101" s="7">
        <f t="shared" ref="F101:F102" si="25">D101*E101</f>
        <v>0</v>
      </c>
    </row>
    <row r="102" spans="1:6" x14ac:dyDescent="0.25">
      <c r="A102" s="2"/>
      <c r="B102" s="3" t="s">
        <v>52</v>
      </c>
      <c r="C102" s="4" t="s">
        <v>4</v>
      </c>
      <c r="D102" s="6">
        <v>1</v>
      </c>
      <c r="E102" s="7">
        <v>0</v>
      </c>
      <c r="F102" s="7">
        <f t="shared" si="25"/>
        <v>0</v>
      </c>
    </row>
    <row r="103" spans="1:6" x14ac:dyDescent="0.25">
      <c r="A103" s="2"/>
      <c r="B103" s="10"/>
      <c r="C103" s="4"/>
      <c r="D103" s="6"/>
      <c r="E103" s="7"/>
      <c r="F103" s="7"/>
    </row>
    <row r="104" spans="1:6" ht="51" x14ac:dyDescent="0.25">
      <c r="A104" s="2">
        <f>COUNT($A$91:A103)+1</f>
        <v>3</v>
      </c>
      <c r="B104" s="9" t="s">
        <v>95</v>
      </c>
      <c r="C104" s="4"/>
      <c r="D104" s="6"/>
      <c r="E104" s="7"/>
      <c r="F104" s="7"/>
    </row>
    <row r="105" spans="1:6" x14ac:dyDescent="0.25">
      <c r="A105" s="2"/>
      <c r="B105" s="3" t="s">
        <v>53</v>
      </c>
      <c r="C105" s="4" t="s">
        <v>8</v>
      </c>
      <c r="D105" s="6">
        <v>440</v>
      </c>
      <c r="E105" s="7">
        <v>0</v>
      </c>
      <c r="F105" s="7">
        <f>D105*E105</f>
        <v>0</v>
      </c>
    </row>
    <row r="106" spans="1:6" x14ac:dyDescent="0.25">
      <c r="A106" s="2"/>
      <c r="B106" s="3"/>
      <c r="C106" s="4"/>
      <c r="D106" s="6"/>
      <c r="E106" s="7"/>
      <c r="F106" s="7"/>
    </row>
    <row r="107" spans="1:6" s="49" customFormat="1" x14ac:dyDescent="0.25">
      <c r="A107" s="2">
        <f>COUNT($A$91:A106)+1</f>
        <v>4</v>
      </c>
      <c r="B107" s="3" t="s">
        <v>97</v>
      </c>
      <c r="C107" s="4"/>
      <c r="D107" s="6"/>
      <c r="E107" s="7"/>
      <c r="F107" s="7"/>
    </row>
    <row r="108" spans="1:6" ht="26.25" x14ac:dyDescent="0.25">
      <c r="A108" s="2"/>
      <c r="B108" s="51" t="s">
        <v>98</v>
      </c>
      <c r="C108" s="52" t="s">
        <v>4</v>
      </c>
      <c r="D108" s="53">
        <v>5</v>
      </c>
      <c r="E108" s="7">
        <v>0</v>
      </c>
      <c r="F108" s="7">
        <f t="shared" ref="F108" si="26">D108*E108</f>
        <v>0</v>
      </c>
    </row>
    <row r="109" spans="1:6" s="49" customFormat="1" ht="51.75" x14ac:dyDescent="0.25">
      <c r="A109" s="2"/>
      <c r="B109" s="54" t="s">
        <v>99</v>
      </c>
      <c r="C109" s="52" t="s">
        <v>11</v>
      </c>
      <c r="D109" s="53">
        <v>1</v>
      </c>
      <c r="E109" s="55">
        <v>0</v>
      </c>
      <c r="F109" s="7">
        <f t="shared" ref="F109" si="27">D109*E109</f>
        <v>0</v>
      </c>
    </row>
    <row r="110" spans="1:6" s="49" customFormat="1" x14ac:dyDescent="0.25">
      <c r="A110" s="2"/>
      <c r="B110" s="56" t="s">
        <v>100</v>
      </c>
      <c r="C110" s="52" t="s">
        <v>4</v>
      </c>
      <c r="D110" s="53">
        <v>1</v>
      </c>
      <c r="E110" s="55">
        <v>0</v>
      </c>
      <c r="F110" s="7">
        <f t="shared" ref="F110" si="28">D110*E110</f>
        <v>0</v>
      </c>
    </row>
    <row r="111" spans="1:6" s="49" customFormat="1" ht="26.25" x14ac:dyDescent="0.25">
      <c r="A111" s="2"/>
      <c r="B111" s="57" t="s">
        <v>101</v>
      </c>
      <c r="C111" s="52" t="s">
        <v>4</v>
      </c>
      <c r="D111" s="53">
        <v>1</v>
      </c>
      <c r="E111" s="55">
        <v>0</v>
      </c>
      <c r="F111" s="7">
        <f t="shared" ref="F111" si="29">D111*E111</f>
        <v>0</v>
      </c>
    </row>
    <row r="112" spans="1:6" s="49" customFormat="1" ht="26.25" x14ac:dyDescent="0.25">
      <c r="A112" s="2"/>
      <c r="B112" s="54" t="s">
        <v>102</v>
      </c>
      <c r="C112" s="4" t="s">
        <v>8</v>
      </c>
      <c r="D112" s="6">
        <v>90</v>
      </c>
      <c r="E112" s="58">
        <v>0</v>
      </c>
      <c r="F112" s="7">
        <f t="shared" ref="F112" si="30">D112*E112</f>
        <v>0</v>
      </c>
    </row>
    <row r="113" spans="1:6" s="49" customFormat="1" ht="25.5" x14ac:dyDescent="0.25">
      <c r="A113" s="2"/>
      <c r="B113" s="3" t="s">
        <v>96</v>
      </c>
      <c r="C113" s="52" t="s">
        <v>11</v>
      </c>
      <c r="D113" s="53">
        <v>1</v>
      </c>
      <c r="E113" s="55">
        <v>0</v>
      </c>
      <c r="F113" s="7">
        <f t="shared" ref="F113" si="31">D113*E113</f>
        <v>0</v>
      </c>
    </row>
    <row r="114" spans="1:6" x14ac:dyDescent="0.25">
      <c r="A114" s="19"/>
      <c r="B114" s="20"/>
      <c r="C114" s="21"/>
      <c r="D114" s="22"/>
      <c r="E114" s="23"/>
      <c r="F114" s="23"/>
    </row>
    <row r="115" spans="1:6" ht="25.5" x14ac:dyDescent="0.25">
      <c r="A115" s="2">
        <f>COUNT($A$91:A114)+1</f>
        <v>5</v>
      </c>
      <c r="B115" s="24" t="s">
        <v>20</v>
      </c>
      <c r="C115" s="21"/>
      <c r="D115" s="22"/>
      <c r="E115" s="23"/>
      <c r="F115" s="23"/>
    </row>
    <row r="116" spans="1:6" x14ac:dyDescent="0.25">
      <c r="A116" s="19"/>
      <c r="B116" s="3" t="s">
        <v>49</v>
      </c>
      <c r="C116" s="4" t="s">
        <v>8</v>
      </c>
      <c r="D116" s="6">
        <v>200</v>
      </c>
      <c r="E116" s="7">
        <v>0</v>
      </c>
      <c r="F116" s="7">
        <f>D116*E116</f>
        <v>0</v>
      </c>
    </row>
    <row r="117" spans="1:6" x14ac:dyDescent="0.25">
      <c r="A117" s="2"/>
      <c r="B117" s="3"/>
      <c r="C117" s="4"/>
      <c r="D117" s="6"/>
      <c r="E117" s="7"/>
      <c r="F117" s="7"/>
    </row>
    <row r="118" spans="1:6" ht="25.5" x14ac:dyDescent="0.25">
      <c r="A118" s="2">
        <f>COUNT($A$91:A117)+1</f>
        <v>6</v>
      </c>
      <c r="B118" s="3" t="s">
        <v>64</v>
      </c>
      <c r="C118" s="52" t="s">
        <v>11</v>
      </c>
      <c r="D118" s="53">
        <v>1</v>
      </c>
      <c r="E118" s="55">
        <v>0</v>
      </c>
      <c r="F118" s="7">
        <f t="shared" ref="F118" si="32">D118*E118</f>
        <v>0</v>
      </c>
    </row>
    <row r="119" spans="1:6" x14ac:dyDescent="0.25">
      <c r="A119" s="2"/>
      <c r="B119" s="3"/>
      <c r="C119" s="4"/>
      <c r="D119" s="6"/>
      <c r="E119" s="7"/>
      <c r="F119" s="7"/>
    </row>
    <row r="120" spans="1:6" x14ac:dyDescent="0.25">
      <c r="A120" s="2">
        <f>COUNT($A$91:A119)+1</f>
        <v>7</v>
      </c>
      <c r="B120" s="3" t="s">
        <v>13</v>
      </c>
      <c r="C120" s="52" t="s">
        <v>11</v>
      </c>
      <c r="D120" s="53">
        <v>1</v>
      </c>
      <c r="E120" s="55">
        <v>0</v>
      </c>
      <c r="F120" s="7">
        <f t="shared" ref="F120" si="33">D120*E120</f>
        <v>0</v>
      </c>
    </row>
    <row r="121" spans="1:6" x14ac:dyDescent="0.25">
      <c r="A121" s="2"/>
      <c r="B121" s="3"/>
      <c r="C121" s="4"/>
      <c r="D121" s="6"/>
      <c r="E121" s="7"/>
      <c r="F121" s="7"/>
    </row>
    <row r="122" spans="1:6" ht="25.5" x14ac:dyDescent="0.25">
      <c r="A122" s="2">
        <f>COUNT($A$91:A121)+1</f>
        <v>8</v>
      </c>
      <c r="B122" s="3" t="s">
        <v>21</v>
      </c>
      <c r="C122" s="52" t="s">
        <v>11</v>
      </c>
      <c r="D122" s="53">
        <v>1</v>
      </c>
      <c r="E122" s="55">
        <v>0</v>
      </c>
      <c r="F122" s="7">
        <f t="shared" ref="F122" si="34">D122*E122</f>
        <v>0</v>
      </c>
    </row>
    <row r="123" spans="1:6" s="46" customFormat="1" x14ac:dyDescent="0.25">
      <c r="A123" s="2"/>
      <c r="B123" s="3"/>
      <c r="C123" s="4"/>
      <c r="D123" s="11"/>
      <c r="E123" s="7"/>
      <c r="F123" s="7"/>
    </row>
    <row r="124" spans="1:6" s="46" customFormat="1" ht="51" x14ac:dyDescent="0.25">
      <c r="A124" s="2">
        <f>COUNT($A$91:A123)+1</f>
        <v>9</v>
      </c>
      <c r="B124" s="3" t="s">
        <v>68</v>
      </c>
      <c r="C124" s="4" t="s">
        <v>11</v>
      </c>
      <c r="D124" s="6">
        <v>1</v>
      </c>
      <c r="E124" s="7">
        <v>0</v>
      </c>
      <c r="F124" s="7">
        <f t="shared" ref="F124" si="35">D124*E124</f>
        <v>0</v>
      </c>
    </row>
    <row r="125" spans="1:6" s="46" customFormat="1" x14ac:dyDescent="0.25">
      <c r="A125" s="2"/>
      <c r="B125" s="3"/>
      <c r="C125" s="4"/>
      <c r="D125" s="6"/>
      <c r="E125" s="7"/>
      <c r="F125" s="7"/>
    </row>
    <row r="126" spans="1:6" s="46" customFormat="1" x14ac:dyDescent="0.25">
      <c r="A126" s="2">
        <f>COUNT($A$91:A125)+1</f>
        <v>10</v>
      </c>
      <c r="B126" s="3" t="s">
        <v>67</v>
      </c>
      <c r="C126" s="4" t="s">
        <v>11</v>
      </c>
      <c r="D126" s="6">
        <v>1</v>
      </c>
      <c r="E126" s="7">
        <v>0</v>
      </c>
      <c r="F126" s="7">
        <f t="shared" ref="F126" si="36">D126*E126</f>
        <v>0</v>
      </c>
    </row>
    <row r="127" spans="1:6" x14ac:dyDescent="0.25">
      <c r="A127" s="12"/>
      <c r="B127" s="13"/>
      <c r="C127" s="14"/>
      <c r="D127" s="15"/>
      <c r="E127" s="16"/>
      <c r="F127" s="16"/>
    </row>
    <row r="128" spans="1:6" ht="15.75" x14ac:dyDescent="0.25">
      <c r="A128" s="63" t="s">
        <v>22</v>
      </c>
      <c r="B128" s="64"/>
      <c r="C128" s="65"/>
      <c r="D128" s="65"/>
      <c r="E128" s="7"/>
      <c r="F128" s="28">
        <f>SUM(F91:F127)</f>
        <v>0</v>
      </c>
    </row>
    <row r="129" spans="1:6" x14ac:dyDescent="0.25">
      <c r="A129" s="2"/>
      <c r="B129" s="3"/>
      <c r="C129" s="4"/>
      <c r="D129" s="6"/>
      <c r="E129" s="7"/>
      <c r="F129" s="7"/>
    </row>
    <row r="130" spans="1:6" x14ac:dyDescent="0.25">
      <c r="A130" s="2"/>
      <c r="B130" s="3"/>
      <c r="C130" s="4"/>
      <c r="D130" s="6"/>
      <c r="E130" s="7"/>
      <c r="F130" s="7"/>
    </row>
    <row r="131" spans="1:6" s="26" customFormat="1" x14ac:dyDescent="0.25">
      <c r="A131" s="2"/>
      <c r="B131" s="3"/>
      <c r="C131" s="4"/>
      <c r="D131" s="6"/>
      <c r="E131" s="7"/>
      <c r="F131" s="7"/>
    </row>
    <row r="132" spans="1:6" s="26" customFormat="1" x14ac:dyDescent="0.25">
      <c r="A132" s="2"/>
      <c r="B132" s="3"/>
      <c r="C132" s="4"/>
      <c r="D132" s="6"/>
      <c r="E132" s="7"/>
      <c r="F132" s="7"/>
    </row>
    <row r="133" spans="1:6" s="26" customFormat="1" ht="15.75" x14ac:dyDescent="0.25">
      <c r="A133" s="61" t="s">
        <v>25</v>
      </c>
      <c r="B133" s="62"/>
      <c r="C133" s="4"/>
      <c r="D133" s="6"/>
      <c r="E133" s="7"/>
      <c r="F133" s="7"/>
    </row>
    <row r="134" spans="1:6" s="26" customFormat="1" x14ac:dyDescent="0.25">
      <c r="A134" s="2"/>
      <c r="B134" s="3"/>
      <c r="C134" s="4"/>
      <c r="D134" s="6"/>
      <c r="E134" s="7"/>
      <c r="F134" s="7"/>
    </row>
    <row r="135" spans="1:6" s="26" customFormat="1" x14ac:dyDescent="0.25">
      <c r="A135" s="2">
        <f>COUNT($A$133:A134)+1</f>
        <v>1</v>
      </c>
      <c r="B135" s="3" t="s">
        <v>26</v>
      </c>
      <c r="C135" s="4"/>
      <c r="D135" s="6"/>
      <c r="E135" s="7"/>
      <c r="F135" s="7"/>
    </row>
    <row r="136" spans="1:6" s="26" customFormat="1" x14ac:dyDescent="0.25">
      <c r="A136" s="2"/>
      <c r="B136" s="3" t="s">
        <v>27</v>
      </c>
      <c r="C136" s="4" t="s">
        <v>4</v>
      </c>
      <c r="D136" s="6">
        <v>15</v>
      </c>
      <c r="E136" s="7">
        <v>0</v>
      </c>
      <c r="F136" s="7">
        <f t="shared" ref="F136:F139" si="37">D136*E136</f>
        <v>0</v>
      </c>
    </row>
    <row r="137" spans="1:6" s="26" customFormat="1" x14ac:dyDescent="0.25">
      <c r="A137" s="2"/>
      <c r="B137" s="3" t="s">
        <v>28</v>
      </c>
      <c r="C137" s="4" t="s">
        <v>4</v>
      </c>
      <c r="D137" s="6">
        <v>10</v>
      </c>
      <c r="E137" s="7">
        <v>0</v>
      </c>
      <c r="F137" s="7">
        <f t="shared" si="37"/>
        <v>0</v>
      </c>
    </row>
    <row r="138" spans="1:6" s="26" customFormat="1" x14ac:dyDescent="0.25">
      <c r="A138" s="2"/>
      <c r="B138" s="3" t="s">
        <v>29</v>
      </c>
      <c r="C138" s="4" t="s">
        <v>4</v>
      </c>
      <c r="D138" s="6">
        <v>20</v>
      </c>
      <c r="E138" s="7">
        <v>0</v>
      </c>
      <c r="F138" s="7">
        <f t="shared" si="37"/>
        <v>0</v>
      </c>
    </row>
    <row r="139" spans="1:6" s="26" customFormat="1" x14ac:dyDescent="0.25">
      <c r="A139" s="2"/>
      <c r="B139" s="3" t="s">
        <v>30</v>
      </c>
      <c r="C139" s="4" t="s">
        <v>4</v>
      </c>
      <c r="D139" s="6">
        <v>4</v>
      </c>
      <c r="E139" s="7">
        <v>0</v>
      </c>
      <c r="F139" s="7">
        <f t="shared" si="37"/>
        <v>0</v>
      </c>
    </row>
    <row r="140" spans="1:6" s="26" customFormat="1" x14ac:dyDescent="0.25">
      <c r="A140" s="2"/>
      <c r="B140" s="3"/>
      <c r="C140" s="4"/>
      <c r="D140" s="6"/>
      <c r="E140" s="7"/>
      <c r="F140" s="7"/>
    </row>
    <row r="141" spans="1:6" s="26" customFormat="1" ht="38.25" x14ac:dyDescent="0.25">
      <c r="A141" s="2">
        <f>COUNT($A$133:A140)+1</f>
        <v>2</v>
      </c>
      <c r="B141" s="3" t="s">
        <v>112</v>
      </c>
      <c r="C141" s="4" t="s">
        <v>11</v>
      </c>
      <c r="D141" s="6">
        <v>1</v>
      </c>
      <c r="E141" s="7">
        <v>0</v>
      </c>
      <c r="F141" s="7">
        <f t="shared" ref="F141" si="38">D141*E141</f>
        <v>0</v>
      </c>
    </row>
    <row r="142" spans="1:6" s="26" customFormat="1" x14ac:dyDescent="0.25">
      <c r="A142" s="2"/>
      <c r="B142" s="3"/>
      <c r="C142" s="4"/>
      <c r="D142" s="6"/>
      <c r="E142" s="7"/>
      <c r="F142" s="7"/>
    </row>
    <row r="143" spans="1:6" s="26" customFormat="1" x14ac:dyDescent="0.25">
      <c r="A143" s="2">
        <f>COUNT($A$133:A142)+1</f>
        <v>3</v>
      </c>
      <c r="B143" s="3" t="s">
        <v>32</v>
      </c>
      <c r="C143" s="4"/>
      <c r="D143" s="6"/>
      <c r="E143" s="7"/>
      <c r="F143" s="7"/>
    </row>
    <row r="144" spans="1:6" s="26" customFormat="1" x14ac:dyDescent="0.25">
      <c r="A144" s="2"/>
      <c r="B144" s="3" t="s">
        <v>31</v>
      </c>
      <c r="C144" s="4" t="s">
        <v>8</v>
      </c>
      <c r="D144" s="6">
        <v>200</v>
      </c>
      <c r="E144" s="7">
        <v>0</v>
      </c>
      <c r="F144" s="7">
        <f t="shared" ref="F144:F145" si="39">D144*E144</f>
        <v>0</v>
      </c>
    </row>
    <row r="145" spans="1:6" s="26" customFormat="1" x14ac:dyDescent="0.25">
      <c r="A145" s="2"/>
      <c r="B145" s="3" t="s">
        <v>103</v>
      </c>
      <c r="C145" s="4" t="s">
        <v>8</v>
      </c>
      <c r="D145" s="6">
        <v>20</v>
      </c>
      <c r="E145" s="7">
        <v>0</v>
      </c>
      <c r="F145" s="7">
        <f t="shared" si="39"/>
        <v>0</v>
      </c>
    </row>
    <row r="146" spans="1:6" s="26" customFormat="1" x14ac:dyDescent="0.25">
      <c r="A146" s="2"/>
      <c r="B146" s="3"/>
      <c r="C146" s="4"/>
      <c r="D146" s="6"/>
      <c r="E146" s="7"/>
      <c r="F146" s="7"/>
    </row>
    <row r="147" spans="1:6" s="26" customFormat="1" x14ac:dyDescent="0.25">
      <c r="A147" s="2">
        <f>COUNT($A$133:A146)+1</f>
        <v>4</v>
      </c>
      <c r="B147" s="3" t="s">
        <v>33</v>
      </c>
      <c r="C147" s="4" t="s">
        <v>11</v>
      </c>
      <c r="D147" s="6">
        <v>1</v>
      </c>
      <c r="E147" s="7">
        <v>0</v>
      </c>
      <c r="F147" s="7">
        <f t="shared" ref="F147" si="40">D147*E147</f>
        <v>0</v>
      </c>
    </row>
    <row r="148" spans="1:6" x14ac:dyDescent="0.25">
      <c r="A148" s="12"/>
      <c r="B148" s="13"/>
      <c r="C148" s="14"/>
      <c r="D148" s="15"/>
      <c r="E148" s="16"/>
      <c r="F148" s="16"/>
    </row>
    <row r="149" spans="1:6" s="26" customFormat="1" ht="15.75" x14ac:dyDescent="0.25">
      <c r="A149" s="63" t="s">
        <v>34</v>
      </c>
      <c r="B149" s="64"/>
      <c r="C149" s="65"/>
      <c r="D149" s="65"/>
      <c r="E149" s="7"/>
      <c r="F149" s="27">
        <f>SUM(F133:F148)</f>
        <v>0</v>
      </c>
    </row>
    <row r="150" spans="1:6" s="26" customFormat="1" x14ac:dyDescent="0.25">
      <c r="A150" s="2"/>
      <c r="B150" s="3"/>
      <c r="C150" s="4"/>
      <c r="D150" s="6"/>
      <c r="E150" s="7"/>
      <c r="F150" s="7"/>
    </row>
    <row r="151" spans="1:6" s="26" customFormat="1" x14ac:dyDescent="0.25">
      <c r="A151" s="2"/>
      <c r="B151" s="3"/>
      <c r="C151" s="4"/>
      <c r="D151" s="6"/>
      <c r="E151" s="7"/>
      <c r="F151" s="7"/>
    </row>
    <row r="152" spans="1:6" s="26" customFormat="1" x14ac:dyDescent="0.25">
      <c r="A152" s="2"/>
      <c r="B152" s="3"/>
      <c r="C152" s="4"/>
      <c r="D152" s="6"/>
      <c r="E152" s="7"/>
      <c r="F152" s="7"/>
    </row>
    <row r="153" spans="1:6" s="26" customFormat="1" x14ac:dyDescent="0.25">
      <c r="A153" s="2"/>
      <c r="B153" s="3"/>
      <c r="C153" s="4"/>
      <c r="D153" s="6"/>
      <c r="E153" s="7"/>
      <c r="F153" s="7"/>
    </row>
    <row r="154" spans="1:6" s="26" customFormat="1" x14ac:dyDescent="0.25">
      <c r="A154" s="2"/>
      <c r="B154" s="3"/>
      <c r="C154" s="4"/>
      <c r="D154" s="6"/>
      <c r="E154" s="7"/>
      <c r="F154" s="7"/>
    </row>
    <row r="155" spans="1:6" s="26" customFormat="1" x14ac:dyDescent="0.25">
      <c r="A155" s="2"/>
      <c r="B155" s="3"/>
      <c r="C155" s="4"/>
      <c r="D155" s="6"/>
      <c r="E155" s="7"/>
      <c r="F155" s="7"/>
    </row>
    <row r="156" spans="1:6" s="26" customFormat="1" ht="18.75" x14ac:dyDescent="0.3">
      <c r="A156" s="66" t="s">
        <v>35</v>
      </c>
      <c r="B156" s="67"/>
      <c r="C156" s="4"/>
      <c r="D156" s="6"/>
      <c r="E156" s="7"/>
      <c r="F156" s="7"/>
    </row>
    <row r="157" spans="1:6" s="26" customFormat="1" x14ac:dyDescent="0.25">
      <c r="A157" s="2"/>
      <c r="B157" s="3"/>
      <c r="C157" s="4"/>
      <c r="D157" s="6"/>
      <c r="E157" s="7"/>
      <c r="F157" s="7"/>
    </row>
    <row r="158" spans="1:6" s="26" customFormat="1" x14ac:dyDescent="0.25">
      <c r="A158" s="29" t="s">
        <v>36</v>
      </c>
      <c r="B158" s="30" t="s">
        <v>39</v>
      </c>
      <c r="C158" s="31"/>
      <c r="D158" s="32"/>
      <c r="E158" s="28"/>
      <c r="F158" s="28">
        <f>F87</f>
        <v>0</v>
      </c>
    </row>
    <row r="159" spans="1:6" s="26" customFormat="1" x14ac:dyDescent="0.25">
      <c r="A159" s="29" t="s">
        <v>37</v>
      </c>
      <c r="B159" s="30" t="s">
        <v>40</v>
      </c>
      <c r="C159" s="31"/>
      <c r="D159" s="32"/>
      <c r="E159" s="28"/>
      <c r="F159" s="28">
        <f>F128</f>
        <v>0</v>
      </c>
    </row>
    <row r="160" spans="1:6" s="39" customFormat="1" x14ac:dyDescent="0.25">
      <c r="A160" s="29" t="s">
        <v>38</v>
      </c>
      <c r="B160" s="30" t="s">
        <v>41</v>
      </c>
      <c r="C160" s="31"/>
      <c r="D160" s="32"/>
      <c r="E160" s="28"/>
      <c r="F160" s="28">
        <f>F149</f>
        <v>0</v>
      </c>
    </row>
    <row r="161" spans="1:6" s="26" customFormat="1" ht="15.75" thickBot="1" x14ac:dyDescent="0.3">
      <c r="A161" s="33"/>
      <c r="B161" s="34"/>
      <c r="C161" s="35"/>
      <c r="D161" s="36"/>
      <c r="E161" s="37"/>
      <c r="F161" s="37"/>
    </row>
    <row r="162" spans="1:6" s="26" customFormat="1" ht="16.5" thickTop="1" x14ac:dyDescent="0.25">
      <c r="A162" s="68" t="s">
        <v>42</v>
      </c>
      <c r="B162" s="69"/>
      <c r="C162" s="70"/>
      <c r="D162" s="70"/>
      <c r="E162" s="7"/>
      <c r="F162" s="27">
        <f>SUM(F158:F161)</f>
        <v>0</v>
      </c>
    </row>
    <row r="163" spans="1:6" x14ac:dyDescent="0.25">
      <c r="A163" s="2"/>
      <c r="B163" s="3"/>
      <c r="C163" s="4"/>
      <c r="D163" s="6"/>
      <c r="E163" s="7"/>
      <c r="F163" s="7"/>
    </row>
    <row r="164" spans="1:6" x14ac:dyDescent="0.25">
      <c r="A164" s="2"/>
      <c r="B164" s="3"/>
      <c r="C164" s="4"/>
      <c r="D164" s="6"/>
      <c r="E164" s="7"/>
      <c r="F164" s="7"/>
    </row>
    <row r="165" spans="1:6" s="26" customFormat="1" x14ac:dyDescent="0.25">
      <c r="A165" s="2"/>
      <c r="B165" s="3"/>
      <c r="C165" s="4"/>
      <c r="D165" s="6"/>
      <c r="E165" s="7"/>
      <c r="F165" s="7"/>
    </row>
    <row r="166" spans="1:6" s="26" customFormat="1" x14ac:dyDescent="0.25">
      <c r="A166" s="29" t="s">
        <v>43</v>
      </c>
      <c r="B166" s="3"/>
      <c r="C166" s="4"/>
      <c r="D166" s="6"/>
      <c r="E166" s="7"/>
      <c r="F166" s="7"/>
    </row>
    <row r="167" spans="1:6" s="26" customFormat="1" x14ac:dyDescent="0.25">
      <c r="A167" s="2"/>
      <c r="B167" s="3"/>
      <c r="C167" s="4"/>
      <c r="D167" s="6"/>
      <c r="E167" s="7"/>
      <c r="F167" s="7"/>
    </row>
    <row r="168" spans="1:6" s="26" customFormat="1" x14ac:dyDescent="0.25">
      <c r="A168" s="59" t="s">
        <v>60</v>
      </c>
      <c r="B168" s="60"/>
      <c r="C168" s="60"/>
      <c r="D168" s="60"/>
      <c r="E168" s="60"/>
      <c r="F168" s="60"/>
    </row>
    <row r="169" spans="1:6" s="26" customFormat="1" x14ac:dyDescent="0.25">
      <c r="A169" s="59" t="s">
        <v>61</v>
      </c>
      <c r="B169" s="60"/>
      <c r="C169" s="60"/>
      <c r="D169" s="60"/>
      <c r="E169" s="60"/>
      <c r="F169" s="60"/>
    </row>
    <row r="170" spans="1:6" x14ac:dyDescent="0.25">
      <c r="A170" s="2"/>
      <c r="B170" s="3"/>
      <c r="C170" s="4"/>
      <c r="D170" s="6"/>
      <c r="E170" s="7"/>
      <c r="F170" s="7"/>
    </row>
    <row r="171" spans="1:6" x14ac:dyDescent="0.25">
      <c r="A171" s="2"/>
      <c r="B171" s="3"/>
      <c r="C171" s="4"/>
      <c r="D171" s="6"/>
      <c r="E171" s="7"/>
      <c r="F171" s="7"/>
    </row>
    <row r="172" spans="1:6" x14ac:dyDescent="0.25">
      <c r="A172" s="2"/>
      <c r="B172" s="3"/>
      <c r="C172" s="4"/>
      <c r="D172" s="6"/>
      <c r="E172" s="7"/>
      <c r="F172" s="7"/>
    </row>
  </sheetData>
  <mergeCells count="15">
    <mergeCell ref="A128:D128"/>
    <mergeCell ref="A3:F3"/>
    <mergeCell ref="A13:B13"/>
    <mergeCell ref="A87:B87"/>
    <mergeCell ref="A91:B91"/>
    <mergeCell ref="A5:F5"/>
    <mergeCell ref="A8:F8"/>
    <mergeCell ref="A10:F10"/>
    <mergeCell ref="A6:F6"/>
    <mergeCell ref="A169:F169"/>
    <mergeCell ref="A133:B133"/>
    <mergeCell ref="A149:D149"/>
    <mergeCell ref="A156:B156"/>
    <mergeCell ref="A162:D162"/>
    <mergeCell ref="A168:F168"/>
  </mergeCells>
  <hyperlinks>
    <hyperlink ref="B24" r:id="rId1" location="Kabli!A1" display="Dobava in  polaganje vodnikov v ometu;  v plošči v izolirnih IPF ceveh; nadometno na kabelskih policah in v izolirnih ceveh na distančnih objemkah v razmerju: (70%/30%/0%)" xr:uid="{00000000-0004-0000-0000-000000000000}"/>
    <hyperlink ref="B15" r:id="rId2" location="SB!A1" display="Dobava in montaža razdelilnika" xr:uid="{00000000-0004-0000-0000-000001000000}"/>
    <hyperlink ref="B35" r:id="rId3" location="Cevi!A1" xr:uid="{00000000-0004-0000-0000-000002000000}"/>
    <hyperlink ref="B39" r:id="rId4" location="'sti-vtič'!A1" xr:uid="{00000000-0004-0000-0000-000003000000}"/>
    <hyperlink ref="B46" r:id="rId5" location="luči!A1" display="Dobava in montaža svetilk komplet z žarnicami/sijalkami, dušilkami, ter obešalnim in pritrdilnim priborom:" xr:uid="{00000000-0004-0000-0000-000004000000}"/>
    <hyperlink ref="B52" r:id="rId6" location="Parap.kan.!A1" xr:uid="{00000000-0004-0000-0000-000005000000}"/>
    <hyperlink ref="B99" r:id="rId7" location="'TK vtič'!A1" xr:uid="{00000000-0004-0000-0000-000006000000}"/>
    <hyperlink ref="B104" r:id="rId8" location="'TK kabli'!A1" display="Dobava in polaganje vodnikov za podatkovno inštalacij, v ometu;  v betonu v izolirnih IPF ceveh; nadometno na kabelskih policah in v izolirnih ceveh na distančnih objemkah v razmerju: (40%/30%/30%)" xr:uid="{00000000-0004-0000-0000-000007000000}"/>
    <hyperlink ref="B115" r:id="rId9" location="Cevi!A1" xr:uid="{00000000-0004-0000-0000-000008000000}"/>
    <hyperlink ref="A133:B133" r:id="rId10" location="Demontaža!A1" display="V. Demontažna dela" xr:uid="{00000000-0004-0000-0000-000009000000}"/>
    <hyperlink ref="B60" r:id="rId11" location="Parap.kan.!A1" display="Dobava in montaža parapetnega kanala:" xr:uid="{00000000-0004-0000-0000-00000A000000}"/>
  </hyperlinks>
  <pageMargins left="1.0236220472440944" right="0.59055118110236227" top="0.23622047244094491" bottom="0.78740157480314965" header="1.4566929133858268" footer="0.31496062992125984"/>
  <pageSetup paperSize="9" scale="97" orientation="portrait" horizontalDpi="300" verticalDpi="300" r:id="rId12"/>
  <headerFooter>
    <oddFooter>&amp;C&amp;"BankGothic Lt BT,Light"&amp;9POGLAVJE III / &amp;P</oddFooter>
  </headerFooter>
  <drawing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3</vt:i4>
      </vt:variant>
      <vt:variant>
        <vt:lpstr>Imenovani obsegi</vt:lpstr>
      </vt:variant>
      <vt:variant>
        <vt:i4>2</vt:i4>
      </vt:variant>
    </vt:vector>
  </HeadingPairs>
  <TitlesOfParts>
    <vt:vector size="5" baseType="lpstr">
      <vt:lpstr>Popis</vt:lpstr>
      <vt:lpstr>List2</vt:lpstr>
      <vt:lpstr>List3</vt:lpstr>
      <vt:lpstr>Popis!Področje_tiskanja</vt:lpstr>
      <vt:lpstr>Popis!Tiskanje_naslovov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2006-11-28T10:36:17Z</dcterms:created>
  <dcterms:modified xsi:type="dcterms:W3CDTF">2020-07-02T06:17:12Z</dcterms:modified>
</cp:coreProperties>
</file>