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tanja\ZD IB\Nova mapa\"/>
    </mc:Choice>
  </mc:AlternateContent>
  <xr:revisionPtr revIDLastSave="0" documentId="13_ncr:1_{47B1A708-74AF-4DC4-B024-B73D2FB63881}" xr6:coauthVersionLast="45" xr6:coauthVersionMax="45" xr10:uidLastSave="{00000000-0000-0000-0000-000000000000}"/>
  <bookViews>
    <workbookView xWindow="-120" yWindow="-120" windowWidth="24240" windowHeight="17640" tabRatio="815" activeTab="7" xr2:uid="{00000000-000D-0000-FFFF-FFFF00000000}"/>
  </bookViews>
  <sheets>
    <sheet name="REKAPITULACIJA" sheetId="10" r:id="rId1"/>
    <sheet name="SPLOŠNO" sheetId="1" r:id="rId2"/>
    <sheet name="NN DOVOD - INFRASTRUKTURA" sheetId="11" r:id="rId3"/>
    <sheet name="RAZSVETLJAVA" sheetId="2" r:id="rId4"/>
    <sheet name="VODOVNI" sheetId="3" r:id="rId5"/>
    <sheet name="RAZVODNI MATERIAL" sheetId="5" r:id="rId6"/>
    <sheet name="STIKALA, VTIČNICE, PRIKLJUČKI" sheetId="7" r:id="rId7"/>
    <sheet name="RAZDELILNIKI" sheetId="6" r:id="rId8"/>
    <sheet name="UNIVERZALNO OŽIČENJE" sheetId="8" r:id="rId9"/>
    <sheet name="STRELOVOD" sheetId="4" r:id="rId10"/>
    <sheet name="SOS" sheetId="9" r:id="rId11"/>
    <sheet name="OZVOČENJE" sheetId="12" r:id="rId12"/>
    <sheet name="CNS" sheetId="14" r:id="rId13"/>
    <sheet name="TK GRADBENA DELA" sheetId="13" r:id="rId14"/>
  </sheets>
  <definedNames>
    <definedName name="_xlnm.Print_Area" localSheetId="12">CNS!$A$1:$F$35</definedName>
    <definedName name="_xlnm.Print_Area" localSheetId="2">'NN DOVOD - INFRASTRUKTURA'!$A$1:$F$125</definedName>
    <definedName name="_xlnm.Print_Area" localSheetId="7">RAZDELILNIKI!$A$1:$F$166</definedName>
    <definedName name="_xlnm.Print_Area" localSheetId="3">RAZSVETLJAVA!$A$1:$F$50</definedName>
    <definedName name="_xlnm.Print_Area" localSheetId="5">'RAZVODNI MATERIAL'!$A$1:$F$61</definedName>
    <definedName name="_xlnm.Print_Area" localSheetId="0">REKAPITULACIJA!$A$1:$F$29</definedName>
    <definedName name="_xlnm.Print_Area" localSheetId="10">SOS!$A$1:$F$23</definedName>
    <definedName name="_xlnm.Print_Area" localSheetId="6">'STIKALA, VTIČNICE, PRIKLJUČKI'!$A$1:$F$60</definedName>
    <definedName name="_xlnm.Print_Area" localSheetId="9">STRELOVOD!$A$1:$F$41</definedName>
    <definedName name="_xlnm.Print_Area" localSheetId="8">'UNIVERZALNO OŽIČENJE'!$A$1:$F$52</definedName>
    <definedName name="_xlnm.Print_Area" localSheetId="4">VODOVNI!$A$1:$F$24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14" l="1"/>
  <c r="F31" i="14"/>
  <c r="F29" i="14" l="1"/>
  <c r="F27" i="14"/>
  <c r="F25" i="14"/>
  <c r="F23" i="14"/>
  <c r="F21" i="14"/>
  <c r="F19" i="14"/>
  <c r="F17" i="14"/>
  <c r="F15" i="14"/>
  <c r="F14" i="14"/>
  <c r="F13" i="14"/>
  <c r="F12" i="14"/>
  <c r="F11" i="14"/>
  <c r="F10" i="14"/>
  <c r="F9" i="14"/>
  <c r="F35" i="14" s="1"/>
  <c r="F57" i="12"/>
  <c r="F56" i="12"/>
  <c r="F55" i="12"/>
  <c r="F54" i="12"/>
  <c r="F53" i="12"/>
  <c r="F52" i="12"/>
  <c r="F51" i="12"/>
  <c r="F45" i="12"/>
  <c r="F44" i="12"/>
  <c r="F43" i="12"/>
  <c r="F41" i="12"/>
  <c r="F36" i="12"/>
  <c r="F35" i="12"/>
  <c r="F32" i="12"/>
  <c r="F31" i="12"/>
  <c r="F26" i="12"/>
  <c r="F25" i="12"/>
  <c r="F24" i="12"/>
  <c r="F23" i="12"/>
  <c r="F22" i="12"/>
  <c r="F19" i="12"/>
  <c r="F17" i="12"/>
  <c r="F6" i="12"/>
  <c r="F15" i="12"/>
  <c r="F45" i="8" l="1"/>
  <c r="F46" i="8"/>
  <c r="F19" i="10"/>
  <c r="F50" i="5"/>
  <c r="F51" i="5"/>
  <c r="F52" i="5"/>
  <c r="F53" i="5"/>
  <c r="F54" i="5"/>
  <c r="F8" i="13"/>
  <c r="F12" i="13"/>
  <c r="F33" i="13"/>
  <c r="F34" i="13"/>
  <c r="F18" i="13"/>
  <c r="F17" i="13"/>
  <c r="F32" i="13"/>
  <c r="F31" i="13"/>
  <c r="F30" i="13"/>
  <c r="F29" i="13"/>
  <c r="F28" i="13"/>
  <c r="F26" i="13"/>
  <c r="F25" i="13"/>
  <c r="F24" i="13"/>
  <c r="F23" i="13"/>
  <c r="F22" i="13"/>
  <c r="F21" i="13"/>
  <c r="F20" i="13"/>
  <c r="F15" i="13"/>
  <c r="F14" i="13"/>
  <c r="F13" i="13"/>
  <c r="F10" i="13"/>
  <c r="F9" i="13"/>
  <c r="F6" i="13"/>
  <c r="F49" i="5"/>
  <c r="F43" i="8"/>
  <c r="F44" i="8"/>
  <c r="F47" i="8"/>
  <c r="F40" i="2"/>
  <c r="F41" i="2"/>
  <c r="F158" i="6"/>
  <c r="F145" i="6"/>
  <c r="F166" i="6" s="1"/>
  <c r="F103" i="6"/>
  <c r="F59" i="6"/>
  <c r="F163" i="6"/>
  <c r="F16" i="3"/>
  <c r="F33" i="12"/>
  <c r="F34" i="12"/>
  <c r="F20" i="12"/>
  <c r="F21" i="12"/>
  <c r="F12" i="9"/>
  <c r="F13" i="9"/>
  <c r="F10" i="9"/>
  <c r="F11" i="9"/>
  <c r="F12" i="8"/>
  <c r="F13" i="8"/>
  <c r="F34" i="4"/>
  <c r="F35" i="4"/>
  <c r="F32" i="4"/>
  <c r="F33" i="4"/>
  <c r="F12" i="4"/>
  <c r="F13" i="4"/>
  <c r="F14" i="4"/>
  <c r="F15" i="4"/>
  <c r="F16" i="4"/>
  <c r="F17" i="4"/>
  <c r="F18" i="4"/>
  <c r="F3" i="4"/>
  <c r="F4" i="4"/>
  <c r="F5" i="4"/>
  <c r="F6" i="4"/>
  <c r="F7" i="4"/>
  <c r="F8" i="4"/>
  <c r="F9" i="4"/>
  <c r="F10" i="4"/>
  <c r="F11" i="4"/>
  <c r="F37" i="4"/>
  <c r="F36" i="4"/>
  <c r="F31" i="4"/>
  <c r="F30" i="4"/>
  <c r="F29" i="4"/>
  <c r="F28" i="4"/>
  <c r="F27" i="4"/>
  <c r="F26" i="4"/>
  <c r="F25" i="4"/>
  <c r="F24" i="4"/>
  <c r="F23" i="4"/>
  <c r="F22" i="4"/>
  <c r="F21" i="4"/>
  <c r="F20" i="4"/>
  <c r="F19" i="4"/>
  <c r="F39" i="4" l="1"/>
  <c r="F41" i="4" s="1"/>
  <c r="F16" i="10" s="1"/>
  <c r="F36" i="13"/>
  <c r="F38" i="13" s="1"/>
  <c r="F37" i="12"/>
  <c r="F58" i="12"/>
  <c r="F46" i="12"/>
  <c r="F27" i="12"/>
  <c r="F40" i="13" l="1"/>
  <c r="F20" i="10" s="1"/>
  <c r="F61" i="12"/>
  <c r="F18" i="10" s="1"/>
  <c r="Q25" i="5" l="1"/>
  <c r="F6" i="3"/>
  <c r="F17" i="7"/>
  <c r="F54" i="7"/>
  <c r="F55" i="7"/>
  <c r="F56" i="7"/>
  <c r="F57" i="7"/>
  <c r="F53" i="7"/>
  <c r="F41" i="7"/>
  <c r="F35" i="7"/>
  <c r="F28" i="7"/>
  <c r="F27" i="7"/>
  <c r="F50" i="7"/>
  <c r="F49" i="7"/>
  <c r="F48" i="7"/>
  <c r="F47" i="7"/>
  <c r="F23" i="7"/>
  <c r="F22" i="7"/>
  <c r="F7" i="7"/>
  <c r="F33" i="5"/>
  <c r="F34" i="5"/>
  <c r="F35" i="5"/>
  <c r="F36" i="5"/>
  <c r="F37" i="5"/>
  <c r="F38" i="5"/>
  <c r="F39" i="5"/>
  <c r="F40" i="5"/>
  <c r="F41" i="5"/>
  <c r="F42" i="5"/>
  <c r="F43" i="5"/>
  <c r="F116" i="11"/>
  <c r="F117" i="11"/>
  <c r="F118" i="11"/>
  <c r="F119" i="11"/>
  <c r="F120" i="11"/>
  <c r="F121" i="11"/>
  <c r="F72" i="11"/>
  <c r="F114" i="11"/>
  <c r="F115" i="11"/>
  <c r="F108" i="11"/>
  <c r="F109" i="11"/>
  <c r="F110" i="11"/>
  <c r="F111" i="11"/>
  <c r="F112" i="11"/>
  <c r="F113" i="11"/>
  <c r="F106" i="11"/>
  <c r="F107" i="11"/>
  <c r="F104" i="11"/>
  <c r="F105" i="11"/>
  <c r="D97" i="11"/>
  <c r="F97" i="11" s="1"/>
  <c r="F96" i="11"/>
  <c r="F98" i="11"/>
  <c r="F99" i="11"/>
  <c r="F100" i="11"/>
  <c r="F101" i="11"/>
  <c r="F102" i="11"/>
  <c r="F103" i="11"/>
  <c r="F91" i="11"/>
  <c r="F92" i="11"/>
  <c r="F93" i="11"/>
  <c r="F94" i="11"/>
  <c r="F95" i="11"/>
  <c r="F90" i="11"/>
  <c r="F87" i="11"/>
  <c r="F88" i="11"/>
  <c r="F89" i="11"/>
  <c r="F83" i="11"/>
  <c r="F84" i="11"/>
  <c r="F85" i="11"/>
  <c r="F86" i="11"/>
  <c r="F71" i="11"/>
  <c r="F77" i="11"/>
  <c r="F78" i="11"/>
  <c r="F79" i="11"/>
  <c r="F80" i="11"/>
  <c r="F81" i="11"/>
  <c r="F82" i="11"/>
  <c r="F73" i="11"/>
  <c r="F74" i="11"/>
  <c r="F75" i="11"/>
  <c r="F76" i="11"/>
  <c r="D69" i="11"/>
  <c r="F69" i="11" s="1"/>
  <c r="F65" i="11"/>
  <c r="F66" i="11"/>
  <c r="F67" i="11"/>
  <c r="F68" i="11"/>
  <c r="F70" i="11"/>
  <c r="F34" i="2"/>
  <c r="F35" i="2"/>
  <c r="F36" i="2"/>
  <c r="F37" i="2"/>
  <c r="F38" i="2"/>
  <c r="F39" i="2"/>
  <c r="F42" i="2"/>
  <c r="F43" i="2"/>
  <c r="F44" i="2"/>
  <c r="F45" i="2"/>
  <c r="F46" i="2"/>
  <c r="F47" i="2"/>
  <c r="F27" i="2" l="1"/>
  <c r="F30" i="5"/>
  <c r="F29" i="5"/>
  <c r="F64" i="11" l="1"/>
  <c r="F13" i="11"/>
  <c r="F61" i="11"/>
  <c r="F28" i="11"/>
  <c r="B9" i="10"/>
  <c r="A9" i="10"/>
  <c r="F33" i="2"/>
  <c r="F30" i="2"/>
  <c r="F24" i="2"/>
  <c r="F123" i="11" l="1"/>
  <c r="F125" i="11" s="1"/>
  <c r="F9" i="10" s="1"/>
  <c r="F19" i="9" l="1"/>
  <c r="F18" i="9"/>
  <c r="F17" i="9"/>
  <c r="F16" i="9"/>
  <c r="F15" i="9"/>
  <c r="F14" i="9"/>
  <c r="F9" i="9"/>
  <c r="F8" i="9"/>
  <c r="F7" i="9"/>
  <c r="F21" i="9" l="1"/>
  <c r="F23" i="9" l="1"/>
  <c r="F17" i="10" s="1"/>
  <c r="F48"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1" i="8"/>
  <c r="F52" i="7"/>
  <c r="F51" i="7"/>
  <c r="F46" i="7"/>
  <c r="F45" i="7"/>
  <c r="F44" i="7"/>
  <c r="F43" i="7"/>
  <c r="F42" i="7"/>
  <c r="F40" i="7"/>
  <c r="F39" i="7"/>
  <c r="F38" i="7"/>
  <c r="F37" i="7"/>
  <c r="F36" i="7"/>
  <c r="F34" i="7"/>
  <c r="F33" i="7"/>
  <c r="F32" i="7"/>
  <c r="F31" i="7"/>
  <c r="F30" i="7"/>
  <c r="F29" i="7"/>
  <c r="F25" i="7"/>
  <c r="F24" i="7"/>
  <c r="F20" i="7"/>
  <c r="F19" i="7"/>
  <c r="F18" i="7"/>
  <c r="F16" i="7"/>
  <c r="F15" i="7"/>
  <c r="F14" i="7"/>
  <c r="F13" i="7"/>
  <c r="F12" i="7"/>
  <c r="F11" i="7"/>
  <c r="F10" i="7"/>
  <c r="F9" i="7"/>
  <c r="F6" i="7"/>
  <c r="F57" i="5"/>
  <c r="F56" i="5"/>
  <c r="F47" i="5"/>
  <c r="F46" i="5"/>
  <c r="F45" i="5"/>
  <c r="F32" i="5"/>
  <c r="F31" i="5"/>
  <c r="F28" i="5"/>
  <c r="F27" i="5"/>
  <c r="F26" i="5"/>
  <c r="F25" i="5"/>
  <c r="F24" i="5"/>
  <c r="F23" i="5"/>
  <c r="F22" i="5"/>
  <c r="F21" i="5"/>
  <c r="F20" i="5"/>
  <c r="F19" i="5"/>
  <c r="F18" i="5"/>
  <c r="F17" i="5"/>
  <c r="F16" i="5"/>
  <c r="F15" i="5"/>
  <c r="F14" i="5"/>
  <c r="F13" i="5"/>
  <c r="F12" i="5"/>
  <c r="F11" i="5"/>
  <c r="F10" i="5"/>
  <c r="F9" i="5"/>
  <c r="F8" i="5"/>
  <c r="F7" i="5"/>
  <c r="F6" i="5"/>
  <c r="F21" i="3"/>
  <c r="F20" i="3"/>
  <c r="F19" i="3"/>
  <c r="F18" i="3"/>
  <c r="F17" i="3"/>
  <c r="F15" i="3"/>
  <c r="F14" i="3"/>
  <c r="F13" i="3"/>
  <c r="F12" i="3"/>
  <c r="F11" i="3"/>
  <c r="F10" i="3"/>
  <c r="F9" i="3"/>
  <c r="F8" i="3"/>
  <c r="F7" i="3"/>
  <c r="F23" i="3" l="1"/>
  <c r="F50" i="8"/>
  <c r="F52" i="8" s="1"/>
  <c r="F15" i="10" s="1"/>
  <c r="F59" i="5"/>
  <c r="F61" i="5" s="1"/>
  <c r="F12" i="10" s="1"/>
  <c r="F14" i="10"/>
  <c r="F60" i="7"/>
  <c r="F13" i="10" s="1"/>
  <c r="F11" i="10"/>
  <c r="F21" i="2" l="1"/>
  <c r="F18" i="2" l="1"/>
  <c r="F15" i="2"/>
  <c r="F12" i="2"/>
  <c r="F9" i="2"/>
  <c r="F6" i="2"/>
  <c r="F49" i="2" l="1"/>
  <c r="F10" i="10" s="1"/>
  <c r="F21" i="10" s="1"/>
  <c r="F22" i="10" l="1"/>
  <c r="F23" i="10" l="1"/>
  <c r="F25" i="10" s="1"/>
  <c r="F27" i="10" l="1"/>
  <c r="F29" i="10" s="1"/>
</calcChain>
</file>

<file path=xl/sharedStrings.xml><?xml version="1.0" encoding="utf-8"?>
<sst xmlns="http://schemas.openxmlformats.org/spreadsheetml/2006/main" count="1214" uniqueCount="508">
  <si>
    <t>SPLOŠNO</t>
  </si>
  <si>
    <t>Pri izdelavi ponudbe na podlagi predmetnega popisa je potrebno v ceni posamezne enote poleg v razpisni dokumentaciji navedenih del ali sistema navedenega v popisu upoštevati še:</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</si>
  <si>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</si>
  <si>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</si>
  <si>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</si>
  <si>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dobavo in montažo preda nadzornemu organu (atesti, izjave o skladnosti, CE certifikati, tehnična soglasja…)</t>
  </si>
  <si>
    <t>c)</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</si>
  <si>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</si>
  <si>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</si>
  <si>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</si>
  <si>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</si>
  <si>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 in stroške meritev vseh elektroinstalacij z izdelavo poročila.</t>
  </si>
  <si>
    <t>f)</t>
  </si>
  <si>
    <t>Zagon in kontrola posameznega sistema v celoti ter izdelava zapisnika o funkcionalnosti sistema.</t>
  </si>
  <si>
    <t>g)</t>
  </si>
  <si>
    <t>Vris sprememb, nastalih med gradnjo v PZI načrt ter predaja teh izdelovalcu PID načrta.</t>
  </si>
  <si>
    <t>h)</t>
  </si>
  <si>
    <t>V ponudbi je potrebno zajeti dobavo, montažo in priklop izbrane opreme!</t>
  </si>
  <si>
    <t>i)</t>
  </si>
  <si>
    <t>V popisu so podani tipi elektro opreme različnih proizvajalcev. Vgradi se lahko podana oprema proizvajalcev, oziroma se lahko izbere ustrezno enakovredno elektro opremo, ki ima ustrezne ateste, katere opredeljuje slovenska zakonodaja in kvalitetno ustrezajo tehničnemu opisu in karakteristikam</t>
  </si>
  <si>
    <t>j.)</t>
  </si>
  <si>
    <t xml:space="preserve">Priprava podrobnih navodil za obratovanje in vzdrževanje elementov in sistemov v objektu. Uvajanje upravljavca sistemov investitorja, poučevanja, šolanja ter pomoč v prvem letu obratovanja. </t>
  </si>
  <si>
    <t>1.</t>
  </si>
  <si>
    <t>RAZSVETLJAVA</t>
  </si>
  <si>
    <t>enota</t>
  </si>
  <si>
    <t>cena/enoto</t>
  </si>
  <si>
    <t>cena skupaj</t>
  </si>
  <si>
    <t>SPLOŠNA RAZSVETLJAVA</t>
  </si>
  <si>
    <t>kos</t>
  </si>
  <si>
    <t>količina</t>
  </si>
  <si>
    <t>2.</t>
  </si>
  <si>
    <t>Disano 841 Minicomfort Led x4 UGR&lt;16</t>
  </si>
  <si>
    <t>3.</t>
  </si>
  <si>
    <t>4.</t>
  </si>
  <si>
    <t>Disano 884 Compact CRI 95 - 245mm</t>
  </si>
  <si>
    <t>5.</t>
  </si>
  <si>
    <t>VODOVNI MATERIAL</t>
  </si>
  <si>
    <t>m</t>
  </si>
  <si>
    <t>Vgradno stropno svetilo dimenzije 1195mm 295mm 12mm, svetlobni tok 3068 lm, temperaturo svetlobe 3000K, CRI &gt; 90, moč 33W, zaščita IP20, IK06, življenska doba 80.000 ur, UGR &lt; 19, oznaka v načrtu: "2"
Dobava in montaža
Tip svetilke kot npr. ali ekvivalent:</t>
  </si>
  <si>
    <t xml:space="preserve">Vgradno stropno svetilo dimenzije 596mm 596mm 12mm, svetlobni tok 3086 lm, temperaturo svetlobe 3000K, CRI &gt; 90, moč 33W, zaščita IP20, IK06, življenska doba 80.000 ur, UGR &lt; 19, oznaka v načrtu: "3"
Dobava in montaža
Tip svetilke kot npr. ali ekvivalent: </t>
  </si>
  <si>
    <t>Vgradno stropno svetilo okrogle oblike fi 245mm, svetlobni tok 2813 lm, temperaturo svetlobe 3000K, CRI 95, moč 29W, zaščita IP20, IK07, življenska doba 80.000 ur, oznaka v načrtu : "4"
Dobava in montaža
Tip svetilke kot npr. ali ekvivalent:</t>
  </si>
  <si>
    <t>6.</t>
  </si>
  <si>
    <t>STRELOVOD</t>
  </si>
  <si>
    <t>Sponke za merilne spoje med okroglimi in ploščatimi vodniki v tlaku, proizvajalec Setnikar SF17</t>
  </si>
  <si>
    <t>Doza za merilne spoje v tlaku, pohodna, proizvajalec Setnikar SF18</t>
  </si>
  <si>
    <t>Križne sponke za spajanje okroglega strelovodnega vodnika, proizvajalec Setnikar SF 19</t>
  </si>
  <si>
    <t>Križne sponke za spajanje ploščatega ozemljitvenega vodnika, proizvajalec Setnikar SF 16</t>
  </si>
  <si>
    <t>poz.</t>
  </si>
  <si>
    <t>podroben opis postavke za dobavo in montažo</t>
  </si>
  <si>
    <t>EM</t>
  </si>
  <si>
    <t>cena/EM</t>
  </si>
  <si>
    <t>vrednost</t>
  </si>
  <si>
    <t>Vodnik H07Z-K 16 mm2</t>
  </si>
  <si>
    <t>Vodnik H07Z-K 10 mm2</t>
  </si>
  <si>
    <t>Vodnik H07Z-K 6 mm2</t>
  </si>
  <si>
    <t>Kabel LiHCH 2x1,5 mm2</t>
  </si>
  <si>
    <t>Kabel LiHCH 4x1,5 mm2</t>
  </si>
  <si>
    <t>Kabel NHXMH-J 5x6 mm2</t>
  </si>
  <si>
    <t>Kabel NHXMH-J 5x4 mm2</t>
  </si>
  <si>
    <t>Kabel NHXMH-J 5x2,5 mm2</t>
  </si>
  <si>
    <t>Kabel NHXMH-J 3x2,5 mm2</t>
  </si>
  <si>
    <t>Kabel NHXMH-J 5x1,5 mm2</t>
  </si>
  <si>
    <t>Kabel NHXMH-J 4x1,5 mm2</t>
  </si>
  <si>
    <t>Kabel NHXMH-J 3x1,5 mm2</t>
  </si>
  <si>
    <t>Kabel NHXMH-J 2x1,5 mm2</t>
  </si>
  <si>
    <r>
      <t xml:space="preserve">Kabel položen delno na kabelske lestvice in police, uvlečen v inštalacijske cevi ustreznih presekov ter delno položen nadometno na distančne objemke, s potrebnimi kabelskimi čevlji, dozami, skobami in drobnim montažnim in veznim materialom: Vsi kabli so brez halogenski - </t>
    </r>
    <r>
      <rPr>
        <b/>
        <sz val="12"/>
        <rFont val="Times New Roman"/>
        <family val="1"/>
        <charset val="238"/>
      </rPr>
      <t>halogen free z oznako B2ca -s1, d2, a1</t>
    </r>
  </si>
  <si>
    <t>Zaščitna, plastična, gibljiva, samougasna (RF), rebrasta cev, položena podometno, kompletno z dozami in pritrdilnim materialom:</t>
  </si>
  <si>
    <t>Inštalacijska cev RF 16 mm</t>
  </si>
  <si>
    <t>Inštalacijska cev RF 23 mm</t>
  </si>
  <si>
    <t>Inštalacijska cev RF 36 mm</t>
  </si>
  <si>
    <t>Inštalacijske plastična cev položena nadometno, kompletno z razvodnimi dozami in pritrdilnim materialom:</t>
  </si>
  <si>
    <t>Inštalacijska cev PN 16 mm</t>
  </si>
  <si>
    <t>Inštalacijska cev PN 23 mm</t>
  </si>
  <si>
    <t>Inštalacijska cev PN 36 mm</t>
  </si>
  <si>
    <t>Inštalacijske plastična cev, položena podometno, v liti beton, kompletno z razvodnimi dozami in pritrdilnim materialom:</t>
  </si>
  <si>
    <t>Inštalacijska cev RBT 16 mm</t>
  </si>
  <si>
    <t>Inštalacijska cev RBT 25 mm</t>
  </si>
  <si>
    <t>Inštalacijska cev RBT 36 mm</t>
  </si>
  <si>
    <t>Kabelski kanali PVC za inštalacijski razvod</t>
  </si>
  <si>
    <t>Kanal PVC NIK 0 15x10</t>
  </si>
  <si>
    <t>Kanal PVC NIK 1 15x17</t>
  </si>
  <si>
    <t>Kanal PVC NIK 3 30x30</t>
  </si>
  <si>
    <t>Kabelske police izdelane iz vročecinkane pločevine, kompletno s potrebnim veznim, spojnim in nosilnim materialom po DIN50975/50976 z nanosom cinka 60-80um, Kot npr.: STAGO</t>
  </si>
  <si>
    <t>Doza izenačevanje potenciala, podometna kovinska omara iz nerjaveče pločevine, zaščite IP 44, opremljena z Cu zbiralko za priklop vodnikov za izenačevanje potenciala, komplet z kabelskimi uvodnicami, drobnim, veznim in montažnim materialom, različnih dimenzij.</t>
  </si>
  <si>
    <t>kom</t>
  </si>
  <si>
    <t>9.</t>
  </si>
  <si>
    <t>Električne meritve komplet instalacije</t>
  </si>
  <si>
    <t>kpl</t>
  </si>
  <si>
    <t>OPOMBA:
Pri izdelavi ponudbe je potrebno pri vsakem razdelilniku upoštevati poleg navedenega tudi:
Izdelavo napisnih ploščic za označevanje elementov
OPOMBA: (samolepilne nalepke ne veljajo kot označbe)
- izdelavo vseh kabelskih označb,
- kabelske uovdnice,
- zatesnjevanje kabelskih uvodnic,
- zbiralke,
- podporne izolatorje,
- zaščitne prekrivne plošče za preprečitev dotika,
- ves vezni material,
- POK korita za polaganje kablov,
- ves pritrdilni in drobni montažni material,
- vse označbe stikalnega bloka izvesti v skladu z veljavnimi predpisi, atesti,
- puščanje prostora za dodatno namestitev opreme,
- nameščanje enepolnih shem v stikalne bloke,
- namestitev ročk za izvlačenje varovalk,
- namestitev žepov za nemstitev shem,
- priklop in testiranje kablov,
- vse potrebne meritve in preiskuse, spuščanje v pogon,
- tipska ključavnica enaka za vse stikalne bloke
- izvajalec del mora prekontrolirati vse dimenzije na terenu in vgrajene opreme in jih uskladiti pri izvedbi razdelilca</t>
  </si>
  <si>
    <t xml:space="preserve"> vsi prebojih uvodnic za elektro inštalacije na fasadnem ovoju morajo biti ustrezno zrakotesno zatesnjeni</t>
  </si>
  <si>
    <t>Inštalacijska stikala, komplet z ustreznimi prekrivnimi tipkami, dozami, nosilci za brezvijačno vgradnjo modulov ter dekorativnim okvirjem in ostalim drobnim, veznim in montažnim materialom, kot  TEM-LINE _ bela/črna</t>
  </si>
  <si>
    <t>- navadno stikalo</t>
  </si>
  <si>
    <t>IR senzor gibanja za vklop razsvetljave</t>
  </si>
  <si>
    <t>Vtičnice z varnostnim kontaktom in vgrajeno zaščito pred dotikom kontaktov za vgradnjo v podomet, komplet z podometno dozo in okrasno masko, komplet z drobnim, veznim in montažnim materialom za modularno vgradnjo, P+N+Pe, kot TEM-LINE _ bela/črna</t>
  </si>
  <si>
    <t>- enojna, 16A, 250V</t>
  </si>
  <si>
    <t>Vtičnice z varnostnim kontaktom in vgrajeno zaščito pred dotikom kontaktov za vgradnjo v parapetni kanal, opremljene z vgradno dozo, pritrdilnim in okrasnim pokrovom, drobnim veznim in montažnim materialom, (P+N+Pe):</t>
  </si>
  <si>
    <t>12.</t>
  </si>
  <si>
    <t>Priklop priključkov, komplet z dozo, ter z ožičenjem (kabli so zajeti v postavki vodovni material.):</t>
  </si>
  <si>
    <t>žaluzije/rolo/senčila</t>
  </si>
  <si>
    <t xml:space="preserve">ventilator </t>
  </si>
  <si>
    <t>rekuperacija</t>
  </si>
  <si>
    <t>zunanje tipalo</t>
  </si>
  <si>
    <t>tablo za toplotno črpalko</t>
  </si>
  <si>
    <t>TK omara</t>
  </si>
  <si>
    <t>termostati, regulatorji, priklopi v kotlarni,…</t>
  </si>
  <si>
    <t>črpalka</t>
  </si>
  <si>
    <t>Senzor za veter</t>
  </si>
  <si>
    <t>Protivlom</t>
  </si>
  <si>
    <t>Kontrola pristopa</t>
  </si>
  <si>
    <t>SKUPAJ - A4.</t>
  </si>
  <si>
    <t>Dovodni kabli za povezavo do objekta je v domeni pondunika TK storitev</t>
  </si>
  <si>
    <t xml:space="preserve">Kabel za povezavo komunikacijskih vtičnic v mrežo z vozlišči položen na kabelske police, v parapetne kanale, inštalacijske cevi ter delno položen nadometno na distančnih objemkah, kompletno s potrebnim drobnim pritrdilnim in veznim materialom:  </t>
  </si>
  <si>
    <t>Zaščitna, plastična, gibljiva, samougasna (RF), rebrasta cev, položena podometno v gips, kompletno z dozami in pritrdilnim materialom:</t>
  </si>
  <si>
    <t>Zaščitna, plastična, gibljiva, (RB), rebrasta cev, položena podometno v liti beton, kompletno z dozami in pritrdilnim materialom:</t>
  </si>
  <si>
    <t>Inštalacijska cev RB 16 mm</t>
  </si>
  <si>
    <t>komplet</t>
  </si>
  <si>
    <t>- hladilna enota z dvema ventilatorjema za vgradnjo na pokrov</t>
  </si>
  <si>
    <t>- izvlečna polica do 28kg</t>
  </si>
  <si>
    <t>- konzolna perforirana polica 2HE</t>
  </si>
  <si>
    <t>- razdelilnik 19'', 6 vtičnic 230V, 1HE</t>
  </si>
  <si>
    <t>- urejevalec kablov 1HE z vodniki za horizontalno vodenje kablov</t>
  </si>
  <si>
    <t>- optični delilnik 24x 50/125 MM  s konektorji in adapterji ST-ST</t>
  </si>
  <si>
    <t>- ozemljitvene sponke in priklop na izenačevanje potencialov</t>
  </si>
  <si>
    <t>- drobni vezni material</t>
  </si>
  <si>
    <t>Priključni in  zaključni kabli za komunikacijske omare</t>
  </si>
  <si>
    <t>- povezovalni kabel UTP halogen-free Cat.6, 3m</t>
  </si>
  <si>
    <t>Komunikacijska vtičnica za podometno montažo, komplet z podometno dozo, okvirjem, pokrovom, snap-in konektorjem kot npr TEM Čatež Line :</t>
  </si>
  <si>
    <t>- dvojna</t>
  </si>
  <si>
    <t>Komunikacijska vtičnica za montažo v parapetni kanal, komplet z dozo za par. kanal, okvirjem, pokrovom, snap-in konektorjem:</t>
  </si>
  <si>
    <t xml:space="preserve">Meritve prebojne trdnosti tel. vodov in meritve ostalih parametrov, priprava podlog za projekt izvedenih del (PID) za elektro inštalacije, montaža opreme na položeno, označeno in preizkušeno inštalacijo, spuščanje sistema v pogon, šolanje uporabnika in predaja originalne proizvajalčeve dokumentacije, sodelovanje izvajalca pri priklopu na distribucijsko omrežje z pooblaščeno osebo </t>
  </si>
  <si>
    <t>SOS KLIC V SILI</t>
  </si>
  <si>
    <t>SOS Sistem (klic v sili)</t>
  </si>
  <si>
    <t xml:space="preserve">SOS tipkalo s potezno vrvico za klic v sili </t>
  </si>
  <si>
    <t>Komplet zagon in programiranje</t>
  </si>
  <si>
    <t>Drobni in spojni material</t>
  </si>
  <si>
    <t>%</t>
  </si>
  <si>
    <t>RAZDELILNIKI</t>
  </si>
  <si>
    <t>RAZVODNI MATERIAL</t>
  </si>
  <si>
    <t>UNIVERZALNO OŽIČENJE</t>
  </si>
  <si>
    <t>STRELOVOD IN OZEMLJITVE</t>
  </si>
  <si>
    <t>Prenapetostni odvodniki razred I/4</t>
  </si>
  <si>
    <t>Vrstne sponke,  drobni vezni in spojni material, uvodnice, DIN letve, pokrovi, zbiralke, Pen zbiralka Cu 30x5, Nosilec zbiralnic,…</t>
  </si>
  <si>
    <t>Ožičenje</t>
  </si>
  <si>
    <t>SKUPAJ PMO</t>
  </si>
  <si>
    <t>Pocinkan trak FeZn 25 x 4 mm položen v izkopan kanal</t>
  </si>
  <si>
    <t>7.</t>
  </si>
  <si>
    <t>Križne sponke za valjanec</t>
  </si>
  <si>
    <t>8.</t>
  </si>
  <si>
    <t>Geodetski posnetek trase pred zasipom, z vrisanimi cevmi (število in presek)</t>
  </si>
  <si>
    <t>10.</t>
  </si>
  <si>
    <t>Zakoličba novih vodov komunalne infrastrukture</t>
  </si>
  <si>
    <t>11.</t>
  </si>
  <si>
    <t>Sodelovanje/nadzor upravljalcev komunalne infrastrukture (Elektro,…)</t>
  </si>
  <si>
    <t xml:space="preserve">Drobni material </t>
  </si>
  <si>
    <t xml:space="preserve">Minus C 1360lm 16W 840 L575mm FO IP40 white </t>
  </si>
  <si>
    <t>Stensko svetilo dimenzije 575mm 76mm 36mm, svetlobni tok 1360 lm, temperatura svetlobe 3000K, CRI &gt; 80, moč 11W, zaščita IP40, IK05, oznaka v načrtu: "5"
Dobava in montaža
Tip svetilke kot npr. ali ekvivalent:</t>
  </si>
  <si>
    <t>Disano Jet 180 - IP65 LED COB 3423lm-4000K-CRI 80 IP 65</t>
  </si>
  <si>
    <t>Disano Brick 1558 LED 730lm-3000K-CRI 80 graphite</t>
  </si>
  <si>
    <t>Stensko nadgradno svetilo, zaščita IP65, oznaka v načrtu: "7"
Dobava in montaža
Tip svetilke kot npr. ali ekvivalent:</t>
  </si>
  <si>
    <t>Svetilka varnostne razsvetljave, komplet z vgradno dozo za strop, z izrezom v strop, oznaka v načrtu: "FLV1"
Dobava in montaža
Tip svetilke kot npr. ali ekvivalent:</t>
  </si>
  <si>
    <t>Svetilka varnostne razsvetljave, komplet z vgradno dozo za strop, z izrezom v strop, oznaka v načrtu: "FLV2"
Dobava in montaža
Tip svetilke kot npr. ali ekvivalent:</t>
  </si>
  <si>
    <t>EATON NEXILITE 150LM-3H M</t>
  </si>
  <si>
    <t>EATON MICROPOINT 2 - MP2E3H</t>
  </si>
  <si>
    <t>Sodelovanje instalaterja pri pregledu APZ</t>
  </si>
  <si>
    <t>Pregled APZ - varnostne razsvetljave</t>
  </si>
  <si>
    <t>Meritve osvetljenosti delovnih mest z izdajo poročila</t>
  </si>
  <si>
    <t>Vgradno stropno svetilo dimenzije 596mm 596mm 60mm, svetlobni tok 3901 lm, temperaturo svetlobe 4000K, CRI 90, moč 37W, zaščita IP20, IK07, življenska doba 80.000 ur, UGR &lt; 16, oznaka v načrtu: "1"
Dobava in montaža
Tip svetilke kot npr. ali ekvivalent:</t>
  </si>
  <si>
    <t xml:space="preserve">PROJEKTANTSKI POPIS S PREDIZMERAMI IN </t>
  </si>
  <si>
    <t>STROŠKOVNO OCENO</t>
  </si>
  <si>
    <t>Rekapitulacija</t>
  </si>
  <si>
    <t>EUR</t>
  </si>
  <si>
    <t>Razna dodatna in nepredvidena dela. Obračun se bo vršil na podlagi dejansko porabljenega časa in materiala evidentiranega v gradbenem dnevniku in potrjenega od nadzornega organa (ocenjeno % del).</t>
  </si>
  <si>
    <t>Skupaj:</t>
  </si>
  <si>
    <t>DDV (22%)</t>
  </si>
  <si>
    <t>Skupaj z DDV:</t>
  </si>
  <si>
    <t>ZD ILIRSKA BISTRICA</t>
  </si>
  <si>
    <t>NN PRIKLJUČEK IN NN DOVOD</t>
  </si>
  <si>
    <t>STIKALA, VTIČNICE in PRIKLJUČKI</t>
  </si>
  <si>
    <t xml:space="preserve">3. </t>
  </si>
  <si>
    <t>STIKALA VTIČNICE IN PRIKLJUČKI</t>
  </si>
  <si>
    <r>
      <rPr>
        <b/>
        <sz val="12"/>
        <rFont val="Times New Roman"/>
        <family val="1"/>
        <charset val="238"/>
      </rPr>
      <t>Priključno merilna omara PMO</t>
    </r>
    <r>
      <rPr>
        <sz val="12"/>
        <rFont val="Times New Roman"/>
        <family val="1"/>
        <charset val="238"/>
      </rPr>
      <t xml:space="preserve"> v izvedbi primerni za zunanjo montažo, nadometna, nameščena v trafo postaji opremljena s steklom in ključavnico elektrodistribucije (skladno z zahtevami el. distribucije), s števčno ploščo, mehansko pregrado in mehansko zaščito pred neposrednim dotikom za vgradnjo 1 indirektnega števca in tokovnikov z 2 okencema</t>
    </r>
  </si>
  <si>
    <t>NV varovalčni ločilnik 400/3/__A komplet z NV varovalkami 3x315A.</t>
  </si>
  <si>
    <t>Indirektni Števec električne energije trifazni Landis+Gyr s komunikatorjem:   (v skladu z zahtevami distribucije in elektro soglasjem).  - merilna garnitura</t>
  </si>
  <si>
    <t>Tokovniki 400/5A</t>
  </si>
  <si>
    <t>kompl</t>
  </si>
  <si>
    <t xml:space="preserve">NV varovalčni ločilnik 160/3/__A komplet z NV varovalkami </t>
  </si>
  <si>
    <t>NV varovalčni ločilnik 250/3/__A komplet z NV varovalkami</t>
  </si>
  <si>
    <t>Odvodnik prenapetosti B+C, npr. ETITEC ali enakovredno (skladen z zahtevami el. distribucije).</t>
  </si>
  <si>
    <t>Vrstne sponke,  drobni vezni in spojni material, uvodnice, DIN letve, pokrovi, zbiralke.</t>
  </si>
  <si>
    <t>NV varovalčni ločilnik 400/3/__A komplet z NV varovalkami</t>
  </si>
  <si>
    <t>Glavno stikalo 630A, 3p</t>
  </si>
  <si>
    <r>
      <rPr>
        <b/>
        <sz val="12"/>
        <rFont val="Times New Roman"/>
        <family val="1"/>
        <charset val="238"/>
      </rPr>
      <t xml:space="preserve">Glavna omara R-G1 in R-G2 </t>
    </r>
    <r>
      <rPr>
        <sz val="12"/>
        <rFont val="Times New Roman"/>
        <family val="1"/>
        <charset val="238"/>
      </rPr>
      <t>v izvedbi primerni za zunanjo montažo, INOX material (š,v,g): 1200x1800x400mm, IP 54, opremljena s ključavnico primerna za montažo na betonski podstavek. Omarica ima vgrajene prezračevalna rešetke na vratih.
Ločene zbiralke za R-G1 del in R-G2 del</t>
    </r>
  </si>
  <si>
    <t>Instalacijski odklopnik C6A/3p</t>
  </si>
  <si>
    <t>Instalacijski odklopnik C16A/1p</t>
  </si>
  <si>
    <t>Grelec 300W s termostatom</t>
  </si>
  <si>
    <t>-trajna obremenitev D.E.A.  250 KVA</t>
  </si>
  <si>
    <t>-rezervna max.obremenitev D.E.A.  277 KVA</t>
  </si>
  <si>
    <t>-elektro avtomatska komandna omara INTELILITE9</t>
  </si>
  <si>
    <t>-komandna omara za rezervno napajanje</t>
  </si>
  <si>
    <t>-rezervoar kapacitete 400 litrov+LOVILNA POSODA</t>
  </si>
  <si>
    <t>-zvočno izolirano ohišje 69 Db(A) +-3 na 7m</t>
  </si>
  <si>
    <t>-skupna teža agregata 2290 kg  brez tekočin</t>
  </si>
  <si>
    <t>Dizel električni agregat - električne specifikacije</t>
  </si>
  <si>
    <t>Avtomatski panel</t>
  </si>
  <si>
    <t>Ročni panel</t>
  </si>
  <si>
    <t xml:space="preserve"> Štiripolno magnetotermično zaščitno stikalo z magnetno regulacijo, prilagojeno</t>
  </si>
  <si>
    <t xml:space="preserve">  na kratkostični tok regulatorja, montiran v posebni omari ( ali na generatorju ).</t>
  </si>
  <si>
    <t>Centriranje in niveliranje diesel električnega agregata na temelju</t>
  </si>
  <si>
    <t>AGREGATSKA POSTAJA (dobava in montaža)</t>
  </si>
  <si>
    <t>Podatki:</t>
  </si>
  <si>
    <t>- zaščitno magnetotermično stikalo in preklopno motorizirano stikalo 400A</t>
  </si>
  <si>
    <t xml:space="preserve">Model dizel električnega agregataCGM250F </t>
  </si>
  <si>
    <t>Model motorja FPT  N67 TE8W</t>
  </si>
  <si>
    <t>Znamka motorja FPT IVECO MOTORS</t>
  </si>
  <si>
    <t>Napajanje Dizel</t>
  </si>
  <si>
    <t>Hlajenje Zrak</t>
  </si>
  <si>
    <t>Cilindri 6</t>
  </si>
  <si>
    <t>Prostornina 6700 ccm</t>
  </si>
  <si>
    <t xml:space="preserve"> kapaciteta rezervoarja 400L</t>
  </si>
  <si>
    <t>Regulator obratov na motorju elektronski</t>
  </si>
  <si>
    <t>Emisije plinov EU STAGE 0</t>
  </si>
  <si>
    <t>Znamka alternatorja MARELLI*ali podobno</t>
  </si>
  <si>
    <t>Zvočno izolirano ohišje CS6</t>
  </si>
  <si>
    <t>dobava in montaža sidrnih vijakov M 16x200 mm, kompletno z maticami in podloškami</t>
  </si>
  <si>
    <t>Avtomatski stabilni DIESEL ELEKTRIČNI AGREGAT, kontejnerske izvedbe, komplet na jeklenem podstavku.
Komplet z MIKROPROCESORSKO komandno omaro za avtomatski vklop , avtomatskim preklopnim močnostnim  stikalom, komandno omaro, kontrolo prisotnosti napetosti vseh treh faz, generatorskim magnetotermičnim stikalom, elektronskim regulatorjem obratov, merilcem goriva z minimalnim nivojem goriva, akumulatorji za start, polnilcem akumulatorjev in predgretjem motorja. Komandna omara mora imeti možnost povezave napak in stanja parametrov rezervoarja in agragata na CNS, preko enega izmed standardnih protokolov (ProfiBUS, ModBUS, ethernet,...). Uskladiti s sistemom CNS-a objekta.</t>
  </si>
  <si>
    <t>Agregatska postaja skupaj</t>
  </si>
  <si>
    <t>SKUPAJ R-G1 in R-G2</t>
  </si>
  <si>
    <t>Vgraditev v trafo postajo:</t>
  </si>
  <si>
    <t xml:space="preserve">Disano Strip - LED - IP65 LED strip 60LED/m 24V-1150lm/m-4000K-120°- </t>
  </si>
  <si>
    <t>LED trak IP65 vgrajen alu profil grafitne barve, komplet z alu profilom in PMMA pokrovom profila
Dobava in montaža
Tip svetilke kot npr. ali ekvivalent:</t>
  </si>
  <si>
    <t>TRIDONIC LCU 96W 24V IP67 TOP</t>
  </si>
  <si>
    <t>Napajalnik 24V/230V IP67, 100W za LED trak, komplet z vgrando dozo
Dobava in montaža
Tip svetilke kot npr. ali ekvivalent:</t>
  </si>
  <si>
    <t>SKUPAJ - 3</t>
  </si>
  <si>
    <t>SKUPAJ - 4</t>
  </si>
  <si>
    <t>SKUPAJ - 2</t>
  </si>
  <si>
    <t>SKUPAJ - 1</t>
  </si>
  <si>
    <t>13.</t>
  </si>
  <si>
    <t>14.</t>
  </si>
  <si>
    <t>Izdelava spojev s kovinskimi masami (kuhinja, oprema, vrata, okna, kovisnki deli …)</t>
  </si>
  <si>
    <t>Stropno vgradno okroglo svetilo, fi 180mm, svetlobni tok 3423 lm, temperaturo svetlobe 4000K, moč 35W, zaščita IP68, oznaka v načrtu: "8"
Dobava in montaža
Tip svetilke kot npr. ali ekvivalent:</t>
  </si>
  <si>
    <t>Stropno nadgradno okroglo svetilo, oznaka v načrtu: "6"
Dobava in montaža
Tip svetilke kot npr. ali ekvivalent:</t>
  </si>
  <si>
    <t>Intra -	Lona C 300 h65 SOP 1650 lm 19 W 840 FO IP43 white 18272411491</t>
  </si>
  <si>
    <t>15.</t>
  </si>
  <si>
    <t>Disano 840 LED Panel - UGR&lt;19 LED-3086lm-3000K-CRI&gt;90 596L 596W 12H</t>
  </si>
  <si>
    <t>Disano 840 LED Panel R 3000K CLD CELL 3086 lm 1195L 296W 12H</t>
  </si>
  <si>
    <t>Kabel položen v Kabelsko kanalizacijo komplet z zaključki in kabel čevlji</t>
  </si>
  <si>
    <t>NYY-J 4x240mm2</t>
  </si>
  <si>
    <t>NYY-J 4x185mm2</t>
  </si>
  <si>
    <t>NYY-J 4x50mm2</t>
  </si>
  <si>
    <t>NYY-J 4x25mm2</t>
  </si>
  <si>
    <t xml:space="preserve">Izdelava spojk na obstoječih kablih v jašku
</t>
  </si>
  <si>
    <t>Kabel čevlji in zaključki na kablih</t>
  </si>
  <si>
    <t>NYY-J 7x1,5mm2</t>
  </si>
  <si>
    <t>Izdelava armirano betonskega Kabelskega jaška dim. 150*150*150cm (notranja mera), izkop v zem. IV in V ktg., jašek opremljen z LTŽ pokrovom 600/600 400kN, komplet, nakladanje in odvoz materiala, čiščenje terena</t>
  </si>
  <si>
    <t>Izdelava armirano betonskega Kabelskega jaška dim. 120*120*120cm (notranja mera), izkop v zem. IV in V ktg., jašek opremljen z LTŽ pokrovom 600/600 400kN, komplet, nakladanje in odvoz materiala, čiščenje terena</t>
  </si>
  <si>
    <t>Trasiranje, izkop in planiranje dna jarka, širine dna 40 cm in globine 100 cm in izdelava 4 cevne kabelske kanalizacije 4xfi 110mm, polaganje cevi in valjanca, zaščita cevi z betoniranjem v sloju 10 cm nad cevmi, zasip kanala z utrditvijo, nakladanje viška in odvoz na deponijo, čiščenje trase</t>
  </si>
  <si>
    <t>Trasiranje, izkop in planiranje dna jarka, širine dna 80 cm in globine 120 cm in izdelava 8 cevne kabelske kanalizacije 6xfi110mm in 2xfi160mm, polaganje cevi in valjanca, zaščita cevi z betoniranjem v sloju 10 cm nad cevmi, zasip kanala z utrditvijo, nakladanje viška in odvoz na deponijo, čiščenje trase</t>
  </si>
  <si>
    <t>Dobava Stigmaflex fi 110mm</t>
  </si>
  <si>
    <t>Dobava  Stigmaflex fi 160mm</t>
  </si>
  <si>
    <t>Žična ograja višine 1,8m, z vsemi potrebnimi stebrički, betoniranjem stebričkov, vhodna vrata širine 91cm s ključavnico. Ograja se postavi okrog diesel agregata. Dolžina 17m.</t>
  </si>
  <si>
    <t>16.</t>
  </si>
  <si>
    <t>17.</t>
  </si>
  <si>
    <t>Preboj obstječega jaška za cevi 6x110 in 2x160, ter zidarska obdelava odprtine</t>
  </si>
  <si>
    <t>Izdelava temelja za razdelilnik R-G z uvodom cevi skozi temelj dimenzije 1300x500x500mm</t>
  </si>
  <si>
    <t>18.</t>
  </si>
  <si>
    <t>19.</t>
  </si>
  <si>
    <t>20.</t>
  </si>
  <si>
    <t>Demontaža obstoječih kandelabrov in svetilk, ter deponiranje na skladišču lastnika</t>
  </si>
  <si>
    <t>Rušenje temelja kandelabrov, ter odvoz na deponijo s plačilom taks</t>
  </si>
  <si>
    <t>P/F-Y 50mm2</t>
  </si>
  <si>
    <t>Ozemljitev ograje DEA s kabel čevlji</t>
  </si>
  <si>
    <t>Ozemljitev diesel agregata s kabel čevlji</t>
  </si>
  <si>
    <t>21.</t>
  </si>
  <si>
    <t>22.</t>
  </si>
  <si>
    <t>23.</t>
  </si>
  <si>
    <t>24.</t>
  </si>
  <si>
    <t>25.</t>
  </si>
  <si>
    <t>26.</t>
  </si>
  <si>
    <t>27.</t>
  </si>
  <si>
    <t>Priključna talna doza vgrajena v tlak kot npr ELBA ETD-AT-12M z vgrajenimi naslednjimi elementi</t>
  </si>
  <si>
    <t xml:space="preserve">Talna doza </t>
  </si>
  <si>
    <t xml:space="preserve">Parapetni kanal izdelan iz jeklene pločevine, kompletno s spodnjim in zgornjim delom, pokrovom, dvema pregradama, nastavljivimi konzolami, kabelskimi zaponkami, ozemljitvenimi povezavami ter ostalim potrebnim drobnim, veznim in montažnim materialom, dimenzije 170/72mm. Vgajena pregrad za ločitev jakega in šibkega toka. </t>
  </si>
  <si>
    <t>- nadgradni/vgradni 360°; kot STEINEL IS 3360</t>
  </si>
  <si>
    <t>- tipkalo</t>
  </si>
  <si>
    <t>- tipka žaluzije (gor-dol)</t>
  </si>
  <si>
    <t>- trojna, 16A, 250V - agregat - zelena</t>
  </si>
  <si>
    <t>- trojna, 16A, 250V - agregat - UPS</t>
  </si>
  <si>
    <t>toplotna črpalka - zunanja 67,0 kW</t>
  </si>
  <si>
    <t>Klimat</t>
  </si>
  <si>
    <t>Rekuperacija</t>
  </si>
  <si>
    <t>stropni in stenski konvektor</t>
  </si>
  <si>
    <t>bojler</t>
  </si>
  <si>
    <t>Video nadzor</t>
  </si>
  <si>
    <t>Registracija delovnega časa</t>
  </si>
  <si>
    <t>Požarna centrala</t>
  </si>
  <si>
    <t>SOS sistem</t>
  </si>
  <si>
    <t>Vtičnice z varnostnim kontaktom in vgrajeno zaščito pred dotikom kontaktov za vgradnjo nadomet, komplet z nadometno dozo in okrasno masko, komplet z drobnim, veznim in montažnim materialom za modularno vgradnjo, P+N+Pe, kot TEM-LINE _ bela/črna</t>
  </si>
  <si>
    <t>Vtičnica, nadometna, 400V, 16A,  komplet s kvadratno dozo. Barvo in material okvirja je potrebno uskladiti z investitorjem oz. arhitektom</t>
  </si>
  <si>
    <t>Požarna loputa</t>
  </si>
  <si>
    <t>Sobni termostat</t>
  </si>
  <si>
    <t>Štedilnik</t>
  </si>
  <si>
    <t>Pomivalni</t>
  </si>
  <si>
    <t>Napa</t>
  </si>
  <si>
    <t>Pisoar</t>
  </si>
  <si>
    <t>Električna vrata komplet s krmilnim stikalom</t>
  </si>
  <si>
    <t>- enojna, 16A, 250V IP44</t>
  </si>
  <si>
    <t>Kabel NHXMH-J 4x70 mm2</t>
  </si>
  <si>
    <t>Kabel NHXMH-J 5x10 mm2</t>
  </si>
  <si>
    <r>
      <t xml:space="preserve">dvojna vtičnica RJ45 cat6 </t>
    </r>
    <r>
      <rPr>
        <b/>
        <sz val="12"/>
        <rFont val="Times New Roman"/>
        <family val="1"/>
        <charset val="238"/>
      </rPr>
      <t>(kpl 2x)</t>
    </r>
  </si>
  <si>
    <r>
      <t>Trojna vtičnica 230V/3p, UPS</t>
    </r>
    <r>
      <rPr>
        <b/>
        <sz val="12"/>
        <rFont val="Times New Roman"/>
        <family val="1"/>
        <charset val="238"/>
      </rPr>
      <t xml:space="preserve"> (kpl 3x)</t>
    </r>
  </si>
  <si>
    <r>
      <t xml:space="preserve">Trojna vtičnica 230V/3p, agregat </t>
    </r>
    <r>
      <rPr>
        <b/>
        <sz val="12"/>
        <rFont val="Times New Roman"/>
        <family val="1"/>
        <charset val="238"/>
      </rPr>
      <t>(kpl 2x)</t>
    </r>
  </si>
  <si>
    <r>
      <t xml:space="preserve">Trojna vtičnica 230V/3p, UPS </t>
    </r>
    <r>
      <rPr>
        <b/>
        <sz val="12"/>
        <rFont val="Times New Roman"/>
        <family val="1"/>
        <charset val="238"/>
      </rPr>
      <t>(kpl 1x)</t>
    </r>
  </si>
  <si>
    <t xml:space="preserve">PK50 komplet </t>
  </si>
  <si>
    <t>PK100 komplet</t>
  </si>
  <si>
    <t>PK200 komplet</t>
  </si>
  <si>
    <t xml:space="preserve">PK300 komplet </t>
  </si>
  <si>
    <t>PK400 komplet - vertikalno v jašku</t>
  </si>
  <si>
    <t>Dobava in montaža glavne komunikacijske omare KO za 19'' sistem iz pocinkane jeklene pločevine, nastavljiv po globini, sprednja steklena vrata v perforiranem kovinskem okvirju, zadaj perforirana kovinska vrata, dovod kablov možen z vseh strani spodaj in z zadnje strani zgoraj, hito snemljivi stranici in dno omare, dimenzije (Š)800x(G)800x(V)2100mm, 42 HE,.:  komplet z opcijsko opremo, katero potrdi investitor oz. opremo določi sam glede na potrebe:</t>
  </si>
  <si>
    <t>- 12x priključni paneli za 24 Snap-In konektorjev UTP Cat.6, izvlečne izvedbe, protiprašna zaščita skupaj s  Snap-In konektorji  UTP Cat.6</t>
  </si>
  <si>
    <t>- UTP halogen-free LSHF Cat.6 AWG24</t>
  </si>
  <si>
    <t>OPOMBA:
Bakreni kabelski sistem mora izpolnjevati sledeče zahteve:
- vsi elementi so v celoti ščiteni in oklopljeni (zunanji ščit in individualno oklopljene parice) ter morajo izpolnevati zahteve standarda Cat. 6
- vsi uporabljeni inštalacijski elementi morajo podpirati naslednje standarde: IEEE 802.3: 10Base-T; 100Base-T; 1000Base-T; 10GBase-T; IEEE 802.5 16 MB; ISDN; TPDDI; ATM
- uporabljeni kabli morajo izpolnjevati glede gorljivosti zahteve iz standardov: IEC 60332-1; IEC 60754-2; IEC 61034
- vsi komunikacijski priključki morajo biti izmerjeni s certificiranim in kalibriranim instrumentom po standardu ISO 11801 za permanetni link
- za inštaliran kabelski sistem mora izvajalec investitorju predati sistemsko garancijo za vsaj 10 let
- vsi kabli morajo biti brez halogenski - halogenfree z oznako B2ca -s1, d2, a1</t>
  </si>
  <si>
    <t xml:space="preserve">Izdelava spojev žice alu fi 8mm na razne obrobe z varjenjem oz vijačenjem </t>
  </si>
  <si>
    <t>Nosilci, podpore, držala, objemke, sponke razne, ...</t>
  </si>
  <si>
    <t>Tesnilna masa sika</t>
  </si>
  <si>
    <t>kg</t>
  </si>
  <si>
    <t>Korocink</t>
  </si>
  <si>
    <t>Ibitol</t>
  </si>
  <si>
    <t>Žica Cu 16mm2</t>
  </si>
  <si>
    <t>Meritve ozemljitev in strelovodne naprave</t>
  </si>
  <si>
    <t>SKUPAJ</t>
  </si>
  <si>
    <t>OPOMBA:
Predvidena je strelovodna napeljava:
- lovilni vodi: alu fi 8mm
- odvodni vodi: alu fi 8mm
- ozemljilo in temeljno ozemljilo: RF 30x3,5mm
Odvodni vodi so položeni v betonske stebre in stene pred betoniranjem ter na vsakih 2,00m ustrezno privarjeni na armaturo stebrov. Ozemljilo je predvideno v zemlji 2,0m od objekta položen na globino 0,8m in v temeljih objekta položen v podložni beton privarjen na armatoro vsakih 2,00m.
Merilni stiki so v povoznih omaricah na tleh v tlaku.
Lovilni vod na strehi se polaga na nerjaveče strešne nosilce kot "HERMI-Celje" prilagojeni kritini oz. na tipske strešne podpore izdelovalca strešne kritine.
Vsa spojna mesta morajo imeti dober galvanski in mehanski spoj in morajo biti očiščena in protikorozijsko zaščitena.
Na strelovodno napeljavo je potrebno povezati vse večje kovinske mase kot so vodila dvigal, ograje, kovinski nosilci, večji okviri vrat in oken, cisterne, drogovi za zastave, kovinske konstrukcij, kovinske rešetke, drogovi zunanje razsvetljave, itd ...
Strelovodna inštalacija se glede na možnost lahko poveže na strelovodno inštalacijo sosednjih objektov.</t>
  </si>
  <si>
    <t>Strelovodni vodnik Al legura fi 8mm, položen po strehi na strešnih nosilcih, proizvajalec Setnikar SF 56</t>
  </si>
  <si>
    <t>Strelovodni vodnik Al legura fi 8mm, položen v samogasni cevi v izolaciji, proizvajalec Setnikar SF 56</t>
  </si>
  <si>
    <t xml:space="preserve">Ozemljitveni vodnik, Rf 30x3,5mm, temeljsko in krožno ozemljilo, polaganje brez izkopa, položen po armaturi temeljev in vsaka 2m zavarjen na armaturo ter v zemljo (temeljno ozemljilo, ozemljitev), ter kot krožno ozemljilo   proizvajalec Setnikar </t>
  </si>
  <si>
    <t>Lovilna palica l=3,0 m, komplet z nosilci za ravo streho oziroma s sidranjem</t>
  </si>
  <si>
    <t>Samogasna cev polžena pod fasado fi 23mm</t>
  </si>
  <si>
    <t>Povezava strelovodne naprave z obstoječo</t>
  </si>
  <si>
    <t>Kabel optični FO 12 vlaken SM, za povezavo z obstoječim objektom komplet s konektroji</t>
  </si>
  <si>
    <t>SKUPAJ - 7.</t>
  </si>
  <si>
    <t>SOS razrešitvena tipka, podometna komplet z dozo</t>
  </si>
  <si>
    <t>SOS signalna svetilka, podometna, komplet z dozo</t>
  </si>
  <si>
    <t>Centrala za signalizacijo SOS stanja, s svetlobno in zvočno indikacijo</t>
  </si>
  <si>
    <t>Kabel položen v instalacijske cevi LSHF UTP 4x2x24, kat. 6</t>
  </si>
  <si>
    <t xml:space="preserve">A. </t>
  </si>
  <si>
    <t xml:space="preserve">OPREMA SPLOŠNEGA  OZVOČENJA </t>
  </si>
  <si>
    <t>z.št.</t>
  </si>
  <si>
    <t>Oprema, storitev</t>
  </si>
  <si>
    <t>Kol</t>
  </si>
  <si>
    <t>EUR/EM</t>
  </si>
  <si>
    <t>Skupaj EUR</t>
  </si>
  <si>
    <t>Centralna naprava ozvočenja (sea Sežana) , v sestavi:</t>
  </si>
  <si>
    <t xml:space="preserve"> -</t>
  </si>
  <si>
    <t>SNO1135 integriran mikser- ojačevalnik 350W/100V, vhodi za aktivni klicni mikrofon za generalni klic, 4 linijski vhodi ,        ( radio, CD, rač., Aux), 3x reguliran izhod, 1x direktni izhod, vgradni 19"</t>
  </si>
  <si>
    <t>Internetni radio, USB/mp-3 predvajalnik PMR4000MKII, vgradni</t>
  </si>
  <si>
    <t>SVA1200  - digitalna enota za predposneta požarna  obvestila, vklop ročno s ključem ali avtomatsko   iz požarne centrale.</t>
  </si>
  <si>
    <t>SPU1200/K mrežno napajalno polje 230V z enoto za mehki zagon.</t>
  </si>
  <si>
    <t>SPM1500 - kontrolna enota z monitorskim zvočnikom</t>
  </si>
  <si>
    <t>8HE/19"   vgradno ohišje dim. šxvxg 520 x500 x 450 mm, črne barve, komplet ožičeno .</t>
  </si>
  <si>
    <t>SNO1330/A  mikrofonska konzola zmikrofonom z gibljivim vratom, 2,5m kabla z RJ-45 konektorjem, za generalni poziv.</t>
  </si>
  <si>
    <t>SNZ2110  vgradni kovinski  stropni zvočnik  10/5W/100V, 100Hz-18kHz, bele barve, max SPL 102 dB, (ali nadometni kjer ni spuščenega stropa)   (SEA) .</t>
  </si>
  <si>
    <t>SNA1040T  regulator glasnosti 0-35W/100V, vgradni za     dozo Fi 60,beli ( za TEM program)</t>
  </si>
  <si>
    <t xml:space="preserve">Priklop opreme na izvedeno in označeno instalacijo, montirane zvočnike , drobni instalac. materiali, zagon opreme,nastavitve, dokumentacija , navodila za uporabo,  poučitev uporabnika.  </t>
  </si>
  <si>
    <t>Instalacije In instalacijski materiali:</t>
  </si>
  <si>
    <t>cca:</t>
  </si>
  <si>
    <t xml:space="preserve">Finožični kabel  2 x 1,5mm2 kabel za zvočne linije        </t>
  </si>
  <si>
    <t xml:space="preserve">UTP CAT5 kabel    za povezavo na požarnocentralo                               </t>
  </si>
  <si>
    <t>Vtičnica  RJ-45 (za parapetni kanal ali izbrani tip stikal..)</t>
  </si>
  <si>
    <t>Montaža zvočnikov</t>
  </si>
  <si>
    <t>Montaža regulatorjev  z dobavo doz</t>
  </si>
  <si>
    <t>Skupaj  A- oprema  splošnega ozvočenja  , brez DDV         EUR</t>
  </si>
  <si>
    <t xml:space="preserve">B. </t>
  </si>
  <si>
    <t>KLICNI SISTEM   za klic pacientov  iz ordinacije v čakalnico</t>
  </si>
  <si>
    <t xml:space="preserve">1. </t>
  </si>
  <si>
    <t>SNK1105/1  - lokalna klicna naprava 5W, z namiznim mikrofonom,  tipko za trenutni klic, zidnim napajalnikom, namizna  izvedba.</t>
  </si>
  <si>
    <t>SNZ2110/N   vgradni kovinski  stropni zvočnik  15W/ 4 Ohm, 100Hz-18kHz, bele barve, max SPL 102 dB,</t>
  </si>
  <si>
    <t>Priklop naprav  na izvedeno instalacijo , montirane vtičnice, zagon, nastavitve</t>
  </si>
  <si>
    <t>Skupaj  B- klicni sistemi  , brez DDV                                                                         EUR</t>
  </si>
  <si>
    <t xml:space="preserve">C. </t>
  </si>
  <si>
    <t>INFO sistem v čakalnicah</t>
  </si>
  <si>
    <t>LED TV 49" - diagonala 125 cm , npr.</t>
  </si>
  <si>
    <t xml:space="preserve"> 49UH603V UHD 4K TVLG komplet s stenskim nosilcem</t>
  </si>
  <si>
    <t>HD Player Bright-Sign, nalaganje vsebin preko LAN, softwer brezplačen</t>
  </si>
  <si>
    <t>Montaža opreme,  nastavitve</t>
  </si>
  <si>
    <t>Programiranje sistema, instruktaža za delo z opremo</t>
  </si>
  <si>
    <t>Skupaj C- INFO , brez DDV</t>
  </si>
  <si>
    <t xml:space="preserve">D. </t>
  </si>
  <si>
    <t>OPREMA ZA UREJANJE ČAKALNE VRSTE - LABORATORIJ ZA ODVZEM KRVI</t>
  </si>
  <si>
    <t>oprema</t>
  </si>
  <si>
    <t>kol.</t>
  </si>
  <si>
    <t>Cena/EM</t>
  </si>
  <si>
    <t>Skupaj</t>
  </si>
  <si>
    <t>SKE-01 - centrala- krmilna enota svetlobnega  sistema, komplet z napajalnikom za napajanje sistema</t>
  </si>
  <si>
    <t>SKE-02 - kontrolna enota na delovnem mestu , s tipkami za pomik  naprej/nazaj , LCD displayem za prikaz tekoče številke na zunanjem displayu, namizna izvedba.</t>
  </si>
  <si>
    <t>SED 100-3  LED prikazovalnik, 3-številčni, velikost znakov 100 mm, stensko ohišje  bele barve, vgrajen akustični signal ob spremembi stanja .</t>
  </si>
  <si>
    <t>Zidni podajalec lističev</t>
  </si>
  <si>
    <t>Koluti z oštevilčenimi lističi - 6 kosov</t>
  </si>
  <si>
    <t>UTP CAT 5E kabel za povezavo sistema                         cca</t>
  </si>
  <si>
    <t>Montaža, priklop in nastavitve sistema</t>
  </si>
  <si>
    <t>SKUPAJ D-oprema za  urejanje čakalne vrste, brez DDV</t>
  </si>
  <si>
    <t>SKUPAJ VSA  PREDVIDENA OPREMA , brez DDV               EUR</t>
  </si>
  <si>
    <t>OZVOČENJE</t>
  </si>
  <si>
    <t>CENTRALNI NADZORNI SISTEM</t>
  </si>
  <si>
    <t>Kabel NHXMH-J 7x1,5 mm2</t>
  </si>
  <si>
    <t>UPS sistemi modularni z redudančnim močnostnim modulom</t>
  </si>
  <si>
    <t xml:space="preserve">UPS 30kVA  - </t>
  </si>
  <si>
    <t>minmalno 10 minutna avtonomija pri 75% obremenitvi</t>
  </si>
  <si>
    <t>APC Smart-UPS VT 30kVA 400V, w/Start-Up 5X8, Internal Maintenance Bypass, &amp; Parallel Capability, SUVTP30KHS</t>
  </si>
  <si>
    <t>Vertikalna Varovalcna letev, 160A,  3-polna</t>
  </si>
  <si>
    <t>Odvodniki prenapetosti razred I+II</t>
  </si>
  <si>
    <t>inst. odklopnik ST 68/C16A 3.p. 10kA</t>
  </si>
  <si>
    <t>inst. odklopnik ST 68/C20A 3.p. 10kA</t>
  </si>
  <si>
    <t>inst. odklopnik ST 68/C40A 3.p. 10kA</t>
  </si>
  <si>
    <t>bistabilni rele IR-11</t>
  </si>
  <si>
    <t>Kontaktor KN9</t>
  </si>
  <si>
    <t>Stikalo grebenasto, 16A, 1-0-2</t>
  </si>
  <si>
    <t>stikalo ES 68/10A 1.p.</t>
  </si>
  <si>
    <t>kanalniki</t>
  </si>
  <si>
    <t>drobni spojni material</t>
  </si>
  <si>
    <t>Razdelilnik R-1, R-1A in R-1U</t>
  </si>
  <si>
    <t>inst. odklopnik ST 68/6A…20A 1.p. 10kA</t>
  </si>
  <si>
    <t>inst. odklopnik ST 68/16A 3.p. 10kA</t>
  </si>
  <si>
    <t>Mrežni del:</t>
  </si>
  <si>
    <t>Glavno stikalo 400A, 3p</t>
  </si>
  <si>
    <t>Vertikalna Varovalcna letev, 250A,  3-polna</t>
  </si>
  <si>
    <t>Astro ura, celoletna, digitalna</t>
  </si>
  <si>
    <t>Tokovniki 250/5A</t>
  </si>
  <si>
    <t>Digitalni števec Schrack, 65A, z MID in RS485, 3TE, povezan na CNS</t>
  </si>
  <si>
    <t>Glavno stikalo 80A, 3p</t>
  </si>
  <si>
    <t xml:space="preserve">Varovalčni ločilnik TYTAN II za D0 taljive vložke </t>
  </si>
  <si>
    <t>KZS 16A, 30mA, 2p</t>
  </si>
  <si>
    <t>UPS del:</t>
  </si>
  <si>
    <t>Glavno stikalo 40A, 3p</t>
  </si>
  <si>
    <t>zbiralke L, N, PE</t>
  </si>
  <si>
    <t>Razdelilnik R-1, R-1A in R-1U skupaj</t>
  </si>
  <si>
    <t>Digitalni števec Schrack, 65A, z MID in RS485, 3TE, povezan na CNS (Obstoječi zdravstveni dom in reševalna postaja)</t>
  </si>
  <si>
    <t>Agregatski del:</t>
  </si>
  <si>
    <t>Razdelilnik R-2, R-2A in R-2U</t>
  </si>
  <si>
    <t>Tipska nadometna zidna omara z montažno ploščo in uvodno ploščo, izdelana iz dvakrat dekapirane pločevine prašno barvana v barven tonu RAL7035. Dimenzij 1800x1200x300mm.
Omara je razdeljena na tri dele: mreža, agregat in UPS del
Komplet z vgrajeno sledečo opremo:</t>
  </si>
  <si>
    <t>Tipska nadometna zidna omara z montažno ploščo in uvodno ploščo, izdelana iz dvakrat dekapirane pločevine prašno barvana v barven tonu RAL7035. Dimenzij 2000x1400x400mm.
Omara je razdeljena na tri dele: mreža, agregat in UPS del
Komplet z vgrajeno sledečo opremo:</t>
  </si>
  <si>
    <t>Razdelilnik R-2, R-2A in R-2U skupaj</t>
  </si>
  <si>
    <t>Razdelilnik R-3, R-3A in R-3U</t>
  </si>
  <si>
    <t>Razdelilnik R-3, R-3A in R-3U skupaj</t>
  </si>
  <si>
    <t>Glavno stikalo ES 68/40A 3.p.</t>
  </si>
  <si>
    <t>inst. odklopnik LEGRAND DX/C10A 1.p.</t>
  </si>
  <si>
    <t>inst. odklopnik LEGRAND DX/C16A 1.p.</t>
  </si>
  <si>
    <t>inst. odklopnik LEGRAND DX C 3P 16A</t>
  </si>
  <si>
    <t>prenapet. zaščito EVM 275/4 karakteristika C</t>
  </si>
  <si>
    <t>Stikalo ES-68-10A, 1.p.</t>
  </si>
  <si>
    <t>kontaktor KN-9</t>
  </si>
  <si>
    <t>bimetal TRB-14</t>
  </si>
  <si>
    <t>Razdelilnik R-KOT skupaj</t>
  </si>
  <si>
    <t>Nadgradni reflektor z vgrajenim senzorjem gibanja, 30W, IP55</t>
  </si>
  <si>
    <t>Označitev vseh vtičnic in kablov z nalepko na vtičnici in obročkom na kablu v omari</t>
  </si>
  <si>
    <t>TK omrežje - gradbena dela</t>
  </si>
  <si>
    <t>Asfalterska dela so zajeta pri zgornjem ustroju.</t>
  </si>
  <si>
    <t>Dobava, prevoz, montaža</t>
  </si>
  <si>
    <t>Strojni in deloma ročni izkop kabelskega kanala v terenu IV do V. ktg.(50%-50%) dim 0,4 x 1,0 m, izdelava podloge iz suhega betona MB10 v sloju 10 cm, polaganje 2x PEHD cevi premera  50 mm (vključno z distančniki, čepi, tesnili, koleni, ...), obbetoniranje z betonom MB10 v sloju 10 cm zasip s tamponskim gramozom ter nabijanje v slojih 20 cm, polaganje ozemljilnega valjanca in PVC opozorilnega traku, odvoz materiala v predelavo gradbenih odpadkov, s plačilom vseh potrebnih taks, vse komplet - cestišče</t>
  </si>
  <si>
    <t>Izkop  v terenu IV. do V. kat. in komplet izgradnja tipskega manipulativnega kabelskega jaška 1,0x1,0x1,0m z betonom MB 30, litoželeznim pokrovom 400kN promet 600 mm, z napisom TELEKOM, odvoz materiala v predelavo gradbenih odpadkov, s plačilom vseh potrebnih taks, vse komplet</t>
  </si>
  <si>
    <t>PEHD cev rumena</t>
  </si>
  <si>
    <t>PVC opozorilni trak "POZOR TK KABEL"</t>
  </si>
  <si>
    <t>Pocinkani valjanec Fe-Zn 25x4mm</t>
  </si>
  <si>
    <t>Geodetski posnetek trase pred zasipom, z vrisanimi cevmi</t>
  </si>
  <si>
    <t>Nadzor s strani upravljalcev TK vodov, odklopi, obveščanje javnosti, …</t>
  </si>
  <si>
    <t>Zakoličba obstoječih vodov komunalne infrastrukture</t>
  </si>
  <si>
    <t>Razna dodatna in nepredvidena dela. Obračun se bo vršil na podlagi dejansko porabljenega časa in materiala evidentiranega v gradbenem dnevniku in potrjenega od nadzornega organa (ocenjeno 5% del).</t>
  </si>
  <si>
    <t>SKUPAJ (brez DDV)</t>
  </si>
  <si>
    <t>Strojni in deloma ročni izkop kabelskega kanala v terenu IV do V. ktg.(50%-50%) dim 0,5 x 1,0 m, izdelava podloge iz suhega betona MB10 v sloju 10 cm, polaganje 2x SF cevi premera  125 mm (vključno z distančniki, čepi, tesnili, koleni, ...), obbetoniranje z betonom MB10 v sloju 10 cm zasip s tamponskim gramozom ter nabijanje v slojih 20 cm, polaganje ozemljilnega valjanca in PVC opozorilnega traku, odvoz materiala v predelavo gradbenih odpadkov, s plačilom vseh potrebnih taks, vse komplet - cestišče</t>
  </si>
  <si>
    <t>- f 50 mm</t>
  </si>
  <si>
    <t>Stigmaflex cev rumena</t>
  </si>
  <si>
    <t>- fi 125 mm</t>
  </si>
  <si>
    <t xml:space="preserve">Navazava novih jaškov na obstoječe cevi </t>
  </si>
  <si>
    <t>Preboj obstoječih jaškov s cevjo 2xfi 125, ter uvod cevi, obdelava uvodov cevi s fino malto, ureditev in čiščenje obstoječih jaškov</t>
  </si>
  <si>
    <t>Izkop  v terenu IV. do V. kat. in komplet izgradnja tipskega manipulativnega kabelskega jaška fi80cm z betonom MB 30, litoželeznim pokrovom 125kN promet 600 mm, z napisom TELEKOM, odvoz materiala v predelavo gradbenih odpadkov, s plačilom vseh potrebnih taks, vse komplet</t>
  </si>
  <si>
    <t>TK GRADBENA DELA</t>
  </si>
  <si>
    <t>Tesnenje prebojev skozi požarne stene</t>
  </si>
  <si>
    <t>dim 400x200</t>
  </si>
  <si>
    <t>dim 500x400</t>
  </si>
  <si>
    <t>dime 300x200</t>
  </si>
  <si>
    <t>toplotna postaja - po strojni shemi</t>
  </si>
  <si>
    <t>Odštevalni števci električne energije</t>
  </si>
  <si>
    <t>diesel agregat - stanje, delovanje, napake, nivo goriva, …</t>
  </si>
  <si>
    <t xml:space="preserve">hladilni agregat  - stanje, delovanje, vsi lokalni podatki, napake, … </t>
  </si>
  <si>
    <t xml:space="preserve">klimat  - stanje, delovanje, vsi lokalni podatki, napake, … </t>
  </si>
  <si>
    <r>
      <t xml:space="preserve">Stikalni blok R-KOT </t>
    </r>
    <r>
      <rPr>
        <sz val="12"/>
        <rFont val="Times New Roman"/>
        <family val="1"/>
        <charset val="238"/>
      </rPr>
      <t>je n/o tip, iz dekapirane pločevine, dvodelna,  
2x dekorativno pobarvan dim 1400x800x300mm, v razdelilniku je prostor za vgradnjo krmilnika
IP 43, s sledečo opremo:</t>
    </r>
  </si>
  <si>
    <t>SKUPAJ - 11.</t>
  </si>
  <si>
    <t>SKUPAJ - 9.</t>
  </si>
  <si>
    <t>Konfiguriranje aplikativne programske opreme</t>
  </si>
  <si>
    <t>Integracija podpostaj in sistemov v ModBus sistem</t>
  </si>
  <si>
    <t xml:space="preserve">Testiranje električne omare z vgrajeno mikroprocesorsko, zaščitno in stikalno opremo </t>
  </si>
  <si>
    <t>SCADA program na lokalnem računalniku, z grafičnim prikazom posameznih sistemov</t>
  </si>
  <si>
    <t>Preizkušanje funkcionalnih povezav od periferne opreme do krmilnika in ukrepanje za odklonitev morebitnih napak</t>
  </si>
  <si>
    <t>Izdelava detljanih PZI načrtov na izbrano in potrjeno opremo</t>
  </si>
  <si>
    <t>Dobava in montaža CNS-a za potrebe strojnih instalacij, ter prikaza stanja naprav - komplet krmilnik. Na CNS se poveže:</t>
  </si>
  <si>
    <t>Izkop v IV do V ktg in planiranje platoja za plato DEA, ter Izdelava temelja za diesel agregat dimenzije 5x3x0,25m, z vso potrebno armaturo. Dimenzijo in način izvedbe temelja, je potrebno uskladiti z dobavljenim agregatom</t>
  </si>
  <si>
    <t>SKUPAJ - 6.</t>
  </si>
  <si>
    <t>Računalnik za SCADA program, komplet z monitorjem 21inch</t>
  </si>
  <si>
    <t>Sistem krmiljenja žaluzij s krmiljenjem preko vremenske postaje</t>
  </si>
  <si>
    <t>Kominikacija naj bo omgoečna preko ene izmed standardnih komunikacij. Pri izvedbi je potrebno vse krmilne elemente poenotiti na isti sistem</t>
  </si>
  <si>
    <t>Projektantski nadzor (% postavk 1-13)</t>
  </si>
  <si>
    <t>Projekt izvedenih del PID (% postavk 1-13)</t>
  </si>
  <si>
    <t>Terminal Sistema registracije delovnega časa, kot npr 4 pot, ter integracija v obstoječi sistem</t>
  </si>
  <si>
    <t>Vremenska postaja (veter, dež, sonce), zunanje izvedbe, nameščena na fasadi oziroma nadstrešku na severni strani objekta, povezljiva na CNS sistem. Komplet z inox nosilcem in pritrdilnim materialom</t>
  </si>
  <si>
    <t>Krmilnik z napajalnikom za toplotno postajo 18xDI, 18xDO, 10xAI, 6xAO s komunikacijsko kartico, povezljiv na CNS objekta</t>
  </si>
  <si>
    <t>Krmilnik za žaluzije, minimalno 20 izhodov in 15 vhodov, ter povezava na vremensko postajo. Povezljiv na CNS</t>
  </si>
  <si>
    <t>Tokovniki 80/5A</t>
  </si>
  <si>
    <t>Preklopno stikalo mreža/UPS 4G63-79-U</t>
  </si>
  <si>
    <t>Krmilnik za žaluzije, minimalno 30 izhodov in 15 vhodov, ter povezava na vremensko postajo. Povezljiv na CNS</t>
  </si>
  <si>
    <t>Krmilnik za žaluzije, minimalno 50 izhodov in 30 vhodov, ter povezava na vremensko postajo. Povezljiv na CNS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</si>
</sst>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7" formatCode="#,##0.00\ &quot;€&quot;;\-#,##0.0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0\ &quot;SIT&quot;;\-#,##0\ &quot;SIT&quot;"/>
    <numFmt numFmtId="166" formatCode="_-* #,##0.00\ &quot;SIT&quot;_-;\-* #,##0.00\ &quot;SIT&quot;_-;_-* &quot;-&quot;??\ &quot;SIT&quot;_-;_-@_-"/>
    <numFmt numFmtId="167" formatCode="#&quot;.&quot;"/>
    <numFmt numFmtId="168" formatCode="[$-424]d\.\ mmmm\ yyyy"/>
    <numFmt numFmtId="169" formatCode="#,##0.00\ [$€-1]"/>
    <numFmt numFmtId="170" formatCode="_-&quot;€&quot;\ * #,##0.00_-;\-&quot;€&quot;\ * #,##0.00_-;_-&quot;€&quot;\ * &quot;-&quot;??_-;_-@_-"/>
    <numFmt numFmtId="171" formatCode="_(&quot;$&quot;* #,##0.00_);_(&quot;$&quot;* \(#,##0.00\);_(&quot;$&quot;* &quot;-&quot;??_);_(@_)"/>
    <numFmt numFmtId="172" formatCode="\$#,##0\ ;\(\$#,##0\)"/>
    <numFmt numFmtId="173" formatCode="_-&quot;€ &quot;* #,##0.00_-;&quot;-€ &quot;* #,##0.00_-;_-&quot;€ &quot;* \-??_-;_-@_-"/>
    <numFmt numFmtId="174" formatCode="General_)"/>
    <numFmt numFmtId="175" formatCode="_-[$€-2]\ * #,##0.00_-;\-[$€-2]\ * #,##0.00_-;_-[$€-2]\ * &quot;-&quot;??_-"/>
    <numFmt numFmtId="176" formatCode="_-* #,##0.00\ [$€-1]_-;\-* #,##0.00\ [$€-1]_-;_-* \-??\ [$€-1]_-"/>
    <numFmt numFmtId="177" formatCode="_-* #,##0.00\ _S_I_T_-;\-* #,##0.00\ _S_I_T_-;_-* &quot;-&quot;??\ _S_I_T_-;_-@_-"/>
    <numFmt numFmtId="178" formatCode="0.00_)"/>
    <numFmt numFmtId="179" formatCode="_-* #,##0.00&quot; €&quot;_-;\-* #,##0.00&quot; €&quot;_-;_-* \-??&quot; €&quot;_-;_-@_-"/>
    <numFmt numFmtId="180" formatCode="_-* #,##0.00\ _€_-;\-* #,##0.00\ _€_-;_-* \-??\ _€_-;_-@_-"/>
    <numFmt numFmtId="181" formatCode="\$#,##0_);&quot;($&quot;#,##0\)"/>
    <numFmt numFmtId="182" formatCode="_-* #,##0.00_-;\-* #,##0.00_-;_-* \-??_-;_-@_-"/>
    <numFmt numFmtId="183" formatCode="_-* #,##0.00\ _k_n_-;\-* #,##0.00\ _k_n_-;_-* &quot;-&quot;??\ _k_n_-;_-@_-"/>
    <numFmt numFmtId="184" formatCode="_(* #,##0.00_);_(* \(#,##0.00\);_(* \-??_);_(@_)"/>
    <numFmt numFmtId="185" formatCode="_-* #,##0.00\ _k_n_-;\-* #,##0.00\ _k_n_-;_-* \-??\ _k_n_-;_-@_-"/>
    <numFmt numFmtId="186" formatCode="_-* #,##0.00&quot; kn&quot;_-;\-* #,##0.00&quot; kn&quot;_-;_-* \-??&quot; kn&quot;_-;_-@_-"/>
    <numFmt numFmtId="187" formatCode="_-* #,##0.00\ &quot;kn&quot;_-;\-* #,##0.00\ &quot;kn&quot;_-;_-* &quot;-&quot;??\ &quot;kn&quot;_-;_-@_-"/>
    <numFmt numFmtId="188" formatCode="#,"/>
    <numFmt numFmtId="189" formatCode="#,##0.00\ [$kn-41A]"/>
    <numFmt numFmtId="190" formatCode="_ [$€]\ * #,##0.00_ ;_ [$€]\ * \-#,##0.00_ ;_ [$€]\ * &quot;-&quot;??_ ;_ @_ "/>
    <numFmt numFmtId="191" formatCode="[$€-413]\ #,##0.00_-"/>
    <numFmt numFmtId="192" formatCode="_-[$€]\ * #.##0.00_-;\-[$€]\ * #.##0.00_-;_-[$€]\ * &quot;-&quot;??_-;_-@_-"/>
    <numFmt numFmtId="193" formatCode="#,##0\ &quot;SIT&quot;"/>
    <numFmt numFmtId="194" formatCode="_-* #,##0.00\ _E_U_R_-;\-* #,##0.00\ _E_U_R_-;_-* &quot;-&quot;??\ _E_U_R_-;_-@_-"/>
    <numFmt numFmtId="195" formatCode="_-* #,##0\ _S_I_T_-;\-* #,##0\ _S_I_T_-;_-* &quot;-&quot;??\ _S_I_T_-;_-@_-"/>
    <numFmt numFmtId="196" formatCode="_(&quot;$&quot;* #,##0_);_(&quot;$&quot;* \(#,##0\);_(&quot;$&quot;* &quot;-&quot;_);_(@_)"/>
    <numFmt numFmtId="197" formatCode="#,##0.00\ &quot;€&quot;"/>
    <numFmt numFmtId="198" formatCode="0&quot; &quot;"/>
    <numFmt numFmtId="199" formatCode="#,##0.00\ _€"/>
    <numFmt numFmtId="200" formatCode="_-* #,##0.00\ [$€-424]_-;\-* #,##0.00\ [$€-424]_-;_-* &quot;-&quot;??\ [$€-424]_-;_-@_-"/>
    <numFmt numFmtId="201" formatCode="#,##0.00\ _S_I_T"/>
    <numFmt numFmtId="202" formatCode="#,##0.00;[Red]#,##0.00"/>
    <numFmt numFmtId="203" formatCode="#,##0.00\ &quot;€&quot;;\-#,##0.00\ &quot;€&quot;"/>
    <numFmt numFmtId="206" formatCode="_-* #,##0.00\ &quot;€&quot;_-;\-* #,##0.00\ &quot;€&quot;_-;_-* &quot;-&quot;??\ &quot;€&quot;_-;_-@_-"/>
    <numFmt numFmtId="207" formatCode="_-* #,##0.00_-;\-* #,##0.00_-;_-* &quot;-&quot;??_-;_-@_-"/>
  </numFmts>
  <fonts count="153">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b/>
      <sz val="10"/>
      <name val="Arial"/>
      <family val="2"/>
      <charset val="238"/>
    </font>
    <font>
      <sz val="10"/>
      <name val="Arial CE"/>
      <charset val="238"/>
    </font>
    <font>
      <sz val="10"/>
      <color indexed="8"/>
      <name val="Arial"/>
      <family val="2"/>
      <charset val="238"/>
    </font>
    <font>
      <sz val="12"/>
      <name val="Arial"/>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0"/>
      <color indexed="24"/>
      <name val="Arial"/>
      <family val="2"/>
      <charset val="238"/>
    </font>
    <font>
      <sz val="9"/>
      <name val="Futura Prins"/>
    </font>
    <font>
      <sz val="9"/>
      <name val="Futura Prins"/>
      <charset val="238"/>
    </font>
    <font>
      <sz val="10"/>
      <name val="Arial"/>
      <family val="2"/>
    </font>
    <font>
      <b/>
      <sz val="18"/>
      <color indexed="24"/>
      <name val="Arial"/>
      <family val="2"/>
      <charset val="238"/>
    </font>
    <font>
      <b/>
      <sz val="12"/>
      <color indexed="24"/>
      <name val="Arial"/>
      <family val="2"/>
      <charset val="238"/>
    </font>
    <font>
      <sz val="11"/>
      <color indexed="62"/>
      <name val="Calibri"/>
      <family val="2"/>
    </font>
    <font>
      <b/>
      <i/>
      <sz val="16"/>
      <name val="Futura Prins"/>
      <charset val="238"/>
    </font>
    <font>
      <b/>
      <i/>
      <sz val="14"/>
      <name val="Futura Prins"/>
      <charset val="238"/>
    </font>
    <font>
      <sz val="10"/>
      <name val="Arial Narrow"/>
      <family val="2"/>
      <charset val="238"/>
    </font>
    <font>
      <sz val="11"/>
      <color indexed="60"/>
      <name val="Calibri"/>
      <family val="2"/>
    </font>
    <font>
      <sz val="12"/>
      <name val="Futura Prins"/>
    </font>
    <font>
      <sz val="10"/>
      <name val="Courier"/>
      <family val="1"/>
      <charset val="238"/>
    </font>
    <font>
      <sz val="12"/>
      <name val="Futura Prins"/>
      <charset val="238"/>
    </font>
    <font>
      <b/>
      <sz val="11"/>
      <color indexed="63"/>
      <name val="Calibri"/>
      <family val="2"/>
    </font>
    <font>
      <sz val="11"/>
      <name val="Futura Prins"/>
    </font>
    <font>
      <sz val="11"/>
      <name val="Futura Prins"/>
      <charset val="238"/>
    </font>
    <font>
      <b/>
      <sz val="11"/>
      <name val="Futura Prins"/>
    </font>
    <font>
      <b/>
      <sz val="11"/>
      <name val="Futura Prins"/>
      <charset val="238"/>
    </font>
    <font>
      <sz val="10"/>
      <name val="MS Sans Serif"/>
      <family val="2"/>
      <charset val="238"/>
    </font>
    <font>
      <sz val="10"/>
      <name val="Arial CE"/>
      <family val="2"/>
      <charset val="238"/>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charset val="238"/>
    </font>
    <font>
      <sz val="8"/>
      <name val="Arial"/>
      <family val="2"/>
      <charset val="238"/>
    </font>
    <font>
      <sz val="8"/>
      <name val="Arial"/>
      <family val="2"/>
    </font>
    <font>
      <sz val="10"/>
      <color theme="1"/>
      <name val="Arial"/>
      <family val="2"/>
      <charset val="238"/>
    </font>
    <font>
      <sz val="11"/>
      <color indexed="8"/>
      <name val="Arial"/>
      <family val="2"/>
      <charset val="204"/>
    </font>
    <font>
      <sz val="14"/>
      <name val="Tahoma"/>
      <family val="2"/>
      <charset val="238"/>
    </font>
    <font>
      <b/>
      <sz val="18"/>
      <color indexed="9"/>
      <name val="Myriad Pro Light"/>
      <family val="2"/>
    </font>
    <font>
      <sz val="11"/>
      <color theme="1"/>
      <name val="Calibri"/>
      <family val="2"/>
      <scheme val="minor"/>
    </font>
    <font>
      <sz val="10"/>
      <name val="Tahoma"/>
      <family val="2"/>
      <charset val="238"/>
    </font>
    <font>
      <b/>
      <sz val="10"/>
      <color rgb="FF41A6B1"/>
      <name val="Tahoma"/>
      <family val="2"/>
      <charset val="238"/>
    </font>
    <font>
      <sz val="11"/>
      <name val="Arial"/>
      <family val="2"/>
      <charset val="238"/>
    </font>
    <font>
      <sz val="11"/>
      <name val="Times New Roman"/>
      <family val="1"/>
    </font>
    <font>
      <sz val="11"/>
      <color indexed="8"/>
      <name val="Arial"/>
      <family val="2"/>
      <charset val="238"/>
    </font>
    <font>
      <sz val="10"/>
      <color indexed="8"/>
      <name val="Arial"/>
      <family val="2"/>
    </font>
    <font>
      <sz val="10"/>
      <name val="Verdana"/>
      <family val="2"/>
      <charset val="238"/>
    </font>
    <font>
      <sz val="10"/>
      <name val="Arial CE"/>
    </font>
    <font>
      <sz val="10"/>
      <name val="Times New Roman CE"/>
      <charset val="238"/>
    </font>
    <font>
      <sz val="12"/>
      <name val="Times New Roman"/>
      <family val="1"/>
      <charset val="238"/>
    </font>
    <font>
      <b/>
      <sz val="12"/>
      <name val="Arial"/>
      <family val="2"/>
      <charset val="238"/>
    </font>
    <font>
      <sz val="11"/>
      <name val="Arial CE"/>
      <charset val="238"/>
    </font>
    <font>
      <b/>
      <sz val="12"/>
      <name val="Arial CE"/>
      <family val="2"/>
      <charset val="238"/>
    </font>
    <font>
      <sz val="11"/>
      <name val="Arial CE"/>
      <family val="2"/>
      <charset val="238"/>
    </font>
    <font>
      <sz val="11"/>
      <color theme="1"/>
      <name val="Arial"/>
      <family val="2"/>
      <charset val="238"/>
    </font>
    <font>
      <b/>
      <sz val="11"/>
      <name val="Calibri"/>
      <family val="2"/>
      <charset val="238"/>
    </font>
    <font>
      <sz val="10"/>
      <name val="HelveticaPS"/>
      <family val="1"/>
      <charset val="238"/>
    </font>
    <font>
      <sz val="10"/>
      <color indexed="8"/>
      <name val="Cambria"/>
      <family val="1"/>
      <charset val="238"/>
    </font>
    <font>
      <sz val="10"/>
      <name val="Mangal"/>
      <family val="2"/>
      <charset val="238"/>
    </font>
    <font>
      <sz val="10"/>
      <color theme="1"/>
      <name val="Cambria"/>
      <family val="1"/>
      <charset val="238"/>
    </font>
    <font>
      <sz val="10"/>
      <name val="Times New Roman"/>
      <family val="1"/>
      <charset val="238"/>
    </font>
    <font>
      <sz val="12"/>
      <name val="Times New Roman CE"/>
      <family val="1"/>
      <charset val="238"/>
    </font>
    <font>
      <sz val="10"/>
      <name val="Times New Roman CE"/>
      <family val="1"/>
      <charset val="238"/>
    </font>
    <font>
      <sz val="10"/>
      <name val="Helv"/>
      <charset val="204"/>
    </font>
    <font>
      <sz val="10"/>
      <name val="Arial"/>
      <family val="2"/>
      <charset val="204"/>
    </font>
    <font>
      <sz val="10"/>
      <name val="Helv"/>
    </font>
    <font>
      <b/>
      <sz val="10"/>
      <name val="MS Sans Serif"/>
      <family val="2"/>
      <charset val="238"/>
    </font>
    <font>
      <b/>
      <sz val="11"/>
      <color indexed="10"/>
      <name val="Calibri"/>
      <family val="2"/>
      <charset val="238"/>
    </font>
    <font>
      <sz val="8"/>
      <name val="Times New Roman"/>
      <family val="1"/>
      <charset val="238"/>
    </font>
    <font>
      <sz val="10"/>
      <color indexed="8"/>
      <name val="Arial CE"/>
      <family val="2"/>
      <charset val="238"/>
    </font>
    <font>
      <sz val="12"/>
      <name val="Arial CE"/>
      <family val="2"/>
      <charset val="238"/>
    </font>
    <font>
      <sz val="9"/>
      <name val="Courier New CE"/>
      <family val="3"/>
      <charset val="238"/>
    </font>
    <font>
      <b/>
      <sz val="18"/>
      <name val="Arial"/>
      <family val="2"/>
      <charset val="238"/>
    </font>
    <font>
      <b/>
      <sz val="18"/>
      <color indexed="24"/>
      <name val="Helvetica"/>
      <family val="2"/>
    </font>
    <font>
      <b/>
      <sz val="12"/>
      <color indexed="24"/>
      <name val="Helvetica"/>
      <family val="2"/>
    </font>
    <font>
      <b/>
      <sz val="11"/>
      <color indexed="62"/>
      <name val="Calibri"/>
      <family val="2"/>
      <charset val="238"/>
    </font>
    <font>
      <b/>
      <sz val="1"/>
      <color indexed="8"/>
      <name val="Courier"/>
      <family val="1"/>
    </font>
    <font>
      <u/>
      <sz val="11"/>
      <color indexed="12"/>
      <name val="Calibri"/>
      <family val="2"/>
    </font>
    <font>
      <u/>
      <sz val="10"/>
      <color indexed="12"/>
      <name val="Arial"/>
      <family val="2"/>
      <charset val="238"/>
    </font>
    <font>
      <u/>
      <sz val="10"/>
      <color theme="10"/>
      <name val="Arial CE"/>
      <charset val="238"/>
    </font>
    <font>
      <u/>
      <sz val="7.5"/>
      <color indexed="12"/>
      <name val="Arial"/>
      <family val="2"/>
      <charset val="238"/>
    </font>
    <font>
      <u/>
      <sz val="10"/>
      <color theme="10"/>
      <name val="Arial"/>
      <family val="2"/>
      <charset val="238"/>
    </font>
    <font>
      <sz val="10"/>
      <color indexed="8"/>
      <name val="Century Gothic"/>
      <family val="2"/>
      <charset val="238"/>
    </font>
    <font>
      <b/>
      <sz val="12"/>
      <color indexed="8"/>
      <name val="SSPalatino"/>
      <charset val="238"/>
    </font>
    <font>
      <sz val="12"/>
      <name val="Courier"/>
      <family val="3"/>
    </font>
    <font>
      <sz val="9"/>
      <name val="Arial"/>
      <family val="2"/>
      <charset val="238"/>
    </font>
    <font>
      <sz val="11"/>
      <color indexed="8"/>
      <name val="Verdana"/>
      <family val="2"/>
      <charset val="238"/>
    </font>
    <font>
      <sz val="12"/>
      <color indexed="8"/>
      <name val="Arial"/>
      <family val="2"/>
      <charset val="238"/>
    </font>
    <font>
      <sz val="10"/>
      <color indexed="9"/>
      <name val=".CourSL"/>
      <charset val="238"/>
    </font>
    <font>
      <sz val="10"/>
      <name val="Arial CE"/>
      <family val="2"/>
    </font>
    <font>
      <sz val="10"/>
      <name val="Century Gothic"/>
      <family val="2"/>
      <charset val="238"/>
    </font>
    <font>
      <sz val="11"/>
      <color indexed="19"/>
      <name val="Calibri"/>
      <family val="2"/>
      <charset val="238"/>
    </font>
    <font>
      <b/>
      <i/>
      <sz val="16"/>
      <name val="Arial"/>
      <family val="2"/>
    </font>
    <font>
      <b/>
      <i/>
      <sz val="16"/>
      <name val="Arial"/>
      <family val="2"/>
      <charset val="238"/>
    </font>
    <font>
      <sz val="10"/>
      <name val="Courier New"/>
      <family val="1"/>
      <charset val="238"/>
    </font>
    <font>
      <sz val="11"/>
      <name val="Arial"/>
      <family val="2"/>
    </font>
    <font>
      <sz val="10"/>
      <color theme="1"/>
      <name val="Arial Narrow"/>
      <family val="2"/>
      <charset val="238"/>
    </font>
    <font>
      <sz val="11"/>
      <color rgb="FFFF0000"/>
      <name val="Swis721 Cn BT"/>
      <family val="2"/>
    </font>
    <font>
      <sz val="11"/>
      <name val="Swis721 Cn BT"/>
      <family val="2"/>
    </font>
    <font>
      <b/>
      <sz val="7"/>
      <color indexed="8"/>
      <name val="Tahoma"/>
      <family val="2"/>
      <charset val="238"/>
    </font>
    <font>
      <sz val="8"/>
      <color indexed="8"/>
      <name val="Tahoma"/>
      <family val="2"/>
      <charset val="238"/>
    </font>
    <font>
      <sz val="8"/>
      <color indexed="8"/>
      <name val="Arial"/>
      <family val="2"/>
      <charset val="238"/>
    </font>
    <font>
      <b/>
      <sz val="9"/>
      <color indexed="8"/>
      <name val="Tahoma"/>
      <family val="2"/>
      <charset val="238"/>
    </font>
    <font>
      <sz val="7"/>
      <color indexed="8"/>
      <name val="Tahoma"/>
      <family val="2"/>
      <charset val="238"/>
    </font>
    <font>
      <sz val="7"/>
      <color indexed="8"/>
      <name val="Arial"/>
      <family val="2"/>
      <charset val="238"/>
    </font>
    <font>
      <b/>
      <sz val="18"/>
      <color indexed="62"/>
      <name val="Cambria"/>
      <family val="2"/>
      <charset val="238"/>
    </font>
    <font>
      <sz val="10"/>
      <name val="Helv"/>
      <charset val="238"/>
    </font>
    <font>
      <sz val="12"/>
      <color indexed="8"/>
      <name val="Arial"/>
      <family val="2"/>
    </font>
    <font>
      <b/>
      <sz val="14"/>
      <color theme="1"/>
      <name val="Arial"/>
      <family val="2"/>
      <charset val="238"/>
    </font>
    <font>
      <sz val="12"/>
      <color rgb="FF000000"/>
      <name val="Times New Roman"/>
      <family val="1"/>
      <charset val="238"/>
    </font>
    <font>
      <sz val="12"/>
      <color indexed="8"/>
      <name val="Times New Roman"/>
      <family val="1"/>
      <charset val="238"/>
    </font>
    <font>
      <b/>
      <sz val="12"/>
      <name val="Times New Roman"/>
      <family val="1"/>
      <charset val="238"/>
    </font>
    <font>
      <b/>
      <sz val="12"/>
      <color indexed="8"/>
      <name val="Times New Roman"/>
      <family val="1"/>
      <charset val="238"/>
    </font>
    <font>
      <b/>
      <sz val="12"/>
      <color indexed="8"/>
      <name val="Times New Roman"/>
      <family val="1"/>
    </font>
    <font>
      <sz val="12"/>
      <name val="Times New Roman"/>
      <family val="1"/>
    </font>
    <font>
      <sz val="10"/>
      <name val="SL Dutch"/>
    </font>
    <font>
      <sz val="12"/>
      <color theme="1"/>
      <name val="Times New Roman"/>
      <family val="1"/>
      <charset val="238"/>
    </font>
    <font>
      <b/>
      <sz val="12"/>
      <color theme="1"/>
      <name val="Times New Roman"/>
      <family val="1"/>
      <charset val="238"/>
    </font>
    <font>
      <sz val="10"/>
      <name val="YUHelv"/>
      <charset val="238"/>
    </font>
    <font>
      <sz val="14"/>
      <name val="Arial CE"/>
      <family val="2"/>
      <charset val="238"/>
    </font>
    <font>
      <sz val="14"/>
      <name val="Arial CE"/>
      <charset val="238"/>
    </font>
    <font>
      <b/>
      <sz val="12"/>
      <name val="Times New Roman"/>
      <family val="1"/>
    </font>
    <font>
      <sz val="8"/>
      <name val="Calibri"/>
      <family val="2"/>
      <charset val="238"/>
      <scheme val="minor"/>
    </font>
    <font>
      <sz val="12"/>
      <color theme="0"/>
      <name val="Times New Roman"/>
      <family val="1"/>
      <charset val="238"/>
    </font>
    <font>
      <sz val="12"/>
      <color indexed="10"/>
      <name val="Times New Roman"/>
      <family val="1"/>
      <charset val="238"/>
    </font>
    <font>
      <b/>
      <i/>
      <sz val="12"/>
      <name val="Times New Roman"/>
      <family val="1"/>
      <charset val="238"/>
    </font>
  </fonts>
  <fills count="80">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31"/>
        <bgColor indexed="41"/>
      </patternFill>
    </fill>
    <fill>
      <patternFill patternType="solid">
        <fgColor indexed="27"/>
        <bgColor indexed="4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44"/>
      </patternFill>
    </fill>
    <fill>
      <patternFill patternType="solid">
        <fgColor indexed="47"/>
        <bgColor indexed="3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9"/>
        <bgColor indexed="40"/>
      </patternFill>
    </fill>
    <fill>
      <patternFill patternType="solid">
        <fgColor indexed="43"/>
        <b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22"/>
        <bgColor indexed="64"/>
      </patternFill>
    </fill>
    <fill>
      <patternFill patternType="solid">
        <fgColor indexed="45"/>
        <bgColor indexed="29"/>
      </patternFill>
    </fill>
    <fill>
      <patternFill patternType="solid">
        <fgColor indexed="42"/>
        <bgColor indexed="27"/>
      </patternFill>
    </fill>
    <fill>
      <patternFill patternType="solid">
        <fgColor indexed="10"/>
        <bgColor indexed="64"/>
      </patternFill>
    </fill>
    <fill>
      <patternFill patternType="solid">
        <fgColor theme="8" tint="0.79998168889431442"/>
        <bgColor indexed="64"/>
      </patternFill>
    </fill>
    <fill>
      <patternFill patternType="solid">
        <fgColor theme="9" tint="0.59996337778862885"/>
        <bgColor indexed="64"/>
      </patternFill>
    </fill>
    <fill>
      <patternFill patternType="solid">
        <fgColor indexed="31"/>
        <bgColor indexed="22"/>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62"/>
        <bgColor indexed="56"/>
      </patternFill>
    </fill>
    <fill>
      <patternFill patternType="solid">
        <fgColor indexed="31"/>
        <bgColor indexed="31"/>
      </patternFill>
    </fill>
    <fill>
      <patternFill patternType="solid">
        <fgColor indexed="44"/>
        <bgColor indexed="44"/>
      </patternFill>
    </fill>
    <fill>
      <patternFill patternType="solid">
        <f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22"/>
        <bgColor indexed="31"/>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43"/>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s>
  <borders count="32">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right/>
      <top/>
      <bottom style="thick">
        <color indexed="49"/>
      </bottom>
      <diagonal/>
    </border>
    <border>
      <left/>
      <right/>
      <top/>
      <bottom style="medium">
        <color indexed="49"/>
      </bottom>
      <diagonal/>
    </border>
    <border>
      <left/>
      <right/>
      <top style="double">
        <color indexed="64"/>
      </top>
      <bottom/>
      <diagonal/>
    </border>
    <border>
      <left/>
      <right/>
      <top style="thin">
        <color indexed="62"/>
      </top>
      <bottom style="double">
        <color indexed="62"/>
      </bottom>
      <diagonal/>
    </border>
    <border>
      <left/>
      <right/>
      <top style="thin">
        <color indexed="49"/>
      </top>
      <bottom style="double">
        <color indexed="49"/>
      </bottom>
      <diagonal/>
    </border>
    <border>
      <left/>
      <right/>
      <top/>
      <bottom style="hair">
        <color indexed="64"/>
      </bottom>
      <diagonal/>
    </border>
    <border>
      <left style="thin">
        <color indexed="64"/>
      </left>
      <right/>
      <top/>
      <bottom/>
      <diagonal/>
    </border>
    <border>
      <left style="thin">
        <color indexed="64"/>
      </left>
      <right style="thin">
        <color indexed="64"/>
      </right>
      <top/>
      <bottom/>
      <diagonal/>
    </border>
    <border>
      <left/>
      <right/>
      <top style="thin">
        <color indexed="8"/>
      </top>
      <bottom/>
      <diagonal/>
    </border>
    <border>
      <left/>
      <right/>
      <top/>
      <bottom style="medium">
        <color indexed="27"/>
      </bottom>
      <diagonal/>
    </border>
    <border>
      <left/>
      <right/>
      <top/>
      <bottom style="double">
        <color indexed="10"/>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s>
  <cellStyleXfs count="3029">
    <xf numFmtId="0" fontId="0"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25" fillId="10" borderId="0" applyNumberFormat="0" applyBorder="0" applyAlignment="0" applyProtection="0"/>
    <xf numFmtId="0" fontId="25" fillId="23" borderId="0" applyNumberFormat="0" applyBorder="0" applyAlignment="0" applyProtection="0"/>
    <xf numFmtId="0" fontId="25" fillId="16" borderId="0" applyNumberFormat="0" applyBorder="0" applyAlignment="0" applyProtection="0"/>
    <xf numFmtId="0" fontId="25" fillId="22" borderId="0" applyNumberFormat="0" applyBorder="0" applyAlignment="0" applyProtection="0"/>
    <xf numFmtId="0" fontId="25" fillId="17"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6" fillId="9" borderId="2" applyNumberFormat="0" applyAlignment="0" applyProtection="0"/>
    <xf numFmtId="0" fontId="20" fillId="28" borderId="2" applyNumberFormat="0" applyAlignment="0" applyProtection="0"/>
    <xf numFmtId="0" fontId="20" fillId="28" borderId="2" applyNumberFormat="0" applyAlignment="0" applyProtection="0"/>
    <xf numFmtId="0" fontId="20" fillId="28" borderId="2" applyNumberFormat="0" applyAlignment="0" applyProtection="0"/>
    <xf numFmtId="0" fontId="20" fillId="28" borderId="2" applyNumberFormat="0" applyAlignment="0" applyProtection="0"/>
    <xf numFmtId="0" fontId="20" fillId="28" borderId="2" applyNumberFormat="0" applyAlignment="0" applyProtection="0"/>
    <xf numFmtId="0" fontId="20" fillId="28" borderId="2" applyNumberFormat="0" applyAlignment="0" applyProtection="0"/>
    <xf numFmtId="0" fontId="20" fillId="28" borderId="2" applyNumberFormat="0" applyAlignment="0" applyProtection="0"/>
    <xf numFmtId="0" fontId="20" fillId="28" borderId="2" applyNumberFormat="0" applyAlignment="0" applyProtection="0"/>
    <xf numFmtId="0" fontId="20" fillId="28" borderId="2" applyNumberFormat="0" applyAlignment="0" applyProtection="0"/>
    <xf numFmtId="0" fontId="20" fillId="28" borderId="2" applyNumberFormat="0" applyAlignment="0" applyProtection="0"/>
    <xf numFmtId="0" fontId="20" fillId="28" borderId="2" applyNumberFormat="0" applyAlignment="0" applyProtection="0"/>
    <xf numFmtId="0" fontId="20" fillId="28" borderId="2" applyNumberFormat="0" applyAlignment="0" applyProtection="0"/>
    <xf numFmtId="0" fontId="27" fillId="0" borderId="3" applyNumberFormat="0" applyFill="0" applyAlignment="0" applyProtection="0"/>
    <xf numFmtId="0" fontId="28" fillId="29" borderId="4" applyNumberFormat="0" applyAlignment="0" applyProtection="0"/>
    <xf numFmtId="0" fontId="19" fillId="30" borderId="4" applyNumberFormat="0" applyAlignment="0" applyProtection="0"/>
    <xf numFmtId="0" fontId="19" fillId="30" borderId="4" applyNumberFormat="0" applyAlignment="0" applyProtection="0"/>
    <xf numFmtId="0" fontId="19" fillId="30" borderId="4" applyNumberFormat="0" applyAlignment="0" applyProtection="0"/>
    <xf numFmtId="0" fontId="19" fillId="30" borderId="4" applyNumberFormat="0" applyAlignment="0" applyProtection="0"/>
    <xf numFmtId="0" fontId="19" fillId="30" borderId="4" applyNumberFormat="0" applyAlignment="0" applyProtection="0"/>
    <xf numFmtId="0" fontId="19" fillId="30" borderId="4" applyNumberFormat="0" applyAlignment="0" applyProtection="0"/>
    <xf numFmtId="0" fontId="19" fillId="30" borderId="4" applyNumberFormat="0" applyAlignment="0" applyProtection="0"/>
    <xf numFmtId="0" fontId="19" fillId="30" borderId="4" applyNumberFormat="0" applyAlignment="0" applyProtection="0"/>
    <xf numFmtId="0" fontId="19" fillId="30" borderId="4" applyNumberFormat="0" applyAlignment="0" applyProtection="0"/>
    <xf numFmtId="0" fontId="19" fillId="30" borderId="4" applyNumberFormat="0" applyAlignment="0" applyProtection="0"/>
    <xf numFmtId="0" fontId="19" fillId="30" borderId="4" applyNumberFormat="0" applyAlignment="0" applyProtection="0"/>
    <xf numFmtId="0" fontId="19" fillId="30" borderId="4" applyNumberFormat="0" applyAlignment="0" applyProtection="0"/>
    <xf numFmtId="0" fontId="25" fillId="22"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22" borderId="0" applyNumberFormat="0" applyBorder="0" applyAlignment="0" applyProtection="0"/>
    <xf numFmtId="0" fontId="25" fillId="3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2" fontId="29" fillId="0" borderId="0" applyFont="0" applyFill="0" applyBorder="0" applyAlignment="0" applyProtection="0"/>
    <xf numFmtId="0" fontId="29" fillId="0" borderId="0" applyFont="0" applyFill="0" applyBorder="0" applyAlignment="0" applyProtection="0"/>
    <xf numFmtId="0" fontId="30" fillId="0" borderId="5" applyAlignment="0"/>
    <xf numFmtId="0" fontId="31" fillId="0" borderId="5" applyAlignment="0"/>
    <xf numFmtId="0" fontId="31" fillId="0" borderId="5" applyAlignment="0"/>
    <xf numFmtId="0" fontId="31" fillId="0" borderId="5" applyAlignment="0"/>
    <xf numFmtId="170" fontId="3" fillId="0" borderId="0" applyFont="0" applyFill="0" applyBorder="0" applyAlignment="0" applyProtection="0"/>
    <xf numFmtId="173" fontId="32" fillId="0" borderId="0" applyFill="0" applyBorder="0" applyAlignment="0" applyProtection="0"/>
    <xf numFmtId="170" fontId="3"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2" fontId="29" fillId="0" borderId="0" applyFont="0" applyFill="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17"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36" fillId="0" borderId="0">
      <alignment vertical="top"/>
    </xf>
    <xf numFmtId="0" fontId="36" fillId="0" borderId="0">
      <alignment vertical="top"/>
    </xf>
    <xf numFmtId="0" fontId="12" fillId="0" borderId="6" applyNumberFormat="0" applyFill="0" applyAlignment="0" applyProtection="0"/>
    <xf numFmtId="0" fontId="12" fillId="0" borderId="6" applyNumberFormat="0" applyFill="0" applyAlignment="0" applyProtection="0"/>
    <xf numFmtId="0" fontId="37" fillId="0" borderId="0"/>
    <xf numFmtId="0" fontId="37" fillId="0" borderId="0"/>
    <xf numFmtId="0" fontId="13" fillId="0" borderId="7" applyNumberFormat="0" applyFill="0" applyAlignment="0" applyProtection="0"/>
    <xf numFmtId="0" fontId="13" fillId="0" borderId="7" applyNumberFormat="0" applyFill="0" applyAlignment="0" applyProtection="0"/>
    <xf numFmtId="0" fontId="1" fillId="0" borderId="0">
      <alignment vertical="top"/>
    </xf>
    <xf numFmtId="0" fontId="1" fillId="0" borderId="0">
      <alignment vertical="top"/>
    </xf>
    <xf numFmtId="7" fontId="5" fillId="0" borderId="0"/>
    <xf numFmtId="0" fontId="3" fillId="0" borderId="0"/>
    <xf numFmtId="0" fontId="38" fillId="0" borderId="0"/>
    <xf numFmtId="0" fontId="3" fillId="0" borderId="0"/>
    <xf numFmtId="0" fontId="3" fillId="0" borderId="0"/>
    <xf numFmtId="0" fontId="5" fillId="0" borderId="0"/>
    <xf numFmtId="0" fontId="3" fillId="0" borderId="0"/>
    <xf numFmtId="0" fontId="2" fillId="0" borderId="0"/>
    <xf numFmtId="0" fontId="1" fillId="0" borderId="0"/>
    <xf numFmtId="0" fontId="5" fillId="0" borderId="0"/>
    <xf numFmtId="0" fontId="5" fillId="0" borderId="0"/>
    <xf numFmtId="0" fontId="5" fillId="0" borderId="0"/>
    <xf numFmtId="0" fontId="3" fillId="0" borderId="0"/>
    <xf numFmtId="0" fontId="3" fillId="0" borderId="0"/>
    <xf numFmtId="7" fontId="5" fillId="0" borderId="0"/>
    <xf numFmtId="0" fontId="3" fillId="0" borderId="0"/>
    <xf numFmtId="0" fontId="2" fillId="0" borderId="0"/>
    <xf numFmtId="165" fontId="7" fillId="0" borderId="0"/>
    <xf numFmtId="0" fontId="3" fillId="0" borderId="0"/>
    <xf numFmtId="0" fontId="2" fillId="0" borderId="0"/>
    <xf numFmtId="0" fontId="3" fillId="0" borderId="0"/>
    <xf numFmtId="0" fontId="1" fillId="0" borderId="0">
      <alignment vertical="top"/>
    </xf>
    <xf numFmtId="0" fontId="3" fillId="0" borderId="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39" fillId="23" borderId="0" applyNumberFormat="0" applyBorder="0" applyAlignment="0" applyProtection="0"/>
    <xf numFmtId="0" fontId="3" fillId="0" borderId="0" applyNumberFormat="0" applyFill="0" applyBorder="0" applyAlignment="0" applyProtection="0"/>
    <xf numFmtId="0" fontId="40" fillId="0" borderId="0"/>
    <xf numFmtId="174" fontId="41" fillId="0" borderId="0"/>
    <xf numFmtId="174" fontId="41" fillId="0" borderId="0"/>
    <xf numFmtId="168" fontId="41" fillId="0" borderId="0"/>
    <xf numFmtId="174" fontId="41" fillId="0" borderId="0"/>
    <xf numFmtId="174" fontId="41" fillId="0" borderId="0"/>
    <xf numFmtId="174" fontId="41" fillId="0" borderId="0"/>
    <xf numFmtId="174" fontId="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4" fontId="41" fillId="0" borderId="0"/>
    <xf numFmtId="174" fontId="41" fillId="0" borderId="0"/>
    <xf numFmtId="174" fontId="41" fillId="0" borderId="0"/>
    <xf numFmtId="174" fontId="41" fillId="0" borderId="0"/>
    <xf numFmtId="174" fontId="4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4" fontId="41" fillId="0" borderId="0"/>
    <xf numFmtId="174" fontId="41" fillId="0" borderId="0"/>
    <xf numFmtId="174" fontId="41" fillId="0" borderId="0"/>
    <xf numFmtId="174" fontId="41" fillId="0" borderId="0"/>
    <xf numFmtId="0" fontId="3" fillId="0" borderId="0" applyNumberFormat="0" applyFill="0" applyBorder="0" applyAlignment="0" applyProtection="0"/>
    <xf numFmtId="174" fontId="41" fillId="0" borderId="0"/>
    <xf numFmtId="0" fontId="42" fillId="0" borderId="0"/>
    <xf numFmtId="0" fontId="42" fillId="0" borderId="0"/>
    <xf numFmtId="174" fontId="41" fillId="0" borderId="0"/>
    <xf numFmtId="174" fontId="41" fillId="0" borderId="0"/>
    <xf numFmtId="174" fontId="41" fillId="0" borderId="0"/>
    <xf numFmtId="174" fontId="41" fillId="0" borderId="0"/>
    <xf numFmtId="174" fontId="41" fillId="0" borderId="0"/>
    <xf numFmtId="174" fontId="41" fillId="0" borderId="0"/>
    <xf numFmtId="174" fontId="41" fillId="0" borderId="0"/>
    <xf numFmtId="174" fontId="41" fillId="0" borderId="0"/>
    <xf numFmtId="174" fontId="41" fillId="0" borderId="0"/>
    <xf numFmtId="174" fontId="41" fillId="0" borderId="0"/>
    <xf numFmtId="174" fontId="41" fillId="0" borderId="0"/>
    <xf numFmtId="174" fontId="41" fillId="0" borderId="0"/>
    <xf numFmtId="174" fontId="41" fillId="0" borderId="0"/>
    <xf numFmtId="174" fontId="41" fillId="0" borderId="0"/>
    <xf numFmtId="174" fontId="41" fillId="0" borderId="0"/>
    <xf numFmtId="174" fontId="41" fillId="0" borderId="0"/>
    <xf numFmtId="174" fontId="41"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40" fillId="0" borderId="0"/>
    <xf numFmtId="0" fontId="32" fillId="0" borderId="0"/>
    <xf numFmtId="0" fontId="32" fillId="0" borderId="0"/>
    <xf numFmtId="0" fontId="32" fillId="36" borderId="10" applyNumberFormat="0" applyAlignment="0" applyProtection="0"/>
    <xf numFmtId="0" fontId="40" fillId="37" borderId="10" applyNumberFormat="0" applyFont="0" applyAlignment="0" applyProtection="0"/>
    <xf numFmtId="0" fontId="40" fillId="37" borderId="10" applyNumberFormat="0" applyFont="0" applyAlignment="0" applyProtection="0"/>
    <xf numFmtId="0" fontId="40" fillId="37" borderId="10" applyNumberFormat="0" applyFont="0" applyAlignment="0" applyProtection="0"/>
    <xf numFmtId="0" fontId="40" fillId="37" borderId="10" applyNumberFormat="0" applyFont="0" applyAlignment="0" applyProtection="0"/>
    <xf numFmtId="0" fontId="40" fillId="37" borderId="10" applyNumberFormat="0" applyFont="0" applyAlignment="0" applyProtection="0"/>
    <xf numFmtId="0" fontId="40" fillId="37" borderId="10" applyNumberFormat="0" applyFont="0" applyAlignment="0" applyProtection="0"/>
    <xf numFmtId="0" fontId="40" fillId="37" borderId="10" applyNumberFormat="0" applyFont="0" applyAlignment="0" applyProtection="0"/>
    <xf numFmtId="0" fontId="40" fillId="37" borderId="10" applyNumberFormat="0" applyFont="0" applyAlignment="0" applyProtection="0"/>
    <xf numFmtId="0" fontId="40" fillId="37" borderId="10" applyNumberFormat="0" applyFont="0" applyAlignment="0" applyProtection="0"/>
    <xf numFmtId="0" fontId="40" fillId="37" borderId="10" applyNumberFormat="0" applyFont="0" applyAlignment="0" applyProtection="0"/>
    <xf numFmtId="0" fontId="40" fillId="37" borderId="10" applyNumberFormat="0" applyFont="0" applyAlignment="0" applyProtection="0"/>
    <xf numFmtId="0" fontId="40" fillId="37" borderId="10" applyNumberFormat="0" applyFont="0" applyAlignment="0" applyProtection="0"/>
    <xf numFmtId="9" fontId="32" fillId="0" borderId="0" applyFill="0" applyBorder="0" applyAlignment="0" applyProtection="0"/>
    <xf numFmtId="0" fontId="43" fillId="9" borderId="9" applyNumberFormat="0" applyAlignment="0" applyProtection="0"/>
    <xf numFmtId="0" fontId="10" fillId="28" borderId="9" applyNumberFormat="0" applyAlignment="0" applyProtection="0"/>
    <xf numFmtId="0" fontId="10" fillId="28" borderId="9" applyNumberFormat="0" applyAlignment="0" applyProtection="0"/>
    <xf numFmtId="0" fontId="10" fillId="28" borderId="9" applyNumberFormat="0" applyAlignment="0" applyProtection="0"/>
    <xf numFmtId="0" fontId="10" fillId="28" borderId="9" applyNumberFormat="0" applyAlignment="0" applyProtection="0"/>
    <xf numFmtId="0" fontId="10" fillId="28" borderId="9" applyNumberFormat="0" applyAlignment="0" applyProtection="0"/>
    <xf numFmtId="0" fontId="10" fillId="28" borderId="9" applyNumberFormat="0" applyAlignment="0" applyProtection="0"/>
    <xf numFmtId="0" fontId="10" fillId="28" borderId="9" applyNumberFormat="0" applyAlignment="0" applyProtection="0"/>
    <xf numFmtId="0" fontId="10" fillId="28" borderId="9" applyNumberFormat="0" applyAlignment="0" applyProtection="0"/>
    <xf numFmtId="0" fontId="10" fillId="28" borderId="9" applyNumberFormat="0" applyAlignment="0" applyProtection="0"/>
    <xf numFmtId="0" fontId="10" fillId="28" borderId="9" applyNumberFormat="0" applyAlignment="0" applyProtection="0"/>
    <xf numFmtId="0" fontId="10" fillId="28" borderId="9" applyNumberFormat="0" applyAlignment="0" applyProtection="0"/>
    <xf numFmtId="0" fontId="10" fillId="28" borderId="9" applyNumberFormat="0" applyAlignment="0" applyProtection="0"/>
    <xf numFmtId="0" fontId="59" fillId="0" borderId="0" applyBorder="0" applyProtection="0">
      <alignment vertical="top" wrapText="1"/>
    </xf>
    <xf numFmtId="49" fontId="44" fillId="38" borderId="11">
      <alignment horizontal="center" vertical="top" wrapText="1"/>
    </xf>
    <xf numFmtId="49" fontId="45" fillId="38" borderId="11">
      <alignment horizontal="center" vertical="top" wrapText="1"/>
    </xf>
    <xf numFmtId="49" fontId="45" fillId="38" borderId="11">
      <alignment horizontal="center" vertical="top" wrapText="1"/>
    </xf>
    <xf numFmtId="49" fontId="44" fillId="38" borderId="11">
      <alignment horizontal="center" vertical="top" wrapText="1"/>
    </xf>
    <xf numFmtId="49" fontId="46" fillId="0" borderId="0" applyNumberFormat="0" applyProtection="0">
      <alignment horizontal="right" vertical="top"/>
      <protection locked="0"/>
    </xf>
    <xf numFmtId="49" fontId="47" fillId="0" borderId="0" applyNumberFormat="0" applyProtection="0">
      <alignment horizontal="right" vertical="top"/>
      <protection locked="0"/>
    </xf>
    <xf numFmtId="49" fontId="47" fillId="0" borderId="0" applyNumberFormat="0" applyProtection="0">
      <alignment horizontal="right" vertical="top"/>
      <protection locked="0"/>
    </xf>
    <xf numFmtId="0" fontId="49" fillId="0" borderId="0"/>
    <xf numFmtId="0" fontId="48" fillId="0" borderId="0"/>
    <xf numFmtId="0" fontId="49" fillId="0" borderId="0"/>
    <xf numFmtId="0" fontId="50" fillId="0" borderId="0" applyNumberFormat="0" applyFill="0" applyBorder="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53" fillId="0" borderId="12" applyNumberFormat="0" applyFill="0" applyAlignment="0" applyProtection="0"/>
    <xf numFmtId="0" fontId="54" fillId="0" borderId="7" applyNumberFormat="0" applyFill="0" applyAlignment="0" applyProtection="0"/>
    <xf numFmtId="0" fontId="55" fillId="0" borderId="13" applyNumberFormat="0" applyFill="0" applyAlignment="0" applyProtection="0"/>
    <xf numFmtId="0" fontId="55" fillId="0" borderId="0" applyNumberFormat="0" applyFill="0" applyBorder="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29" fillId="0" borderId="14" applyNumberFormat="0" applyFont="0" applyFill="0" applyAlignment="0" applyProtection="0"/>
    <xf numFmtId="0" fontId="56" fillId="0" borderId="16" applyNumberFormat="0" applyFill="0" applyAlignment="0" applyProtection="0"/>
    <xf numFmtId="0" fontId="57" fillId="39" borderId="0" applyNumberFormat="0" applyBorder="0" applyAlignment="0" applyProtection="0"/>
    <xf numFmtId="0" fontId="58" fillId="40" borderId="0" applyNumberFormat="0" applyBorder="0" applyAlignment="0" applyProtection="0"/>
    <xf numFmtId="4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3" fillId="0" borderId="0">
      <alignment vertical="top"/>
    </xf>
    <xf numFmtId="0" fontId="32" fillId="0" borderId="0">
      <alignment vertical="top"/>
    </xf>
    <xf numFmtId="0" fontId="63"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 fillId="0" borderId="0"/>
    <xf numFmtId="175" fontId="3" fillId="0" borderId="0" applyFont="0" applyFill="0" applyBorder="0" applyAlignment="0" applyProtection="0"/>
    <xf numFmtId="175" fontId="32" fillId="0" borderId="0" applyFont="0" applyFill="0" applyBorder="0" applyAlignment="0" applyProtection="0"/>
    <xf numFmtId="43" fontId="24" fillId="0" borderId="0" applyFont="0" applyFill="0" applyBorder="0" applyAlignment="0" applyProtection="0"/>
    <xf numFmtId="0" fontId="65" fillId="41" borderId="0" applyAlignment="0">
      <alignment horizontal="center" vertical="center"/>
    </xf>
    <xf numFmtId="0" fontId="6" fillId="0" borderId="0"/>
    <xf numFmtId="0" fontId="3" fillId="0" borderId="0"/>
    <xf numFmtId="0" fontId="66" fillId="0" borderId="0"/>
    <xf numFmtId="0" fontId="3" fillId="0" borderId="0"/>
    <xf numFmtId="9" fontId="24" fillId="0" borderId="0" applyFont="0" applyFill="0" applyBorder="0" applyAlignment="0" applyProtection="0"/>
    <xf numFmtId="0" fontId="64" fillId="0" borderId="0">
      <alignment vertical="center"/>
    </xf>
    <xf numFmtId="170" fontId="24" fillId="0" borderId="0" applyFont="0" applyFill="0" applyBorder="0" applyAlignment="0" applyProtection="0"/>
    <xf numFmtId="0" fontId="3" fillId="0" borderId="0"/>
    <xf numFmtId="0" fontId="3" fillId="0" borderId="0"/>
    <xf numFmtId="0" fontId="3" fillId="0" borderId="0" applyNumberFormat="0" applyFill="0" applyBorder="0" applyAlignment="0" applyProtection="0"/>
    <xf numFmtId="0" fontId="1" fillId="0" borderId="0"/>
    <xf numFmtId="0" fontId="3" fillId="0" borderId="0"/>
    <xf numFmtId="0" fontId="3" fillId="0" borderId="0">
      <alignment vertical="top"/>
    </xf>
    <xf numFmtId="0" fontId="3" fillId="0" borderId="0"/>
    <xf numFmtId="176" fontId="5" fillId="0" borderId="0"/>
    <xf numFmtId="4" fontId="67" fillId="42" borderId="5">
      <alignment horizontal="right" readingOrder="1"/>
      <protection locked="0"/>
    </xf>
    <xf numFmtId="49" fontId="68" fillId="0" borderId="0" applyNumberFormat="0" applyAlignment="0">
      <alignment vertical="top"/>
    </xf>
    <xf numFmtId="0" fontId="3" fillId="0" borderId="0"/>
    <xf numFmtId="0" fontId="1" fillId="0" borderId="0"/>
    <xf numFmtId="0" fontId="70" fillId="0" borderId="0" applyFill="0">
      <alignment vertical="justify"/>
    </xf>
    <xf numFmtId="4" fontId="67" fillId="42" borderId="5">
      <alignment horizontal="right" readingOrder="1"/>
      <protection locked="0"/>
    </xf>
    <xf numFmtId="0" fontId="49" fillId="0" borderId="0"/>
    <xf numFmtId="0" fontId="32" fillId="0" borderId="0"/>
    <xf numFmtId="0" fontId="3" fillId="0" borderId="0"/>
    <xf numFmtId="4" fontId="62" fillId="43" borderId="0">
      <alignment horizontal="right" wrapText="1"/>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5" applyAlignment="0"/>
    <xf numFmtId="0" fontId="31" fillId="0" borderId="5" applyAlignment="0"/>
    <xf numFmtId="0" fontId="31" fillId="0" borderId="5" applyAlignment="0"/>
    <xf numFmtId="0" fontId="31" fillId="0" borderId="5" applyAlignment="0"/>
    <xf numFmtId="7" fontId="5" fillId="0" borderId="0"/>
    <xf numFmtId="7" fontId="5" fillId="0" borderId="0"/>
    <xf numFmtId="44" fontId="2" fillId="0" borderId="0" applyFont="0" applyFill="0" applyBorder="0" applyAlignment="0" applyProtection="0"/>
    <xf numFmtId="0" fontId="3" fillId="0" borderId="0"/>
    <xf numFmtId="43" fontId="24" fillId="0" borderId="0" applyFont="0" applyFill="0" applyBorder="0" applyAlignment="0" applyProtection="0"/>
    <xf numFmtId="0" fontId="3" fillId="0" borderId="0">
      <alignment vertical="top"/>
    </xf>
    <xf numFmtId="0" fontId="3" fillId="0" borderId="0"/>
    <xf numFmtId="177" fontId="3" fillId="0" borderId="0" applyFont="0" applyFill="0" applyBorder="0" applyAlignment="0" applyProtection="0"/>
    <xf numFmtId="0" fontId="5" fillId="0" borderId="0"/>
    <xf numFmtId="0" fontId="74" fillId="0" borderId="0">
      <alignment vertical="top" wrapText="1"/>
    </xf>
    <xf numFmtId="0" fontId="2" fillId="0" borderId="0"/>
    <xf numFmtId="0" fontId="75" fillId="0" borderId="0"/>
    <xf numFmtId="0" fontId="76" fillId="0" borderId="0"/>
    <xf numFmtId="0" fontId="2" fillId="0" borderId="0"/>
    <xf numFmtId="0" fontId="1" fillId="0" borderId="0"/>
    <xf numFmtId="0" fontId="1" fillId="0" borderId="0"/>
    <xf numFmtId="180" fontId="2" fillId="0" borderId="0"/>
    <xf numFmtId="179" fontId="2" fillId="0" borderId="0"/>
    <xf numFmtId="0" fontId="2" fillId="0" borderId="0"/>
    <xf numFmtId="0" fontId="86" fillId="0" borderId="0">
      <alignment horizontal="right"/>
    </xf>
    <xf numFmtId="0" fontId="84" fillId="0" borderId="0">
      <alignment horizontal="right"/>
    </xf>
    <xf numFmtId="0" fontId="86" fillId="0" borderId="0">
      <alignment horizontal="right"/>
    </xf>
    <xf numFmtId="0" fontId="84" fillId="0" borderId="0">
      <alignment horizontal="right"/>
    </xf>
    <xf numFmtId="49" fontId="82" fillId="0" borderId="0">
      <alignment vertical="top" wrapText="1"/>
    </xf>
    <xf numFmtId="0" fontId="85" fillId="0" borderId="0" applyNumberFormat="0" applyFill="0" applyBorder="0" applyProtection="0">
      <alignment horizontal="center"/>
    </xf>
    <xf numFmtId="178" fontId="83" fillId="0" borderId="0"/>
    <xf numFmtId="0" fontId="86" fillId="0" borderId="0">
      <alignment vertical="top" wrapText="1"/>
    </xf>
    <xf numFmtId="0" fontId="84" fillId="0" borderId="0">
      <alignment vertical="top" wrapText="1"/>
    </xf>
    <xf numFmtId="0" fontId="86" fillId="0" borderId="0">
      <alignment horizontal="left" vertical="top"/>
    </xf>
    <xf numFmtId="0" fontId="84" fillId="0" borderId="0">
      <alignment horizontal="left" vertical="top"/>
    </xf>
    <xf numFmtId="4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0" fontId="5" fillId="0" borderId="0"/>
    <xf numFmtId="0" fontId="3"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 fillId="0" borderId="0"/>
    <xf numFmtId="0" fontId="3" fillId="0" borderId="0"/>
    <xf numFmtId="0" fontId="5" fillId="0" borderId="0"/>
    <xf numFmtId="0" fontId="81" fillId="0" borderId="0"/>
    <xf numFmtId="0" fontId="49" fillId="0" borderId="0"/>
    <xf numFmtId="0" fontId="3" fillId="0" borderId="0"/>
    <xf numFmtId="0" fontId="3" fillId="0" borderId="0"/>
    <xf numFmtId="0" fontId="90" fillId="0" borderId="0"/>
    <xf numFmtId="0" fontId="91" fillId="0" borderId="0"/>
    <xf numFmtId="0" fontId="90" fillId="0" borderId="0"/>
    <xf numFmtId="0" fontId="92" fillId="0" borderId="0"/>
    <xf numFmtId="0" fontId="32" fillId="0" borderId="0"/>
    <xf numFmtId="0" fontId="32" fillId="0" borderId="0"/>
    <xf numFmtId="0" fontId="92" fillId="0" borderId="0"/>
    <xf numFmtId="0" fontId="2" fillId="44" borderId="0" applyNumberFormat="0" applyBorder="0" applyAlignment="0" applyProtection="0"/>
    <xf numFmtId="0" fontId="2"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39" borderId="0" applyNumberFormat="0" applyBorder="0" applyAlignment="0" applyProtection="0"/>
    <xf numFmtId="0" fontId="2" fillId="1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5" borderId="0" applyNumberFormat="0" applyBorder="0" applyAlignment="0" applyProtection="0"/>
    <xf numFmtId="0" fontId="2" fillId="8"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3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8" borderId="0" applyNumberFormat="0" applyBorder="0" applyAlignment="0" applyProtection="0"/>
    <xf numFmtId="0" fontId="2"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35"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3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8" fillId="52" borderId="0" applyNumberFormat="0" applyBorder="0" applyAlignment="0" applyProtection="0"/>
    <xf numFmtId="0" fontId="8" fillId="7"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49" borderId="0" applyNumberFormat="0" applyBorder="0" applyAlignment="0" applyProtection="0"/>
    <xf numFmtId="0" fontId="8" fillId="27"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15"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3" borderId="0" applyNumberFormat="0" applyBorder="0" applyAlignment="0" applyProtection="0"/>
    <xf numFmtId="0" fontId="8" fillId="4"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22" borderId="0" applyNumberFormat="0" applyBorder="0" applyAlignment="0" applyProtection="0"/>
    <xf numFmtId="0" fontId="8" fillId="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54" borderId="0" applyNumberFormat="0" applyBorder="0" applyAlignment="0" applyProtection="0"/>
    <xf numFmtId="0" fontId="8" fillId="13"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5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31"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8" fillId="61"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8" fillId="60" borderId="0" applyNumberFormat="0" applyBorder="0" applyAlignment="0" applyProtection="0"/>
    <xf numFmtId="0" fontId="8" fillId="15"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5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8" fillId="60" borderId="0" applyNumberFormat="0" applyBorder="0" applyAlignment="0" applyProtection="0"/>
    <xf numFmtId="0" fontId="8" fillId="6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22"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8" fillId="5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8" fillId="65" borderId="0" applyNumberFormat="0" applyBorder="0" applyAlignment="0" applyProtection="0"/>
    <xf numFmtId="0" fontId="8" fillId="2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21" fillId="39" borderId="0" applyNumberFormat="0" applyBorder="0" applyAlignment="0" applyProtection="0"/>
    <xf numFmtId="0" fontId="21" fillId="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2" fillId="36" borderId="10" applyNumberFormat="0" applyAlignment="0" applyProtection="0"/>
    <xf numFmtId="0" fontId="32" fillId="36" borderId="10" applyNumberFormat="0" applyAlignment="0" applyProtection="0"/>
    <xf numFmtId="0" fontId="32" fillId="36" borderId="10" applyNumberForma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 fillId="37" borderId="10" applyNumberFormat="0" applyFont="0" applyAlignment="0" applyProtection="0"/>
    <xf numFmtId="0" fontId="32" fillId="36" borderId="10" applyNumberFormat="0" applyAlignment="0" applyProtection="0"/>
    <xf numFmtId="181" fontId="93" fillId="0" borderId="20" applyAlignment="0" applyProtection="0"/>
    <xf numFmtId="0" fontId="20" fillId="66" borderId="2" applyNumberFormat="0" applyAlignment="0" applyProtection="0"/>
    <xf numFmtId="0" fontId="94" fillId="67" borderId="2" applyNumberFormat="0" applyAlignment="0" applyProtection="0"/>
    <xf numFmtId="0" fontId="20" fillId="66" borderId="2" applyNumberFormat="0" applyAlignment="0" applyProtection="0"/>
    <xf numFmtId="0" fontId="20" fillId="28" borderId="2" applyNumberFormat="0" applyAlignment="0" applyProtection="0"/>
    <xf numFmtId="0" fontId="20" fillId="66" borderId="2" applyNumberFormat="0" applyAlignment="0" applyProtection="0"/>
    <xf numFmtId="0" fontId="20" fillId="66" borderId="2" applyNumberFormat="0" applyAlignment="0" applyProtection="0"/>
    <xf numFmtId="0" fontId="20" fillId="66" borderId="2" applyNumberFormat="0" applyAlignment="0" applyProtection="0"/>
    <xf numFmtId="0" fontId="20" fillId="66" borderId="2" applyNumberFormat="0" applyAlignment="0" applyProtection="0"/>
    <xf numFmtId="0" fontId="20" fillId="66" borderId="2" applyNumberFormat="0" applyAlignment="0" applyProtection="0"/>
    <xf numFmtId="0" fontId="20" fillId="66" borderId="2" applyNumberFormat="0" applyAlignment="0" applyProtection="0"/>
    <xf numFmtId="0" fontId="20" fillId="66" borderId="2" applyNumberFormat="0" applyAlignment="0" applyProtection="0"/>
    <xf numFmtId="0" fontId="20" fillId="66" borderId="2" applyNumberFormat="0" applyAlignment="0" applyProtection="0"/>
    <xf numFmtId="0" fontId="20" fillId="66" borderId="2"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4" fontId="95" fillId="0" borderId="0">
      <alignment horizontal="right"/>
      <protection locked="0"/>
    </xf>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3" fontId="3" fillId="0" borderId="0" applyFont="0" applyFill="0" applyBorder="0" applyAlignment="0" applyProtection="0"/>
    <xf numFmtId="185" fontId="3" fillId="0" borderId="0" applyFill="0" applyBorder="0" applyAlignment="0" applyProtection="0"/>
    <xf numFmtId="183" fontId="3" fillId="0" borderId="0" applyFont="0" applyFill="0" applyBorder="0" applyAlignment="0" applyProtection="0"/>
    <xf numFmtId="183" fontId="2"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3" fontId="1"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3" fontId="96" fillId="0" borderId="0" applyFont="0" applyFill="0" applyBorder="0" applyAlignment="0" applyProtection="0"/>
    <xf numFmtId="0" fontId="3" fillId="0" borderId="0" applyNumberFormat="0" applyFill="0" applyBorder="0" applyAlignment="0" applyProtection="0"/>
    <xf numFmtId="3" fontId="96" fillId="0" borderId="0" applyFont="0" applyFill="0" applyBorder="0" applyAlignment="0" applyProtection="0"/>
    <xf numFmtId="3"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2" fillId="0" borderId="0" applyFont="0" applyFill="0" applyBorder="0" applyAlignment="0" applyProtection="0"/>
    <xf numFmtId="166" fontId="32" fillId="0" borderId="0" applyFont="0" applyFill="0" applyBorder="0" applyAlignment="0" applyProtection="0"/>
    <xf numFmtId="172" fontId="96" fillId="0" borderId="0" applyFont="0" applyFill="0" applyBorder="0" applyAlignment="0" applyProtection="0"/>
    <xf numFmtId="0" fontId="3" fillId="0" borderId="0" applyNumberFormat="0" applyFill="0" applyBorder="0" applyAlignment="0" applyProtection="0"/>
    <xf numFmtId="172" fontId="96" fillId="0" borderId="0" applyFont="0" applyFill="0" applyBorder="0" applyAlignment="0" applyProtection="0"/>
    <xf numFmtId="172" fontId="3" fillId="0" borderId="0" applyFont="0" applyFill="0" applyBorder="0" applyAlignment="0" applyProtection="0"/>
    <xf numFmtId="0" fontId="96" fillId="0" borderId="0" applyFont="0" applyFill="0" applyBorder="0" applyAlignment="0" applyProtection="0"/>
    <xf numFmtId="0" fontId="3" fillId="0" borderId="0" applyNumberFormat="0" applyFill="0" applyBorder="0" applyAlignment="0" applyProtection="0"/>
    <xf numFmtId="0" fontId="96" fillId="0" borderId="0" applyFont="0" applyFill="0" applyBorder="0" applyAlignment="0" applyProtection="0"/>
    <xf numFmtId="0" fontId="3" fillId="0" borderId="0" applyFont="0" applyFill="0" applyBorder="0" applyAlignment="0" applyProtection="0"/>
    <xf numFmtId="41" fontId="72" fillId="0" borderId="0" applyFont="0" applyFill="0" applyBorder="0" applyAlignment="0" applyProtection="0"/>
    <xf numFmtId="43" fontId="72" fillId="0" borderId="0" applyFont="0" applyFill="0" applyBorder="0" applyAlignment="0" applyProtection="0"/>
    <xf numFmtId="0" fontId="9" fillId="5" borderId="0" applyNumberFormat="0" applyBorder="0" applyAlignment="0" applyProtection="0"/>
    <xf numFmtId="0" fontId="30" fillId="0" borderId="5" applyAlignment="0"/>
    <xf numFmtId="0" fontId="31" fillId="0" borderId="5" applyAlignment="0"/>
    <xf numFmtId="0" fontId="30" fillId="0" borderId="5" applyAlignment="0"/>
    <xf numFmtId="0" fontId="30" fillId="0" borderId="5">
      <alignment vertical="top" wrapText="1"/>
    </xf>
    <xf numFmtId="0" fontId="23" fillId="68"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6" fontId="97" fillId="0" borderId="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98" fillId="0" borderId="0"/>
    <xf numFmtId="0" fontId="2" fillId="0" borderId="0"/>
    <xf numFmtId="0" fontId="3" fillId="0" borderId="0"/>
    <xf numFmtId="0" fontId="17" fillId="0" borderId="0" applyNumberFormat="0" applyFill="0" applyBorder="0" applyAlignment="0" applyProtection="0"/>
    <xf numFmtId="0" fontId="17" fillId="0" borderId="0" applyNumberFormat="0" applyFill="0" applyBorder="0" applyAlignment="0" applyProtection="0"/>
    <xf numFmtId="2" fontId="96" fillId="0" borderId="0" applyFont="0" applyFill="0" applyBorder="0" applyAlignment="0" applyProtection="0"/>
    <xf numFmtId="0" fontId="3" fillId="0" borderId="0" applyNumberFormat="0" applyFill="0" applyBorder="0" applyAlignment="0" applyProtection="0"/>
    <xf numFmtId="2" fontId="96" fillId="0" borderId="0" applyFont="0" applyFill="0" applyBorder="0" applyAlignment="0" applyProtection="0"/>
    <xf numFmtId="2" fontId="3" fillId="0" borderId="0" applyFont="0" applyFill="0" applyBorder="0" applyAlignment="0" applyProtection="0"/>
    <xf numFmtId="0" fontId="9" fillId="40" borderId="0" applyNumberFormat="0" applyBorder="0" applyAlignment="0" applyProtection="0"/>
    <xf numFmtId="0" fontId="9" fillId="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61" fillId="66" borderId="0" applyNumberFormat="0" applyBorder="0" applyAlignment="0" applyProtection="0"/>
    <xf numFmtId="0" fontId="60" fillId="66" borderId="0" applyNumberFormat="0" applyBorder="0" applyAlignment="0" applyProtection="0"/>
    <xf numFmtId="0" fontId="79" fillId="0" borderId="0"/>
    <xf numFmtId="0" fontId="99" fillId="0" borderId="0" applyNumberFormat="0" applyFill="0" applyBorder="0" applyAlignment="0" applyProtection="0"/>
    <xf numFmtId="0" fontId="3" fillId="0" borderId="0" applyNumberFormat="0" applyFill="0" applyBorder="0" applyAlignment="0" applyProtection="0"/>
    <xf numFmtId="0" fontId="100" fillId="0" borderId="0" applyNumberFormat="0" applyFill="0" applyBorder="0" applyAlignment="0" applyProtection="0"/>
    <xf numFmtId="0" fontId="12" fillId="0" borderId="6"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101" fillId="0" borderId="0" applyNumberFormat="0" applyFill="0" applyBorder="0" applyAlignment="0" applyProtection="0"/>
    <xf numFmtId="0" fontId="13" fillId="0" borderId="7" applyNumberFormat="0" applyFill="0" applyAlignment="0" applyProtection="0"/>
    <xf numFmtId="0" fontId="14" fillId="0" borderId="8" applyNumberFormat="0" applyFill="0" applyAlignment="0" applyProtection="0"/>
    <xf numFmtId="0" fontId="102" fillId="0" borderId="21"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188" fontId="103" fillId="0" borderId="0">
      <protection locked="0"/>
    </xf>
    <xf numFmtId="188" fontId="103" fillId="0" borderId="0">
      <protection locked="0"/>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xf numFmtId="0" fontId="22" fillId="47" borderId="2"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0" fillId="71" borderId="0" applyNumberFormat="0" applyBorder="0" applyAlignment="0" applyProtection="0"/>
    <xf numFmtId="0" fontId="61" fillId="71" borderId="0" applyNumberFormat="0" applyBorder="0" applyAlignment="0" applyProtection="0"/>
    <xf numFmtId="0" fontId="22" fillId="8" borderId="2" applyNumberFormat="0" applyAlignment="0" applyProtection="0"/>
    <xf numFmtId="0" fontId="22" fillId="8"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35" borderId="2" applyNumberFormat="0" applyAlignment="0" applyProtection="0"/>
    <xf numFmtId="0" fontId="22" fillId="47" borderId="2" applyNumberFormat="0" applyAlignment="0" applyProtection="0"/>
    <xf numFmtId="0" fontId="22" fillId="8"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47" borderId="2" applyNumberFormat="0" applyAlignment="0" applyProtection="0"/>
    <xf numFmtId="0" fontId="22" fillId="8" borderId="2" applyNumberFormat="0" applyAlignment="0" applyProtection="0"/>
    <xf numFmtId="0" fontId="22" fillId="47" borderId="2" applyNumberFormat="0" applyAlignment="0" applyProtection="0"/>
    <xf numFmtId="0" fontId="22" fillId="47" borderId="2" applyNumberFormat="0" applyAlignment="0" applyProtection="0"/>
    <xf numFmtId="0" fontId="22" fillId="8" borderId="2" applyNumberFormat="0" applyAlignment="0" applyProtection="0"/>
    <xf numFmtId="0" fontId="22" fillId="47" borderId="2" applyNumberFormat="0" applyAlignment="0" applyProtection="0"/>
    <xf numFmtId="0" fontId="22" fillId="47" borderId="2" applyNumberFormat="0" applyAlignment="0" applyProtection="0"/>
    <xf numFmtId="0" fontId="22" fillId="8" borderId="2" applyNumberFormat="0" applyAlignment="0" applyProtection="0"/>
    <xf numFmtId="0" fontId="22" fillId="47" borderId="2" applyNumberFormat="0" applyAlignment="0" applyProtection="0"/>
    <xf numFmtId="0" fontId="22" fillId="47"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0" fillId="28" borderId="9" applyNumberFormat="0" applyAlignment="0" applyProtection="0"/>
    <xf numFmtId="0" fontId="10" fillId="28" borderId="9" applyNumberFormat="0" applyAlignment="0" applyProtection="0"/>
    <xf numFmtId="0" fontId="20" fillId="28" borderId="2" applyNumberFormat="0" applyAlignment="0" applyProtection="0"/>
    <xf numFmtId="0" fontId="20" fillId="28" borderId="2" applyNumberFormat="0" applyAlignment="0" applyProtection="0"/>
    <xf numFmtId="39" fontId="32" fillId="0" borderId="19">
      <alignment horizontal="right" vertical="top" wrapText="1"/>
    </xf>
    <xf numFmtId="0" fontId="84" fillId="0" borderId="0">
      <alignment horizontal="right"/>
    </xf>
    <xf numFmtId="0" fontId="84" fillId="0" borderId="0">
      <alignment horizontal="right"/>
    </xf>
    <xf numFmtId="0" fontId="84" fillId="0" borderId="0">
      <alignment horizontal="right"/>
    </xf>
    <xf numFmtId="0" fontId="84" fillId="0" borderId="0">
      <alignment horizontal="right"/>
    </xf>
    <xf numFmtId="0" fontId="84" fillId="0" borderId="0">
      <alignment horizontal="right"/>
    </xf>
    <xf numFmtId="0" fontId="89" fillId="0" borderId="0">
      <alignment horizontal="right" vertical="top"/>
    </xf>
    <xf numFmtId="0" fontId="88" fillId="0" borderId="0">
      <alignment horizontal="justify" vertical="top" wrapText="1"/>
    </xf>
    <xf numFmtId="0" fontId="89" fillId="0" borderId="0">
      <alignment horizontal="left"/>
    </xf>
    <xf numFmtId="4" fontId="88" fillId="0" borderId="0">
      <alignment horizontal="right"/>
    </xf>
    <xf numFmtId="0" fontId="88" fillId="0" borderId="0">
      <alignment horizontal="right"/>
    </xf>
    <xf numFmtId="4" fontId="88" fillId="0" borderId="0">
      <alignment horizontal="right" wrapText="1"/>
    </xf>
    <xf numFmtId="0" fontId="88" fillId="0" borderId="0">
      <alignment horizontal="right"/>
    </xf>
    <xf numFmtId="4" fontId="88" fillId="0" borderId="0">
      <alignment horizontal="right"/>
    </xf>
    <xf numFmtId="1" fontId="95" fillId="0" borderId="0">
      <alignment horizontal="center" vertical="top"/>
      <protection locked="0"/>
    </xf>
    <xf numFmtId="49" fontId="95" fillId="0" borderId="0">
      <alignment horizontal="left" vertical="top" wrapText="1"/>
      <protection locked="0"/>
    </xf>
    <xf numFmtId="49" fontId="95" fillId="0" borderId="0">
      <alignment horizontal="center"/>
      <protection locked="0"/>
    </xf>
    <xf numFmtId="0" fontId="109" fillId="0" borderId="0" applyBorder="0" applyProtection="0">
      <alignment horizontal="right" vertical="top" wrapText="1"/>
    </xf>
    <xf numFmtId="0" fontId="3" fillId="0" borderId="0" applyFont="0" applyFill="0" applyBorder="0" applyAlignment="0" applyProtection="0"/>
    <xf numFmtId="0" fontId="3" fillId="0" borderId="0" applyFont="0" applyFill="0" applyBorder="0" applyAlignment="0" applyProtection="0"/>
    <xf numFmtId="0" fontId="18" fillId="0" borderId="3" applyNumberFormat="0" applyFill="0" applyAlignment="0" applyProtection="0"/>
    <xf numFmtId="0" fontId="16" fillId="0" borderId="22" applyNumberFormat="0" applyFill="0" applyAlignment="0" applyProtection="0"/>
    <xf numFmtId="0" fontId="18" fillId="0" borderId="3"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84" fillId="0" borderId="0">
      <alignment horizontal="right"/>
    </xf>
    <xf numFmtId="0" fontId="84" fillId="0" borderId="0">
      <alignment horizontal="right"/>
    </xf>
    <xf numFmtId="0" fontId="84" fillId="0" borderId="0">
      <alignment horizontal="right"/>
    </xf>
    <xf numFmtId="0" fontId="84" fillId="0" borderId="0">
      <alignment horizontal="right"/>
    </xf>
    <xf numFmtId="0" fontId="84" fillId="0" borderId="0">
      <alignment horizontal="right"/>
    </xf>
    <xf numFmtId="0" fontId="3" fillId="0" borderId="0">
      <alignment horizontal="justify" vertical="top" wrapText="1"/>
    </xf>
    <xf numFmtId="0" fontId="109" fillId="0" borderId="0" applyBorder="0">
      <alignment horizontal="justify" vertical="top" wrapText="1"/>
      <protection locked="0"/>
    </xf>
    <xf numFmtId="0" fontId="12" fillId="0" borderId="6"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10"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2" fillId="0" borderId="0"/>
    <xf numFmtId="0" fontId="2"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 fillId="0" borderId="0">
      <alignment vertical="top"/>
    </xf>
    <xf numFmtId="0" fontId="49" fillId="0" borderId="0"/>
    <xf numFmtId="0" fontId="5" fillId="0" borderId="0"/>
    <xf numFmtId="0" fontId="3" fillId="0" borderId="0"/>
    <xf numFmtId="0" fontId="3" fillId="0" borderId="0"/>
    <xf numFmtId="0" fontId="3" fillId="0" borderId="0"/>
    <xf numFmtId="0" fontId="96" fillId="0" borderId="0" applyFill="0" applyBorder="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 fillId="0" borderId="0"/>
    <xf numFmtId="0" fontId="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8" fillId="0" borderId="0"/>
    <xf numFmtId="0" fontId="48" fillId="0" borderId="0"/>
    <xf numFmtId="0" fontId="74" fillId="0" borderId="0"/>
    <xf numFmtId="0" fontId="48" fillId="0" borderId="0"/>
    <xf numFmtId="0" fontId="48" fillId="0" borderId="0"/>
    <xf numFmtId="0" fontId="5" fillId="0" borderId="0"/>
    <xf numFmtId="0" fontId="5" fillId="0" borderId="0"/>
    <xf numFmtId="0" fontId="3" fillId="0" borderId="0"/>
    <xf numFmtId="0" fontId="3" fillId="0" borderId="0"/>
    <xf numFmtId="0" fontId="3" fillId="0" borderId="0"/>
    <xf numFmtId="0" fontId="111" fillId="0" borderId="0"/>
    <xf numFmtId="0" fontId="3" fillId="0" borderId="0"/>
    <xf numFmtId="0" fontId="3" fillId="0" borderId="0"/>
    <xf numFmtId="0" fontId="3" fillId="0" borderId="0"/>
    <xf numFmtId="0" fontId="74"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5" fillId="0" borderId="0"/>
    <xf numFmtId="0" fontId="49" fillId="0" borderId="0"/>
    <xf numFmtId="0" fontId="96" fillId="0" borderId="0" applyFill="0" applyBorder="0"/>
    <xf numFmtId="0" fontId="3" fillId="0" borderId="0"/>
    <xf numFmtId="169" fontId="3" fillId="0" borderId="0"/>
    <xf numFmtId="169" fontId="3" fillId="0" borderId="0"/>
    <xf numFmtId="0" fontId="3" fillId="0" borderId="0"/>
    <xf numFmtId="0" fontId="3" fillId="0" borderId="0"/>
    <xf numFmtId="0" fontId="1" fillId="0" borderId="0"/>
    <xf numFmtId="189" fontId="3" fillId="0" borderId="0">
      <alignment vertical="top"/>
    </xf>
    <xf numFmtId="0" fontId="80" fillId="0" borderId="0"/>
    <xf numFmtId="0" fontId="1" fillId="0" borderId="0">
      <alignment vertical="top"/>
    </xf>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3" fillId="0" borderId="0"/>
    <xf numFmtId="0" fontId="114" fillId="0" borderId="0"/>
    <xf numFmtId="0" fontId="96" fillId="0" borderId="0" applyFill="0" applyBorder="0"/>
    <xf numFmtId="169"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76" fillId="0" borderId="0"/>
    <xf numFmtId="0" fontId="69" fillId="0" borderId="0"/>
    <xf numFmtId="0" fontId="1" fillId="0" borderId="0"/>
    <xf numFmtId="0" fontId="1"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5" fillId="0" borderId="0"/>
    <xf numFmtId="0" fontId="24" fillId="0" borderId="0"/>
    <xf numFmtId="0" fontId="1" fillId="0" borderId="0"/>
    <xf numFmtId="0" fontId="1" fillId="0" borderId="0"/>
    <xf numFmtId="0" fontId="115" fillId="0" borderId="0">
      <alignment horizontal="left" wrapText="1"/>
    </xf>
    <xf numFmtId="0" fontId="71" fillId="0" borderId="0"/>
    <xf numFmtId="0" fontId="115" fillId="0" borderId="0">
      <alignment horizontal="left" wrapText="1"/>
    </xf>
    <xf numFmtId="0" fontId="71" fillId="0" borderId="0"/>
    <xf numFmtId="0" fontId="115" fillId="0" borderId="0">
      <alignment horizontal="left" wrapText="1"/>
    </xf>
    <xf numFmtId="0" fontId="115" fillId="0" borderId="0">
      <alignment horizontal="left" wrapText="1"/>
    </xf>
    <xf numFmtId="0" fontId="2" fillId="0" borderId="0"/>
    <xf numFmtId="0" fontId="116" fillId="0" borderId="0"/>
    <xf numFmtId="0" fontId="71" fillId="0" borderId="0"/>
    <xf numFmtId="0" fontId="9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0" fontId="5" fillId="0" borderId="0"/>
    <xf numFmtId="0" fontId="87" fillId="0" borderId="0"/>
    <xf numFmtId="0" fontId="5" fillId="0" borderId="0"/>
    <xf numFmtId="0" fontId="3" fillId="0" borderId="0"/>
    <xf numFmtId="0" fontId="81"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5" fillId="0" borderId="0"/>
    <xf numFmtId="0" fontId="3"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117" fillId="0" borderId="0"/>
    <xf numFmtId="0" fontId="117" fillId="0" borderId="0"/>
    <xf numFmtId="0" fontId="117" fillId="0" borderId="0"/>
    <xf numFmtId="0" fontId="117" fillId="0" borderId="0"/>
    <xf numFmtId="0" fontId="117" fillId="0" borderId="0"/>
    <xf numFmtId="0" fontId="3" fillId="0" borderId="0"/>
    <xf numFmtId="0" fontId="5" fillId="0" borderId="0">
      <alignment vertical="top"/>
    </xf>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23" borderId="0" applyNumberFormat="0" applyBorder="0" applyAlignment="0" applyProtection="0"/>
    <xf numFmtId="0" fontId="118" fillId="35"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178" fontId="119" fillId="0" borderId="0"/>
    <xf numFmtId="178" fontId="1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121" fillId="0" borderId="0"/>
    <xf numFmtId="174" fontId="41"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32" fillId="0" borderId="0"/>
    <xf numFmtId="0" fontId="49" fillId="0" borderId="0"/>
    <xf numFmtId="0" fontId="3" fillId="0" borderId="0"/>
    <xf numFmtId="0" fontId="32" fillId="0" borderId="0"/>
    <xf numFmtId="0" fontId="3" fillId="0" borderId="0"/>
    <xf numFmtId="0" fontId="3" fillId="0" borderId="0"/>
    <xf numFmtId="0" fontId="3" fillId="0" borderId="0"/>
    <xf numFmtId="0" fontId="32" fillId="0" borderId="0"/>
    <xf numFmtId="0" fontId="3" fillId="0" borderId="0"/>
    <xf numFmtId="0" fontId="3" fillId="0" borderId="0"/>
    <xf numFmtId="0" fontId="32" fillId="0" borderId="0"/>
    <xf numFmtId="0" fontId="3" fillId="0" borderId="0"/>
    <xf numFmtId="0" fontId="3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2" fillId="0" borderId="0"/>
    <xf numFmtId="0" fontId="3" fillId="0" borderId="0"/>
    <xf numFmtId="0" fontId="69" fillId="0" borderId="0"/>
    <xf numFmtId="0" fontId="3" fillId="0" borderId="0">
      <alignment horizontal="left" vertical="justify"/>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91" fontId="32" fillId="0" borderId="0"/>
    <xf numFmtId="0" fontId="69" fillId="0" borderId="0"/>
    <xf numFmtId="0" fontId="3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2" fillId="0" borderId="0"/>
    <xf numFmtId="0" fontId="69" fillId="0" borderId="0"/>
    <xf numFmtId="0" fontId="69" fillId="0" borderId="0"/>
    <xf numFmtId="0" fontId="69" fillId="0" borderId="0"/>
    <xf numFmtId="0" fontId="3" fillId="0" borderId="0"/>
    <xf numFmtId="0" fontId="32" fillId="0" borderId="0"/>
    <xf numFmtId="0" fontId="69" fillId="0" borderId="0"/>
    <xf numFmtId="0" fontId="32" fillId="0" borderId="0"/>
    <xf numFmtId="0" fontId="69" fillId="0" borderId="0"/>
    <xf numFmtId="0" fontId="3" fillId="0" borderId="0">
      <alignment horizontal="left" vertical="justify"/>
    </xf>
    <xf numFmtId="0" fontId="69" fillId="0" borderId="0"/>
    <xf numFmtId="0" fontId="69" fillId="0" borderId="0"/>
    <xf numFmtId="0" fontId="3" fillId="0" borderId="0"/>
    <xf numFmtId="0" fontId="3" fillId="0" borderId="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32" fillId="0" borderId="0"/>
    <xf numFmtId="0" fontId="3" fillId="0" borderId="0"/>
    <xf numFmtId="0" fontId="3" fillId="0" borderId="0"/>
    <xf numFmtId="0" fontId="32" fillId="0" borderId="0"/>
    <xf numFmtId="0" fontId="3" fillId="0" borderId="0"/>
    <xf numFmtId="0" fontId="3" fillId="0" borderId="0"/>
    <xf numFmtId="0" fontId="32" fillId="0" borderId="0"/>
    <xf numFmtId="0" fontId="3" fillId="0" borderId="0"/>
    <xf numFmtId="0" fontId="3" fillId="0" borderId="0"/>
    <xf numFmtId="0" fontId="32" fillId="0" borderId="0"/>
    <xf numFmtId="0" fontId="3" fillId="0" borderId="0"/>
    <xf numFmtId="0" fontId="3" fillId="0" borderId="0"/>
    <xf numFmtId="0" fontId="32" fillId="0" borderId="0"/>
    <xf numFmtId="0" fontId="3" fillId="0" borderId="0"/>
    <xf numFmtId="0" fontId="3" fillId="0" borderId="0"/>
    <xf numFmtId="0" fontId="32" fillId="0" borderId="0"/>
    <xf numFmtId="0" fontId="3" fillId="0" borderId="0"/>
    <xf numFmtId="0" fontId="32" fillId="0" borderId="0"/>
    <xf numFmtId="0" fontId="32" fillId="0" borderId="0"/>
    <xf numFmtId="0" fontId="3" fillId="0" borderId="0"/>
    <xf numFmtId="0" fontId="32" fillId="0" borderId="0"/>
    <xf numFmtId="0" fontId="3" fillId="0" borderId="0"/>
    <xf numFmtId="0" fontId="3"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 fillId="0" borderId="0"/>
    <xf numFmtId="0" fontId="32" fillId="0" borderId="0"/>
    <xf numFmtId="0" fontId="3" fillId="0" borderId="0"/>
    <xf numFmtId="0" fontId="32" fillId="0" borderId="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2" fillId="0" borderId="0"/>
    <xf numFmtId="0" fontId="3" fillId="0" borderId="0"/>
    <xf numFmtId="0" fontId="32" fillId="0" borderId="0"/>
    <xf numFmtId="0" fontId="3" fillId="0" borderId="0"/>
    <xf numFmtId="0" fontId="3" fillId="0" borderId="0"/>
    <xf numFmtId="0" fontId="3" fillId="0" borderId="0"/>
    <xf numFmtId="0" fontId="3" fillId="0" borderId="0"/>
    <xf numFmtId="0" fontId="32" fillId="0" borderId="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 fillId="0" borderId="0"/>
    <xf numFmtId="0" fontId="32" fillId="0" borderId="0"/>
    <xf numFmtId="0" fontId="3" fillId="0" borderId="0"/>
    <xf numFmtId="0" fontId="32" fillId="0" borderId="0"/>
    <xf numFmtId="0" fontId="3" fillId="0" borderId="0"/>
    <xf numFmtId="0" fontId="32" fillId="0" borderId="0"/>
    <xf numFmtId="0" fontId="3" fillId="0" borderId="0"/>
    <xf numFmtId="0" fontId="32" fillId="0" borderId="0"/>
    <xf numFmtId="0" fontId="3" fillId="0" borderId="0"/>
    <xf numFmtId="0" fontId="32" fillId="0" borderId="0"/>
    <xf numFmtId="0" fontId="3" fillId="0" borderId="0"/>
    <xf numFmtId="0" fontId="32" fillId="0" borderId="0"/>
    <xf numFmtId="0" fontId="3" fillId="0" borderId="0"/>
    <xf numFmtId="0" fontId="32" fillId="0" borderId="0"/>
    <xf numFmtId="0" fontId="3" fillId="0" borderId="0"/>
    <xf numFmtId="0" fontId="32" fillId="0" borderId="0"/>
    <xf numFmtId="0" fontId="3" fillId="0" borderId="0"/>
    <xf numFmtId="0" fontId="32" fillId="0" borderId="0"/>
    <xf numFmtId="0" fontId="3" fillId="0" borderId="0"/>
    <xf numFmtId="0" fontId="32"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 fillId="0" borderId="0"/>
    <xf numFmtId="0" fontId="32" fillId="0" borderId="0"/>
    <xf numFmtId="0" fontId="3" fillId="0" borderId="0"/>
    <xf numFmtId="0" fontId="3" fillId="0" borderId="0"/>
    <xf numFmtId="0" fontId="32" fillId="0" borderId="0"/>
    <xf numFmtId="0" fontId="3" fillId="0" borderId="0"/>
    <xf numFmtId="0" fontId="3" fillId="0" borderId="0"/>
    <xf numFmtId="0" fontId="3" fillId="0" borderId="0"/>
    <xf numFmtId="0" fontId="3" fillId="0" borderId="0"/>
    <xf numFmtId="0" fontId="32" fillId="0" borderId="0"/>
    <xf numFmtId="0" fontId="32" fillId="0" borderId="0"/>
    <xf numFmtId="0" fontId="32" fillId="0" borderId="0"/>
    <xf numFmtId="0" fontId="32" fillId="0" borderId="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 fillId="0" borderId="0"/>
    <xf numFmtId="4" fontId="69" fillId="0" borderId="0">
      <alignment horizontal="justify" vertical="top" wrapText="1"/>
    </xf>
    <xf numFmtId="4" fontId="69" fillId="0" borderId="0">
      <alignment horizontal="justify" vertical="top" wrapText="1"/>
    </xf>
    <xf numFmtId="4" fontId="69" fillId="0" borderId="0">
      <alignment horizontal="justify" vertical="justify"/>
    </xf>
    <xf numFmtId="4" fontId="122" fillId="0" borderId="0">
      <alignment horizontal="justify"/>
    </xf>
    <xf numFmtId="0" fontId="3" fillId="36" borderId="10" applyNumberFormat="0" applyAlignment="0" applyProtection="0"/>
    <xf numFmtId="0" fontId="32" fillId="37"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3" fillId="36" borderId="10" applyNumberFormat="0" applyFont="0" applyAlignment="0" applyProtection="0"/>
    <xf numFmtId="0" fontId="2" fillId="2" borderId="1"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9" fontId="1"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4" fillId="0" borderId="0">
      <alignment vertical="top" wrapText="1"/>
    </xf>
    <xf numFmtId="0" fontId="84" fillId="0" borderId="0">
      <alignment vertical="top" wrapText="1"/>
    </xf>
    <xf numFmtId="0" fontId="84" fillId="0" borderId="0">
      <alignment vertical="top" wrapText="1"/>
    </xf>
    <xf numFmtId="0" fontId="84" fillId="0" borderId="0">
      <alignment vertical="top" wrapText="1"/>
    </xf>
    <xf numFmtId="0" fontId="84" fillId="0" borderId="0">
      <alignment vertical="top" wrapText="1"/>
    </xf>
    <xf numFmtId="0" fontId="86" fillId="0" borderId="0">
      <alignment vertical="top" wrapText="1"/>
    </xf>
    <xf numFmtId="0" fontId="2" fillId="2" borderId="1" applyNumberFormat="0" applyFont="0" applyAlignment="0" applyProtection="0"/>
    <xf numFmtId="0" fontId="2" fillId="2" borderId="1" applyNumberFormat="0" applyFont="0" applyAlignment="0" applyProtection="0"/>
    <xf numFmtId="0" fontId="3" fillId="37" borderId="10"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3" fillId="37" borderId="10"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0" fillId="66" borderId="9" applyNumberFormat="0" applyAlignment="0" applyProtection="0"/>
    <xf numFmtId="0" fontId="10" fillId="67" borderId="9" applyNumberFormat="0" applyAlignment="0" applyProtection="0"/>
    <xf numFmtId="0" fontId="10" fillId="66" borderId="9" applyNumberFormat="0" applyAlignment="0" applyProtection="0"/>
    <xf numFmtId="0" fontId="10" fillId="66" borderId="9" applyNumberFormat="0" applyAlignment="0" applyProtection="0"/>
    <xf numFmtId="0" fontId="10" fillId="66" borderId="9" applyNumberFormat="0" applyAlignment="0" applyProtection="0"/>
    <xf numFmtId="0" fontId="10" fillId="66" borderId="9" applyNumberFormat="0" applyAlignment="0" applyProtection="0"/>
    <xf numFmtId="0" fontId="10" fillId="66" borderId="9" applyNumberFormat="0" applyAlignment="0" applyProtection="0"/>
    <xf numFmtId="0" fontId="10" fillId="66" borderId="9" applyNumberFormat="0" applyAlignment="0" applyProtection="0"/>
    <xf numFmtId="0" fontId="10" fillId="66" borderId="9" applyNumberFormat="0" applyAlignment="0" applyProtection="0"/>
    <xf numFmtId="0" fontId="10" fillId="66" borderId="9" applyNumberFormat="0" applyAlignment="0" applyProtection="0"/>
    <xf numFmtId="0" fontId="10" fillId="66" borderId="9" applyNumberFormat="0" applyAlignment="0" applyProtection="0"/>
    <xf numFmtId="0" fontId="10" fillId="66" borderId="9" applyNumberFormat="0" applyAlignment="0" applyProtection="0"/>
    <xf numFmtId="10" fontId="32" fillId="0" borderId="0" applyFill="0" applyBorder="0" applyAlignment="0" applyProtection="0"/>
    <xf numFmtId="10"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xf numFmtId="0" fontId="123" fillId="0" borderId="0"/>
    <xf numFmtId="0" fontId="124" fillId="0" borderId="0">
      <alignment horizontal="left" vertical="top" wrapText="1"/>
    </xf>
    <xf numFmtId="0" fontId="125" fillId="0" borderId="0">
      <alignment horizontal="left" vertical="top" wrapText="1"/>
    </xf>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7"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30" borderId="4" applyNumberFormat="0" applyAlignment="0" applyProtection="0"/>
    <xf numFmtId="0" fontId="19" fillId="30" borderId="4" applyNumberFormat="0" applyAlignment="0" applyProtection="0"/>
    <xf numFmtId="0" fontId="19" fillId="30" borderId="4" applyNumberFormat="0" applyAlignment="0" applyProtection="0"/>
    <xf numFmtId="49" fontId="44" fillId="38" borderId="11">
      <alignment horizontal="center" vertical="top" wrapText="1"/>
    </xf>
    <xf numFmtId="0" fontId="20" fillId="28" borderId="2" applyNumberFormat="0" applyAlignment="0" applyProtection="0"/>
    <xf numFmtId="1" fontId="109" fillId="0" borderId="0" applyFill="0" applyBorder="0" applyProtection="0">
      <alignment horizontal="center" vertical="top" wrapText="1"/>
    </xf>
    <xf numFmtId="0" fontId="126" fillId="28" borderId="0">
      <alignment horizontal="left" vertical="center"/>
    </xf>
    <xf numFmtId="0" fontId="126" fillId="28" borderId="0">
      <alignment horizontal="left" vertical="center"/>
    </xf>
    <xf numFmtId="0" fontId="126" fillId="28" borderId="0">
      <alignment horizontal="right" vertical="center"/>
    </xf>
    <xf numFmtId="0" fontId="127" fillId="67" borderId="0">
      <alignment horizontal="left" vertical="top"/>
    </xf>
    <xf numFmtId="0" fontId="127" fillId="67" borderId="0">
      <alignment horizontal="right" vertical="top"/>
    </xf>
    <xf numFmtId="0" fontId="128" fillId="9" borderId="0">
      <alignment horizontal="left" vertical="top"/>
    </xf>
    <xf numFmtId="0" fontId="129" fillId="0" borderId="0">
      <alignment horizontal="left" vertical="center"/>
    </xf>
    <xf numFmtId="0" fontId="130" fillId="0" borderId="0">
      <alignment horizontal="left" vertical="center"/>
    </xf>
    <xf numFmtId="0" fontId="127" fillId="0" borderId="0">
      <alignment horizontal="left" vertical="top"/>
    </xf>
    <xf numFmtId="0" fontId="127" fillId="0" borderId="0">
      <alignment horizontal="right" vertical="top"/>
    </xf>
    <xf numFmtId="0" fontId="127" fillId="0" borderId="0">
      <alignment horizontal="left" vertical="center"/>
    </xf>
    <xf numFmtId="0" fontId="130" fillId="0" borderId="0">
      <alignment horizontal="left" vertical="top"/>
    </xf>
    <xf numFmtId="0" fontId="127" fillId="67" borderId="0">
      <alignment horizontal="left" vertical="top"/>
    </xf>
    <xf numFmtId="0" fontId="131" fillId="9" borderId="0">
      <alignment horizontal="left" vertical="top"/>
    </xf>
    <xf numFmtId="0" fontId="132" fillId="0" borderId="0" applyNumberFormat="0" applyFill="0" applyBorder="0" applyAlignment="0" applyProtection="0"/>
    <xf numFmtId="49" fontId="46" fillId="0" borderId="0" applyNumberFormat="0" applyProtection="0">
      <alignment horizontal="right" vertical="top"/>
      <protection locked="0"/>
    </xf>
    <xf numFmtId="0" fontId="21" fillId="4" borderId="0" applyNumberFormat="0" applyBorder="0" applyAlignment="0" applyProtection="0"/>
    <xf numFmtId="0" fontId="74" fillId="0" borderId="0"/>
    <xf numFmtId="0" fontId="74" fillId="0" borderId="0"/>
    <xf numFmtId="192" fontId="92" fillId="0" borderId="0"/>
    <xf numFmtId="0" fontId="133" fillId="0" borderId="0"/>
    <xf numFmtId="0" fontId="92" fillId="0" borderId="0"/>
    <xf numFmtId="0" fontId="3" fillId="0" borderId="0"/>
    <xf numFmtId="192" fontId="92" fillId="0" borderId="0"/>
    <xf numFmtId="0" fontId="49" fillId="0" borderId="0"/>
    <xf numFmtId="0" fontId="49" fillId="0" borderId="0"/>
    <xf numFmtId="0" fontId="90" fillId="0" borderId="0"/>
    <xf numFmtId="0" fontId="116" fillId="0" borderId="0"/>
    <xf numFmtId="0" fontId="49" fillId="0" borderId="0"/>
    <xf numFmtId="0" fontId="84" fillId="0" borderId="0">
      <alignment horizontal="left" vertical="top"/>
    </xf>
    <xf numFmtId="0" fontId="84" fillId="0" borderId="0">
      <alignment horizontal="left" vertical="top"/>
    </xf>
    <xf numFmtId="0" fontId="84" fillId="0" borderId="0">
      <alignment horizontal="left" vertical="top"/>
    </xf>
    <xf numFmtId="0" fontId="84" fillId="0" borderId="0">
      <alignment horizontal="left" vertical="top"/>
    </xf>
    <xf numFmtId="0" fontId="84" fillId="0" borderId="0">
      <alignment horizontal="left" vertical="top"/>
    </xf>
    <xf numFmtId="0" fontId="3" fillId="0" borderId="0"/>
    <xf numFmtId="0" fontId="3" fillId="0" borderId="0"/>
    <xf numFmtId="0" fontId="92" fillId="0" borderId="0"/>
    <xf numFmtId="0" fontId="92" fillId="0" borderId="0"/>
    <xf numFmtId="0" fontId="32" fillId="0" borderId="0"/>
    <xf numFmtId="0" fontId="3" fillId="0" borderId="0"/>
    <xf numFmtId="0" fontId="92" fillId="0" borderId="0"/>
    <xf numFmtId="0" fontId="17"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2" fillId="0" borderId="18">
      <alignment horizontal="left" vertical="top" wrapText="1"/>
    </xf>
    <xf numFmtId="0" fontId="11" fillId="0" borderId="0" applyNumberFormat="0" applyFill="0" applyBorder="0" applyAlignment="0" applyProtection="0"/>
    <xf numFmtId="0" fontId="132" fillId="0" borderId="0" applyNumberFormat="0" applyFill="0" applyBorder="0" applyAlignment="0" applyProtection="0"/>
    <xf numFmtId="0" fontId="11" fillId="0" borderId="0" applyNumberFormat="0" applyFill="0" applyBorder="0" applyAlignment="0" applyProtection="0"/>
    <xf numFmtId="0" fontId="3" fillId="0" borderId="14" applyNumberFormat="0" applyFont="0" applyFill="0" applyAlignment="0" applyProtection="0"/>
    <xf numFmtId="0" fontId="96" fillId="0" borderId="14" applyNumberFormat="0" applyFon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3" fillId="0" borderId="0" applyNumberFormat="0" applyFill="0" applyBorder="0" applyAlignment="0" applyProtection="0"/>
    <xf numFmtId="0" fontId="23" fillId="0" borderId="15" applyNumberFormat="0" applyFill="0" applyAlignment="0" applyProtection="0"/>
    <xf numFmtId="0" fontId="23" fillId="0" borderId="15" applyNumberFormat="0" applyFill="0" applyAlignment="0" applyProtection="0"/>
    <xf numFmtId="0" fontId="22" fillId="8" borderId="2" applyNumberFormat="0" applyAlignment="0" applyProtection="0"/>
    <xf numFmtId="0" fontId="22" fillId="8" borderId="2" applyNumberFormat="0" applyAlignment="0" applyProtection="0"/>
    <xf numFmtId="166" fontId="5" fillId="0" borderId="0" applyFont="0" applyFill="0" applyBorder="0" applyAlignment="0" applyProtection="0"/>
    <xf numFmtId="166" fontId="3" fillId="0" borderId="0" applyFont="0" applyFill="0" applyBorder="0" applyAlignment="0" applyProtection="0"/>
    <xf numFmtId="166" fontId="5" fillId="0" borderId="0" applyFont="0" applyFill="0" applyBorder="0" applyAlignment="0" applyProtection="0"/>
    <xf numFmtId="19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5"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77" fontId="2" fillId="0" borderId="0" applyFont="0" applyFill="0" applyBorder="0" applyAlignment="0" applyProtection="0"/>
    <xf numFmtId="177" fontId="3" fillId="0" borderId="0" applyFont="0" applyFill="0" applyBorder="0" applyAlignment="0" applyProtection="0"/>
    <xf numFmtId="43" fontId="74" fillId="0" borderId="0" applyFont="0" applyFill="0" applyBorder="0" applyAlignment="0" applyProtection="0"/>
    <xf numFmtId="177"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77" fontId="5"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5" fillId="0" borderId="0" applyFont="0" applyFill="0" applyBorder="0" applyAlignment="0" applyProtection="0"/>
    <xf numFmtId="195" fontId="74" fillId="0" borderId="0" applyFont="0" applyFill="0" applyBorder="0" applyAlignment="0" applyProtection="0"/>
    <xf numFmtId="43"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177" fontId="81" fillId="0" borderId="0" applyFont="0" applyFill="0" applyBorder="0" applyAlignment="0" applyProtection="0"/>
    <xf numFmtId="177" fontId="3" fillId="0" borderId="0" applyFont="0" applyFill="0" applyBorder="0" applyAlignment="0" applyProtection="0"/>
    <xf numFmtId="164" fontId="2" fillId="0" borderId="0" applyFont="0" applyFill="0" applyBorder="0" applyAlignment="0" applyProtection="0"/>
    <xf numFmtId="177" fontId="5" fillId="0" borderId="0" applyFont="0" applyFill="0" applyBorder="0" applyAlignment="0" applyProtection="0"/>
    <xf numFmtId="43" fontId="3" fillId="0" borderId="0" applyFont="0" applyFill="0" applyBorder="0" applyAlignment="0" applyProtection="0"/>
    <xf numFmtId="177" fontId="3" fillId="0" borderId="0" applyFont="0" applyFill="0" applyBorder="0" applyAlignment="0" applyProtection="0"/>
    <xf numFmtId="164" fontId="5" fillId="0" borderId="0" applyFont="0" applyFill="0" applyBorder="0" applyAlignment="0" applyProtection="0"/>
    <xf numFmtId="0" fontId="22" fillId="8" borderId="2" applyNumberFormat="0" applyAlignment="0" applyProtection="0"/>
    <xf numFmtId="0" fontId="23" fillId="0" borderId="15" applyNumberFormat="0" applyFill="0" applyAlignment="0" applyProtection="0"/>
    <xf numFmtId="196" fontId="72" fillId="0" borderId="0" applyFont="0" applyFill="0" applyBorder="0" applyAlignment="0" applyProtection="0"/>
    <xf numFmtId="171" fontId="7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 fontId="134" fillId="0" borderId="0" applyBorder="0">
      <alignment horizontal="right" wrapText="1"/>
    </xf>
    <xf numFmtId="44" fontId="1" fillId="0" borderId="0" applyFont="0" applyFill="0" applyBorder="0" applyAlignment="0" applyProtection="0"/>
    <xf numFmtId="0" fontId="142" fillId="0" borderId="0"/>
    <xf numFmtId="178" fontId="83" fillId="0" borderId="0"/>
    <xf numFmtId="44" fontId="1" fillId="0" borderId="0" applyFont="0" applyFill="0" applyBorder="0" applyAlignment="0" applyProtection="0"/>
    <xf numFmtId="0" fontId="145" fillId="0" borderId="0"/>
    <xf numFmtId="0" fontId="48" fillId="0" borderId="0"/>
    <xf numFmtId="0" fontId="145" fillId="0" borderId="0"/>
    <xf numFmtId="9" fontId="5" fillId="0" borderId="0" applyFont="0" applyFill="0" applyBorder="0" applyAlignment="0" applyProtection="0"/>
    <xf numFmtId="0" fontId="49" fillId="0" borderId="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3" fontId="5" fillId="0" borderId="0"/>
    <xf numFmtId="203" fontId="5" fillId="0" borderId="0"/>
    <xf numFmtId="206" fontId="2" fillId="0" borderId="0" applyFont="0" applyFill="0" applyBorder="0" applyAlignment="0" applyProtection="0"/>
    <xf numFmtId="207" fontId="24"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3" fontId="5" fillId="0" borderId="0"/>
    <xf numFmtId="203" fontId="5" fillId="0" borderId="0"/>
    <xf numFmtId="206" fontId="2" fillId="0" borderId="0" applyFont="0" applyFill="0" applyBorder="0" applyAlignment="0" applyProtection="0"/>
    <xf numFmtId="207" fontId="24"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5"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207" fontId="3" fillId="0" borderId="0" applyFont="0" applyFill="0" applyBorder="0" applyAlignment="0" applyProtection="0"/>
    <xf numFmtId="207" fontId="5" fillId="0" borderId="0" applyFont="0" applyFill="0" applyBorder="0" applyAlignment="0" applyProtection="0"/>
    <xf numFmtId="207" fontId="3"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cellStyleXfs>
  <cellXfs count="358">
    <xf numFmtId="0" fontId="0" fillId="0" borderId="0" xfId="0"/>
    <xf numFmtId="0" fontId="62" fillId="0" borderId="0" xfId="0" applyFont="1"/>
    <xf numFmtId="197" fontId="62" fillId="0" borderId="0" xfId="0" applyNumberFormat="1" applyFont="1"/>
    <xf numFmtId="0" fontId="81" fillId="0" borderId="0" xfId="0" applyFont="1"/>
    <xf numFmtId="0" fontId="62" fillId="0" borderId="0" xfId="0" applyFont="1" applyAlignment="1">
      <alignment horizontal="right"/>
    </xf>
    <xf numFmtId="0" fontId="62" fillId="0" borderId="0" xfId="0" applyFont="1" applyAlignment="1">
      <alignment horizontal="center"/>
    </xf>
    <xf numFmtId="0" fontId="135" fillId="74" borderId="26" xfId="0" applyFont="1" applyFill="1" applyBorder="1" applyAlignment="1">
      <alignment horizontal="center" vertical="center"/>
    </xf>
    <xf numFmtId="0" fontId="136" fillId="0" borderId="28" xfId="0" applyFont="1" applyBorder="1" applyAlignment="1">
      <alignment horizontal="center"/>
    </xf>
    <xf numFmtId="4" fontId="136" fillId="0" borderId="28" xfId="0" applyNumberFormat="1" applyFont="1" applyBorder="1" applyAlignment="1">
      <alignment horizontal="center"/>
    </xf>
    <xf numFmtId="199" fontId="136" fillId="0" borderId="28" xfId="2974" applyNumberFormat="1" applyFont="1" applyFill="1" applyBorder="1" applyAlignment="1">
      <alignment horizontal="center"/>
    </xf>
    <xf numFmtId="0" fontId="136" fillId="0" borderId="0" xfId="0" applyFont="1" applyAlignment="1">
      <alignment horizontal="center"/>
    </xf>
    <xf numFmtId="0" fontId="76" fillId="0" borderId="0" xfId="1039" applyFont="1" applyAlignment="1">
      <alignment horizontal="center"/>
    </xf>
    <xf numFmtId="0" fontId="76" fillId="0" borderId="0" xfId="1037" applyFont="1" applyAlignment="1">
      <alignment horizontal="left" wrapText="1"/>
    </xf>
    <xf numFmtId="0" fontId="76" fillId="0" borderId="0" xfId="1032" applyFont="1">
      <alignment horizontal="right"/>
    </xf>
    <xf numFmtId="0" fontId="76" fillId="0" borderId="0" xfId="1030" applyFont="1">
      <alignment horizontal="right"/>
    </xf>
    <xf numFmtId="199" fontId="76" fillId="0" borderId="0" xfId="2990" applyNumberFormat="1" applyFont="1" applyFill="1" applyAlignment="1" applyProtection="1">
      <alignment horizontal="right"/>
      <protection locked="0"/>
    </xf>
    <xf numFmtId="199" fontId="76" fillId="0" borderId="0" xfId="2990" applyNumberFormat="1" applyFont="1" applyFill="1" applyAlignment="1" applyProtection="1">
      <alignment horizontal="right"/>
    </xf>
    <xf numFmtId="199" fontId="76" fillId="0" borderId="0" xfId="0" applyNumberFormat="1" applyFont="1" applyAlignment="1">
      <alignment wrapText="1"/>
    </xf>
    <xf numFmtId="0" fontId="76" fillId="0" borderId="0" xfId="0" applyFont="1" applyAlignment="1">
      <alignment wrapText="1"/>
    </xf>
    <xf numFmtId="199" fontId="76" fillId="0" borderId="0" xfId="2990" applyNumberFormat="1" applyFont="1" applyFill="1" applyBorder="1" applyAlignment="1" applyProtection="1">
      <alignment horizontal="right"/>
      <protection locked="0"/>
    </xf>
    <xf numFmtId="0" fontId="137" fillId="0" borderId="0" xfId="1039" applyFont="1" applyAlignment="1">
      <alignment horizontal="center"/>
    </xf>
    <xf numFmtId="0" fontId="137" fillId="0" borderId="0" xfId="1032" applyFont="1">
      <alignment horizontal="right"/>
    </xf>
    <xf numFmtId="0" fontId="137" fillId="0" borderId="0" xfId="1030" applyFont="1">
      <alignment horizontal="right"/>
    </xf>
    <xf numFmtId="199" fontId="137" fillId="0" borderId="0" xfId="2990" applyNumberFormat="1" applyFont="1" applyFill="1" applyBorder="1" applyAlignment="1" applyProtection="1">
      <alignment horizontal="right"/>
      <protection locked="0"/>
    </xf>
    <xf numFmtId="199" fontId="137" fillId="0" borderId="0" xfId="2990" applyNumberFormat="1" applyFont="1" applyFill="1" applyAlignment="1" applyProtection="1">
      <alignment horizontal="right"/>
    </xf>
    <xf numFmtId="199" fontId="137" fillId="0" borderId="0" xfId="0" applyNumberFormat="1" applyFont="1" applyAlignment="1">
      <alignment wrapText="1"/>
    </xf>
    <xf numFmtId="0" fontId="137" fillId="0" borderId="0" xfId="0" applyFont="1" applyAlignment="1">
      <alignment wrapText="1"/>
    </xf>
    <xf numFmtId="0" fontId="76" fillId="75" borderId="0" xfId="1039" applyFont="1" applyFill="1" applyAlignment="1">
      <alignment horizontal="right"/>
    </xf>
    <xf numFmtId="0" fontId="138" fillId="75" borderId="0" xfId="1034" applyNumberFormat="1" applyFont="1" applyFill="1" applyAlignment="1">
      <alignment horizontal="left" wrapText="1"/>
    </xf>
    <xf numFmtId="0" fontId="76" fillId="75" borderId="0" xfId="1032" applyFont="1" applyFill="1">
      <alignment horizontal="right"/>
    </xf>
    <xf numFmtId="0" fontId="76" fillId="75" borderId="0" xfId="1030" applyFont="1" applyFill="1">
      <alignment horizontal="right"/>
    </xf>
    <xf numFmtId="199" fontId="76" fillId="75" borderId="0" xfId="1030" applyNumberFormat="1" applyFont="1" applyFill="1">
      <alignment horizontal="right"/>
    </xf>
    <xf numFmtId="199" fontId="138" fillId="75" borderId="27" xfId="2990" applyNumberFormat="1" applyFont="1" applyFill="1" applyBorder="1" applyAlignment="1" applyProtection="1">
      <alignment horizontal="right"/>
    </xf>
    <xf numFmtId="0" fontId="76" fillId="0" borderId="0" xfId="1037" applyFont="1" applyAlignment="1">
      <alignment horizontal="left" vertical="top" wrapText="1"/>
    </xf>
    <xf numFmtId="49" fontId="138" fillId="0" borderId="0" xfId="1034" applyFont="1" applyAlignment="1">
      <alignment horizontal="left" vertical="top"/>
    </xf>
    <xf numFmtId="49" fontId="138" fillId="0" borderId="0" xfId="1034" applyFont="1" applyAlignment="1">
      <alignment horizontal="left" wrapText="1"/>
    </xf>
    <xf numFmtId="0" fontId="76" fillId="0" borderId="0" xfId="1032" applyFont="1" applyAlignment="1">
      <alignment horizontal="center"/>
    </xf>
    <xf numFmtId="0" fontId="76" fillId="0" borderId="0" xfId="1030" applyFont="1" applyAlignment="1">
      <alignment horizontal="center"/>
    </xf>
    <xf numFmtId="199" fontId="76" fillId="0" borderId="0" xfId="2990" applyNumberFormat="1" applyFont="1" applyFill="1" applyAlignment="1" applyProtection="1">
      <alignment horizontal="center"/>
    </xf>
    <xf numFmtId="199" fontId="76" fillId="0" borderId="0" xfId="2990" applyNumberFormat="1" applyFont="1" applyAlignment="1" applyProtection="1">
      <alignment horizontal="center"/>
    </xf>
    <xf numFmtId="49" fontId="138" fillId="0" borderId="0" xfId="1034" applyFont="1" applyAlignment="1">
      <alignment wrapText="1"/>
    </xf>
    <xf numFmtId="199" fontId="76" fillId="0" borderId="0" xfId="2990" applyNumberFormat="1" applyFont="1" applyFill="1" applyAlignment="1" applyProtection="1">
      <alignment horizontal="center"/>
      <protection locked="0"/>
    </xf>
    <xf numFmtId="199" fontId="76" fillId="0" borderId="0" xfId="2990" applyNumberFormat="1" applyFont="1" applyFill="1" applyBorder="1" applyAlignment="1" applyProtection="1">
      <alignment horizontal="center"/>
      <protection locked="0"/>
    </xf>
    <xf numFmtId="0" fontId="76" fillId="0" borderId="0" xfId="1037" quotePrefix="1" applyFont="1" applyAlignment="1">
      <alignment horizontal="left" wrapText="1"/>
    </xf>
    <xf numFmtId="0" fontId="76" fillId="75" borderId="0" xfId="1032" applyFont="1" applyFill="1" applyAlignment="1">
      <alignment horizontal="center"/>
    </xf>
    <xf numFmtId="0" fontId="76" fillId="75" borderId="0" xfId="1030" applyFont="1" applyFill="1" applyAlignment="1">
      <alignment horizontal="center"/>
    </xf>
    <xf numFmtId="199" fontId="76" fillId="75" borderId="0" xfId="1030" applyNumberFormat="1" applyFont="1" applyFill="1" applyAlignment="1">
      <alignment horizontal="center"/>
    </xf>
    <xf numFmtId="199" fontId="138" fillId="75" borderId="27" xfId="2990" applyNumberFormat="1" applyFont="1" applyFill="1" applyBorder="1" applyAlignment="1" applyProtection="1">
      <alignment horizontal="center"/>
    </xf>
    <xf numFmtId="49" fontId="138" fillId="0" borderId="0" xfId="1034" applyFont="1" applyAlignment="1">
      <alignment horizontal="left"/>
    </xf>
    <xf numFmtId="199" fontId="76" fillId="0" borderId="0" xfId="1030" applyNumberFormat="1" applyFont="1">
      <alignment horizontal="right"/>
    </xf>
    <xf numFmtId="200" fontId="76" fillId="0" borderId="0" xfId="2990" applyNumberFormat="1" applyFont="1" applyFill="1" applyAlignment="1" applyProtection="1">
      <alignment horizontal="right"/>
    </xf>
    <xf numFmtId="49" fontId="138" fillId="0" borderId="0" xfId="1034" applyFont="1">
      <alignment vertical="top" wrapText="1"/>
    </xf>
    <xf numFmtId="198" fontId="136" fillId="0" borderId="0" xfId="0" applyNumberFormat="1" applyFont="1" applyAlignment="1">
      <alignment vertical="top" readingOrder="1"/>
    </xf>
    <xf numFmtId="0" fontId="136" fillId="0" borderId="0" xfId="0" applyFont="1" applyAlignment="1">
      <alignment vertical="top" readingOrder="1"/>
    </xf>
    <xf numFmtId="199" fontId="136" fillId="0" borderId="0" xfId="0" applyNumberFormat="1" applyFont="1" applyAlignment="1">
      <alignment vertical="top" readingOrder="1"/>
    </xf>
    <xf numFmtId="199" fontId="136" fillId="0" borderId="0" xfId="2974" applyNumberFormat="1" applyFont="1" applyFill="1" applyAlignment="1">
      <alignment vertical="top" readingOrder="1"/>
    </xf>
    <xf numFmtId="164" fontId="136" fillId="0" borderId="0" xfId="2974" applyFont="1" applyFill="1" applyAlignment="1">
      <alignment horizontal="right" vertical="top" readingOrder="1"/>
    </xf>
    <xf numFmtId="198" fontId="136" fillId="0" borderId="27" xfId="0" applyNumberFormat="1" applyFont="1" applyBorder="1" applyAlignment="1">
      <alignment vertical="top" readingOrder="1"/>
    </xf>
    <xf numFmtId="0" fontId="136" fillId="0" borderId="27" xfId="0" applyFont="1" applyBorder="1" applyAlignment="1">
      <alignment vertical="top" readingOrder="1"/>
    </xf>
    <xf numFmtId="199" fontId="136" fillId="0" borderId="27" xfId="0" applyNumberFormat="1" applyFont="1" applyBorder="1" applyAlignment="1">
      <alignment vertical="top" readingOrder="1"/>
    </xf>
    <xf numFmtId="199" fontId="136" fillId="0" borderId="27" xfId="2974" applyNumberFormat="1" applyFont="1" applyFill="1" applyBorder="1" applyAlignment="1">
      <alignment vertical="top" readingOrder="1"/>
    </xf>
    <xf numFmtId="164" fontId="136" fillId="0" borderId="27" xfId="2974" applyFont="1" applyFill="1" applyBorder="1" applyAlignment="1">
      <alignment horizontal="right" vertical="top" readingOrder="1"/>
    </xf>
    <xf numFmtId="0" fontId="76" fillId="0" borderId="0" xfId="1039" applyFont="1">
      <alignment horizontal="left" vertical="top"/>
    </xf>
    <xf numFmtId="0" fontId="137" fillId="0" borderId="0" xfId="0" applyFont="1" applyAlignment="1">
      <alignment vertical="top" wrapText="1"/>
    </xf>
    <xf numFmtId="0" fontId="4" fillId="0" borderId="0" xfId="0" applyFont="1"/>
    <xf numFmtId="200" fontId="138" fillId="75" borderId="27" xfId="2990" applyNumberFormat="1" applyFont="1" applyFill="1" applyBorder="1" applyAlignment="1" applyProtection="1">
      <alignment horizontal="right"/>
    </xf>
    <xf numFmtId="0" fontId="76" fillId="0" borderId="0" xfId="1039" applyFont="1" applyAlignment="1">
      <alignment horizontal="left" vertical="top" wrapText="1"/>
    </xf>
    <xf numFmtId="0" fontId="76" fillId="0" borderId="0" xfId="1032" applyFont="1" applyAlignment="1">
      <alignment horizontal="left" vertical="top" wrapText="1"/>
    </xf>
    <xf numFmtId="199" fontId="76" fillId="0" borderId="0" xfId="1030" applyNumberFormat="1" applyFont="1" applyAlignment="1">
      <alignment horizontal="left" vertical="top" wrapText="1"/>
    </xf>
    <xf numFmtId="199" fontId="76" fillId="0" borderId="0" xfId="2990" applyNumberFormat="1" applyFont="1" applyFill="1" applyAlignment="1" applyProtection="1">
      <alignment horizontal="left" vertical="top" wrapText="1"/>
    </xf>
    <xf numFmtId="200" fontId="76" fillId="0" borderId="0" xfId="2990" applyNumberFormat="1" applyFont="1" applyFill="1" applyAlignment="1" applyProtection="1">
      <alignment horizontal="left" vertical="top" wrapText="1"/>
    </xf>
    <xf numFmtId="0" fontId="76" fillId="0" borderId="0" xfId="0" applyFont="1" applyAlignment="1">
      <alignment horizontal="left" vertical="top" wrapText="1"/>
    </xf>
    <xf numFmtId="198" fontId="76" fillId="0" borderId="28" xfId="0" applyNumberFormat="1" applyFont="1" applyBorder="1" applyAlignment="1">
      <alignment horizontal="left" vertical="top"/>
    </xf>
    <xf numFmtId="0" fontId="76" fillId="0" borderId="28" xfId="0" applyFont="1" applyBorder="1" applyAlignment="1">
      <alignment horizontal="center"/>
    </xf>
    <xf numFmtId="4" fontId="76" fillId="0" borderId="28" xfId="0" applyNumberFormat="1" applyFont="1" applyBorder="1" applyAlignment="1">
      <alignment horizontal="center"/>
    </xf>
    <xf numFmtId="199" fontId="76" fillId="0" borderId="28" xfId="2974" applyNumberFormat="1" applyFont="1" applyFill="1" applyBorder="1" applyAlignment="1">
      <alignment horizontal="center"/>
    </xf>
    <xf numFmtId="0" fontId="76" fillId="0" borderId="0" xfId="0" applyFont="1" applyAlignment="1">
      <alignment horizontal="center"/>
    </xf>
    <xf numFmtId="199" fontId="76" fillId="0" borderId="0" xfId="2990" applyNumberFormat="1" applyFont="1" applyFill="1" applyBorder="1" applyAlignment="1" applyProtection="1">
      <alignment horizontal="center"/>
    </xf>
    <xf numFmtId="0" fontId="137" fillId="0" borderId="0" xfId="0" applyFont="1" applyAlignment="1">
      <alignment vertical="top"/>
    </xf>
    <xf numFmtId="0" fontId="137" fillId="0" borderId="0" xfId="0" applyFont="1" applyAlignment="1">
      <alignment horizontal="center"/>
    </xf>
    <xf numFmtId="199" fontId="76" fillId="0" borderId="0" xfId="0" applyNumberFormat="1" applyFont="1" applyAlignment="1">
      <alignment horizontal="center"/>
    </xf>
    <xf numFmtId="1" fontId="76" fillId="0" borderId="0" xfId="0" applyNumberFormat="1" applyFont="1"/>
    <xf numFmtId="0" fontId="76" fillId="0" borderId="0" xfId="0" applyFont="1"/>
    <xf numFmtId="0" fontId="88" fillId="0" borderId="0" xfId="0" applyFont="1" applyAlignment="1">
      <alignment wrapText="1"/>
    </xf>
    <xf numFmtId="0" fontId="141" fillId="0" borderId="0" xfId="0" applyFont="1" applyAlignment="1">
      <alignment horizontal="center"/>
    </xf>
    <xf numFmtId="0" fontId="87" fillId="0" borderId="0" xfId="0" applyFont="1"/>
    <xf numFmtId="0" fontId="76" fillId="75" borderId="0" xfId="1039" applyFont="1" applyFill="1">
      <alignment horizontal="left" vertical="top"/>
    </xf>
    <xf numFmtId="198" fontId="76" fillId="0" borderId="28" xfId="0" applyNumberFormat="1" applyFont="1" applyBorder="1" applyAlignment="1">
      <alignment horizontal="center"/>
    </xf>
    <xf numFmtId="4" fontId="76" fillId="0" borderId="0" xfId="2991" applyNumberFormat="1" applyFont="1" applyAlignment="1">
      <alignment wrapText="1"/>
    </xf>
    <xf numFmtId="49" fontId="76" fillId="0" borderId="0" xfId="2991" applyNumberFormat="1" applyFont="1" applyAlignment="1">
      <alignment horizontal="center" vertical="center" wrapText="1"/>
    </xf>
    <xf numFmtId="0" fontId="109" fillId="0" borderId="0" xfId="1044" applyFont="1" applyAlignment="1">
      <alignment horizontal="center"/>
    </xf>
    <xf numFmtId="0" fontId="76" fillId="0" borderId="0" xfId="1040" applyFont="1">
      <alignment horizontal="left" vertical="top"/>
    </xf>
    <xf numFmtId="200" fontId="76" fillId="0" borderId="0" xfId="0" applyNumberFormat="1" applyFont="1" applyAlignment="1">
      <alignment wrapText="1"/>
    </xf>
    <xf numFmtId="0" fontId="89" fillId="0" borderId="0" xfId="0" applyFont="1"/>
    <xf numFmtId="0" fontId="141" fillId="0" borderId="0" xfId="0" applyFont="1" applyAlignment="1">
      <alignment wrapText="1"/>
    </xf>
    <xf numFmtId="49" fontId="76" fillId="0" borderId="0" xfId="0" applyNumberFormat="1" applyFont="1" applyAlignment="1">
      <alignment vertical="top" wrapText="1"/>
    </xf>
    <xf numFmtId="4" fontId="141" fillId="0" borderId="0" xfId="0" applyNumberFormat="1" applyFont="1" applyAlignment="1">
      <alignment horizontal="center"/>
    </xf>
    <xf numFmtId="0" fontId="141" fillId="0" borderId="0" xfId="0" applyFont="1" applyAlignment="1">
      <alignment horizontal="left" vertical="top" wrapText="1"/>
    </xf>
    <xf numFmtId="0" fontId="138" fillId="0" borderId="0" xfId="0" applyFont="1" applyAlignment="1">
      <alignment horizontal="center"/>
    </xf>
    <xf numFmtId="0" fontId="138" fillId="0" borderId="0" xfId="0" applyFont="1" applyAlignment="1">
      <alignment horizontal="left" vertical="top"/>
    </xf>
    <xf numFmtId="0" fontId="76" fillId="0" borderId="0" xfId="0" applyFont="1" applyAlignment="1">
      <alignment horizontal="center" vertical="top"/>
    </xf>
    <xf numFmtId="0" fontId="137" fillId="0" borderId="0" xfId="0" applyFont="1" applyAlignment="1">
      <alignment vertical="top"/>
    </xf>
    <xf numFmtId="0" fontId="76" fillId="0" borderId="0" xfId="1037" applyFont="1" applyAlignment="1">
      <alignment horizontal="left" wrapText="1"/>
    </xf>
    <xf numFmtId="199" fontId="136" fillId="0" borderId="28" xfId="2974" applyNumberFormat="1" applyFont="1" applyFill="1" applyBorder="1" applyAlignment="1">
      <alignment horizontal="center"/>
    </xf>
    <xf numFmtId="4" fontId="69" fillId="0" borderId="0" xfId="0" applyNumberFormat="1" applyFont="1" applyAlignment="1">
      <alignment horizontal="center"/>
    </xf>
    <xf numFmtId="0" fontId="0" fillId="0" borderId="0" xfId="0" applyAlignment="1">
      <alignment horizontal="center"/>
    </xf>
    <xf numFmtId="0" fontId="76" fillId="0" borderId="0" xfId="1033" applyFont="1" applyAlignment="1">
      <alignment horizontal="center"/>
    </xf>
    <xf numFmtId="0" fontId="76" fillId="0" borderId="0" xfId="1031" applyFont="1" applyAlignment="1">
      <alignment horizontal="center"/>
    </xf>
    <xf numFmtId="199" fontId="76" fillId="0" borderId="0" xfId="1028" applyNumberFormat="1" applyFont="1" applyAlignment="1" applyProtection="1">
      <alignment horizontal="center"/>
      <protection locked="0"/>
    </xf>
    <xf numFmtId="0" fontId="76" fillId="0" borderId="0" xfId="1029" applyFont="1" applyAlignment="1">
      <alignment wrapText="1"/>
    </xf>
    <xf numFmtId="199" fontId="76" fillId="0" borderId="0" xfId="2991" applyNumberFormat="1" applyFont="1" applyAlignment="1">
      <alignment horizontal="center" vertical="center" wrapText="1"/>
    </xf>
    <xf numFmtId="0" fontId="138" fillId="72" borderId="23" xfId="0" applyFont="1" applyFill="1" applyBorder="1" applyAlignment="1">
      <alignment horizontal="right" vertical="top"/>
    </xf>
    <xf numFmtId="197" fontId="143" fillId="72" borderId="24" xfId="0" applyNumberFormat="1" applyFont="1" applyFill="1" applyBorder="1" applyAlignment="1">
      <alignment horizontal="center"/>
    </xf>
    <xf numFmtId="0" fontId="143" fillId="0" borderId="0" xfId="0" applyFont="1"/>
    <xf numFmtId="2" fontId="143" fillId="0" borderId="0" xfId="0" applyNumberFormat="1" applyFont="1" applyAlignment="1">
      <alignment horizontal="right" vertical="top"/>
    </xf>
    <xf numFmtId="0" fontId="138" fillId="72" borderId="0" xfId="0" applyFont="1" applyFill="1" applyBorder="1"/>
    <xf numFmtId="0" fontId="143" fillId="0" borderId="0" xfId="0" applyFont="1" applyAlignment="1">
      <alignment horizontal="center" vertical="center"/>
    </xf>
    <xf numFmtId="197" fontId="143" fillId="0" borderId="0" xfId="0" applyNumberFormat="1" applyFont="1"/>
    <xf numFmtId="0" fontId="143" fillId="0" borderId="0" xfId="0" applyFont="1" applyAlignment="1">
      <alignment horizontal="right" vertical="top"/>
    </xf>
    <xf numFmtId="0" fontId="143" fillId="0" borderId="0" xfId="0" applyFont="1" applyAlignment="1">
      <alignment horizontal="left" vertical="top" wrapText="1"/>
    </xf>
    <xf numFmtId="0" fontId="144" fillId="0" borderId="0" xfId="0" applyFont="1" applyAlignment="1">
      <alignment wrapText="1"/>
    </xf>
    <xf numFmtId="0" fontId="143" fillId="0" borderId="0" xfId="0" applyFont="1" applyAlignment="1">
      <alignment wrapText="1"/>
    </xf>
    <xf numFmtId="0" fontId="144" fillId="0" borderId="0" xfId="0" applyFont="1"/>
    <xf numFmtId="0" fontId="143" fillId="0" borderId="0" xfId="0" applyFont="1" applyBorder="1" applyAlignment="1">
      <alignment horizontal="right" vertical="top"/>
    </xf>
    <xf numFmtId="0" fontId="143" fillId="0" borderId="0" xfId="0" applyFont="1" applyBorder="1"/>
    <xf numFmtId="0" fontId="76" fillId="75" borderId="0" xfId="1039" applyFont="1" applyFill="1" applyBorder="1">
      <alignment horizontal="left" vertical="top"/>
    </xf>
    <xf numFmtId="0" fontId="138" fillId="75" borderId="0" xfId="1034" applyNumberFormat="1" applyFont="1" applyFill="1" applyBorder="1" applyAlignment="1">
      <alignment horizontal="left" wrapText="1"/>
    </xf>
    <xf numFmtId="0" fontId="76" fillId="75" borderId="0" xfId="1032" applyFont="1" applyFill="1" applyBorder="1" applyAlignment="1">
      <alignment horizontal="center"/>
    </xf>
    <xf numFmtId="0" fontId="76" fillId="75" borderId="0" xfId="1030" applyFont="1" applyFill="1" applyBorder="1" applyAlignment="1">
      <alignment horizontal="center"/>
    </xf>
    <xf numFmtId="199" fontId="76" fillId="75" borderId="0" xfId="1030" applyNumberFormat="1" applyFont="1" applyFill="1" applyBorder="1" applyAlignment="1">
      <alignment horizontal="center"/>
    </xf>
    <xf numFmtId="199" fontId="138" fillId="75" borderId="0" xfId="2990" applyNumberFormat="1" applyFont="1" applyFill="1" applyBorder="1" applyAlignment="1" applyProtection="1">
      <alignment horizontal="center"/>
    </xf>
    <xf numFmtId="0" fontId="76" fillId="0" borderId="0" xfId="0" applyFont="1" applyBorder="1" applyAlignment="1">
      <alignment wrapText="1"/>
    </xf>
    <xf numFmtId="199" fontId="76" fillId="0" borderId="0" xfId="0" applyNumberFormat="1" applyFont="1" applyBorder="1" applyAlignment="1">
      <alignment wrapText="1"/>
    </xf>
    <xf numFmtId="49" fontId="76" fillId="0" borderId="0" xfId="0" applyNumberFormat="1" applyFont="1" applyAlignment="1">
      <alignment horizontal="left" vertical="top"/>
    </xf>
    <xf numFmtId="0" fontId="76" fillId="0" borderId="0" xfId="2994" applyFont="1" applyAlignment="1">
      <alignment vertical="top" wrapText="1"/>
    </xf>
    <xf numFmtId="0" fontId="76" fillId="0" borderId="0" xfId="2995" applyFont="1" applyAlignment="1">
      <alignment horizontal="center" wrapText="1"/>
    </xf>
    <xf numFmtId="2" fontId="76" fillId="0" borderId="0" xfId="2995" applyNumberFormat="1" applyFont="1" applyAlignment="1">
      <alignment horizontal="center" wrapText="1"/>
    </xf>
    <xf numFmtId="199" fontId="76" fillId="0" borderId="0" xfId="0" applyNumberFormat="1" applyFont="1"/>
    <xf numFmtId="0" fontId="76" fillId="0" borderId="0" xfId="1022" applyFont="1" applyAlignment="1">
      <alignment horizontal="left" vertical="top" wrapText="1"/>
    </xf>
    <xf numFmtId="4" fontId="76" fillId="0" borderId="0" xfId="1022" applyNumberFormat="1" applyFont="1" applyAlignment="1">
      <alignment horizontal="center"/>
    </xf>
    <xf numFmtId="2" fontId="76" fillId="0" borderId="0" xfId="1022" applyNumberFormat="1" applyFont="1" applyAlignment="1">
      <alignment horizontal="center"/>
    </xf>
    <xf numFmtId="49" fontId="138" fillId="0" borderId="25" xfId="0" applyNumberFormat="1" applyFont="1" applyBorder="1" applyAlignment="1">
      <alignment horizontal="left" vertical="top"/>
    </xf>
    <xf numFmtId="0" fontId="138" fillId="0" borderId="25" xfId="2026" applyFont="1" applyBorder="1" applyAlignment="1">
      <alignment horizontal="left" vertical="top" wrapText="1"/>
    </xf>
    <xf numFmtId="0" fontId="138" fillId="0" borderId="25" xfId="2026" applyFont="1" applyBorder="1" applyAlignment="1">
      <alignment horizontal="center"/>
    </xf>
    <xf numFmtId="2" fontId="138" fillId="0" borderId="25" xfId="2026" applyNumberFormat="1" applyFont="1" applyBorder="1" applyAlignment="1">
      <alignment horizontal="center"/>
    </xf>
    <xf numFmtId="0" fontId="138" fillId="0" borderId="25" xfId="0" applyFont="1" applyBorder="1"/>
    <xf numFmtId="199" fontId="138" fillId="0" borderId="25" xfId="0" applyNumberFormat="1" applyFont="1" applyBorder="1"/>
    <xf numFmtId="199" fontId="76" fillId="0" borderId="25" xfId="0" applyNumberFormat="1" applyFont="1" applyBorder="1"/>
    <xf numFmtId="0" fontId="138" fillId="0" borderId="0" xfId="0" applyFont="1" applyAlignment="1">
      <alignment wrapText="1"/>
    </xf>
    <xf numFmtId="0" fontId="141" fillId="0" borderId="0" xfId="2996" quotePrefix="1" applyFont="1" applyAlignment="1" applyProtection="1">
      <alignment vertical="top" wrapText="1"/>
    </xf>
    <xf numFmtId="0" fontId="141" fillId="0" borderId="0" xfId="2996" applyFont="1" applyAlignment="1" applyProtection="1">
      <alignment vertical="top" wrapText="1"/>
    </xf>
    <xf numFmtId="0" fontId="148" fillId="0" borderId="0" xfId="2996" applyFont="1" applyAlignment="1" applyProtection="1">
      <alignment vertical="top"/>
    </xf>
    <xf numFmtId="0" fontId="143" fillId="72" borderId="24" xfId="0" applyFont="1" applyFill="1" applyBorder="1" applyAlignment="1">
      <alignment horizontal="center"/>
    </xf>
    <xf numFmtId="0" fontId="143" fillId="0" borderId="0" xfId="0" applyFont="1" applyAlignment="1">
      <alignment horizontal="center"/>
    </xf>
    <xf numFmtId="0" fontId="143" fillId="0" borderId="0" xfId="0" applyFont="1" applyBorder="1" applyAlignment="1">
      <alignment horizontal="center"/>
    </xf>
    <xf numFmtId="197" fontId="143" fillId="0" borderId="0" xfId="0" applyNumberFormat="1" applyFont="1" applyAlignment="1">
      <alignment horizontal="center"/>
    </xf>
    <xf numFmtId="197" fontId="143" fillId="0" borderId="0" xfId="0" applyNumberFormat="1" applyFont="1" applyBorder="1" applyAlignment="1">
      <alignment horizontal="center"/>
    </xf>
    <xf numFmtId="199" fontId="138" fillId="0" borderId="0" xfId="2990" applyNumberFormat="1" applyFont="1" applyFill="1" applyAlignment="1" applyProtection="1">
      <alignment horizontal="center"/>
      <protection locked="0"/>
    </xf>
    <xf numFmtId="199" fontId="138" fillId="0" borderId="0" xfId="2990" applyNumberFormat="1" applyFont="1" applyAlignment="1" applyProtection="1">
      <alignment horizontal="center"/>
    </xf>
    <xf numFmtId="199" fontId="138" fillId="0" borderId="25" xfId="0" applyNumberFormat="1" applyFont="1" applyBorder="1" applyAlignment="1">
      <alignment horizontal="center"/>
    </xf>
    <xf numFmtId="202" fontId="146" fillId="0" borderId="0" xfId="1947" applyNumberFormat="1" applyFont="1" applyBorder="1" applyAlignment="1">
      <alignment horizontal="center"/>
    </xf>
    <xf numFmtId="0" fontId="5" fillId="0" borderId="0" xfId="1947" applyAlignment="1">
      <alignment horizontal="center"/>
    </xf>
    <xf numFmtId="202" fontId="147" fillId="0" borderId="0" xfId="1947" applyNumberFormat="1" applyFont="1" applyAlignment="1">
      <alignment horizontal="center"/>
    </xf>
    <xf numFmtId="0" fontId="137" fillId="0" borderId="0" xfId="1032" applyFont="1" applyAlignment="1">
      <alignment horizontal="center"/>
    </xf>
    <xf numFmtId="0" fontId="137" fillId="0" borderId="0" xfId="1030" applyFont="1" applyAlignment="1">
      <alignment horizontal="center"/>
    </xf>
    <xf numFmtId="199" fontId="137" fillId="0" borderId="0" xfId="2990" applyNumberFormat="1" applyFont="1" applyFill="1" applyBorder="1" applyAlignment="1" applyProtection="1">
      <alignment horizontal="center"/>
      <protection locked="0"/>
    </xf>
    <xf numFmtId="0" fontId="5" fillId="0" borderId="0" xfId="0" applyFont="1" applyAlignment="1">
      <alignment horizontal="center"/>
    </xf>
    <xf numFmtId="198" fontId="136" fillId="0" borderId="28" xfId="0" applyNumberFormat="1" applyFont="1" applyBorder="1" applyAlignment="1">
      <alignment horizontal="left" vertical="top"/>
    </xf>
    <xf numFmtId="0" fontId="76" fillId="0" borderId="0" xfId="1039" applyFont="1" applyAlignment="1">
      <alignment horizontal="left" vertical="top"/>
    </xf>
    <xf numFmtId="0" fontId="76" fillId="0" borderId="0" xfId="0" applyFont="1" applyAlignment="1">
      <alignment horizontal="left" vertical="top"/>
    </xf>
    <xf numFmtId="0" fontId="137" fillId="0" borderId="0" xfId="1039" applyFont="1" applyAlignment="1">
      <alignment horizontal="left" vertical="top"/>
    </xf>
    <xf numFmtId="0" fontId="76" fillId="75" borderId="0" xfId="1039" applyFont="1" applyFill="1" applyBorder="1" applyAlignment="1">
      <alignment horizontal="left" vertical="top"/>
    </xf>
    <xf numFmtId="49" fontId="76" fillId="0" borderId="0" xfId="0" applyNumberFormat="1" applyFont="1" applyAlignment="1">
      <alignment vertical="top"/>
    </xf>
    <xf numFmtId="0" fontId="141" fillId="0" borderId="0" xfId="2996" applyFont="1" applyAlignment="1" applyProtection="1">
      <alignment horizontal="center" wrapText="1"/>
    </xf>
    <xf numFmtId="49" fontId="76" fillId="0" borderId="0" xfId="0" applyNumberFormat="1" applyFont="1" applyAlignment="1">
      <alignment horizontal="center"/>
    </xf>
    <xf numFmtId="0" fontId="76" fillId="0" borderId="29" xfId="1037" applyFont="1" applyBorder="1" applyAlignment="1">
      <alignment horizontal="left" wrapText="1"/>
    </xf>
    <xf numFmtId="0" fontId="76" fillId="0" borderId="29" xfId="1032" applyFont="1" applyBorder="1" applyAlignment="1">
      <alignment horizontal="center"/>
    </xf>
    <xf numFmtId="0" fontId="76" fillId="0" borderId="29" xfId="1030" applyFont="1" applyBorder="1" applyAlignment="1">
      <alignment horizontal="center"/>
    </xf>
    <xf numFmtId="199" fontId="76" fillId="0" borderId="29" xfId="2990" applyNumberFormat="1" applyFont="1" applyFill="1" applyBorder="1" applyAlignment="1" applyProtection="1">
      <alignment horizontal="center"/>
      <protection locked="0"/>
    </xf>
    <xf numFmtId="0" fontId="76" fillId="0" borderId="0" xfId="1037" applyFont="1" applyBorder="1" applyAlignment="1">
      <alignment horizontal="left" wrapText="1"/>
    </xf>
    <xf numFmtId="0" fontId="76" fillId="0" borderId="0" xfId="1032" applyFont="1" applyBorder="1" applyAlignment="1">
      <alignment horizontal="center"/>
    </xf>
    <xf numFmtId="0" fontId="76" fillId="0" borderId="0" xfId="1030" applyFont="1" applyBorder="1" applyAlignment="1">
      <alignment horizontal="center"/>
    </xf>
    <xf numFmtId="0" fontId="144" fillId="73" borderId="25" xfId="0" applyFont="1" applyFill="1" applyBorder="1" applyAlignment="1">
      <alignment horizontal="right" vertical="center"/>
    </xf>
    <xf numFmtId="0" fontId="143" fillId="73" borderId="27" xfId="0" applyFont="1" applyFill="1" applyBorder="1" applyAlignment="1">
      <alignment horizontal="center" vertical="center"/>
    </xf>
    <xf numFmtId="197" fontId="143" fillId="73" borderId="27" xfId="0" applyNumberFormat="1" applyFont="1" applyFill="1" applyBorder="1" applyAlignment="1">
      <alignment horizontal="center" vertical="center"/>
    </xf>
    <xf numFmtId="0" fontId="143" fillId="0" borderId="0" xfId="0" applyFont="1" applyAlignment="1">
      <alignment horizontal="right"/>
    </xf>
    <xf numFmtId="0" fontId="144" fillId="73" borderId="26" xfId="0" applyFont="1" applyFill="1" applyBorder="1" applyAlignment="1">
      <alignment horizontal="left" vertical="center"/>
    </xf>
    <xf numFmtId="0" fontId="138" fillId="72" borderId="23" xfId="0" applyFont="1" applyFill="1" applyBorder="1" applyAlignment="1">
      <alignment horizontal="left"/>
    </xf>
    <xf numFmtId="0" fontId="81" fillId="74" borderId="27" xfId="0" applyFont="1" applyFill="1" applyBorder="1" applyAlignment="1">
      <alignment horizontal="center"/>
    </xf>
    <xf numFmtId="4" fontId="81" fillId="74" borderId="27" xfId="0" applyNumberFormat="1" applyFont="1" applyFill="1" applyBorder="1" applyAlignment="1">
      <alignment horizontal="center"/>
    </xf>
    <xf numFmtId="199" fontId="81" fillId="74" borderId="27" xfId="0" applyNumberFormat="1" applyFont="1" applyFill="1" applyBorder="1" applyAlignment="1">
      <alignment horizontal="center"/>
    </xf>
    <xf numFmtId="0" fontId="135" fillId="74" borderId="25" xfId="0" applyFont="1" applyFill="1" applyBorder="1" applyAlignment="1">
      <alignment horizontal="left" vertical="top"/>
    </xf>
    <xf numFmtId="0" fontId="143" fillId="0" borderId="0" xfId="0" applyFont="1" applyAlignment="1">
      <alignment horizontal="left" vertical="top"/>
    </xf>
    <xf numFmtId="0" fontId="76" fillId="75" borderId="0" xfId="1039" applyFont="1" applyFill="1" applyAlignment="1">
      <alignment horizontal="left" vertical="top"/>
    </xf>
    <xf numFmtId="0" fontId="62" fillId="0" borderId="0" xfId="0" applyFont="1" applyAlignment="1">
      <alignment horizontal="left" vertical="top"/>
    </xf>
    <xf numFmtId="4" fontId="76" fillId="0" borderId="0" xfId="1030" applyNumberFormat="1" applyFont="1" applyAlignment="1">
      <alignment horizontal="center"/>
    </xf>
    <xf numFmtId="4" fontId="143" fillId="0" borderId="0" xfId="0" applyNumberFormat="1" applyFont="1" applyAlignment="1">
      <alignment horizontal="center"/>
    </xf>
    <xf numFmtId="199" fontId="143" fillId="0" borderId="0" xfId="0" applyNumberFormat="1" applyFont="1" applyAlignment="1">
      <alignment horizontal="center"/>
    </xf>
    <xf numFmtId="4" fontId="76" fillId="75" borderId="0" xfId="1030" applyNumberFormat="1" applyFont="1" applyFill="1" applyAlignment="1">
      <alignment horizontal="center"/>
    </xf>
    <xf numFmtId="4" fontId="81" fillId="0" borderId="0" xfId="0" applyNumberFormat="1" applyFont="1" applyAlignment="1">
      <alignment horizontal="center"/>
    </xf>
    <xf numFmtId="199" fontId="81" fillId="0" borderId="0" xfId="0" applyNumberFormat="1" applyFont="1" applyAlignment="1">
      <alignment horizontal="center"/>
    </xf>
    <xf numFmtId="49" fontId="138" fillId="0" borderId="0" xfId="1034" applyFont="1" applyAlignment="1">
      <alignment horizontal="left" vertical="top" wrapText="1"/>
    </xf>
    <xf numFmtId="0" fontId="138" fillId="0" borderId="0" xfId="0" applyFont="1"/>
    <xf numFmtId="0" fontId="138" fillId="76" borderId="30" xfId="0" applyFont="1" applyFill="1" applyBorder="1"/>
    <xf numFmtId="0" fontId="138" fillId="76" borderId="25" xfId="0" applyFont="1" applyFill="1" applyBorder="1" applyAlignment="1">
      <alignment horizontal="justify" vertical="top"/>
    </xf>
    <xf numFmtId="0" fontId="138" fillId="76" borderId="25" xfId="0" applyFont="1" applyFill="1" applyBorder="1" applyAlignment="1">
      <alignment horizontal="center"/>
    </xf>
    <xf numFmtId="177" fontId="138" fillId="76" borderId="25" xfId="2963" applyFont="1" applyFill="1" applyBorder="1" applyAlignment="1">
      <alignment horizontal="center"/>
    </xf>
    <xf numFmtId="0" fontId="138" fillId="76" borderId="26" xfId="0" applyFont="1" applyFill="1" applyBorder="1" applyAlignment="1">
      <alignment horizontal="center"/>
    </xf>
    <xf numFmtId="0" fontId="76" fillId="0" borderId="0" xfId="0" applyFont="1" applyAlignment="1">
      <alignment horizontal="justify" vertical="top"/>
    </xf>
    <xf numFmtId="177" fontId="76" fillId="0" borderId="0" xfId="2963" applyFont="1" applyBorder="1" applyAlignment="1">
      <alignment horizontal="center"/>
    </xf>
    <xf numFmtId="177" fontId="150" fillId="0" borderId="0" xfId="2963" applyFont="1" applyBorder="1" applyAlignment="1">
      <alignment horizontal="center"/>
    </xf>
    <xf numFmtId="0" fontId="138" fillId="77" borderId="30" xfId="0" applyFont="1" applyFill="1" applyBorder="1" applyAlignment="1">
      <alignment horizontal="center" vertical="top"/>
    </xf>
    <xf numFmtId="0" fontId="138" fillId="77" borderId="25" xfId="0" applyFont="1" applyFill="1" applyBorder="1" applyAlignment="1">
      <alignment horizontal="justify" vertical="top"/>
    </xf>
    <xf numFmtId="0" fontId="144" fillId="76" borderId="30" xfId="0" applyFont="1" applyFill="1" applyBorder="1" applyAlignment="1">
      <alignment horizontal="center"/>
    </xf>
    <xf numFmtId="0" fontId="144" fillId="76" borderId="25" xfId="0" applyFont="1" applyFill="1" applyBorder="1"/>
    <xf numFmtId="4" fontId="144" fillId="76" borderId="26" xfId="2963" applyNumberFormat="1" applyFont="1" applyFill="1" applyBorder="1" applyAlignment="1">
      <alignment horizontal="center"/>
    </xf>
    <xf numFmtId="0" fontId="143" fillId="0" borderId="0" xfId="0" applyFont="1" applyAlignment="1">
      <alignment horizontal="center" vertical="top"/>
    </xf>
    <xf numFmtId="0" fontId="143" fillId="0" borderId="0" xfId="0" applyFont="1" applyAlignment="1">
      <alignment vertical="top" wrapText="1"/>
    </xf>
    <xf numFmtId="0" fontId="139" fillId="77" borderId="30" xfId="0" quotePrefix="1" applyFont="1" applyFill="1" applyBorder="1" applyAlignment="1">
      <alignment vertical="top"/>
    </xf>
    <xf numFmtId="0" fontId="138" fillId="78" borderId="30" xfId="0" applyFont="1" applyFill="1" applyBorder="1" applyAlignment="1">
      <alignment horizontal="center"/>
    </xf>
    <xf numFmtId="0" fontId="138" fillId="78" borderId="25" xfId="0" applyFont="1" applyFill="1" applyBorder="1"/>
    <xf numFmtId="4" fontId="76" fillId="0" borderId="0" xfId="0" applyNumberFormat="1" applyFont="1" applyAlignment="1">
      <alignment horizontal="center"/>
    </xf>
    <xf numFmtId="4" fontId="76" fillId="0" borderId="0" xfId="2963" applyNumberFormat="1" applyFont="1" applyBorder="1" applyAlignment="1">
      <alignment horizontal="center"/>
    </xf>
    <xf numFmtId="0" fontId="138" fillId="77" borderId="25" xfId="0" applyFont="1" applyFill="1" applyBorder="1" applyAlignment="1">
      <alignment horizontal="center"/>
    </xf>
    <xf numFmtId="0" fontId="144" fillId="76" borderId="25" xfId="0" applyFont="1" applyFill="1" applyBorder="1" applyAlignment="1">
      <alignment horizontal="center" readingOrder="1"/>
    </xf>
    <xf numFmtId="0" fontId="144" fillId="76" borderId="25" xfId="0" applyFont="1" applyFill="1" applyBorder="1" applyAlignment="1">
      <alignment horizontal="center"/>
    </xf>
    <xf numFmtId="4" fontId="144" fillId="76" borderId="25" xfId="2963" applyNumberFormat="1" applyFont="1" applyFill="1" applyBorder="1" applyAlignment="1">
      <alignment horizontal="center"/>
    </xf>
    <xf numFmtId="4" fontId="143" fillId="0" borderId="0" xfId="2963" applyNumberFormat="1" applyFont="1" applyAlignment="1">
      <alignment horizontal="center"/>
    </xf>
    <xf numFmtId="4" fontId="143" fillId="0" borderId="0" xfId="2963" applyNumberFormat="1" applyFont="1" applyBorder="1" applyAlignment="1">
      <alignment horizontal="center"/>
    </xf>
    <xf numFmtId="4" fontId="76" fillId="0" borderId="0" xfId="2963" applyNumberFormat="1" applyFont="1" applyAlignment="1">
      <alignment horizontal="center"/>
    </xf>
    <xf numFmtId="0" fontId="139" fillId="77" borderId="25" xfId="0" applyFont="1" applyFill="1" applyBorder="1" applyAlignment="1">
      <alignment horizontal="center"/>
    </xf>
    <xf numFmtId="4" fontId="139" fillId="77" borderId="26" xfId="0" applyNumberFormat="1" applyFont="1" applyFill="1" applyBorder="1" applyAlignment="1">
      <alignment horizontal="center"/>
    </xf>
    <xf numFmtId="0" fontId="138" fillId="78" borderId="25" xfId="0" applyFont="1" applyFill="1" applyBorder="1" applyAlignment="1">
      <alignment horizontal="center"/>
    </xf>
    <xf numFmtId="177" fontId="138" fillId="0" borderId="0" xfId="2963" applyFont="1" applyAlignment="1">
      <alignment horizontal="center"/>
    </xf>
    <xf numFmtId="177" fontId="150" fillId="0" borderId="0" xfId="2963" applyFont="1" applyAlignment="1">
      <alignment horizontal="center"/>
    </xf>
    <xf numFmtId="177" fontId="138" fillId="77" borderId="26" xfId="2963" applyFont="1" applyFill="1" applyBorder="1" applyAlignment="1">
      <alignment horizontal="center"/>
    </xf>
    <xf numFmtId="177" fontId="76" fillId="0" borderId="0" xfId="2963" applyFont="1" applyBorder="1" applyAlignment="1">
      <alignment horizontal="center" wrapText="1"/>
    </xf>
    <xf numFmtId="177" fontId="138" fillId="77" borderId="25" xfId="2963" applyFont="1" applyFill="1" applyBorder="1" applyAlignment="1">
      <alignment horizontal="center"/>
    </xf>
    <xf numFmtId="177" fontId="76" fillId="0" borderId="0" xfId="2963" applyFont="1" applyAlignment="1">
      <alignment horizontal="center"/>
    </xf>
    <xf numFmtId="177" fontId="138" fillId="78" borderId="25" xfId="2963" applyFont="1" applyFill="1" applyBorder="1" applyAlignment="1">
      <alignment horizontal="center"/>
    </xf>
    <xf numFmtId="177" fontId="138" fillId="78" borderId="26" xfId="0" applyNumberFormat="1" applyFont="1" applyFill="1" applyBorder="1" applyAlignment="1">
      <alignment horizontal="center"/>
    </xf>
    <xf numFmtId="0" fontId="139" fillId="0" borderId="0" xfId="0" applyFont="1" applyBorder="1" applyAlignment="1">
      <alignment vertical="top"/>
    </xf>
    <xf numFmtId="0" fontId="139" fillId="0" borderId="0" xfId="0" applyFont="1" applyBorder="1" applyAlignment="1">
      <alignment vertical="top" wrapText="1"/>
    </xf>
    <xf numFmtId="0" fontId="140" fillId="0" borderId="0" xfId="0" applyFont="1" applyBorder="1" applyAlignment="1">
      <alignment horizontal="center"/>
    </xf>
    <xf numFmtId="1" fontId="76" fillId="0" borderId="0" xfId="0" applyNumberFormat="1" applyFont="1" applyAlignment="1">
      <alignment horizontal="center"/>
    </xf>
    <xf numFmtId="0" fontId="138" fillId="0" borderId="0" xfId="0" applyFont="1" applyAlignment="1">
      <alignment horizontal="left" wrapText="1"/>
    </xf>
    <xf numFmtId="199" fontId="4" fillId="0" borderId="0" xfId="0" applyNumberFormat="1" applyFont="1" applyBorder="1"/>
    <xf numFmtId="0" fontId="76" fillId="0" borderId="0" xfId="0" applyFont="1" applyAlignment="1">
      <alignment horizontal="left" wrapText="1"/>
    </xf>
    <xf numFmtId="0" fontId="76" fillId="0" borderId="0" xfId="0" applyFont="1" applyAlignment="1">
      <alignment horizontal="left"/>
    </xf>
    <xf numFmtId="201" fontId="76" fillId="0" borderId="0" xfId="0" applyNumberFormat="1" applyFont="1"/>
    <xf numFmtId="197" fontId="76" fillId="0" borderId="0" xfId="0" applyNumberFormat="1" applyFont="1" applyAlignment="1">
      <alignment horizontal="right"/>
    </xf>
    <xf numFmtId="169" fontId="76" fillId="0" borderId="0" xfId="0" applyNumberFormat="1" applyFont="1" applyAlignment="1">
      <alignment horizontal="right"/>
    </xf>
    <xf numFmtId="197" fontId="76" fillId="0" borderId="0" xfId="0" applyNumberFormat="1" applyFont="1"/>
    <xf numFmtId="169" fontId="76" fillId="0" borderId="0" xfId="0" applyNumberFormat="1" applyFont="1"/>
    <xf numFmtId="9" fontId="76" fillId="0" borderId="0" xfId="0" applyNumberFormat="1" applyFont="1" applyAlignment="1">
      <alignment horizontal="center"/>
    </xf>
    <xf numFmtId="1" fontId="76" fillId="0" borderId="0" xfId="0" applyNumberFormat="1" applyFont="1" applyAlignment="1">
      <alignment horizontal="left" vertical="top"/>
    </xf>
    <xf numFmtId="1" fontId="138" fillId="0" borderId="0" xfId="0" applyNumberFormat="1" applyFont="1" applyAlignment="1">
      <alignment horizontal="center"/>
    </xf>
    <xf numFmtId="197" fontId="138" fillId="0" borderId="0" xfId="0" applyNumberFormat="1" applyFont="1"/>
    <xf numFmtId="169" fontId="138" fillId="0" borderId="0" xfId="0" applyNumberFormat="1" applyFont="1"/>
    <xf numFmtId="0" fontId="76" fillId="0" borderId="23" xfId="0" applyFont="1" applyBorder="1" applyAlignment="1">
      <alignment horizontal="left"/>
    </xf>
    <xf numFmtId="0" fontId="76" fillId="0" borderId="23" xfId="0" applyFont="1" applyBorder="1" applyAlignment="1">
      <alignment horizontal="center"/>
    </xf>
    <xf numFmtId="9" fontId="76" fillId="0" borderId="23" xfId="0" applyNumberFormat="1" applyFont="1" applyBorder="1" applyAlignment="1">
      <alignment horizontal="center"/>
    </xf>
    <xf numFmtId="0" fontId="138" fillId="0" borderId="0" xfId="1037" applyFont="1" applyAlignment="1">
      <alignment horizontal="left" wrapText="1"/>
    </xf>
    <xf numFmtId="0" fontId="76" fillId="0" borderId="0" xfId="0" applyFont="1" applyBorder="1" applyAlignment="1">
      <alignment horizontal="left"/>
    </xf>
    <xf numFmtId="0" fontId="76" fillId="0" borderId="0" xfId="0" applyFont="1" applyBorder="1" applyAlignment="1">
      <alignment horizontal="center"/>
    </xf>
    <xf numFmtId="9" fontId="76" fillId="0" borderId="0" xfId="0" applyNumberFormat="1" applyFont="1" applyBorder="1" applyAlignment="1">
      <alignment horizontal="center"/>
    </xf>
    <xf numFmtId="0" fontId="76" fillId="0" borderId="25" xfId="0" applyFont="1" applyBorder="1"/>
    <xf numFmtId="0" fontId="138" fillId="0" borderId="25" xfId="0" applyFont="1" applyBorder="1" applyAlignment="1">
      <alignment horizontal="left"/>
    </xf>
    <xf numFmtId="0" fontId="138" fillId="0" borderId="25" xfId="0" applyFont="1" applyBorder="1" applyAlignment="1">
      <alignment horizontal="center"/>
    </xf>
    <xf numFmtId="1" fontId="138" fillId="0" borderId="25" xfId="0" applyNumberFormat="1" applyFont="1" applyBorder="1" applyAlignment="1">
      <alignment horizontal="center"/>
    </xf>
    <xf numFmtId="199" fontId="76" fillId="0" borderId="25" xfId="0" applyNumberFormat="1" applyFont="1" applyBorder="1" applyAlignment="1">
      <alignment horizontal="center"/>
    </xf>
    <xf numFmtId="0" fontId="138" fillId="0" borderId="25" xfId="0" applyFont="1" applyBorder="1" applyAlignment="1">
      <alignment horizontal="left" vertical="top"/>
    </xf>
    <xf numFmtId="197" fontId="138" fillId="0" borderId="25" xfId="0" applyNumberFormat="1" applyFont="1" applyBorder="1" applyAlignment="1">
      <alignment horizontal="right"/>
    </xf>
    <xf numFmtId="169" fontId="138" fillId="0" borderId="25" xfId="0" applyNumberFormat="1" applyFont="1" applyBorder="1" applyAlignment="1">
      <alignment horizontal="right"/>
    </xf>
    <xf numFmtId="9" fontId="138" fillId="0" borderId="25" xfId="0" applyNumberFormat="1" applyFont="1" applyBorder="1" applyAlignment="1">
      <alignment horizontal="center"/>
    </xf>
    <xf numFmtId="197" fontId="138" fillId="0" borderId="25" xfId="0" applyNumberFormat="1" applyFont="1" applyBorder="1"/>
    <xf numFmtId="169" fontId="138" fillId="0" borderId="25" xfId="0" applyNumberFormat="1" applyFont="1" applyBorder="1"/>
    <xf numFmtId="0" fontId="76" fillId="0" borderId="25" xfId="0" applyFont="1" applyBorder="1" applyAlignment="1">
      <alignment horizontal="center"/>
    </xf>
    <xf numFmtId="0" fontId="138" fillId="0" borderId="0" xfId="0" applyFont="1" applyBorder="1" applyAlignment="1">
      <alignment horizontal="left" vertical="top"/>
    </xf>
    <xf numFmtId="0" fontId="138" fillId="0" borderId="0" xfId="0" applyFont="1" applyBorder="1" applyAlignment="1">
      <alignment horizontal="left"/>
    </xf>
    <xf numFmtId="0" fontId="138" fillId="0" borderId="0" xfId="0" applyFont="1" applyBorder="1" applyAlignment="1">
      <alignment horizontal="center"/>
    </xf>
    <xf numFmtId="1" fontId="138" fillId="0" borderId="0" xfId="0" applyNumberFormat="1" applyFont="1" applyBorder="1" applyAlignment="1">
      <alignment horizontal="center"/>
    </xf>
    <xf numFmtId="199" fontId="138" fillId="0" borderId="0" xfId="0" applyNumberFormat="1" applyFont="1" applyBorder="1" applyAlignment="1">
      <alignment horizontal="center"/>
    </xf>
    <xf numFmtId="0" fontId="138" fillId="0" borderId="0" xfId="0" applyFont="1" applyBorder="1"/>
    <xf numFmtId="197" fontId="138" fillId="0" borderId="0" xfId="0" applyNumberFormat="1" applyFont="1" applyBorder="1" applyAlignment="1">
      <alignment horizontal="right"/>
    </xf>
    <xf numFmtId="169" fontId="138" fillId="0" borderId="0" xfId="0" applyNumberFormat="1" applyFont="1" applyBorder="1" applyAlignment="1">
      <alignment horizontal="right"/>
    </xf>
    <xf numFmtId="9" fontId="138" fillId="0" borderId="0" xfId="0" applyNumberFormat="1" applyFont="1" applyBorder="1" applyAlignment="1">
      <alignment horizontal="center"/>
    </xf>
    <xf numFmtId="197" fontId="138" fillId="0" borderId="0" xfId="0" applyNumberFormat="1" applyFont="1" applyBorder="1"/>
    <xf numFmtId="169" fontId="138" fillId="0" borderId="0" xfId="0" applyNumberFormat="1" applyFont="1" applyBorder="1"/>
    <xf numFmtId="1" fontId="151" fillId="0" borderId="0" xfId="0" applyNumberFormat="1" applyFont="1" applyAlignment="1">
      <alignment horizontal="center"/>
    </xf>
    <xf numFmtId="0" fontId="141" fillId="0" borderId="0" xfId="0" applyFont="1" applyAlignment="1">
      <alignment horizontal="left"/>
    </xf>
    <xf numFmtId="9" fontId="76" fillId="0" borderId="0" xfId="2997" applyFont="1" applyFill="1" applyBorder="1" applyAlignment="1">
      <alignment horizontal="center"/>
    </xf>
    <xf numFmtId="0" fontId="138" fillId="0" borderId="0" xfId="1039" applyFont="1">
      <alignment horizontal="left" vertical="top"/>
    </xf>
    <xf numFmtId="0" fontId="76" fillId="0" borderId="29" xfId="1039" applyFont="1" applyBorder="1" applyAlignment="1">
      <alignment horizontal="left" vertical="top"/>
    </xf>
    <xf numFmtId="0" fontId="76" fillId="0" borderId="0" xfId="1039" applyFont="1" applyBorder="1" applyAlignment="1">
      <alignment horizontal="left" vertical="top"/>
    </xf>
    <xf numFmtId="49" fontId="138" fillId="0" borderId="0" xfId="0" applyNumberFormat="1" applyFont="1"/>
    <xf numFmtId="49" fontId="76" fillId="0" borderId="0" xfId="0" applyNumberFormat="1" applyFont="1"/>
    <xf numFmtId="49" fontId="76" fillId="0" borderId="0" xfId="0" applyNumberFormat="1" applyFont="1" applyAlignment="1">
      <alignment wrapText="1"/>
    </xf>
    <xf numFmtId="0" fontId="76" fillId="0" borderId="0" xfId="0" applyFont="1" applyAlignment="1">
      <alignment vertical="top" wrapText="1"/>
    </xf>
    <xf numFmtId="0" fontId="76" fillId="0" borderId="0" xfId="0" applyFont="1" applyAlignment="1">
      <alignment horizontal="center" wrapText="1"/>
    </xf>
    <xf numFmtId="49" fontId="76" fillId="0" borderId="31" xfId="0" applyNumberFormat="1" applyFont="1" applyBorder="1"/>
    <xf numFmtId="0" fontId="76" fillId="0" borderId="31" xfId="0" applyFont="1" applyBorder="1"/>
    <xf numFmtId="0" fontId="76" fillId="0" borderId="31" xfId="0" applyFont="1" applyBorder="1" applyAlignment="1">
      <alignment horizontal="center"/>
    </xf>
    <xf numFmtId="49" fontId="138" fillId="0" borderId="0" xfId="0" applyNumberFormat="1" applyFont="1" applyAlignment="1">
      <alignment vertical="top"/>
    </xf>
    <xf numFmtId="199" fontId="138" fillId="0" borderId="0" xfId="0" applyNumberFormat="1" applyFont="1" applyAlignment="1">
      <alignment horizontal="center"/>
    </xf>
    <xf numFmtId="0" fontId="152" fillId="0" borderId="0" xfId="0" applyFont="1"/>
    <xf numFmtId="0" fontId="76" fillId="0" borderId="0" xfId="0" applyFont="1" applyAlignment="1">
      <alignment horizontal="left" vertical="center"/>
    </xf>
    <xf numFmtId="0" fontId="76" fillId="0" borderId="0" xfId="0" applyFont="1" applyAlignment="1">
      <alignment vertical="center"/>
    </xf>
    <xf numFmtId="199" fontId="76" fillId="0" borderId="0" xfId="0" applyNumberFormat="1" applyFont="1" applyAlignment="1">
      <alignment horizontal="center" vertical="center"/>
    </xf>
    <xf numFmtId="199" fontId="76" fillId="0" borderId="0" xfId="0" applyNumberFormat="1" applyFont="1" applyAlignment="1">
      <alignment horizontal="left" vertical="center"/>
    </xf>
    <xf numFmtId="49" fontId="138" fillId="0" borderId="0" xfId="0" applyNumberFormat="1" applyFont="1" applyAlignment="1">
      <alignment wrapText="1"/>
    </xf>
    <xf numFmtId="49" fontId="76" fillId="0" borderId="0" xfId="0" applyNumberFormat="1" applyFont="1" applyAlignment="1">
      <alignment horizontal="left" vertical="top" wrapText="1" indent="1"/>
    </xf>
    <xf numFmtId="0" fontId="76" fillId="0" borderId="0" xfId="0" applyFont="1" applyAlignment="1">
      <alignment horizontal="left" vertical="top" wrapText="1" indent="1"/>
    </xf>
    <xf numFmtId="4" fontId="76" fillId="0" borderId="0" xfId="0" applyNumberFormat="1" applyFont="1" applyAlignment="1">
      <alignment horizontal="center" wrapText="1"/>
    </xf>
    <xf numFmtId="0" fontId="76" fillId="0" borderId="25" xfId="0" applyFont="1" applyBorder="1" applyAlignment="1">
      <alignment horizontal="center" wrapText="1"/>
    </xf>
    <xf numFmtId="4" fontId="76" fillId="0" borderId="25" xfId="0" applyNumberFormat="1" applyFont="1" applyBorder="1" applyAlignment="1">
      <alignment horizontal="center"/>
    </xf>
    <xf numFmtId="0" fontId="76" fillId="0" borderId="29" xfId="0" applyFont="1" applyBorder="1" applyAlignment="1">
      <alignment horizontal="center" wrapText="1"/>
    </xf>
    <xf numFmtId="4" fontId="76" fillId="0" borderId="0" xfId="0" applyNumberFormat="1" applyFont="1" applyAlignment="1">
      <alignment horizontal="left" vertical="center"/>
    </xf>
    <xf numFmtId="0" fontId="76" fillId="0" borderId="0" xfId="1039" applyFont="1" applyAlignment="1">
      <alignment horizontal="left" vertical="center" wrapText="1"/>
    </xf>
    <xf numFmtId="0" fontId="76" fillId="0" borderId="0" xfId="1037" applyFont="1" applyAlignment="1">
      <alignment horizontal="left" vertical="center" wrapText="1"/>
    </xf>
    <xf numFmtId="0" fontId="76" fillId="0" borderId="0" xfId="1037" applyFont="1" applyAlignment="1">
      <alignment vertical="center" wrapText="1"/>
    </xf>
    <xf numFmtId="199" fontId="76" fillId="0" borderId="0" xfId="1032" applyNumberFormat="1" applyFont="1" applyAlignment="1">
      <alignment horizontal="center" vertical="center" wrapText="1"/>
    </xf>
    <xf numFmtId="199" fontId="76" fillId="0" borderId="0" xfId="1030" applyNumberFormat="1" applyFont="1" applyAlignment="1">
      <alignment horizontal="left" vertical="center" wrapText="1"/>
    </xf>
    <xf numFmtId="199" fontId="76" fillId="0" borderId="0" xfId="2990" applyNumberFormat="1" applyFont="1" applyAlignment="1">
      <alignment horizontal="left" vertical="center" wrapText="1"/>
    </xf>
    <xf numFmtId="200" fontId="76" fillId="0" borderId="0" xfId="2990" applyNumberFormat="1" applyFont="1" applyAlignment="1">
      <alignment horizontal="left" vertical="center" wrapText="1"/>
    </xf>
    <xf numFmtId="0" fontId="76" fillId="0" borderId="0" xfId="0" applyFont="1" applyAlignment="1">
      <alignment horizontal="left" vertical="center" wrapText="1"/>
    </xf>
    <xf numFmtId="0" fontId="137" fillId="0" borderId="0" xfId="1044" applyFont="1" applyAlignment="1">
      <alignment horizontal="center"/>
    </xf>
    <xf numFmtId="0" fontId="76" fillId="0" borderId="0" xfId="2998" applyFont="1" applyAlignment="1">
      <alignment vertical="top" wrapText="1"/>
    </xf>
    <xf numFmtId="0" fontId="138" fillId="0" borderId="0" xfId="753" applyFont="1" applyBorder="1" applyAlignment="1">
      <alignment horizontal="right" vertical="top"/>
    </xf>
    <xf numFmtId="0" fontId="138" fillId="0" borderId="0" xfId="753" applyFont="1" applyBorder="1" applyAlignment="1">
      <alignment horizontal="left" vertical="top" wrapText="1"/>
    </xf>
    <xf numFmtId="0" fontId="138" fillId="0" borderId="0" xfId="753" applyFont="1" applyBorder="1" applyAlignment="1" applyProtection="1">
      <alignment horizontal="right" vertical="top"/>
    </xf>
    <xf numFmtId="0" fontId="138" fillId="0" borderId="17" xfId="753" applyFont="1" applyBorder="1" applyAlignment="1" applyProtection="1">
      <alignment horizontal="left" vertical="top" wrapText="1"/>
    </xf>
    <xf numFmtId="167" fontId="76" fillId="0" borderId="0" xfId="753" applyNumberFormat="1" applyFont="1" applyAlignment="1">
      <alignment vertical="top"/>
    </xf>
    <xf numFmtId="0" fontId="139" fillId="0" borderId="0" xfId="0" applyFont="1" applyAlignment="1">
      <alignment horizontal="justify"/>
    </xf>
    <xf numFmtId="0" fontId="137" fillId="0" borderId="0" xfId="0" applyFont="1" applyAlignment="1"/>
    <xf numFmtId="0" fontId="137" fillId="0" borderId="0" xfId="0" applyFont="1" applyAlignment="1">
      <alignment horizontal="left" indent="1"/>
    </xf>
    <xf numFmtId="0" fontId="137" fillId="0" borderId="0" xfId="0" applyFont="1" applyAlignment="1">
      <alignment horizontal="right" vertical="top"/>
    </xf>
    <xf numFmtId="0" fontId="137" fillId="0" borderId="0" xfId="0" applyFont="1" applyAlignment="1">
      <alignment horizontal="justify"/>
    </xf>
    <xf numFmtId="0" fontId="137" fillId="0" borderId="0" xfId="0" applyFont="1" applyAlignment="1">
      <alignment horizontal="justify" vertical="top"/>
    </xf>
    <xf numFmtId="0" fontId="137" fillId="0" borderId="0" xfId="0" applyFont="1" applyAlignment="1">
      <alignment horizontal="left" vertical="top" wrapText="1"/>
    </xf>
    <xf numFmtId="0" fontId="76" fillId="0" borderId="0" xfId="774" applyFont="1" applyAlignment="1">
      <alignment wrapText="1"/>
    </xf>
    <xf numFmtId="0" fontId="76" fillId="0" borderId="0" xfId="1030" applyFont="1" applyFill="1">
      <alignment horizontal="right"/>
    </xf>
    <xf numFmtId="0" fontId="76" fillId="0" borderId="25" xfId="0" applyFont="1" applyBorder="1" applyAlignment="1">
      <alignment vertical="top" wrapText="1"/>
    </xf>
    <xf numFmtId="177" fontId="138" fillId="77" borderId="25" xfId="2963" applyFont="1" applyFill="1" applyBorder="1" applyAlignment="1">
      <alignment horizontal="left" vertical="top" wrapText="1"/>
    </xf>
    <xf numFmtId="177" fontId="76" fillId="77" borderId="25" xfId="2963" applyFont="1" applyFill="1" applyBorder="1" applyAlignment="1">
      <alignment horizontal="left" vertical="top" wrapText="1"/>
    </xf>
    <xf numFmtId="0" fontId="139" fillId="77" borderId="25" xfId="0" applyFont="1" applyFill="1" applyBorder="1" applyAlignment="1">
      <alignment horizontal="center" vertical="top" wrapText="1"/>
    </xf>
    <xf numFmtId="0" fontId="76" fillId="0" borderId="0" xfId="1030" applyFont="1">
      <alignment horizontal="right"/>
    </xf>
    <xf numFmtId="0" fontId="76" fillId="0" borderId="0" xfId="0" applyFont="1" applyAlignment="1">
      <alignment wrapText="1"/>
    </xf>
    <xf numFmtId="0" fontId="76" fillId="0" borderId="0" xfId="1039" applyFont="1">
      <alignment horizontal="left" vertical="top"/>
    </xf>
    <xf numFmtId="4" fontId="76" fillId="0" borderId="0" xfId="2991" applyNumberFormat="1" applyFont="1" applyAlignment="1">
      <alignment wrapText="1"/>
    </xf>
    <xf numFmtId="0" fontId="137" fillId="0" borderId="0" xfId="1044" applyFont="1" applyAlignment="1">
      <alignment horizontal="center"/>
    </xf>
    <xf numFmtId="0" fontId="76" fillId="0" borderId="0" xfId="2998" applyFont="1" applyAlignment="1">
      <alignment vertical="top" wrapText="1"/>
    </xf>
    <xf numFmtId="0" fontId="76" fillId="79" borderId="0" xfId="2998" applyFont="1" applyFill="1" applyAlignment="1">
      <alignment vertical="top" wrapText="1"/>
    </xf>
    <xf numFmtId="0" fontId="76" fillId="79" borderId="0" xfId="2994" applyFont="1" applyFill="1" applyAlignment="1">
      <alignment vertical="top" wrapText="1"/>
    </xf>
    <xf numFmtId="2" fontId="76" fillId="79" borderId="0" xfId="2995" applyNumberFormat="1" applyFont="1" applyFill="1" applyAlignment="1">
      <alignment horizontal="center" wrapText="1"/>
    </xf>
    <xf numFmtId="199" fontId="76" fillId="79" borderId="0" xfId="1030" applyNumberFormat="1" applyFont="1" applyFill="1">
      <alignment horizontal="right"/>
    </xf>
    <xf numFmtId="0" fontId="76" fillId="79" borderId="0" xfId="0" applyFont="1" applyFill="1" applyAlignment="1">
      <alignment horizontal="left" wrapText="1"/>
    </xf>
    <xf numFmtId="0" fontId="76" fillId="79" borderId="0" xfId="2998" applyFont="1" applyFill="1" applyAlignment="1">
      <alignment vertical="top" wrapText="1"/>
    </xf>
  </cellXfs>
  <cellStyles count="3029">
    <cellStyle name="_STAMBENI DIO" xfId="1057" xr:uid="{00000000-0005-0000-0000-000000000000}"/>
    <cellStyle name="_STAMBENI DIO_2009_06_03_tender_politin_PARCELACIJA - S formom" xfId="1058" xr:uid="{00000000-0005-0000-0000-000001000000}"/>
    <cellStyle name="_STAMBENI DIO_D Strojarski radovi - Parentino Residence" xfId="1059" xr:uid="{00000000-0005-0000-0000-000002000000}"/>
    <cellStyle name="_troškovnik" xfId="1060" xr:uid="{00000000-0005-0000-0000-000003000000}"/>
    <cellStyle name="_troškovnik_2009_06_02_tender_jezevac_PARCELACIJA  -s formom" xfId="1061" xr:uid="{00000000-0005-0000-0000-000004000000}"/>
    <cellStyle name="_troškovnik_2009_06_03_tender_politin_PARCELACIJA - S formom" xfId="1062" xr:uid="{00000000-0005-0000-0000-000005000000}"/>
    <cellStyle name="_troškovnik_D Strojarski radovi - Parentino Residence" xfId="1063" xr:uid="{00000000-0005-0000-0000-000006000000}"/>
    <cellStyle name="20% - Accent1" xfId="1064" xr:uid="{00000000-0005-0000-0000-000007000000}"/>
    <cellStyle name="20% - Accent1 2" xfId="1" xr:uid="{00000000-0005-0000-0000-000008000000}"/>
    <cellStyle name="20% - Accent1 2 2" xfId="2" xr:uid="{00000000-0005-0000-0000-000009000000}"/>
    <cellStyle name="20% - Accent1 2 2 2" xfId="1066" xr:uid="{00000000-0005-0000-0000-00000A000000}"/>
    <cellStyle name="20% - Accent1 2 3" xfId="3" xr:uid="{00000000-0005-0000-0000-00000B000000}"/>
    <cellStyle name="20% - Accent1 2 4" xfId="4" xr:uid="{00000000-0005-0000-0000-00000C000000}"/>
    <cellStyle name="20% - Accent1 2 4 2" xfId="1067" xr:uid="{00000000-0005-0000-0000-00000D000000}"/>
    <cellStyle name="20% - Accent1 2 5" xfId="5" xr:uid="{00000000-0005-0000-0000-00000E000000}"/>
    <cellStyle name="20% - Accent1 2 6" xfId="6" xr:uid="{00000000-0005-0000-0000-00000F000000}"/>
    <cellStyle name="20% - Accent1 2 7" xfId="7" xr:uid="{00000000-0005-0000-0000-000010000000}"/>
    <cellStyle name="20% - Accent1 2 8" xfId="1065" xr:uid="{00000000-0005-0000-0000-000011000000}"/>
    <cellStyle name="20% - Accent1 2_B" xfId="8" xr:uid="{00000000-0005-0000-0000-000012000000}"/>
    <cellStyle name="20% - Accent1 3" xfId="9" xr:uid="{00000000-0005-0000-0000-000013000000}"/>
    <cellStyle name="20% - Accent1 3 2" xfId="10" xr:uid="{00000000-0005-0000-0000-000014000000}"/>
    <cellStyle name="20% - Accent1 3 2 2" xfId="1069" xr:uid="{00000000-0005-0000-0000-000015000000}"/>
    <cellStyle name="20% - Accent1 3 3" xfId="11" xr:uid="{00000000-0005-0000-0000-000016000000}"/>
    <cellStyle name="20% - Accent1 3 4" xfId="12" xr:uid="{00000000-0005-0000-0000-000017000000}"/>
    <cellStyle name="20% - Accent1 3 5" xfId="13" xr:uid="{00000000-0005-0000-0000-000018000000}"/>
    <cellStyle name="20% - Accent1 3 6" xfId="14" xr:uid="{00000000-0005-0000-0000-000019000000}"/>
    <cellStyle name="20% - Accent1 3 7" xfId="15" xr:uid="{00000000-0005-0000-0000-00001A000000}"/>
    <cellStyle name="20% - Accent1 3 8" xfId="1068" xr:uid="{00000000-0005-0000-0000-00001B000000}"/>
    <cellStyle name="20% - Accent1 3_B" xfId="16" xr:uid="{00000000-0005-0000-0000-00001C000000}"/>
    <cellStyle name="20% - Accent1 4" xfId="17" xr:uid="{00000000-0005-0000-0000-00001D000000}"/>
    <cellStyle name="20% - Accent1 4 2" xfId="18" xr:uid="{00000000-0005-0000-0000-00001E000000}"/>
    <cellStyle name="20% - Accent1 4 2 2" xfId="1071" xr:uid="{00000000-0005-0000-0000-00001F000000}"/>
    <cellStyle name="20% - Accent1 4 3" xfId="19" xr:uid="{00000000-0005-0000-0000-000020000000}"/>
    <cellStyle name="20% - Accent1 4 4" xfId="20" xr:uid="{00000000-0005-0000-0000-000021000000}"/>
    <cellStyle name="20% - Accent1 4 5" xfId="21" xr:uid="{00000000-0005-0000-0000-000022000000}"/>
    <cellStyle name="20% - Accent1 4 6" xfId="22" xr:uid="{00000000-0005-0000-0000-000023000000}"/>
    <cellStyle name="20% - Accent1 4 7" xfId="23" xr:uid="{00000000-0005-0000-0000-000024000000}"/>
    <cellStyle name="20% - Accent1 4 8" xfId="1070" xr:uid="{00000000-0005-0000-0000-000025000000}"/>
    <cellStyle name="20% - Accent1 4_B" xfId="24" xr:uid="{00000000-0005-0000-0000-000026000000}"/>
    <cellStyle name="20% - Accent1 5" xfId="25" xr:uid="{00000000-0005-0000-0000-000027000000}"/>
    <cellStyle name="20% - Accent1 5 2" xfId="26" xr:uid="{00000000-0005-0000-0000-000028000000}"/>
    <cellStyle name="20% - Accent1 5 2 2" xfId="1073" xr:uid="{00000000-0005-0000-0000-000029000000}"/>
    <cellStyle name="20% - Accent1 5 3" xfId="27" xr:uid="{00000000-0005-0000-0000-00002A000000}"/>
    <cellStyle name="20% - Accent1 5 4" xfId="28" xr:uid="{00000000-0005-0000-0000-00002B000000}"/>
    <cellStyle name="20% - Accent1 5 5" xfId="29" xr:uid="{00000000-0005-0000-0000-00002C000000}"/>
    <cellStyle name="20% - Accent1 5 6" xfId="30" xr:uid="{00000000-0005-0000-0000-00002D000000}"/>
    <cellStyle name="20% - Accent1 5 7" xfId="31" xr:uid="{00000000-0005-0000-0000-00002E000000}"/>
    <cellStyle name="20% - Accent1 5 8" xfId="1072" xr:uid="{00000000-0005-0000-0000-00002F000000}"/>
    <cellStyle name="20% - Accent1 5_B" xfId="32" xr:uid="{00000000-0005-0000-0000-000030000000}"/>
    <cellStyle name="20% - Accent1 6" xfId="1074" xr:uid="{00000000-0005-0000-0000-000031000000}"/>
    <cellStyle name="20% - Accent1 6 2" xfId="1075" xr:uid="{00000000-0005-0000-0000-000032000000}"/>
    <cellStyle name="20% - Accent2" xfId="1076" xr:uid="{00000000-0005-0000-0000-000033000000}"/>
    <cellStyle name="20% - Accent2 2" xfId="33" xr:uid="{00000000-0005-0000-0000-000034000000}"/>
    <cellStyle name="20% - Accent2 2 2" xfId="34" xr:uid="{00000000-0005-0000-0000-000035000000}"/>
    <cellStyle name="20% - Accent2 2 2 2" xfId="1078" xr:uid="{00000000-0005-0000-0000-000036000000}"/>
    <cellStyle name="20% - Accent2 2 3" xfId="35" xr:uid="{00000000-0005-0000-0000-000037000000}"/>
    <cellStyle name="20% - Accent2 2 4" xfId="36" xr:uid="{00000000-0005-0000-0000-000038000000}"/>
    <cellStyle name="20% - Accent2 2 4 2" xfId="1079" xr:uid="{00000000-0005-0000-0000-000039000000}"/>
    <cellStyle name="20% - Accent2 2 5" xfId="37" xr:uid="{00000000-0005-0000-0000-00003A000000}"/>
    <cellStyle name="20% - Accent2 2 6" xfId="38" xr:uid="{00000000-0005-0000-0000-00003B000000}"/>
    <cellStyle name="20% - Accent2 2 7" xfId="39" xr:uid="{00000000-0005-0000-0000-00003C000000}"/>
    <cellStyle name="20% - Accent2 2 8" xfId="1077" xr:uid="{00000000-0005-0000-0000-00003D000000}"/>
    <cellStyle name="20% - Accent2 2_B" xfId="40" xr:uid="{00000000-0005-0000-0000-00003E000000}"/>
    <cellStyle name="20% - Accent2 3" xfId="41" xr:uid="{00000000-0005-0000-0000-00003F000000}"/>
    <cellStyle name="20% - Accent2 3 2" xfId="42" xr:uid="{00000000-0005-0000-0000-000040000000}"/>
    <cellStyle name="20% - Accent2 3 2 2" xfId="1081" xr:uid="{00000000-0005-0000-0000-000041000000}"/>
    <cellStyle name="20% - Accent2 3 3" xfId="43" xr:uid="{00000000-0005-0000-0000-000042000000}"/>
    <cellStyle name="20% - Accent2 3 4" xfId="44" xr:uid="{00000000-0005-0000-0000-000043000000}"/>
    <cellStyle name="20% - Accent2 3 5" xfId="45" xr:uid="{00000000-0005-0000-0000-000044000000}"/>
    <cellStyle name="20% - Accent2 3 6" xfId="46" xr:uid="{00000000-0005-0000-0000-000045000000}"/>
    <cellStyle name="20% - Accent2 3 7" xfId="47" xr:uid="{00000000-0005-0000-0000-000046000000}"/>
    <cellStyle name="20% - Accent2 3 8" xfId="1080" xr:uid="{00000000-0005-0000-0000-000047000000}"/>
    <cellStyle name="20% - Accent2 3_B" xfId="48" xr:uid="{00000000-0005-0000-0000-000048000000}"/>
    <cellStyle name="20% - Accent2 4" xfId="49" xr:uid="{00000000-0005-0000-0000-000049000000}"/>
    <cellStyle name="20% - Accent2 4 2" xfId="50" xr:uid="{00000000-0005-0000-0000-00004A000000}"/>
    <cellStyle name="20% - Accent2 4 2 2" xfId="1083" xr:uid="{00000000-0005-0000-0000-00004B000000}"/>
    <cellStyle name="20% - Accent2 4 3" xfId="51" xr:uid="{00000000-0005-0000-0000-00004C000000}"/>
    <cellStyle name="20% - Accent2 4 4" xfId="52" xr:uid="{00000000-0005-0000-0000-00004D000000}"/>
    <cellStyle name="20% - Accent2 4 5" xfId="53" xr:uid="{00000000-0005-0000-0000-00004E000000}"/>
    <cellStyle name="20% - Accent2 4 6" xfId="54" xr:uid="{00000000-0005-0000-0000-00004F000000}"/>
    <cellStyle name="20% - Accent2 4 7" xfId="55" xr:uid="{00000000-0005-0000-0000-000050000000}"/>
    <cellStyle name="20% - Accent2 4 8" xfId="1082" xr:uid="{00000000-0005-0000-0000-000051000000}"/>
    <cellStyle name="20% - Accent2 4_B" xfId="56" xr:uid="{00000000-0005-0000-0000-000052000000}"/>
    <cellStyle name="20% - Accent2 5" xfId="57" xr:uid="{00000000-0005-0000-0000-000053000000}"/>
    <cellStyle name="20% - Accent2 5 2" xfId="58" xr:uid="{00000000-0005-0000-0000-000054000000}"/>
    <cellStyle name="20% - Accent2 5 2 2" xfId="1085" xr:uid="{00000000-0005-0000-0000-000055000000}"/>
    <cellStyle name="20% - Accent2 5 3" xfId="59" xr:uid="{00000000-0005-0000-0000-000056000000}"/>
    <cellStyle name="20% - Accent2 5 4" xfId="60" xr:uid="{00000000-0005-0000-0000-000057000000}"/>
    <cellStyle name="20% - Accent2 5 5" xfId="61" xr:uid="{00000000-0005-0000-0000-000058000000}"/>
    <cellStyle name="20% - Accent2 5 6" xfId="62" xr:uid="{00000000-0005-0000-0000-000059000000}"/>
    <cellStyle name="20% - Accent2 5 7" xfId="63" xr:uid="{00000000-0005-0000-0000-00005A000000}"/>
    <cellStyle name="20% - Accent2 5 8" xfId="1084" xr:uid="{00000000-0005-0000-0000-00005B000000}"/>
    <cellStyle name="20% - Accent2 5_B" xfId="64" xr:uid="{00000000-0005-0000-0000-00005C000000}"/>
    <cellStyle name="20% - Accent2 6" xfId="1086" xr:uid="{00000000-0005-0000-0000-00005D000000}"/>
    <cellStyle name="20% - Accent2 6 2" xfId="1087" xr:uid="{00000000-0005-0000-0000-00005E000000}"/>
    <cellStyle name="20% - Accent3" xfId="1088" xr:uid="{00000000-0005-0000-0000-00005F000000}"/>
    <cellStyle name="20% - Accent3 2" xfId="65" xr:uid="{00000000-0005-0000-0000-000060000000}"/>
    <cellStyle name="20% - Accent3 2 2" xfId="66" xr:uid="{00000000-0005-0000-0000-000061000000}"/>
    <cellStyle name="20% - Accent3 2 2 2" xfId="1090" xr:uid="{00000000-0005-0000-0000-000062000000}"/>
    <cellStyle name="20% - Accent3 2 3" xfId="67" xr:uid="{00000000-0005-0000-0000-000063000000}"/>
    <cellStyle name="20% - Accent3 2 4" xfId="68" xr:uid="{00000000-0005-0000-0000-000064000000}"/>
    <cellStyle name="20% - Accent3 2 4 2" xfId="1091" xr:uid="{00000000-0005-0000-0000-000065000000}"/>
    <cellStyle name="20% - Accent3 2 5" xfId="69" xr:uid="{00000000-0005-0000-0000-000066000000}"/>
    <cellStyle name="20% - Accent3 2 6" xfId="70" xr:uid="{00000000-0005-0000-0000-000067000000}"/>
    <cellStyle name="20% - Accent3 2 7" xfId="71" xr:uid="{00000000-0005-0000-0000-000068000000}"/>
    <cellStyle name="20% - Accent3 2 8" xfId="1089" xr:uid="{00000000-0005-0000-0000-000069000000}"/>
    <cellStyle name="20% - Accent3 2_B" xfId="72" xr:uid="{00000000-0005-0000-0000-00006A000000}"/>
    <cellStyle name="20% - Accent3 3" xfId="73" xr:uid="{00000000-0005-0000-0000-00006B000000}"/>
    <cellStyle name="20% - Accent3 3 2" xfId="74" xr:uid="{00000000-0005-0000-0000-00006C000000}"/>
    <cellStyle name="20% - Accent3 3 2 2" xfId="1093" xr:uid="{00000000-0005-0000-0000-00006D000000}"/>
    <cellStyle name="20% - Accent3 3 3" xfId="75" xr:uid="{00000000-0005-0000-0000-00006E000000}"/>
    <cellStyle name="20% - Accent3 3 4" xfId="76" xr:uid="{00000000-0005-0000-0000-00006F000000}"/>
    <cellStyle name="20% - Accent3 3 5" xfId="77" xr:uid="{00000000-0005-0000-0000-000070000000}"/>
    <cellStyle name="20% - Accent3 3 6" xfId="78" xr:uid="{00000000-0005-0000-0000-000071000000}"/>
    <cellStyle name="20% - Accent3 3 7" xfId="79" xr:uid="{00000000-0005-0000-0000-000072000000}"/>
    <cellStyle name="20% - Accent3 3 8" xfId="1092" xr:uid="{00000000-0005-0000-0000-000073000000}"/>
    <cellStyle name="20% - Accent3 3_B" xfId="80" xr:uid="{00000000-0005-0000-0000-000074000000}"/>
    <cellStyle name="20% - Accent3 4" xfId="81" xr:uid="{00000000-0005-0000-0000-000075000000}"/>
    <cellStyle name="20% - Accent3 4 2" xfId="82" xr:uid="{00000000-0005-0000-0000-000076000000}"/>
    <cellStyle name="20% - Accent3 4 2 2" xfId="1095" xr:uid="{00000000-0005-0000-0000-000077000000}"/>
    <cellStyle name="20% - Accent3 4 3" xfId="83" xr:uid="{00000000-0005-0000-0000-000078000000}"/>
    <cellStyle name="20% - Accent3 4 4" xfId="84" xr:uid="{00000000-0005-0000-0000-000079000000}"/>
    <cellStyle name="20% - Accent3 4 5" xfId="85" xr:uid="{00000000-0005-0000-0000-00007A000000}"/>
    <cellStyle name="20% - Accent3 4 6" xfId="86" xr:uid="{00000000-0005-0000-0000-00007B000000}"/>
    <cellStyle name="20% - Accent3 4 7" xfId="87" xr:uid="{00000000-0005-0000-0000-00007C000000}"/>
    <cellStyle name="20% - Accent3 4 8" xfId="1094" xr:uid="{00000000-0005-0000-0000-00007D000000}"/>
    <cellStyle name="20% - Accent3 4_B" xfId="88" xr:uid="{00000000-0005-0000-0000-00007E000000}"/>
    <cellStyle name="20% - Accent3 5" xfId="89" xr:uid="{00000000-0005-0000-0000-00007F000000}"/>
    <cellStyle name="20% - Accent3 5 2" xfId="90" xr:uid="{00000000-0005-0000-0000-000080000000}"/>
    <cellStyle name="20% - Accent3 5 2 2" xfId="1097" xr:uid="{00000000-0005-0000-0000-000081000000}"/>
    <cellStyle name="20% - Accent3 5 3" xfId="91" xr:uid="{00000000-0005-0000-0000-000082000000}"/>
    <cellStyle name="20% - Accent3 5 4" xfId="92" xr:uid="{00000000-0005-0000-0000-000083000000}"/>
    <cellStyle name="20% - Accent3 5 5" xfId="93" xr:uid="{00000000-0005-0000-0000-000084000000}"/>
    <cellStyle name="20% - Accent3 5 6" xfId="94" xr:uid="{00000000-0005-0000-0000-000085000000}"/>
    <cellStyle name="20% - Accent3 5 7" xfId="95" xr:uid="{00000000-0005-0000-0000-000086000000}"/>
    <cellStyle name="20% - Accent3 5 8" xfId="1096" xr:uid="{00000000-0005-0000-0000-000087000000}"/>
    <cellStyle name="20% - Accent3 5_B" xfId="96" xr:uid="{00000000-0005-0000-0000-000088000000}"/>
    <cellStyle name="20% - Accent3 6" xfId="1098" xr:uid="{00000000-0005-0000-0000-000089000000}"/>
    <cellStyle name="20% - Accent3 6 2" xfId="1099" xr:uid="{00000000-0005-0000-0000-00008A000000}"/>
    <cellStyle name="20% - Accent4" xfId="1100" xr:uid="{00000000-0005-0000-0000-00008B000000}"/>
    <cellStyle name="20% - Accent4 2" xfId="97" xr:uid="{00000000-0005-0000-0000-00008C000000}"/>
    <cellStyle name="20% - Accent4 2 2" xfId="98" xr:uid="{00000000-0005-0000-0000-00008D000000}"/>
    <cellStyle name="20% - Accent4 2 2 2" xfId="1102" xr:uid="{00000000-0005-0000-0000-00008E000000}"/>
    <cellStyle name="20% - Accent4 2 3" xfId="99" xr:uid="{00000000-0005-0000-0000-00008F000000}"/>
    <cellStyle name="20% - Accent4 2 4" xfId="100" xr:uid="{00000000-0005-0000-0000-000090000000}"/>
    <cellStyle name="20% - Accent4 2 4 2" xfId="1103" xr:uid="{00000000-0005-0000-0000-000091000000}"/>
    <cellStyle name="20% - Accent4 2 5" xfId="101" xr:uid="{00000000-0005-0000-0000-000092000000}"/>
    <cellStyle name="20% - Accent4 2 6" xfId="102" xr:uid="{00000000-0005-0000-0000-000093000000}"/>
    <cellStyle name="20% - Accent4 2 7" xfId="103" xr:uid="{00000000-0005-0000-0000-000094000000}"/>
    <cellStyle name="20% - Accent4 2 8" xfId="1101" xr:uid="{00000000-0005-0000-0000-000095000000}"/>
    <cellStyle name="20% - Accent4 2_B" xfId="104" xr:uid="{00000000-0005-0000-0000-000096000000}"/>
    <cellStyle name="20% - Accent4 3" xfId="105" xr:uid="{00000000-0005-0000-0000-000097000000}"/>
    <cellStyle name="20% - Accent4 3 2" xfId="106" xr:uid="{00000000-0005-0000-0000-000098000000}"/>
    <cellStyle name="20% - Accent4 3 2 2" xfId="1105" xr:uid="{00000000-0005-0000-0000-000099000000}"/>
    <cellStyle name="20% - Accent4 3 3" xfId="107" xr:uid="{00000000-0005-0000-0000-00009A000000}"/>
    <cellStyle name="20% - Accent4 3 4" xfId="108" xr:uid="{00000000-0005-0000-0000-00009B000000}"/>
    <cellStyle name="20% - Accent4 3 5" xfId="109" xr:uid="{00000000-0005-0000-0000-00009C000000}"/>
    <cellStyle name="20% - Accent4 3 6" xfId="110" xr:uid="{00000000-0005-0000-0000-00009D000000}"/>
    <cellStyle name="20% - Accent4 3 7" xfId="111" xr:uid="{00000000-0005-0000-0000-00009E000000}"/>
    <cellStyle name="20% - Accent4 3 8" xfId="1104" xr:uid="{00000000-0005-0000-0000-00009F000000}"/>
    <cellStyle name="20% - Accent4 3_B" xfId="112" xr:uid="{00000000-0005-0000-0000-0000A0000000}"/>
    <cellStyle name="20% - Accent4 4" xfId="113" xr:uid="{00000000-0005-0000-0000-0000A1000000}"/>
    <cellStyle name="20% - Accent4 4 2" xfId="114" xr:uid="{00000000-0005-0000-0000-0000A2000000}"/>
    <cellStyle name="20% - Accent4 4 2 2" xfId="1107" xr:uid="{00000000-0005-0000-0000-0000A3000000}"/>
    <cellStyle name="20% - Accent4 4 3" xfId="115" xr:uid="{00000000-0005-0000-0000-0000A4000000}"/>
    <cellStyle name="20% - Accent4 4 4" xfId="116" xr:uid="{00000000-0005-0000-0000-0000A5000000}"/>
    <cellStyle name="20% - Accent4 4 5" xfId="117" xr:uid="{00000000-0005-0000-0000-0000A6000000}"/>
    <cellStyle name="20% - Accent4 4 6" xfId="118" xr:uid="{00000000-0005-0000-0000-0000A7000000}"/>
    <cellStyle name="20% - Accent4 4 7" xfId="119" xr:uid="{00000000-0005-0000-0000-0000A8000000}"/>
    <cellStyle name="20% - Accent4 4 8" xfId="1106" xr:uid="{00000000-0005-0000-0000-0000A9000000}"/>
    <cellStyle name="20% - Accent4 4_B" xfId="120" xr:uid="{00000000-0005-0000-0000-0000AA000000}"/>
    <cellStyle name="20% - Accent4 5" xfId="121" xr:uid="{00000000-0005-0000-0000-0000AB000000}"/>
    <cellStyle name="20% - Accent4 5 2" xfId="122" xr:uid="{00000000-0005-0000-0000-0000AC000000}"/>
    <cellStyle name="20% - Accent4 5 2 2" xfId="1109" xr:uid="{00000000-0005-0000-0000-0000AD000000}"/>
    <cellStyle name="20% - Accent4 5 3" xfId="123" xr:uid="{00000000-0005-0000-0000-0000AE000000}"/>
    <cellStyle name="20% - Accent4 5 4" xfId="124" xr:uid="{00000000-0005-0000-0000-0000AF000000}"/>
    <cellStyle name="20% - Accent4 5 5" xfId="125" xr:uid="{00000000-0005-0000-0000-0000B0000000}"/>
    <cellStyle name="20% - Accent4 5 6" xfId="126" xr:uid="{00000000-0005-0000-0000-0000B1000000}"/>
    <cellStyle name="20% - Accent4 5 7" xfId="127" xr:uid="{00000000-0005-0000-0000-0000B2000000}"/>
    <cellStyle name="20% - Accent4 5 8" xfId="1108" xr:uid="{00000000-0005-0000-0000-0000B3000000}"/>
    <cellStyle name="20% - Accent4 5_B" xfId="128" xr:uid="{00000000-0005-0000-0000-0000B4000000}"/>
    <cellStyle name="20% - Accent4 6" xfId="1110" xr:uid="{00000000-0005-0000-0000-0000B5000000}"/>
    <cellStyle name="20% - Accent4 6 2" xfId="1111" xr:uid="{00000000-0005-0000-0000-0000B6000000}"/>
    <cellStyle name="20% - Accent5" xfId="1112" xr:uid="{00000000-0005-0000-0000-0000B7000000}"/>
    <cellStyle name="20% - Accent5 2" xfId="129" xr:uid="{00000000-0005-0000-0000-0000B8000000}"/>
    <cellStyle name="20% - Accent5 2 2" xfId="130" xr:uid="{00000000-0005-0000-0000-0000B9000000}"/>
    <cellStyle name="20% - Accent5 2 2 2" xfId="1113" xr:uid="{00000000-0005-0000-0000-0000BA000000}"/>
    <cellStyle name="20% - Accent5 2 3" xfId="131" xr:uid="{00000000-0005-0000-0000-0000BB000000}"/>
    <cellStyle name="20% - Accent5 2 4" xfId="132" xr:uid="{00000000-0005-0000-0000-0000BC000000}"/>
    <cellStyle name="20% - Accent5 2 4 2" xfId="1114" xr:uid="{00000000-0005-0000-0000-0000BD000000}"/>
    <cellStyle name="20% - Accent5 2 5" xfId="133" xr:uid="{00000000-0005-0000-0000-0000BE000000}"/>
    <cellStyle name="20% - Accent5 2 6" xfId="134" xr:uid="{00000000-0005-0000-0000-0000BF000000}"/>
    <cellStyle name="20% - Accent5 2 7" xfId="135" xr:uid="{00000000-0005-0000-0000-0000C0000000}"/>
    <cellStyle name="20% - Accent5 2_B" xfId="136" xr:uid="{00000000-0005-0000-0000-0000C1000000}"/>
    <cellStyle name="20% - Accent5 3" xfId="137" xr:uid="{00000000-0005-0000-0000-0000C2000000}"/>
    <cellStyle name="20% - Accent5 3 2" xfId="138" xr:uid="{00000000-0005-0000-0000-0000C3000000}"/>
    <cellStyle name="20% - Accent5 3 2 2" xfId="1116" xr:uid="{00000000-0005-0000-0000-0000C4000000}"/>
    <cellStyle name="20% - Accent5 3 3" xfId="139" xr:uid="{00000000-0005-0000-0000-0000C5000000}"/>
    <cellStyle name="20% - Accent5 3 4" xfId="140" xr:uid="{00000000-0005-0000-0000-0000C6000000}"/>
    <cellStyle name="20% - Accent5 3 5" xfId="141" xr:uid="{00000000-0005-0000-0000-0000C7000000}"/>
    <cellStyle name="20% - Accent5 3 6" xfId="142" xr:uid="{00000000-0005-0000-0000-0000C8000000}"/>
    <cellStyle name="20% - Accent5 3 7" xfId="143" xr:uid="{00000000-0005-0000-0000-0000C9000000}"/>
    <cellStyle name="20% - Accent5 3 8" xfId="1115" xr:uid="{00000000-0005-0000-0000-0000CA000000}"/>
    <cellStyle name="20% - Accent5 3_B" xfId="144" xr:uid="{00000000-0005-0000-0000-0000CB000000}"/>
    <cellStyle name="20% - Accent5 4" xfId="145" xr:uid="{00000000-0005-0000-0000-0000CC000000}"/>
    <cellStyle name="20% - Accent5 4 2" xfId="146" xr:uid="{00000000-0005-0000-0000-0000CD000000}"/>
    <cellStyle name="20% - Accent5 4 2 2" xfId="1118" xr:uid="{00000000-0005-0000-0000-0000CE000000}"/>
    <cellStyle name="20% - Accent5 4 3" xfId="147" xr:uid="{00000000-0005-0000-0000-0000CF000000}"/>
    <cellStyle name="20% - Accent5 4 4" xfId="148" xr:uid="{00000000-0005-0000-0000-0000D0000000}"/>
    <cellStyle name="20% - Accent5 4 5" xfId="149" xr:uid="{00000000-0005-0000-0000-0000D1000000}"/>
    <cellStyle name="20% - Accent5 4 6" xfId="150" xr:uid="{00000000-0005-0000-0000-0000D2000000}"/>
    <cellStyle name="20% - Accent5 4 7" xfId="151" xr:uid="{00000000-0005-0000-0000-0000D3000000}"/>
    <cellStyle name="20% - Accent5 4 8" xfId="1117" xr:uid="{00000000-0005-0000-0000-0000D4000000}"/>
    <cellStyle name="20% - Accent5 4_B" xfId="152" xr:uid="{00000000-0005-0000-0000-0000D5000000}"/>
    <cellStyle name="20% - Accent5 5" xfId="153" xr:uid="{00000000-0005-0000-0000-0000D6000000}"/>
    <cellStyle name="20% - Accent5 5 2" xfId="154" xr:uid="{00000000-0005-0000-0000-0000D7000000}"/>
    <cellStyle name="20% - Accent5 5 2 2" xfId="1120" xr:uid="{00000000-0005-0000-0000-0000D8000000}"/>
    <cellStyle name="20% - Accent5 5 3" xfId="155" xr:uid="{00000000-0005-0000-0000-0000D9000000}"/>
    <cellStyle name="20% - Accent5 5 4" xfId="156" xr:uid="{00000000-0005-0000-0000-0000DA000000}"/>
    <cellStyle name="20% - Accent5 5 5" xfId="157" xr:uid="{00000000-0005-0000-0000-0000DB000000}"/>
    <cellStyle name="20% - Accent5 5 6" xfId="158" xr:uid="{00000000-0005-0000-0000-0000DC000000}"/>
    <cellStyle name="20% - Accent5 5 7" xfId="159" xr:uid="{00000000-0005-0000-0000-0000DD000000}"/>
    <cellStyle name="20% - Accent5 5 8" xfId="1119" xr:uid="{00000000-0005-0000-0000-0000DE000000}"/>
    <cellStyle name="20% - Accent5 5_B" xfId="160" xr:uid="{00000000-0005-0000-0000-0000DF000000}"/>
    <cellStyle name="20% - Accent5 6" xfId="1121" xr:uid="{00000000-0005-0000-0000-0000E0000000}"/>
    <cellStyle name="20% - Accent5 6 2" xfId="1122" xr:uid="{00000000-0005-0000-0000-0000E1000000}"/>
    <cellStyle name="20% - Accent6" xfId="1123" xr:uid="{00000000-0005-0000-0000-0000E2000000}"/>
    <cellStyle name="20% - Accent6 2" xfId="161" xr:uid="{00000000-0005-0000-0000-0000E3000000}"/>
    <cellStyle name="20% - Accent6 2 2" xfId="162" xr:uid="{00000000-0005-0000-0000-0000E4000000}"/>
    <cellStyle name="20% - Accent6 2 2 2" xfId="1125" xr:uid="{00000000-0005-0000-0000-0000E5000000}"/>
    <cellStyle name="20% - Accent6 2 3" xfId="163" xr:uid="{00000000-0005-0000-0000-0000E6000000}"/>
    <cellStyle name="20% - Accent6 2 4" xfId="164" xr:uid="{00000000-0005-0000-0000-0000E7000000}"/>
    <cellStyle name="20% - Accent6 2 4 2" xfId="1126" xr:uid="{00000000-0005-0000-0000-0000E8000000}"/>
    <cellStyle name="20% - Accent6 2 5" xfId="165" xr:uid="{00000000-0005-0000-0000-0000E9000000}"/>
    <cellStyle name="20% - Accent6 2 6" xfId="166" xr:uid="{00000000-0005-0000-0000-0000EA000000}"/>
    <cellStyle name="20% - Accent6 2 7" xfId="167" xr:uid="{00000000-0005-0000-0000-0000EB000000}"/>
    <cellStyle name="20% - Accent6 2 8" xfId="1124" xr:uid="{00000000-0005-0000-0000-0000EC000000}"/>
    <cellStyle name="20% - Accent6 2_B" xfId="168" xr:uid="{00000000-0005-0000-0000-0000ED000000}"/>
    <cellStyle name="20% - Accent6 3" xfId="169" xr:uid="{00000000-0005-0000-0000-0000EE000000}"/>
    <cellStyle name="20% - Accent6 3 2" xfId="170" xr:uid="{00000000-0005-0000-0000-0000EF000000}"/>
    <cellStyle name="20% - Accent6 3 2 2" xfId="1128" xr:uid="{00000000-0005-0000-0000-0000F0000000}"/>
    <cellStyle name="20% - Accent6 3 3" xfId="171" xr:uid="{00000000-0005-0000-0000-0000F1000000}"/>
    <cellStyle name="20% - Accent6 3 4" xfId="172" xr:uid="{00000000-0005-0000-0000-0000F2000000}"/>
    <cellStyle name="20% - Accent6 3 5" xfId="173" xr:uid="{00000000-0005-0000-0000-0000F3000000}"/>
    <cellStyle name="20% - Accent6 3 6" xfId="174" xr:uid="{00000000-0005-0000-0000-0000F4000000}"/>
    <cellStyle name="20% - Accent6 3 7" xfId="175" xr:uid="{00000000-0005-0000-0000-0000F5000000}"/>
    <cellStyle name="20% - Accent6 3 8" xfId="1127" xr:uid="{00000000-0005-0000-0000-0000F6000000}"/>
    <cellStyle name="20% - Accent6 3_B" xfId="176" xr:uid="{00000000-0005-0000-0000-0000F7000000}"/>
    <cellStyle name="20% - Accent6 4" xfId="177" xr:uid="{00000000-0005-0000-0000-0000F8000000}"/>
    <cellStyle name="20% - Accent6 4 2" xfId="178" xr:uid="{00000000-0005-0000-0000-0000F9000000}"/>
    <cellStyle name="20% - Accent6 4 2 2" xfId="1130" xr:uid="{00000000-0005-0000-0000-0000FA000000}"/>
    <cellStyle name="20% - Accent6 4 3" xfId="179" xr:uid="{00000000-0005-0000-0000-0000FB000000}"/>
    <cellStyle name="20% - Accent6 4 4" xfId="180" xr:uid="{00000000-0005-0000-0000-0000FC000000}"/>
    <cellStyle name="20% - Accent6 4 5" xfId="181" xr:uid="{00000000-0005-0000-0000-0000FD000000}"/>
    <cellStyle name="20% - Accent6 4 6" xfId="182" xr:uid="{00000000-0005-0000-0000-0000FE000000}"/>
    <cellStyle name="20% - Accent6 4 7" xfId="183" xr:uid="{00000000-0005-0000-0000-0000FF000000}"/>
    <cellStyle name="20% - Accent6 4 8" xfId="1129" xr:uid="{00000000-0005-0000-0000-000000010000}"/>
    <cellStyle name="20% - Accent6 4_B" xfId="184" xr:uid="{00000000-0005-0000-0000-000001010000}"/>
    <cellStyle name="20% - Accent6 5" xfId="185" xr:uid="{00000000-0005-0000-0000-000002010000}"/>
    <cellStyle name="20% - Accent6 5 2" xfId="186" xr:uid="{00000000-0005-0000-0000-000003010000}"/>
    <cellStyle name="20% - Accent6 5 2 2" xfId="1132" xr:uid="{00000000-0005-0000-0000-000004010000}"/>
    <cellStyle name="20% - Accent6 5 3" xfId="187" xr:uid="{00000000-0005-0000-0000-000005010000}"/>
    <cellStyle name="20% - Accent6 5 4" xfId="188" xr:uid="{00000000-0005-0000-0000-000006010000}"/>
    <cellStyle name="20% - Accent6 5 5" xfId="189" xr:uid="{00000000-0005-0000-0000-000007010000}"/>
    <cellStyle name="20% - Accent6 5 6" xfId="190" xr:uid="{00000000-0005-0000-0000-000008010000}"/>
    <cellStyle name="20% - Accent6 5 7" xfId="191" xr:uid="{00000000-0005-0000-0000-000009010000}"/>
    <cellStyle name="20% - Accent6 5 8" xfId="1131" xr:uid="{00000000-0005-0000-0000-00000A010000}"/>
    <cellStyle name="20% - Accent6 5_B" xfId="192" xr:uid="{00000000-0005-0000-0000-00000B010000}"/>
    <cellStyle name="20% - Accent6 6" xfId="1133" xr:uid="{00000000-0005-0000-0000-00000C010000}"/>
    <cellStyle name="20% - Accent6 6 2" xfId="1134" xr:uid="{00000000-0005-0000-0000-00000D010000}"/>
    <cellStyle name="20% - Colore 1" xfId="193" xr:uid="{00000000-0005-0000-0000-00000E010000}"/>
    <cellStyle name="20% - Colore 2" xfId="194" xr:uid="{00000000-0005-0000-0000-00000F010000}"/>
    <cellStyle name="20% - Colore 3" xfId="195" xr:uid="{00000000-0005-0000-0000-000010010000}"/>
    <cellStyle name="20% - Colore 4" xfId="196" xr:uid="{00000000-0005-0000-0000-000011010000}"/>
    <cellStyle name="20% - Colore 5" xfId="197" xr:uid="{00000000-0005-0000-0000-000012010000}"/>
    <cellStyle name="20% - Colore 6" xfId="198" xr:uid="{00000000-0005-0000-0000-000013010000}"/>
    <cellStyle name="20% - Isticanje1" xfId="1135" xr:uid="{00000000-0005-0000-0000-000014010000}"/>
    <cellStyle name="20% - Isticanje1 2" xfId="1136" xr:uid="{00000000-0005-0000-0000-000015010000}"/>
    <cellStyle name="20% - Isticanje2" xfId="1137" xr:uid="{00000000-0005-0000-0000-000016010000}"/>
    <cellStyle name="20% - Isticanje2 2" xfId="1138" xr:uid="{00000000-0005-0000-0000-000017010000}"/>
    <cellStyle name="20% - Isticanje3" xfId="1139" xr:uid="{00000000-0005-0000-0000-000018010000}"/>
    <cellStyle name="20% - Isticanje3 2" xfId="1140" xr:uid="{00000000-0005-0000-0000-000019010000}"/>
    <cellStyle name="20% - Isticanje4" xfId="1141" xr:uid="{00000000-0005-0000-0000-00001A010000}"/>
    <cellStyle name="20% - Isticanje4 2" xfId="1142" xr:uid="{00000000-0005-0000-0000-00001B010000}"/>
    <cellStyle name="20% - Isticanje5" xfId="1143" xr:uid="{00000000-0005-0000-0000-00001C010000}"/>
    <cellStyle name="20% - Isticanje5 2" xfId="1144" xr:uid="{00000000-0005-0000-0000-00001D010000}"/>
    <cellStyle name="20% - Isticanje6" xfId="1145" xr:uid="{00000000-0005-0000-0000-00001E010000}"/>
    <cellStyle name="20% - Isticanje6 2" xfId="1146" xr:uid="{00000000-0005-0000-0000-00001F010000}"/>
    <cellStyle name="40% - Accent1" xfId="1147" xr:uid="{00000000-0005-0000-0000-000020010000}"/>
    <cellStyle name="40% - Accent1 2" xfId="199" xr:uid="{00000000-0005-0000-0000-000021010000}"/>
    <cellStyle name="40% - Accent1 2 2" xfId="200" xr:uid="{00000000-0005-0000-0000-000022010000}"/>
    <cellStyle name="40% - Accent1 2 2 2" xfId="1149" xr:uid="{00000000-0005-0000-0000-000023010000}"/>
    <cellStyle name="40% - Accent1 2 3" xfId="201" xr:uid="{00000000-0005-0000-0000-000024010000}"/>
    <cellStyle name="40% - Accent1 2 4" xfId="202" xr:uid="{00000000-0005-0000-0000-000025010000}"/>
    <cellStyle name="40% - Accent1 2 4 2" xfId="1150" xr:uid="{00000000-0005-0000-0000-000026010000}"/>
    <cellStyle name="40% - Accent1 2 5" xfId="203" xr:uid="{00000000-0005-0000-0000-000027010000}"/>
    <cellStyle name="40% - Accent1 2 6" xfId="204" xr:uid="{00000000-0005-0000-0000-000028010000}"/>
    <cellStyle name="40% - Accent1 2 7" xfId="205" xr:uid="{00000000-0005-0000-0000-000029010000}"/>
    <cellStyle name="40% - Accent1 2 8" xfId="1148" xr:uid="{00000000-0005-0000-0000-00002A010000}"/>
    <cellStyle name="40% - Accent1 2_B" xfId="206" xr:uid="{00000000-0005-0000-0000-00002B010000}"/>
    <cellStyle name="40% - Accent1 3" xfId="207" xr:uid="{00000000-0005-0000-0000-00002C010000}"/>
    <cellStyle name="40% - Accent1 3 2" xfId="208" xr:uid="{00000000-0005-0000-0000-00002D010000}"/>
    <cellStyle name="40% - Accent1 3 2 2" xfId="1152" xr:uid="{00000000-0005-0000-0000-00002E010000}"/>
    <cellStyle name="40% - Accent1 3 3" xfId="209" xr:uid="{00000000-0005-0000-0000-00002F010000}"/>
    <cellStyle name="40% - Accent1 3 4" xfId="210" xr:uid="{00000000-0005-0000-0000-000030010000}"/>
    <cellStyle name="40% - Accent1 3 5" xfId="211" xr:uid="{00000000-0005-0000-0000-000031010000}"/>
    <cellStyle name="40% - Accent1 3 6" xfId="212" xr:uid="{00000000-0005-0000-0000-000032010000}"/>
    <cellStyle name="40% - Accent1 3 7" xfId="213" xr:uid="{00000000-0005-0000-0000-000033010000}"/>
    <cellStyle name="40% - Accent1 3 8" xfId="1151" xr:uid="{00000000-0005-0000-0000-000034010000}"/>
    <cellStyle name="40% - Accent1 3_B" xfId="214" xr:uid="{00000000-0005-0000-0000-000035010000}"/>
    <cellStyle name="40% - Accent1 4" xfId="215" xr:uid="{00000000-0005-0000-0000-000036010000}"/>
    <cellStyle name="40% - Accent1 4 2" xfId="216" xr:uid="{00000000-0005-0000-0000-000037010000}"/>
    <cellStyle name="40% - Accent1 4 2 2" xfId="1154" xr:uid="{00000000-0005-0000-0000-000038010000}"/>
    <cellStyle name="40% - Accent1 4 3" xfId="217" xr:uid="{00000000-0005-0000-0000-000039010000}"/>
    <cellStyle name="40% - Accent1 4 4" xfId="218" xr:uid="{00000000-0005-0000-0000-00003A010000}"/>
    <cellStyle name="40% - Accent1 4 5" xfId="219" xr:uid="{00000000-0005-0000-0000-00003B010000}"/>
    <cellStyle name="40% - Accent1 4 6" xfId="220" xr:uid="{00000000-0005-0000-0000-00003C010000}"/>
    <cellStyle name="40% - Accent1 4 7" xfId="221" xr:uid="{00000000-0005-0000-0000-00003D010000}"/>
    <cellStyle name="40% - Accent1 4 8" xfId="1153" xr:uid="{00000000-0005-0000-0000-00003E010000}"/>
    <cellStyle name="40% - Accent1 4_B" xfId="222" xr:uid="{00000000-0005-0000-0000-00003F010000}"/>
    <cellStyle name="40% - Accent1 5" xfId="223" xr:uid="{00000000-0005-0000-0000-000040010000}"/>
    <cellStyle name="40% - Accent1 5 2" xfId="224" xr:uid="{00000000-0005-0000-0000-000041010000}"/>
    <cellStyle name="40% - Accent1 5 2 2" xfId="1156" xr:uid="{00000000-0005-0000-0000-000042010000}"/>
    <cellStyle name="40% - Accent1 5 3" xfId="225" xr:uid="{00000000-0005-0000-0000-000043010000}"/>
    <cellStyle name="40% - Accent1 5 4" xfId="226" xr:uid="{00000000-0005-0000-0000-000044010000}"/>
    <cellStyle name="40% - Accent1 5 5" xfId="227" xr:uid="{00000000-0005-0000-0000-000045010000}"/>
    <cellStyle name="40% - Accent1 5 6" xfId="228" xr:uid="{00000000-0005-0000-0000-000046010000}"/>
    <cellStyle name="40% - Accent1 5 7" xfId="229" xr:uid="{00000000-0005-0000-0000-000047010000}"/>
    <cellStyle name="40% - Accent1 5 8" xfId="1155" xr:uid="{00000000-0005-0000-0000-000048010000}"/>
    <cellStyle name="40% - Accent1 5_B" xfId="230" xr:uid="{00000000-0005-0000-0000-000049010000}"/>
    <cellStyle name="40% - Accent1 6" xfId="1157" xr:uid="{00000000-0005-0000-0000-00004A010000}"/>
    <cellStyle name="40% - Accent1 6 2" xfId="1158" xr:uid="{00000000-0005-0000-0000-00004B010000}"/>
    <cellStyle name="40% - Accent2" xfId="1159" xr:uid="{00000000-0005-0000-0000-00004C010000}"/>
    <cellStyle name="40% - Accent2 2" xfId="231" xr:uid="{00000000-0005-0000-0000-00004D010000}"/>
    <cellStyle name="40% - Accent2 2 2" xfId="232" xr:uid="{00000000-0005-0000-0000-00004E010000}"/>
    <cellStyle name="40% - Accent2 2 2 2" xfId="1160" xr:uid="{00000000-0005-0000-0000-00004F010000}"/>
    <cellStyle name="40% - Accent2 2 3" xfId="233" xr:uid="{00000000-0005-0000-0000-000050010000}"/>
    <cellStyle name="40% - Accent2 2 4" xfId="234" xr:uid="{00000000-0005-0000-0000-000051010000}"/>
    <cellStyle name="40% - Accent2 2 4 2" xfId="1161" xr:uid="{00000000-0005-0000-0000-000052010000}"/>
    <cellStyle name="40% - Accent2 2 5" xfId="235" xr:uid="{00000000-0005-0000-0000-000053010000}"/>
    <cellStyle name="40% - Accent2 2 6" xfId="236" xr:uid="{00000000-0005-0000-0000-000054010000}"/>
    <cellStyle name="40% - Accent2 2 7" xfId="237" xr:uid="{00000000-0005-0000-0000-000055010000}"/>
    <cellStyle name="40% - Accent2 2_B" xfId="238" xr:uid="{00000000-0005-0000-0000-000056010000}"/>
    <cellStyle name="40% - Accent2 3" xfId="239" xr:uid="{00000000-0005-0000-0000-000057010000}"/>
    <cellStyle name="40% - Accent2 3 2" xfId="240" xr:uid="{00000000-0005-0000-0000-000058010000}"/>
    <cellStyle name="40% - Accent2 3 2 2" xfId="1163" xr:uid="{00000000-0005-0000-0000-000059010000}"/>
    <cellStyle name="40% - Accent2 3 3" xfId="241" xr:uid="{00000000-0005-0000-0000-00005A010000}"/>
    <cellStyle name="40% - Accent2 3 4" xfId="242" xr:uid="{00000000-0005-0000-0000-00005B010000}"/>
    <cellStyle name="40% - Accent2 3 5" xfId="243" xr:uid="{00000000-0005-0000-0000-00005C010000}"/>
    <cellStyle name="40% - Accent2 3 6" xfId="244" xr:uid="{00000000-0005-0000-0000-00005D010000}"/>
    <cellStyle name="40% - Accent2 3 7" xfId="245" xr:uid="{00000000-0005-0000-0000-00005E010000}"/>
    <cellStyle name="40% - Accent2 3 8" xfId="1162" xr:uid="{00000000-0005-0000-0000-00005F010000}"/>
    <cellStyle name="40% - Accent2 3_B" xfId="246" xr:uid="{00000000-0005-0000-0000-000060010000}"/>
    <cellStyle name="40% - Accent2 4" xfId="247" xr:uid="{00000000-0005-0000-0000-000061010000}"/>
    <cellStyle name="40% - Accent2 4 2" xfId="248" xr:uid="{00000000-0005-0000-0000-000062010000}"/>
    <cellStyle name="40% - Accent2 4 2 2" xfId="1165" xr:uid="{00000000-0005-0000-0000-000063010000}"/>
    <cellStyle name="40% - Accent2 4 3" xfId="249" xr:uid="{00000000-0005-0000-0000-000064010000}"/>
    <cellStyle name="40% - Accent2 4 4" xfId="250" xr:uid="{00000000-0005-0000-0000-000065010000}"/>
    <cellStyle name="40% - Accent2 4 5" xfId="251" xr:uid="{00000000-0005-0000-0000-000066010000}"/>
    <cellStyle name="40% - Accent2 4 6" xfId="252" xr:uid="{00000000-0005-0000-0000-000067010000}"/>
    <cellStyle name="40% - Accent2 4 7" xfId="253" xr:uid="{00000000-0005-0000-0000-000068010000}"/>
    <cellStyle name="40% - Accent2 4 8" xfId="1164" xr:uid="{00000000-0005-0000-0000-000069010000}"/>
    <cellStyle name="40% - Accent2 4_B" xfId="254" xr:uid="{00000000-0005-0000-0000-00006A010000}"/>
    <cellStyle name="40% - Accent2 5" xfId="255" xr:uid="{00000000-0005-0000-0000-00006B010000}"/>
    <cellStyle name="40% - Accent2 5 2" xfId="256" xr:uid="{00000000-0005-0000-0000-00006C010000}"/>
    <cellStyle name="40% - Accent2 5 2 2" xfId="1167" xr:uid="{00000000-0005-0000-0000-00006D010000}"/>
    <cellStyle name="40% - Accent2 5 3" xfId="257" xr:uid="{00000000-0005-0000-0000-00006E010000}"/>
    <cellStyle name="40% - Accent2 5 4" xfId="258" xr:uid="{00000000-0005-0000-0000-00006F010000}"/>
    <cellStyle name="40% - Accent2 5 5" xfId="259" xr:uid="{00000000-0005-0000-0000-000070010000}"/>
    <cellStyle name="40% - Accent2 5 6" xfId="260" xr:uid="{00000000-0005-0000-0000-000071010000}"/>
    <cellStyle name="40% - Accent2 5 7" xfId="261" xr:uid="{00000000-0005-0000-0000-000072010000}"/>
    <cellStyle name="40% - Accent2 5 8" xfId="1166" xr:uid="{00000000-0005-0000-0000-000073010000}"/>
    <cellStyle name="40% - Accent2 5_B" xfId="262" xr:uid="{00000000-0005-0000-0000-000074010000}"/>
    <cellStyle name="40% - Accent2 6" xfId="1168" xr:uid="{00000000-0005-0000-0000-000075010000}"/>
    <cellStyle name="40% - Accent2 6 2" xfId="1169" xr:uid="{00000000-0005-0000-0000-000076010000}"/>
    <cellStyle name="40% - Accent3" xfId="1170" xr:uid="{00000000-0005-0000-0000-000077010000}"/>
    <cellStyle name="40% - Accent3 2" xfId="263" xr:uid="{00000000-0005-0000-0000-000078010000}"/>
    <cellStyle name="40% - Accent3 2 2" xfId="264" xr:uid="{00000000-0005-0000-0000-000079010000}"/>
    <cellStyle name="40% - Accent3 2 2 2" xfId="1172" xr:uid="{00000000-0005-0000-0000-00007A010000}"/>
    <cellStyle name="40% - Accent3 2 3" xfId="265" xr:uid="{00000000-0005-0000-0000-00007B010000}"/>
    <cellStyle name="40% - Accent3 2 4" xfId="266" xr:uid="{00000000-0005-0000-0000-00007C010000}"/>
    <cellStyle name="40% - Accent3 2 4 2" xfId="1173" xr:uid="{00000000-0005-0000-0000-00007D010000}"/>
    <cellStyle name="40% - Accent3 2 5" xfId="267" xr:uid="{00000000-0005-0000-0000-00007E010000}"/>
    <cellStyle name="40% - Accent3 2 6" xfId="268" xr:uid="{00000000-0005-0000-0000-00007F010000}"/>
    <cellStyle name="40% - Accent3 2 7" xfId="269" xr:uid="{00000000-0005-0000-0000-000080010000}"/>
    <cellStyle name="40% - Accent3 2 8" xfId="1171" xr:uid="{00000000-0005-0000-0000-000081010000}"/>
    <cellStyle name="40% - Accent3 2_B" xfId="270" xr:uid="{00000000-0005-0000-0000-000082010000}"/>
    <cellStyle name="40% - Accent3 3" xfId="271" xr:uid="{00000000-0005-0000-0000-000083010000}"/>
    <cellStyle name="40% - Accent3 3 2" xfId="272" xr:uid="{00000000-0005-0000-0000-000084010000}"/>
    <cellStyle name="40% - Accent3 3 2 2" xfId="1175" xr:uid="{00000000-0005-0000-0000-000085010000}"/>
    <cellStyle name="40% - Accent3 3 3" xfId="273" xr:uid="{00000000-0005-0000-0000-000086010000}"/>
    <cellStyle name="40% - Accent3 3 4" xfId="274" xr:uid="{00000000-0005-0000-0000-000087010000}"/>
    <cellStyle name="40% - Accent3 3 5" xfId="275" xr:uid="{00000000-0005-0000-0000-000088010000}"/>
    <cellStyle name="40% - Accent3 3 6" xfId="276" xr:uid="{00000000-0005-0000-0000-000089010000}"/>
    <cellStyle name="40% - Accent3 3 7" xfId="277" xr:uid="{00000000-0005-0000-0000-00008A010000}"/>
    <cellStyle name="40% - Accent3 3 8" xfId="1174" xr:uid="{00000000-0005-0000-0000-00008B010000}"/>
    <cellStyle name="40% - Accent3 3_B" xfId="278" xr:uid="{00000000-0005-0000-0000-00008C010000}"/>
    <cellStyle name="40% - Accent3 4" xfId="279" xr:uid="{00000000-0005-0000-0000-00008D010000}"/>
    <cellStyle name="40% - Accent3 4 2" xfId="280" xr:uid="{00000000-0005-0000-0000-00008E010000}"/>
    <cellStyle name="40% - Accent3 4 2 2" xfId="1177" xr:uid="{00000000-0005-0000-0000-00008F010000}"/>
    <cellStyle name="40% - Accent3 4 3" xfId="281" xr:uid="{00000000-0005-0000-0000-000090010000}"/>
    <cellStyle name="40% - Accent3 4 4" xfId="282" xr:uid="{00000000-0005-0000-0000-000091010000}"/>
    <cellStyle name="40% - Accent3 4 5" xfId="283" xr:uid="{00000000-0005-0000-0000-000092010000}"/>
    <cellStyle name="40% - Accent3 4 6" xfId="284" xr:uid="{00000000-0005-0000-0000-000093010000}"/>
    <cellStyle name="40% - Accent3 4 7" xfId="285" xr:uid="{00000000-0005-0000-0000-000094010000}"/>
    <cellStyle name="40% - Accent3 4 8" xfId="1176" xr:uid="{00000000-0005-0000-0000-000095010000}"/>
    <cellStyle name="40% - Accent3 4_B" xfId="286" xr:uid="{00000000-0005-0000-0000-000096010000}"/>
    <cellStyle name="40% - Accent3 5" xfId="287" xr:uid="{00000000-0005-0000-0000-000097010000}"/>
    <cellStyle name="40% - Accent3 5 2" xfId="288" xr:uid="{00000000-0005-0000-0000-000098010000}"/>
    <cellStyle name="40% - Accent3 5 2 2" xfId="1179" xr:uid="{00000000-0005-0000-0000-000099010000}"/>
    <cellStyle name="40% - Accent3 5 3" xfId="289" xr:uid="{00000000-0005-0000-0000-00009A010000}"/>
    <cellStyle name="40% - Accent3 5 4" xfId="290" xr:uid="{00000000-0005-0000-0000-00009B010000}"/>
    <cellStyle name="40% - Accent3 5 5" xfId="291" xr:uid="{00000000-0005-0000-0000-00009C010000}"/>
    <cellStyle name="40% - Accent3 5 6" xfId="292" xr:uid="{00000000-0005-0000-0000-00009D010000}"/>
    <cellStyle name="40% - Accent3 5 7" xfId="293" xr:uid="{00000000-0005-0000-0000-00009E010000}"/>
    <cellStyle name="40% - Accent3 5 8" xfId="1178" xr:uid="{00000000-0005-0000-0000-00009F010000}"/>
    <cellStyle name="40% - Accent3 5_B" xfId="294" xr:uid="{00000000-0005-0000-0000-0000A0010000}"/>
    <cellStyle name="40% - Accent3 6" xfId="1180" xr:uid="{00000000-0005-0000-0000-0000A1010000}"/>
    <cellStyle name="40% - Accent3 6 2" xfId="1181" xr:uid="{00000000-0005-0000-0000-0000A2010000}"/>
    <cellStyle name="40% - Accent4" xfId="1182" xr:uid="{00000000-0005-0000-0000-0000A3010000}"/>
    <cellStyle name="40% - Accent4 2" xfId="295" xr:uid="{00000000-0005-0000-0000-0000A4010000}"/>
    <cellStyle name="40% - Accent4 2 2" xfId="296" xr:uid="{00000000-0005-0000-0000-0000A5010000}"/>
    <cellStyle name="40% - Accent4 2 2 2" xfId="1184" xr:uid="{00000000-0005-0000-0000-0000A6010000}"/>
    <cellStyle name="40% - Accent4 2 3" xfId="297" xr:uid="{00000000-0005-0000-0000-0000A7010000}"/>
    <cellStyle name="40% - Accent4 2 4" xfId="298" xr:uid="{00000000-0005-0000-0000-0000A8010000}"/>
    <cellStyle name="40% - Accent4 2 4 2" xfId="1185" xr:uid="{00000000-0005-0000-0000-0000A9010000}"/>
    <cellStyle name="40% - Accent4 2 5" xfId="299" xr:uid="{00000000-0005-0000-0000-0000AA010000}"/>
    <cellStyle name="40% - Accent4 2 6" xfId="300" xr:uid="{00000000-0005-0000-0000-0000AB010000}"/>
    <cellStyle name="40% - Accent4 2 7" xfId="301" xr:uid="{00000000-0005-0000-0000-0000AC010000}"/>
    <cellStyle name="40% - Accent4 2 8" xfId="1183" xr:uid="{00000000-0005-0000-0000-0000AD010000}"/>
    <cellStyle name="40% - Accent4 2_B" xfId="302" xr:uid="{00000000-0005-0000-0000-0000AE010000}"/>
    <cellStyle name="40% - Accent4 3" xfId="303" xr:uid="{00000000-0005-0000-0000-0000AF010000}"/>
    <cellStyle name="40% - Accent4 3 2" xfId="304" xr:uid="{00000000-0005-0000-0000-0000B0010000}"/>
    <cellStyle name="40% - Accent4 3 2 2" xfId="1187" xr:uid="{00000000-0005-0000-0000-0000B1010000}"/>
    <cellStyle name="40% - Accent4 3 3" xfId="305" xr:uid="{00000000-0005-0000-0000-0000B2010000}"/>
    <cellStyle name="40% - Accent4 3 4" xfId="306" xr:uid="{00000000-0005-0000-0000-0000B3010000}"/>
    <cellStyle name="40% - Accent4 3 5" xfId="307" xr:uid="{00000000-0005-0000-0000-0000B4010000}"/>
    <cellStyle name="40% - Accent4 3 6" xfId="308" xr:uid="{00000000-0005-0000-0000-0000B5010000}"/>
    <cellStyle name="40% - Accent4 3 7" xfId="309" xr:uid="{00000000-0005-0000-0000-0000B6010000}"/>
    <cellStyle name="40% - Accent4 3 8" xfId="1186" xr:uid="{00000000-0005-0000-0000-0000B7010000}"/>
    <cellStyle name="40% - Accent4 3_B" xfId="310" xr:uid="{00000000-0005-0000-0000-0000B8010000}"/>
    <cellStyle name="40% - Accent4 4" xfId="311" xr:uid="{00000000-0005-0000-0000-0000B9010000}"/>
    <cellStyle name="40% - Accent4 4 2" xfId="312" xr:uid="{00000000-0005-0000-0000-0000BA010000}"/>
    <cellStyle name="40% - Accent4 4 2 2" xfId="1189" xr:uid="{00000000-0005-0000-0000-0000BB010000}"/>
    <cellStyle name="40% - Accent4 4 3" xfId="313" xr:uid="{00000000-0005-0000-0000-0000BC010000}"/>
    <cellStyle name="40% - Accent4 4 4" xfId="314" xr:uid="{00000000-0005-0000-0000-0000BD010000}"/>
    <cellStyle name="40% - Accent4 4 5" xfId="315" xr:uid="{00000000-0005-0000-0000-0000BE010000}"/>
    <cellStyle name="40% - Accent4 4 6" xfId="316" xr:uid="{00000000-0005-0000-0000-0000BF010000}"/>
    <cellStyle name="40% - Accent4 4 7" xfId="317" xr:uid="{00000000-0005-0000-0000-0000C0010000}"/>
    <cellStyle name="40% - Accent4 4 8" xfId="1188" xr:uid="{00000000-0005-0000-0000-0000C1010000}"/>
    <cellStyle name="40% - Accent4 4_B" xfId="318" xr:uid="{00000000-0005-0000-0000-0000C2010000}"/>
    <cellStyle name="40% - Accent4 5" xfId="319" xr:uid="{00000000-0005-0000-0000-0000C3010000}"/>
    <cellStyle name="40% - Accent4 5 2" xfId="320" xr:uid="{00000000-0005-0000-0000-0000C4010000}"/>
    <cellStyle name="40% - Accent4 5 2 2" xfId="1191" xr:uid="{00000000-0005-0000-0000-0000C5010000}"/>
    <cellStyle name="40% - Accent4 5 3" xfId="321" xr:uid="{00000000-0005-0000-0000-0000C6010000}"/>
    <cellStyle name="40% - Accent4 5 4" xfId="322" xr:uid="{00000000-0005-0000-0000-0000C7010000}"/>
    <cellStyle name="40% - Accent4 5 5" xfId="323" xr:uid="{00000000-0005-0000-0000-0000C8010000}"/>
    <cellStyle name="40% - Accent4 5 6" xfId="324" xr:uid="{00000000-0005-0000-0000-0000C9010000}"/>
    <cellStyle name="40% - Accent4 5 7" xfId="325" xr:uid="{00000000-0005-0000-0000-0000CA010000}"/>
    <cellStyle name="40% - Accent4 5 8" xfId="1190" xr:uid="{00000000-0005-0000-0000-0000CB010000}"/>
    <cellStyle name="40% - Accent4 5_B" xfId="326" xr:uid="{00000000-0005-0000-0000-0000CC010000}"/>
    <cellStyle name="40% - Accent4 6" xfId="1192" xr:uid="{00000000-0005-0000-0000-0000CD010000}"/>
    <cellStyle name="40% - Accent4 6 2" xfId="1193" xr:uid="{00000000-0005-0000-0000-0000CE010000}"/>
    <cellStyle name="40% - Accent5" xfId="1194" xr:uid="{00000000-0005-0000-0000-0000CF010000}"/>
    <cellStyle name="40% - Accent5 2" xfId="327" xr:uid="{00000000-0005-0000-0000-0000D0010000}"/>
    <cellStyle name="40% - Accent5 2 2" xfId="328" xr:uid="{00000000-0005-0000-0000-0000D1010000}"/>
    <cellStyle name="40% - Accent5 2 2 2" xfId="1196" xr:uid="{00000000-0005-0000-0000-0000D2010000}"/>
    <cellStyle name="40% - Accent5 2 3" xfId="329" xr:uid="{00000000-0005-0000-0000-0000D3010000}"/>
    <cellStyle name="40% - Accent5 2 4" xfId="330" xr:uid="{00000000-0005-0000-0000-0000D4010000}"/>
    <cellStyle name="40% - Accent5 2 4 2" xfId="1197" xr:uid="{00000000-0005-0000-0000-0000D5010000}"/>
    <cellStyle name="40% - Accent5 2 5" xfId="331" xr:uid="{00000000-0005-0000-0000-0000D6010000}"/>
    <cellStyle name="40% - Accent5 2 6" xfId="332" xr:uid="{00000000-0005-0000-0000-0000D7010000}"/>
    <cellStyle name="40% - Accent5 2 7" xfId="333" xr:uid="{00000000-0005-0000-0000-0000D8010000}"/>
    <cellStyle name="40% - Accent5 2 8" xfId="1195" xr:uid="{00000000-0005-0000-0000-0000D9010000}"/>
    <cellStyle name="40% - Accent5 2_B" xfId="334" xr:uid="{00000000-0005-0000-0000-0000DA010000}"/>
    <cellStyle name="40% - Accent5 3" xfId="335" xr:uid="{00000000-0005-0000-0000-0000DB010000}"/>
    <cellStyle name="40% - Accent5 3 2" xfId="336" xr:uid="{00000000-0005-0000-0000-0000DC010000}"/>
    <cellStyle name="40% - Accent5 3 2 2" xfId="1199" xr:uid="{00000000-0005-0000-0000-0000DD010000}"/>
    <cellStyle name="40% - Accent5 3 3" xfId="337" xr:uid="{00000000-0005-0000-0000-0000DE010000}"/>
    <cellStyle name="40% - Accent5 3 4" xfId="338" xr:uid="{00000000-0005-0000-0000-0000DF010000}"/>
    <cellStyle name="40% - Accent5 3 5" xfId="339" xr:uid="{00000000-0005-0000-0000-0000E0010000}"/>
    <cellStyle name="40% - Accent5 3 6" xfId="340" xr:uid="{00000000-0005-0000-0000-0000E1010000}"/>
    <cellStyle name="40% - Accent5 3 7" xfId="341" xr:uid="{00000000-0005-0000-0000-0000E2010000}"/>
    <cellStyle name="40% - Accent5 3 8" xfId="1198" xr:uid="{00000000-0005-0000-0000-0000E3010000}"/>
    <cellStyle name="40% - Accent5 3_B" xfId="342" xr:uid="{00000000-0005-0000-0000-0000E4010000}"/>
    <cellStyle name="40% - Accent5 4" xfId="343" xr:uid="{00000000-0005-0000-0000-0000E5010000}"/>
    <cellStyle name="40% - Accent5 4 2" xfId="344" xr:uid="{00000000-0005-0000-0000-0000E6010000}"/>
    <cellStyle name="40% - Accent5 4 2 2" xfId="1201" xr:uid="{00000000-0005-0000-0000-0000E7010000}"/>
    <cellStyle name="40% - Accent5 4 3" xfId="345" xr:uid="{00000000-0005-0000-0000-0000E8010000}"/>
    <cellStyle name="40% - Accent5 4 4" xfId="346" xr:uid="{00000000-0005-0000-0000-0000E9010000}"/>
    <cellStyle name="40% - Accent5 4 5" xfId="347" xr:uid="{00000000-0005-0000-0000-0000EA010000}"/>
    <cellStyle name="40% - Accent5 4 6" xfId="348" xr:uid="{00000000-0005-0000-0000-0000EB010000}"/>
    <cellStyle name="40% - Accent5 4 7" xfId="349" xr:uid="{00000000-0005-0000-0000-0000EC010000}"/>
    <cellStyle name="40% - Accent5 4 8" xfId="1200" xr:uid="{00000000-0005-0000-0000-0000ED010000}"/>
    <cellStyle name="40% - Accent5 4_B" xfId="350" xr:uid="{00000000-0005-0000-0000-0000EE010000}"/>
    <cellStyle name="40% - Accent5 5" xfId="351" xr:uid="{00000000-0005-0000-0000-0000EF010000}"/>
    <cellStyle name="40% - Accent5 5 2" xfId="352" xr:uid="{00000000-0005-0000-0000-0000F0010000}"/>
    <cellStyle name="40% - Accent5 5 2 2" xfId="1203" xr:uid="{00000000-0005-0000-0000-0000F1010000}"/>
    <cellStyle name="40% - Accent5 5 3" xfId="353" xr:uid="{00000000-0005-0000-0000-0000F2010000}"/>
    <cellStyle name="40% - Accent5 5 4" xfId="354" xr:uid="{00000000-0005-0000-0000-0000F3010000}"/>
    <cellStyle name="40% - Accent5 5 5" xfId="355" xr:uid="{00000000-0005-0000-0000-0000F4010000}"/>
    <cellStyle name="40% - Accent5 5 6" xfId="356" xr:uid="{00000000-0005-0000-0000-0000F5010000}"/>
    <cellStyle name="40% - Accent5 5 7" xfId="357" xr:uid="{00000000-0005-0000-0000-0000F6010000}"/>
    <cellStyle name="40% - Accent5 5 8" xfId="1202" xr:uid="{00000000-0005-0000-0000-0000F7010000}"/>
    <cellStyle name="40% - Accent5 5_B" xfId="358" xr:uid="{00000000-0005-0000-0000-0000F8010000}"/>
    <cellStyle name="40% - Accent5 6" xfId="1204" xr:uid="{00000000-0005-0000-0000-0000F9010000}"/>
    <cellStyle name="40% - Accent5 6 2" xfId="1205" xr:uid="{00000000-0005-0000-0000-0000FA010000}"/>
    <cellStyle name="40% - Accent6" xfId="1206" xr:uid="{00000000-0005-0000-0000-0000FB010000}"/>
    <cellStyle name="40% - Accent6 2" xfId="359" xr:uid="{00000000-0005-0000-0000-0000FC010000}"/>
    <cellStyle name="40% - Accent6 2 2" xfId="360" xr:uid="{00000000-0005-0000-0000-0000FD010000}"/>
    <cellStyle name="40% - Accent6 2 2 2" xfId="1208" xr:uid="{00000000-0005-0000-0000-0000FE010000}"/>
    <cellStyle name="40% - Accent6 2 3" xfId="361" xr:uid="{00000000-0005-0000-0000-0000FF010000}"/>
    <cellStyle name="40% - Accent6 2 4" xfId="362" xr:uid="{00000000-0005-0000-0000-000000020000}"/>
    <cellStyle name="40% - Accent6 2 4 2" xfId="1209" xr:uid="{00000000-0005-0000-0000-000001020000}"/>
    <cellStyle name="40% - Accent6 2 5" xfId="363" xr:uid="{00000000-0005-0000-0000-000002020000}"/>
    <cellStyle name="40% - Accent6 2 6" xfId="364" xr:uid="{00000000-0005-0000-0000-000003020000}"/>
    <cellStyle name="40% - Accent6 2 7" xfId="365" xr:uid="{00000000-0005-0000-0000-000004020000}"/>
    <cellStyle name="40% - Accent6 2 8" xfId="1207" xr:uid="{00000000-0005-0000-0000-000005020000}"/>
    <cellStyle name="40% - Accent6 2_B" xfId="366" xr:uid="{00000000-0005-0000-0000-000006020000}"/>
    <cellStyle name="40% - Accent6 3" xfId="367" xr:uid="{00000000-0005-0000-0000-000007020000}"/>
    <cellStyle name="40% - Accent6 3 2" xfId="368" xr:uid="{00000000-0005-0000-0000-000008020000}"/>
    <cellStyle name="40% - Accent6 3 2 2" xfId="1211" xr:uid="{00000000-0005-0000-0000-000009020000}"/>
    <cellStyle name="40% - Accent6 3 3" xfId="369" xr:uid="{00000000-0005-0000-0000-00000A020000}"/>
    <cellStyle name="40% - Accent6 3 4" xfId="370" xr:uid="{00000000-0005-0000-0000-00000B020000}"/>
    <cellStyle name="40% - Accent6 3 5" xfId="371" xr:uid="{00000000-0005-0000-0000-00000C020000}"/>
    <cellStyle name="40% - Accent6 3 6" xfId="372" xr:uid="{00000000-0005-0000-0000-00000D020000}"/>
    <cellStyle name="40% - Accent6 3 7" xfId="373" xr:uid="{00000000-0005-0000-0000-00000E020000}"/>
    <cellStyle name="40% - Accent6 3 8" xfId="1210" xr:uid="{00000000-0005-0000-0000-00000F020000}"/>
    <cellStyle name="40% - Accent6 3_B" xfId="374" xr:uid="{00000000-0005-0000-0000-000010020000}"/>
    <cellStyle name="40% - Accent6 4" xfId="375" xr:uid="{00000000-0005-0000-0000-000011020000}"/>
    <cellStyle name="40% - Accent6 4 2" xfId="376" xr:uid="{00000000-0005-0000-0000-000012020000}"/>
    <cellStyle name="40% - Accent6 4 2 2" xfId="1213" xr:uid="{00000000-0005-0000-0000-000013020000}"/>
    <cellStyle name="40% - Accent6 4 3" xfId="377" xr:uid="{00000000-0005-0000-0000-000014020000}"/>
    <cellStyle name="40% - Accent6 4 4" xfId="378" xr:uid="{00000000-0005-0000-0000-000015020000}"/>
    <cellStyle name="40% - Accent6 4 5" xfId="379" xr:uid="{00000000-0005-0000-0000-000016020000}"/>
    <cellStyle name="40% - Accent6 4 6" xfId="380" xr:uid="{00000000-0005-0000-0000-000017020000}"/>
    <cellStyle name="40% - Accent6 4 7" xfId="381" xr:uid="{00000000-0005-0000-0000-000018020000}"/>
    <cellStyle name="40% - Accent6 4 8" xfId="1212" xr:uid="{00000000-0005-0000-0000-000019020000}"/>
    <cellStyle name="40% - Accent6 4_B" xfId="382" xr:uid="{00000000-0005-0000-0000-00001A020000}"/>
    <cellStyle name="40% - Accent6 5" xfId="383" xr:uid="{00000000-0005-0000-0000-00001B020000}"/>
    <cellStyle name="40% - Accent6 5 2" xfId="384" xr:uid="{00000000-0005-0000-0000-00001C020000}"/>
    <cellStyle name="40% - Accent6 5 2 2" xfId="1215" xr:uid="{00000000-0005-0000-0000-00001D020000}"/>
    <cellStyle name="40% - Accent6 5 3" xfId="385" xr:uid="{00000000-0005-0000-0000-00001E020000}"/>
    <cellStyle name="40% - Accent6 5 4" xfId="386" xr:uid="{00000000-0005-0000-0000-00001F020000}"/>
    <cellStyle name="40% - Accent6 5 5" xfId="387" xr:uid="{00000000-0005-0000-0000-000020020000}"/>
    <cellStyle name="40% - Accent6 5 6" xfId="388" xr:uid="{00000000-0005-0000-0000-000021020000}"/>
    <cellStyle name="40% - Accent6 5 7" xfId="389" xr:uid="{00000000-0005-0000-0000-000022020000}"/>
    <cellStyle name="40% - Accent6 5 8" xfId="1214" xr:uid="{00000000-0005-0000-0000-000023020000}"/>
    <cellStyle name="40% - Accent6 5_B" xfId="390" xr:uid="{00000000-0005-0000-0000-000024020000}"/>
    <cellStyle name="40% - Accent6 6" xfId="1216" xr:uid="{00000000-0005-0000-0000-000025020000}"/>
    <cellStyle name="40% - Accent6 6 2" xfId="1217" xr:uid="{00000000-0005-0000-0000-000026020000}"/>
    <cellStyle name="40% - Colore 1" xfId="391" xr:uid="{00000000-0005-0000-0000-000027020000}"/>
    <cellStyle name="40% - Colore 2" xfId="392" xr:uid="{00000000-0005-0000-0000-000028020000}"/>
    <cellStyle name="40% - Colore 3" xfId="393" xr:uid="{00000000-0005-0000-0000-000029020000}"/>
    <cellStyle name="40% - Colore 4" xfId="394" xr:uid="{00000000-0005-0000-0000-00002A020000}"/>
    <cellStyle name="40% - Colore 5" xfId="395" xr:uid="{00000000-0005-0000-0000-00002B020000}"/>
    <cellStyle name="40% - Colore 6" xfId="396" xr:uid="{00000000-0005-0000-0000-00002C020000}"/>
    <cellStyle name="40% - Isticanje2" xfId="1218" xr:uid="{00000000-0005-0000-0000-00002D020000}"/>
    <cellStyle name="40% - Isticanje2 2" xfId="1219" xr:uid="{00000000-0005-0000-0000-00002E020000}"/>
    <cellStyle name="40% - Isticanje3" xfId="1220" xr:uid="{00000000-0005-0000-0000-00002F020000}"/>
    <cellStyle name="40% - Isticanje3 2" xfId="1221" xr:uid="{00000000-0005-0000-0000-000030020000}"/>
    <cellStyle name="40% - Isticanje4" xfId="1222" xr:uid="{00000000-0005-0000-0000-000031020000}"/>
    <cellStyle name="40% - Isticanje4 2" xfId="1223" xr:uid="{00000000-0005-0000-0000-000032020000}"/>
    <cellStyle name="40% - Isticanje5" xfId="1224" xr:uid="{00000000-0005-0000-0000-000033020000}"/>
    <cellStyle name="40% - Isticanje5 2" xfId="1225" xr:uid="{00000000-0005-0000-0000-000034020000}"/>
    <cellStyle name="40% - Isticanje6" xfId="1226" xr:uid="{00000000-0005-0000-0000-000035020000}"/>
    <cellStyle name="40% - Isticanje6 2" xfId="1227" xr:uid="{00000000-0005-0000-0000-000036020000}"/>
    <cellStyle name="40% - Naglasak1" xfId="1228" xr:uid="{00000000-0005-0000-0000-000037020000}"/>
    <cellStyle name="40% - Naglasak1 2" xfId="1229" xr:uid="{00000000-0005-0000-0000-000038020000}"/>
    <cellStyle name="60% - Accent1" xfId="1230" xr:uid="{00000000-0005-0000-0000-000039020000}"/>
    <cellStyle name="60% - Accent1 2" xfId="397" xr:uid="{00000000-0005-0000-0000-00003A020000}"/>
    <cellStyle name="60% - Accent1 2 2" xfId="398" xr:uid="{00000000-0005-0000-0000-00003B020000}"/>
    <cellStyle name="60% - Accent1 2 2 2" xfId="1232" xr:uid="{00000000-0005-0000-0000-00003C020000}"/>
    <cellStyle name="60% - Accent1 2 3" xfId="399" xr:uid="{00000000-0005-0000-0000-00003D020000}"/>
    <cellStyle name="60% - Accent1 2 4" xfId="1233" xr:uid="{00000000-0005-0000-0000-00003E020000}"/>
    <cellStyle name="60% - Accent1 2 5" xfId="1231" xr:uid="{00000000-0005-0000-0000-00003F020000}"/>
    <cellStyle name="60% - Accent1 3" xfId="400" xr:uid="{00000000-0005-0000-0000-000040020000}"/>
    <cellStyle name="60% - Accent1 3 2" xfId="401" xr:uid="{00000000-0005-0000-0000-000041020000}"/>
    <cellStyle name="60% - Accent1 3 2 2" xfId="1235" xr:uid="{00000000-0005-0000-0000-000042020000}"/>
    <cellStyle name="60% - Accent1 3 3" xfId="402" xr:uid="{00000000-0005-0000-0000-000043020000}"/>
    <cellStyle name="60% - Accent1 3 4" xfId="1234" xr:uid="{00000000-0005-0000-0000-000044020000}"/>
    <cellStyle name="60% - Accent1 4" xfId="403" xr:uid="{00000000-0005-0000-0000-000045020000}"/>
    <cellStyle name="60% - Accent1 4 2" xfId="404" xr:uid="{00000000-0005-0000-0000-000046020000}"/>
    <cellStyle name="60% - Accent1 4 2 2" xfId="1237" xr:uid="{00000000-0005-0000-0000-000047020000}"/>
    <cellStyle name="60% - Accent1 4 3" xfId="405" xr:uid="{00000000-0005-0000-0000-000048020000}"/>
    <cellStyle name="60% - Accent1 4 4" xfId="1236" xr:uid="{00000000-0005-0000-0000-000049020000}"/>
    <cellStyle name="60% - Accent1 5" xfId="406" xr:uid="{00000000-0005-0000-0000-00004A020000}"/>
    <cellStyle name="60% - Accent1 5 2" xfId="407" xr:uid="{00000000-0005-0000-0000-00004B020000}"/>
    <cellStyle name="60% - Accent1 5 2 2" xfId="1239" xr:uid="{00000000-0005-0000-0000-00004C020000}"/>
    <cellStyle name="60% - Accent1 5 3" xfId="408" xr:uid="{00000000-0005-0000-0000-00004D020000}"/>
    <cellStyle name="60% - Accent1 5 4" xfId="1238" xr:uid="{00000000-0005-0000-0000-00004E020000}"/>
    <cellStyle name="60% - Accent1 6" xfId="1240" xr:uid="{00000000-0005-0000-0000-00004F020000}"/>
    <cellStyle name="60% - Accent1 6 2" xfId="1241" xr:uid="{00000000-0005-0000-0000-000050020000}"/>
    <cellStyle name="60% - Accent2" xfId="1242" xr:uid="{00000000-0005-0000-0000-000051020000}"/>
    <cellStyle name="60% - Accent2 2" xfId="409" xr:uid="{00000000-0005-0000-0000-000052020000}"/>
    <cellStyle name="60% - Accent2 2 2" xfId="410" xr:uid="{00000000-0005-0000-0000-000053020000}"/>
    <cellStyle name="60% - Accent2 2 2 2" xfId="1244" xr:uid="{00000000-0005-0000-0000-000054020000}"/>
    <cellStyle name="60% - Accent2 2 3" xfId="411" xr:uid="{00000000-0005-0000-0000-000055020000}"/>
    <cellStyle name="60% - Accent2 2 4" xfId="1245" xr:uid="{00000000-0005-0000-0000-000056020000}"/>
    <cellStyle name="60% - Accent2 2 5" xfId="1243" xr:uid="{00000000-0005-0000-0000-000057020000}"/>
    <cellStyle name="60% - Accent2 3" xfId="412" xr:uid="{00000000-0005-0000-0000-000058020000}"/>
    <cellStyle name="60% - Accent2 3 2" xfId="413" xr:uid="{00000000-0005-0000-0000-000059020000}"/>
    <cellStyle name="60% - Accent2 3 2 2" xfId="1247" xr:uid="{00000000-0005-0000-0000-00005A020000}"/>
    <cellStyle name="60% - Accent2 3 3" xfId="414" xr:uid="{00000000-0005-0000-0000-00005B020000}"/>
    <cellStyle name="60% - Accent2 3 4" xfId="1246" xr:uid="{00000000-0005-0000-0000-00005C020000}"/>
    <cellStyle name="60% - Accent2 4" xfId="415" xr:uid="{00000000-0005-0000-0000-00005D020000}"/>
    <cellStyle name="60% - Accent2 4 2" xfId="416" xr:uid="{00000000-0005-0000-0000-00005E020000}"/>
    <cellStyle name="60% - Accent2 4 2 2" xfId="1249" xr:uid="{00000000-0005-0000-0000-00005F020000}"/>
    <cellStyle name="60% - Accent2 4 3" xfId="417" xr:uid="{00000000-0005-0000-0000-000060020000}"/>
    <cellStyle name="60% - Accent2 4 4" xfId="1248" xr:uid="{00000000-0005-0000-0000-000061020000}"/>
    <cellStyle name="60% - Accent2 5" xfId="418" xr:uid="{00000000-0005-0000-0000-000062020000}"/>
    <cellStyle name="60% - Accent2 5 2" xfId="419" xr:uid="{00000000-0005-0000-0000-000063020000}"/>
    <cellStyle name="60% - Accent2 5 2 2" xfId="1251" xr:uid="{00000000-0005-0000-0000-000064020000}"/>
    <cellStyle name="60% - Accent2 5 3" xfId="420" xr:uid="{00000000-0005-0000-0000-000065020000}"/>
    <cellStyle name="60% - Accent2 5 4" xfId="1250" xr:uid="{00000000-0005-0000-0000-000066020000}"/>
    <cellStyle name="60% - Accent2 6" xfId="1252" xr:uid="{00000000-0005-0000-0000-000067020000}"/>
    <cellStyle name="60% - Accent2 6 2" xfId="1253" xr:uid="{00000000-0005-0000-0000-000068020000}"/>
    <cellStyle name="60% - Accent3" xfId="1254" xr:uid="{00000000-0005-0000-0000-000069020000}"/>
    <cellStyle name="60% - Accent3 2" xfId="421" xr:uid="{00000000-0005-0000-0000-00006A020000}"/>
    <cellStyle name="60% - Accent3 2 2" xfId="422" xr:uid="{00000000-0005-0000-0000-00006B020000}"/>
    <cellStyle name="60% - Accent3 2 2 2" xfId="1256" xr:uid="{00000000-0005-0000-0000-00006C020000}"/>
    <cellStyle name="60% - Accent3 2 3" xfId="423" xr:uid="{00000000-0005-0000-0000-00006D020000}"/>
    <cellStyle name="60% - Accent3 2 4" xfId="1257" xr:uid="{00000000-0005-0000-0000-00006E020000}"/>
    <cellStyle name="60% - Accent3 2 5" xfId="1255" xr:uid="{00000000-0005-0000-0000-00006F020000}"/>
    <cellStyle name="60% - Accent3 3" xfId="424" xr:uid="{00000000-0005-0000-0000-000070020000}"/>
    <cellStyle name="60% - Accent3 3 2" xfId="425" xr:uid="{00000000-0005-0000-0000-000071020000}"/>
    <cellStyle name="60% - Accent3 3 2 2" xfId="1259" xr:uid="{00000000-0005-0000-0000-000072020000}"/>
    <cellStyle name="60% - Accent3 3 3" xfId="426" xr:uid="{00000000-0005-0000-0000-000073020000}"/>
    <cellStyle name="60% - Accent3 3 4" xfId="1258" xr:uid="{00000000-0005-0000-0000-000074020000}"/>
    <cellStyle name="60% - Accent3 4" xfId="427" xr:uid="{00000000-0005-0000-0000-000075020000}"/>
    <cellStyle name="60% - Accent3 4 2" xfId="428" xr:uid="{00000000-0005-0000-0000-000076020000}"/>
    <cellStyle name="60% - Accent3 4 2 2" xfId="1261" xr:uid="{00000000-0005-0000-0000-000077020000}"/>
    <cellStyle name="60% - Accent3 4 3" xfId="429" xr:uid="{00000000-0005-0000-0000-000078020000}"/>
    <cellStyle name="60% - Accent3 4 4" xfId="1260" xr:uid="{00000000-0005-0000-0000-000079020000}"/>
    <cellStyle name="60% - Accent3 5" xfId="430" xr:uid="{00000000-0005-0000-0000-00007A020000}"/>
    <cellStyle name="60% - Accent3 5 2" xfId="431" xr:uid="{00000000-0005-0000-0000-00007B020000}"/>
    <cellStyle name="60% - Accent3 5 2 2" xfId="1263" xr:uid="{00000000-0005-0000-0000-00007C020000}"/>
    <cellStyle name="60% - Accent3 5 3" xfId="432" xr:uid="{00000000-0005-0000-0000-00007D020000}"/>
    <cellStyle name="60% - Accent3 5 4" xfId="1262" xr:uid="{00000000-0005-0000-0000-00007E020000}"/>
    <cellStyle name="60% - Accent3 6" xfId="1264" xr:uid="{00000000-0005-0000-0000-00007F020000}"/>
    <cellStyle name="60% - Accent3 6 2" xfId="1265" xr:uid="{00000000-0005-0000-0000-000080020000}"/>
    <cellStyle name="60% - Accent4" xfId="1266" xr:uid="{00000000-0005-0000-0000-000081020000}"/>
    <cellStyle name="60% - Accent4 2" xfId="433" xr:uid="{00000000-0005-0000-0000-000082020000}"/>
    <cellStyle name="60% - Accent4 2 2" xfId="434" xr:uid="{00000000-0005-0000-0000-000083020000}"/>
    <cellStyle name="60% - Accent4 2 2 2" xfId="1268" xr:uid="{00000000-0005-0000-0000-000084020000}"/>
    <cellStyle name="60% - Accent4 2 3" xfId="435" xr:uid="{00000000-0005-0000-0000-000085020000}"/>
    <cellStyle name="60% - Accent4 2 4" xfId="1269" xr:uid="{00000000-0005-0000-0000-000086020000}"/>
    <cellStyle name="60% - Accent4 2 5" xfId="1267" xr:uid="{00000000-0005-0000-0000-000087020000}"/>
    <cellStyle name="60% - Accent4 3" xfId="436" xr:uid="{00000000-0005-0000-0000-000088020000}"/>
    <cellStyle name="60% - Accent4 3 2" xfId="437" xr:uid="{00000000-0005-0000-0000-000089020000}"/>
    <cellStyle name="60% - Accent4 3 2 2" xfId="1271" xr:uid="{00000000-0005-0000-0000-00008A020000}"/>
    <cellStyle name="60% - Accent4 3 3" xfId="438" xr:uid="{00000000-0005-0000-0000-00008B020000}"/>
    <cellStyle name="60% - Accent4 3 4" xfId="1270" xr:uid="{00000000-0005-0000-0000-00008C020000}"/>
    <cellStyle name="60% - Accent4 4" xfId="439" xr:uid="{00000000-0005-0000-0000-00008D020000}"/>
    <cellStyle name="60% - Accent4 4 2" xfId="440" xr:uid="{00000000-0005-0000-0000-00008E020000}"/>
    <cellStyle name="60% - Accent4 4 2 2" xfId="1273" xr:uid="{00000000-0005-0000-0000-00008F020000}"/>
    <cellStyle name="60% - Accent4 4 3" xfId="441" xr:uid="{00000000-0005-0000-0000-000090020000}"/>
    <cellStyle name="60% - Accent4 4 4" xfId="1272" xr:uid="{00000000-0005-0000-0000-000091020000}"/>
    <cellStyle name="60% - Accent4 5" xfId="442" xr:uid="{00000000-0005-0000-0000-000092020000}"/>
    <cellStyle name="60% - Accent4 5 2" xfId="443" xr:uid="{00000000-0005-0000-0000-000093020000}"/>
    <cellStyle name="60% - Accent4 5 2 2" xfId="1275" xr:uid="{00000000-0005-0000-0000-000094020000}"/>
    <cellStyle name="60% - Accent4 5 3" xfId="444" xr:uid="{00000000-0005-0000-0000-000095020000}"/>
    <cellStyle name="60% - Accent4 5 4" xfId="1274" xr:uid="{00000000-0005-0000-0000-000096020000}"/>
    <cellStyle name="60% - Accent4 6" xfId="1276" xr:uid="{00000000-0005-0000-0000-000097020000}"/>
    <cellStyle name="60% - Accent4 6 2" xfId="1277" xr:uid="{00000000-0005-0000-0000-000098020000}"/>
    <cellStyle name="60% - Accent5" xfId="1278" xr:uid="{00000000-0005-0000-0000-000099020000}"/>
    <cellStyle name="60% - Accent5 2" xfId="445" xr:uid="{00000000-0005-0000-0000-00009A020000}"/>
    <cellStyle name="60% - Accent5 2 2" xfId="446" xr:uid="{00000000-0005-0000-0000-00009B020000}"/>
    <cellStyle name="60% - Accent5 2 2 2" xfId="1280" xr:uid="{00000000-0005-0000-0000-00009C020000}"/>
    <cellStyle name="60% - Accent5 2 3" xfId="447" xr:uid="{00000000-0005-0000-0000-00009D020000}"/>
    <cellStyle name="60% - Accent5 2 4" xfId="1281" xr:uid="{00000000-0005-0000-0000-00009E020000}"/>
    <cellStyle name="60% - Accent5 2 5" xfId="1279" xr:uid="{00000000-0005-0000-0000-00009F020000}"/>
    <cellStyle name="60% - Accent5 3" xfId="448" xr:uid="{00000000-0005-0000-0000-0000A0020000}"/>
    <cellStyle name="60% - Accent5 3 2" xfId="449" xr:uid="{00000000-0005-0000-0000-0000A1020000}"/>
    <cellStyle name="60% - Accent5 3 2 2" xfId="1283" xr:uid="{00000000-0005-0000-0000-0000A2020000}"/>
    <cellStyle name="60% - Accent5 3 3" xfId="450" xr:uid="{00000000-0005-0000-0000-0000A3020000}"/>
    <cellStyle name="60% - Accent5 3 4" xfId="1282" xr:uid="{00000000-0005-0000-0000-0000A4020000}"/>
    <cellStyle name="60% - Accent5 4" xfId="451" xr:uid="{00000000-0005-0000-0000-0000A5020000}"/>
    <cellStyle name="60% - Accent5 4 2" xfId="452" xr:uid="{00000000-0005-0000-0000-0000A6020000}"/>
    <cellStyle name="60% - Accent5 4 2 2" xfId="1285" xr:uid="{00000000-0005-0000-0000-0000A7020000}"/>
    <cellStyle name="60% - Accent5 4 3" xfId="453" xr:uid="{00000000-0005-0000-0000-0000A8020000}"/>
    <cellStyle name="60% - Accent5 4 4" xfId="1284" xr:uid="{00000000-0005-0000-0000-0000A9020000}"/>
    <cellStyle name="60% - Accent5 5" xfId="454" xr:uid="{00000000-0005-0000-0000-0000AA020000}"/>
    <cellStyle name="60% - Accent5 5 2" xfId="455" xr:uid="{00000000-0005-0000-0000-0000AB020000}"/>
    <cellStyle name="60% - Accent5 5 2 2" xfId="1287" xr:uid="{00000000-0005-0000-0000-0000AC020000}"/>
    <cellStyle name="60% - Accent5 5 3" xfId="456" xr:uid="{00000000-0005-0000-0000-0000AD020000}"/>
    <cellStyle name="60% - Accent5 5 4" xfId="1286" xr:uid="{00000000-0005-0000-0000-0000AE020000}"/>
    <cellStyle name="60% - Accent5 6" xfId="1288" xr:uid="{00000000-0005-0000-0000-0000AF020000}"/>
    <cellStyle name="60% - Accent5 6 2" xfId="1289" xr:uid="{00000000-0005-0000-0000-0000B0020000}"/>
    <cellStyle name="60% - Accent6" xfId="1290" xr:uid="{00000000-0005-0000-0000-0000B1020000}"/>
    <cellStyle name="60% - Accent6 2" xfId="457" xr:uid="{00000000-0005-0000-0000-0000B2020000}"/>
    <cellStyle name="60% - Accent6 2 2" xfId="458" xr:uid="{00000000-0005-0000-0000-0000B3020000}"/>
    <cellStyle name="60% - Accent6 2 2 2" xfId="1292" xr:uid="{00000000-0005-0000-0000-0000B4020000}"/>
    <cellStyle name="60% - Accent6 2 3" xfId="459" xr:uid="{00000000-0005-0000-0000-0000B5020000}"/>
    <cellStyle name="60% - Accent6 2 4" xfId="1293" xr:uid="{00000000-0005-0000-0000-0000B6020000}"/>
    <cellStyle name="60% - Accent6 2 5" xfId="1291" xr:uid="{00000000-0005-0000-0000-0000B7020000}"/>
    <cellStyle name="60% - Accent6 3" xfId="460" xr:uid="{00000000-0005-0000-0000-0000B8020000}"/>
    <cellStyle name="60% - Accent6 3 2" xfId="461" xr:uid="{00000000-0005-0000-0000-0000B9020000}"/>
    <cellStyle name="60% - Accent6 3 2 2" xfId="1295" xr:uid="{00000000-0005-0000-0000-0000BA020000}"/>
    <cellStyle name="60% - Accent6 3 3" xfId="462" xr:uid="{00000000-0005-0000-0000-0000BB020000}"/>
    <cellStyle name="60% - Accent6 3 4" xfId="1294" xr:uid="{00000000-0005-0000-0000-0000BC020000}"/>
    <cellStyle name="60% - Accent6 4" xfId="463" xr:uid="{00000000-0005-0000-0000-0000BD020000}"/>
    <cellStyle name="60% - Accent6 4 2" xfId="464" xr:uid="{00000000-0005-0000-0000-0000BE020000}"/>
    <cellStyle name="60% - Accent6 4 2 2" xfId="1297" xr:uid="{00000000-0005-0000-0000-0000BF020000}"/>
    <cellStyle name="60% - Accent6 4 3" xfId="465" xr:uid="{00000000-0005-0000-0000-0000C0020000}"/>
    <cellStyle name="60% - Accent6 4 4" xfId="1296" xr:uid="{00000000-0005-0000-0000-0000C1020000}"/>
    <cellStyle name="60% - Accent6 5" xfId="466" xr:uid="{00000000-0005-0000-0000-0000C2020000}"/>
    <cellStyle name="60% - Accent6 5 2" xfId="467" xr:uid="{00000000-0005-0000-0000-0000C3020000}"/>
    <cellStyle name="60% - Accent6 5 2 2" xfId="1299" xr:uid="{00000000-0005-0000-0000-0000C4020000}"/>
    <cellStyle name="60% - Accent6 5 3" xfId="468" xr:uid="{00000000-0005-0000-0000-0000C5020000}"/>
    <cellStyle name="60% - Accent6 5 4" xfId="1298" xr:uid="{00000000-0005-0000-0000-0000C6020000}"/>
    <cellStyle name="60% - Accent6 6" xfId="1300" xr:uid="{00000000-0005-0000-0000-0000C7020000}"/>
    <cellStyle name="60% - Accent6 6 2" xfId="1301" xr:uid="{00000000-0005-0000-0000-0000C8020000}"/>
    <cellStyle name="60% - Colore 1" xfId="469" xr:uid="{00000000-0005-0000-0000-0000C9020000}"/>
    <cellStyle name="60% - Colore 2" xfId="470" xr:uid="{00000000-0005-0000-0000-0000CA020000}"/>
    <cellStyle name="60% - Colore 3" xfId="471" xr:uid="{00000000-0005-0000-0000-0000CB020000}"/>
    <cellStyle name="60% - Colore 4" xfId="472" xr:uid="{00000000-0005-0000-0000-0000CC020000}"/>
    <cellStyle name="60% - Colore 5" xfId="473" xr:uid="{00000000-0005-0000-0000-0000CD020000}"/>
    <cellStyle name="60% - Colore 6" xfId="474" xr:uid="{00000000-0005-0000-0000-0000CE020000}"/>
    <cellStyle name="60% - Isticanje1" xfId="1302" xr:uid="{00000000-0005-0000-0000-0000CF020000}"/>
    <cellStyle name="60% - Isticanje1 2" xfId="1303" xr:uid="{00000000-0005-0000-0000-0000D0020000}"/>
    <cellStyle name="60% - Isticanje2" xfId="1304" xr:uid="{00000000-0005-0000-0000-0000D1020000}"/>
    <cellStyle name="60% - Isticanje2 2" xfId="1305" xr:uid="{00000000-0005-0000-0000-0000D2020000}"/>
    <cellStyle name="60% - Isticanje3" xfId="1306" xr:uid="{00000000-0005-0000-0000-0000D3020000}"/>
    <cellStyle name="60% - Isticanje3 2" xfId="1307" xr:uid="{00000000-0005-0000-0000-0000D4020000}"/>
    <cellStyle name="60% - Isticanje4" xfId="1308" xr:uid="{00000000-0005-0000-0000-0000D5020000}"/>
    <cellStyle name="60% - Isticanje4 2" xfId="1309" xr:uid="{00000000-0005-0000-0000-0000D6020000}"/>
    <cellStyle name="60% - Isticanje5" xfId="1310" xr:uid="{00000000-0005-0000-0000-0000D7020000}"/>
    <cellStyle name="60% - Isticanje5 2" xfId="1311" xr:uid="{00000000-0005-0000-0000-0000D8020000}"/>
    <cellStyle name="60% - Isticanje6" xfId="1312" xr:uid="{00000000-0005-0000-0000-0000D9020000}"/>
    <cellStyle name="60% - Isticanje6 2" xfId="1313" xr:uid="{00000000-0005-0000-0000-0000DA020000}"/>
    <cellStyle name="Accent1" xfId="1314" xr:uid="{00000000-0005-0000-0000-0000DB020000}"/>
    <cellStyle name="Accent1 - 20%" xfId="1315" xr:uid="{00000000-0005-0000-0000-0000DC020000}"/>
    <cellStyle name="Accent1 - 20% 2" xfId="1316" xr:uid="{00000000-0005-0000-0000-0000DD020000}"/>
    <cellStyle name="Accent1 - 20% 3" xfId="1317" xr:uid="{00000000-0005-0000-0000-0000DE020000}"/>
    <cellStyle name="Accent1 - 40%" xfId="1318" xr:uid="{00000000-0005-0000-0000-0000DF020000}"/>
    <cellStyle name="Accent1 - 40% 2" xfId="1319" xr:uid="{00000000-0005-0000-0000-0000E0020000}"/>
    <cellStyle name="Accent1 - 40% 3" xfId="1320" xr:uid="{00000000-0005-0000-0000-0000E1020000}"/>
    <cellStyle name="Accent1 - 60%" xfId="1321" xr:uid="{00000000-0005-0000-0000-0000E2020000}"/>
    <cellStyle name="Accent1 2" xfId="475" xr:uid="{00000000-0005-0000-0000-0000E3020000}"/>
    <cellStyle name="Accent1 2 2" xfId="476" xr:uid="{00000000-0005-0000-0000-0000E4020000}"/>
    <cellStyle name="Accent1 2 2 2" xfId="1323" xr:uid="{00000000-0005-0000-0000-0000E5020000}"/>
    <cellStyle name="Accent1 2 3" xfId="477" xr:uid="{00000000-0005-0000-0000-0000E6020000}"/>
    <cellStyle name="Accent1 2 4" xfId="1324" xr:uid="{00000000-0005-0000-0000-0000E7020000}"/>
    <cellStyle name="Accent1 2 5" xfId="1322" xr:uid="{00000000-0005-0000-0000-0000E8020000}"/>
    <cellStyle name="Accent1 3" xfId="478" xr:uid="{00000000-0005-0000-0000-0000E9020000}"/>
    <cellStyle name="Accent1 3 2" xfId="479" xr:uid="{00000000-0005-0000-0000-0000EA020000}"/>
    <cellStyle name="Accent1 3 2 2" xfId="1326" xr:uid="{00000000-0005-0000-0000-0000EB020000}"/>
    <cellStyle name="Accent1 3 3" xfId="480" xr:uid="{00000000-0005-0000-0000-0000EC020000}"/>
    <cellStyle name="Accent1 3 4" xfId="1325" xr:uid="{00000000-0005-0000-0000-0000ED020000}"/>
    <cellStyle name="Accent1 4" xfId="481" xr:uid="{00000000-0005-0000-0000-0000EE020000}"/>
    <cellStyle name="Accent1 4 2" xfId="482" xr:uid="{00000000-0005-0000-0000-0000EF020000}"/>
    <cellStyle name="Accent1 4 2 2" xfId="1328" xr:uid="{00000000-0005-0000-0000-0000F0020000}"/>
    <cellStyle name="Accent1 4 3" xfId="483" xr:uid="{00000000-0005-0000-0000-0000F1020000}"/>
    <cellStyle name="Accent1 4 4" xfId="1327" xr:uid="{00000000-0005-0000-0000-0000F2020000}"/>
    <cellStyle name="Accent1 5" xfId="484" xr:uid="{00000000-0005-0000-0000-0000F3020000}"/>
    <cellStyle name="Accent1 5 2" xfId="485" xr:uid="{00000000-0005-0000-0000-0000F4020000}"/>
    <cellStyle name="Accent1 5 2 2" xfId="1330" xr:uid="{00000000-0005-0000-0000-0000F5020000}"/>
    <cellStyle name="Accent1 5 3" xfId="486" xr:uid="{00000000-0005-0000-0000-0000F6020000}"/>
    <cellStyle name="Accent1 5 4" xfId="1329" xr:uid="{00000000-0005-0000-0000-0000F7020000}"/>
    <cellStyle name="Accent1 6" xfId="1331" xr:uid="{00000000-0005-0000-0000-0000F8020000}"/>
    <cellStyle name="Accent1 6 2" xfId="1332" xr:uid="{00000000-0005-0000-0000-0000F9020000}"/>
    <cellStyle name="Accent2" xfId="1333" xr:uid="{00000000-0005-0000-0000-0000FA020000}"/>
    <cellStyle name="Accent2 - 20%" xfId="1334" xr:uid="{00000000-0005-0000-0000-0000FB020000}"/>
    <cellStyle name="Accent2 - 20% 2" xfId="1335" xr:uid="{00000000-0005-0000-0000-0000FC020000}"/>
    <cellStyle name="Accent2 - 20% 3" xfId="1336" xr:uid="{00000000-0005-0000-0000-0000FD020000}"/>
    <cellStyle name="Accent2 - 40%" xfId="1337" xr:uid="{00000000-0005-0000-0000-0000FE020000}"/>
    <cellStyle name="Accent2 - 40% 2" xfId="1338" xr:uid="{00000000-0005-0000-0000-0000FF020000}"/>
    <cellStyle name="Accent2 - 40% 3" xfId="1339" xr:uid="{00000000-0005-0000-0000-000000030000}"/>
    <cellStyle name="Accent2 - 60%" xfId="1340" xr:uid="{00000000-0005-0000-0000-000001030000}"/>
    <cellStyle name="Accent2 2" xfId="487" xr:uid="{00000000-0005-0000-0000-000002030000}"/>
    <cellStyle name="Accent2 2 2" xfId="488" xr:uid="{00000000-0005-0000-0000-000003030000}"/>
    <cellStyle name="Accent2 2 2 2" xfId="1342" xr:uid="{00000000-0005-0000-0000-000004030000}"/>
    <cellStyle name="Accent2 2 3" xfId="489" xr:uid="{00000000-0005-0000-0000-000005030000}"/>
    <cellStyle name="Accent2 2 4" xfId="1343" xr:uid="{00000000-0005-0000-0000-000006030000}"/>
    <cellStyle name="Accent2 2 5" xfId="1341" xr:uid="{00000000-0005-0000-0000-000007030000}"/>
    <cellStyle name="Accent2 3" xfId="490" xr:uid="{00000000-0005-0000-0000-000008030000}"/>
    <cellStyle name="Accent2 3 2" xfId="491" xr:uid="{00000000-0005-0000-0000-000009030000}"/>
    <cellStyle name="Accent2 3 2 2" xfId="1345" xr:uid="{00000000-0005-0000-0000-00000A030000}"/>
    <cellStyle name="Accent2 3 3" xfId="492" xr:uid="{00000000-0005-0000-0000-00000B030000}"/>
    <cellStyle name="Accent2 3 4" xfId="1344" xr:uid="{00000000-0005-0000-0000-00000C030000}"/>
    <cellStyle name="Accent2 4" xfId="493" xr:uid="{00000000-0005-0000-0000-00000D030000}"/>
    <cellStyle name="Accent2 4 2" xfId="494" xr:uid="{00000000-0005-0000-0000-00000E030000}"/>
    <cellStyle name="Accent2 4 2 2" xfId="1347" xr:uid="{00000000-0005-0000-0000-00000F030000}"/>
    <cellStyle name="Accent2 4 3" xfId="495" xr:uid="{00000000-0005-0000-0000-000010030000}"/>
    <cellStyle name="Accent2 4 4" xfId="1346" xr:uid="{00000000-0005-0000-0000-000011030000}"/>
    <cellStyle name="Accent2 5" xfId="496" xr:uid="{00000000-0005-0000-0000-000012030000}"/>
    <cellStyle name="Accent2 5 2" xfId="497" xr:uid="{00000000-0005-0000-0000-000013030000}"/>
    <cellStyle name="Accent2 5 2 2" xfId="1349" xr:uid="{00000000-0005-0000-0000-000014030000}"/>
    <cellStyle name="Accent2 5 3" xfId="498" xr:uid="{00000000-0005-0000-0000-000015030000}"/>
    <cellStyle name="Accent2 5 4" xfId="1348" xr:uid="{00000000-0005-0000-0000-000016030000}"/>
    <cellStyle name="Accent2 6" xfId="1350" xr:uid="{00000000-0005-0000-0000-000017030000}"/>
    <cellStyle name="Accent2 6 2" xfId="1351" xr:uid="{00000000-0005-0000-0000-000018030000}"/>
    <cellStyle name="Accent3" xfId="1352" xr:uid="{00000000-0005-0000-0000-000019030000}"/>
    <cellStyle name="Accent3 - 20%" xfId="1353" xr:uid="{00000000-0005-0000-0000-00001A030000}"/>
    <cellStyle name="Accent3 - 20% 2" xfId="1354" xr:uid="{00000000-0005-0000-0000-00001B030000}"/>
    <cellStyle name="Accent3 - 20% 3" xfId="1355" xr:uid="{00000000-0005-0000-0000-00001C030000}"/>
    <cellStyle name="Accent3 - 40%" xfId="1356" xr:uid="{00000000-0005-0000-0000-00001D030000}"/>
    <cellStyle name="Accent3 - 40% 2" xfId="1357" xr:uid="{00000000-0005-0000-0000-00001E030000}"/>
    <cellStyle name="Accent3 - 40% 3" xfId="1358" xr:uid="{00000000-0005-0000-0000-00001F030000}"/>
    <cellStyle name="Accent3 - 60%" xfId="1359" xr:uid="{00000000-0005-0000-0000-000020030000}"/>
    <cellStyle name="Accent3 2" xfId="499" xr:uid="{00000000-0005-0000-0000-000021030000}"/>
    <cellStyle name="Accent3 2 2" xfId="500" xr:uid="{00000000-0005-0000-0000-000022030000}"/>
    <cellStyle name="Accent3 2 2 2" xfId="1361" xr:uid="{00000000-0005-0000-0000-000023030000}"/>
    <cellStyle name="Accent3 2 3" xfId="501" xr:uid="{00000000-0005-0000-0000-000024030000}"/>
    <cellStyle name="Accent3 2 4" xfId="1362" xr:uid="{00000000-0005-0000-0000-000025030000}"/>
    <cellStyle name="Accent3 2 5" xfId="1360" xr:uid="{00000000-0005-0000-0000-000026030000}"/>
    <cellStyle name="Accent3 3" xfId="502" xr:uid="{00000000-0005-0000-0000-000027030000}"/>
    <cellStyle name="Accent3 3 2" xfId="503" xr:uid="{00000000-0005-0000-0000-000028030000}"/>
    <cellStyle name="Accent3 3 2 2" xfId="1364" xr:uid="{00000000-0005-0000-0000-000029030000}"/>
    <cellStyle name="Accent3 3 3" xfId="504" xr:uid="{00000000-0005-0000-0000-00002A030000}"/>
    <cellStyle name="Accent3 3 4" xfId="1363" xr:uid="{00000000-0005-0000-0000-00002B030000}"/>
    <cellStyle name="Accent3 4" xfId="505" xr:uid="{00000000-0005-0000-0000-00002C030000}"/>
    <cellStyle name="Accent3 4 2" xfId="506" xr:uid="{00000000-0005-0000-0000-00002D030000}"/>
    <cellStyle name="Accent3 4 2 2" xfId="1366" xr:uid="{00000000-0005-0000-0000-00002E030000}"/>
    <cellStyle name="Accent3 4 3" xfId="507" xr:uid="{00000000-0005-0000-0000-00002F030000}"/>
    <cellStyle name="Accent3 4 4" xfId="1365" xr:uid="{00000000-0005-0000-0000-000030030000}"/>
    <cellStyle name="Accent3 5" xfId="508" xr:uid="{00000000-0005-0000-0000-000031030000}"/>
    <cellStyle name="Accent3 5 2" xfId="509" xr:uid="{00000000-0005-0000-0000-000032030000}"/>
    <cellStyle name="Accent3 5 2 2" xfId="1368" xr:uid="{00000000-0005-0000-0000-000033030000}"/>
    <cellStyle name="Accent3 5 3" xfId="510" xr:uid="{00000000-0005-0000-0000-000034030000}"/>
    <cellStyle name="Accent3 5 4" xfId="1367" xr:uid="{00000000-0005-0000-0000-000035030000}"/>
    <cellStyle name="Accent3 6" xfId="1369" xr:uid="{00000000-0005-0000-0000-000036030000}"/>
    <cellStyle name="Accent3 6 2" xfId="1370" xr:uid="{00000000-0005-0000-0000-000037030000}"/>
    <cellStyle name="Accent4" xfId="1371" xr:uid="{00000000-0005-0000-0000-000038030000}"/>
    <cellStyle name="Accent4 - 20%" xfId="1372" xr:uid="{00000000-0005-0000-0000-000039030000}"/>
    <cellStyle name="Accent4 - 20% 2" xfId="1373" xr:uid="{00000000-0005-0000-0000-00003A030000}"/>
    <cellStyle name="Accent4 - 20% 3" xfId="1374" xr:uid="{00000000-0005-0000-0000-00003B030000}"/>
    <cellStyle name="Accent4 - 40%" xfId="1375" xr:uid="{00000000-0005-0000-0000-00003C030000}"/>
    <cellStyle name="Accent4 - 40% 2" xfId="1376" xr:uid="{00000000-0005-0000-0000-00003D030000}"/>
    <cellStyle name="Accent4 - 40% 3" xfId="1377" xr:uid="{00000000-0005-0000-0000-00003E030000}"/>
    <cellStyle name="Accent4 - 60%" xfId="1378" xr:uid="{00000000-0005-0000-0000-00003F030000}"/>
    <cellStyle name="Accent4 2" xfId="511" xr:uid="{00000000-0005-0000-0000-000040030000}"/>
    <cellStyle name="Accent4 2 2" xfId="512" xr:uid="{00000000-0005-0000-0000-000041030000}"/>
    <cellStyle name="Accent4 2 2 2" xfId="1380" xr:uid="{00000000-0005-0000-0000-000042030000}"/>
    <cellStyle name="Accent4 2 3" xfId="513" xr:uid="{00000000-0005-0000-0000-000043030000}"/>
    <cellStyle name="Accent4 2 4" xfId="1381" xr:uid="{00000000-0005-0000-0000-000044030000}"/>
    <cellStyle name="Accent4 2 5" xfId="1379" xr:uid="{00000000-0005-0000-0000-000045030000}"/>
    <cellStyle name="Accent4 3" xfId="514" xr:uid="{00000000-0005-0000-0000-000046030000}"/>
    <cellStyle name="Accent4 3 2" xfId="515" xr:uid="{00000000-0005-0000-0000-000047030000}"/>
    <cellStyle name="Accent4 3 2 2" xfId="1383" xr:uid="{00000000-0005-0000-0000-000048030000}"/>
    <cellStyle name="Accent4 3 3" xfId="516" xr:uid="{00000000-0005-0000-0000-000049030000}"/>
    <cellStyle name="Accent4 3 4" xfId="1382" xr:uid="{00000000-0005-0000-0000-00004A030000}"/>
    <cellStyle name="Accent4 4" xfId="517" xr:uid="{00000000-0005-0000-0000-00004B030000}"/>
    <cellStyle name="Accent4 4 2" xfId="518" xr:uid="{00000000-0005-0000-0000-00004C030000}"/>
    <cellStyle name="Accent4 4 2 2" xfId="1385" xr:uid="{00000000-0005-0000-0000-00004D030000}"/>
    <cellStyle name="Accent4 4 3" xfId="519" xr:uid="{00000000-0005-0000-0000-00004E030000}"/>
    <cellStyle name="Accent4 4 4" xfId="1384" xr:uid="{00000000-0005-0000-0000-00004F030000}"/>
    <cellStyle name="Accent4 5" xfId="520" xr:uid="{00000000-0005-0000-0000-000050030000}"/>
    <cellStyle name="Accent4 5 2" xfId="521" xr:uid="{00000000-0005-0000-0000-000051030000}"/>
    <cellStyle name="Accent4 5 2 2" xfId="1387" xr:uid="{00000000-0005-0000-0000-000052030000}"/>
    <cellStyle name="Accent4 5 3" xfId="522" xr:uid="{00000000-0005-0000-0000-000053030000}"/>
    <cellStyle name="Accent4 5 4" xfId="1386" xr:uid="{00000000-0005-0000-0000-000054030000}"/>
    <cellStyle name="Accent4 6" xfId="1388" xr:uid="{00000000-0005-0000-0000-000055030000}"/>
    <cellStyle name="Accent4 6 2" xfId="1389" xr:uid="{00000000-0005-0000-0000-000056030000}"/>
    <cellStyle name="Accent5" xfId="1390" xr:uid="{00000000-0005-0000-0000-000057030000}"/>
    <cellStyle name="Accent5 - 20%" xfId="1391" xr:uid="{00000000-0005-0000-0000-000058030000}"/>
    <cellStyle name="Accent5 - 20% 2" xfId="1392" xr:uid="{00000000-0005-0000-0000-000059030000}"/>
    <cellStyle name="Accent5 - 20% 3" xfId="1393" xr:uid="{00000000-0005-0000-0000-00005A030000}"/>
    <cellStyle name="Accent5 - 40%" xfId="1394" xr:uid="{00000000-0005-0000-0000-00005B030000}"/>
    <cellStyle name="Accent5 - 40% 2" xfId="1395" xr:uid="{00000000-0005-0000-0000-00005C030000}"/>
    <cellStyle name="Accent5 - 40% 3" xfId="1396" xr:uid="{00000000-0005-0000-0000-00005D030000}"/>
    <cellStyle name="Accent5 - 60%" xfId="1397" xr:uid="{00000000-0005-0000-0000-00005E030000}"/>
    <cellStyle name="Accent5 2" xfId="523" xr:uid="{00000000-0005-0000-0000-00005F030000}"/>
    <cellStyle name="Accent5 2 2" xfId="524" xr:uid="{00000000-0005-0000-0000-000060030000}"/>
    <cellStyle name="Accent5 2 2 2" xfId="1398" xr:uid="{00000000-0005-0000-0000-000061030000}"/>
    <cellStyle name="Accent5 2 3" xfId="525" xr:uid="{00000000-0005-0000-0000-000062030000}"/>
    <cellStyle name="Accent5 2 4" xfId="1399" xr:uid="{00000000-0005-0000-0000-000063030000}"/>
    <cellStyle name="Accent5 3" xfId="526" xr:uid="{00000000-0005-0000-0000-000064030000}"/>
    <cellStyle name="Accent5 3 2" xfId="527" xr:uid="{00000000-0005-0000-0000-000065030000}"/>
    <cellStyle name="Accent5 3 2 2" xfId="1401" xr:uid="{00000000-0005-0000-0000-000066030000}"/>
    <cellStyle name="Accent5 3 3" xfId="528" xr:uid="{00000000-0005-0000-0000-000067030000}"/>
    <cellStyle name="Accent5 3 4" xfId="1400" xr:uid="{00000000-0005-0000-0000-000068030000}"/>
    <cellStyle name="Accent5 4" xfId="529" xr:uid="{00000000-0005-0000-0000-000069030000}"/>
    <cellStyle name="Accent5 4 2" xfId="530" xr:uid="{00000000-0005-0000-0000-00006A030000}"/>
    <cellStyle name="Accent5 4 2 2" xfId="1403" xr:uid="{00000000-0005-0000-0000-00006B030000}"/>
    <cellStyle name="Accent5 4 3" xfId="531" xr:uid="{00000000-0005-0000-0000-00006C030000}"/>
    <cellStyle name="Accent5 4 4" xfId="1402" xr:uid="{00000000-0005-0000-0000-00006D030000}"/>
    <cellStyle name="Accent5 5" xfId="532" xr:uid="{00000000-0005-0000-0000-00006E030000}"/>
    <cellStyle name="Accent5 5 2" xfId="533" xr:uid="{00000000-0005-0000-0000-00006F030000}"/>
    <cellStyle name="Accent5 5 2 2" xfId="1405" xr:uid="{00000000-0005-0000-0000-000070030000}"/>
    <cellStyle name="Accent5 5 3" xfId="534" xr:uid="{00000000-0005-0000-0000-000071030000}"/>
    <cellStyle name="Accent5 5 4" xfId="1404" xr:uid="{00000000-0005-0000-0000-000072030000}"/>
    <cellStyle name="Accent5 6" xfId="1406" xr:uid="{00000000-0005-0000-0000-000073030000}"/>
    <cellStyle name="Accent5 6 2" xfId="1407" xr:uid="{00000000-0005-0000-0000-000074030000}"/>
    <cellStyle name="Accent6" xfId="1408" xr:uid="{00000000-0005-0000-0000-000075030000}"/>
    <cellStyle name="Accent6 - 20%" xfId="1409" xr:uid="{00000000-0005-0000-0000-000076030000}"/>
    <cellStyle name="Accent6 - 20% 2" xfId="1410" xr:uid="{00000000-0005-0000-0000-000077030000}"/>
    <cellStyle name="Accent6 - 20% 3" xfId="1411" xr:uid="{00000000-0005-0000-0000-000078030000}"/>
    <cellStyle name="Accent6 - 40%" xfId="1412" xr:uid="{00000000-0005-0000-0000-000079030000}"/>
    <cellStyle name="Accent6 - 40% 2" xfId="1413" xr:uid="{00000000-0005-0000-0000-00007A030000}"/>
    <cellStyle name="Accent6 - 40% 3" xfId="1414" xr:uid="{00000000-0005-0000-0000-00007B030000}"/>
    <cellStyle name="Accent6 - 60%" xfId="1415" xr:uid="{00000000-0005-0000-0000-00007C030000}"/>
    <cellStyle name="Accent6 2" xfId="535" xr:uid="{00000000-0005-0000-0000-00007D030000}"/>
    <cellStyle name="Accent6 2 2" xfId="536" xr:uid="{00000000-0005-0000-0000-00007E030000}"/>
    <cellStyle name="Accent6 2 2 2" xfId="1417" xr:uid="{00000000-0005-0000-0000-00007F030000}"/>
    <cellStyle name="Accent6 2 3" xfId="537" xr:uid="{00000000-0005-0000-0000-000080030000}"/>
    <cellStyle name="Accent6 2 4" xfId="1418" xr:uid="{00000000-0005-0000-0000-000081030000}"/>
    <cellStyle name="Accent6 2 5" xfId="1416" xr:uid="{00000000-0005-0000-0000-000082030000}"/>
    <cellStyle name="Accent6 3" xfId="538" xr:uid="{00000000-0005-0000-0000-000083030000}"/>
    <cellStyle name="Accent6 3 2" xfId="539" xr:uid="{00000000-0005-0000-0000-000084030000}"/>
    <cellStyle name="Accent6 3 2 2" xfId="1420" xr:uid="{00000000-0005-0000-0000-000085030000}"/>
    <cellStyle name="Accent6 3 3" xfId="540" xr:uid="{00000000-0005-0000-0000-000086030000}"/>
    <cellStyle name="Accent6 3 4" xfId="1419" xr:uid="{00000000-0005-0000-0000-000087030000}"/>
    <cellStyle name="Accent6 4" xfId="541" xr:uid="{00000000-0005-0000-0000-000088030000}"/>
    <cellStyle name="Accent6 4 2" xfId="542" xr:uid="{00000000-0005-0000-0000-000089030000}"/>
    <cellStyle name="Accent6 4 2 2" xfId="1422" xr:uid="{00000000-0005-0000-0000-00008A030000}"/>
    <cellStyle name="Accent6 4 3" xfId="543" xr:uid="{00000000-0005-0000-0000-00008B030000}"/>
    <cellStyle name="Accent6 4 4" xfId="1421" xr:uid="{00000000-0005-0000-0000-00008C030000}"/>
    <cellStyle name="Accent6 5" xfId="544" xr:uid="{00000000-0005-0000-0000-00008D030000}"/>
    <cellStyle name="Accent6 5 2" xfId="545" xr:uid="{00000000-0005-0000-0000-00008E030000}"/>
    <cellStyle name="Accent6 5 2 2" xfId="1424" xr:uid="{00000000-0005-0000-0000-00008F030000}"/>
    <cellStyle name="Accent6 5 3" xfId="546" xr:uid="{00000000-0005-0000-0000-000090030000}"/>
    <cellStyle name="Accent6 5 4" xfId="1423" xr:uid="{00000000-0005-0000-0000-000091030000}"/>
    <cellStyle name="Accent6 6" xfId="1425" xr:uid="{00000000-0005-0000-0000-000092030000}"/>
    <cellStyle name="Accent6 6 2" xfId="1426" xr:uid="{00000000-0005-0000-0000-000093030000}"/>
    <cellStyle name="Bad 1" xfId="1427" xr:uid="{00000000-0005-0000-0000-000094030000}"/>
    <cellStyle name="Bad 2" xfId="547" xr:uid="{00000000-0005-0000-0000-000095030000}"/>
    <cellStyle name="Bad 2 2" xfId="548" xr:uid="{00000000-0005-0000-0000-000096030000}"/>
    <cellStyle name="Bad 2 2 2" xfId="1429" xr:uid="{00000000-0005-0000-0000-000097030000}"/>
    <cellStyle name="Bad 2 3" xfId="549" xr:uid="{00000000-0005-0000-0000-000098030000}"/>
    <cellStyle name="Bad 2 4" xfId="1430" xr:uid="{00000000-0005-0000-0000-000099030000}"/>
    <cellStyle name="Bad 2 5" xfId="1428" xr:uid="{00000000-0005-0000-0000-00009A030000}"/>
    <cellStyle name="Bad 3" xfId="550" xr:uid="{00000000-0005-0000-0000-00009B030000}"/>
    <cellStyle name="Bad 3 2" xfId="551" xr:uid="{00000000-0005-0000-0000-00009C030000}"/>
    <cellStyle name="Bad 3 2 2" xfId="1432" xr:uid="{00000000-0005-0000-0000-00009D030000}"/>
    <cellStyle name="Bad 3 3" xfId="552" xr:uid="{00000000-0005-0000-0000-00009E030000}"/>
    <cellStyle name="Bad 3 4" xfId="1431" xr:uid="{00000000-0005-0000-0000-00009F030000}"/>
    <cellStyle name="Bad 4" xfId="553" xr:uid="{00000000-0005-0000-0000-0000A0030000}"/>
    <cellStyle name="Bad 4 2" xfId="554" xr:uid="{00000000-0005-0000-0000-0000A1030000}"/>
    <cellStyle name="Bad 4 2 2" xfId="1434" xr:uid="{00000000-0005-0000-0000-0000A2030000}"/>
    <cellStyle name="Bad 4 3" xfId="555" xr:uid="{00000000-0005-0000-0000-0000A3030000}"/>
    <cellStyle name="Bad 4 4" xfId="1433" xr:uid="{00000000-0005-0000-0000-0000A4030000}"/>
    <cellStyle name="Bad 5" xfId="556" xr:uid="{00000000-0005-0000-0000-0000A5030000}"/>
    <cellStyle name="Bad 5 2" xfId="557" xr:uid="{00000000-0005-0000-0000-0000A6030000}"/>
    <cellStyle name="Bad 5 2 2" xfId="1436" xr:uid="{00000000-0005-0000-0000-0000A7030000}"/>
    <cellStyle name="Bad 5 3" xfId="558" xr:uid="{00000000-0005-0000-0000-0000A8030000}"/>
    <cellStyle name="Bad 5 4" xfId="1435" xr:uid="{00000000-0005-0000-0000-0000A9030000}"/>
    <cellStyle name="Bad 6" xfId="1437" xr:uid="{00000000-0005-0000-0000-0000AA030000}"/>
    <cellStyle name="Bad 6 2" xfId="1438" xr:uid="{00000000-0005-0000-0000-0000AB030000}"/>
    <cellStyle name="Bilješka" xfId="1439" xr:uid="{00000000-0005-0000-0000-0000AC030000}"/>
    <cellStyle name="Bilješka 10" xfId="1440" xr:uid="{00000000-0005-0000-0000-0000AD030000}"/>
    <cellStyle name="Bilješka 11" xfId="1441" xr:uid="{00000000-0005-0000-0000-0000AE030000}"/>
    <cellStyle name="Bilješka 12" xfId="1442" xr:uid="{00000000-0005-0000-0000-0000AF030000}"/>
    <cellStyle name="Bilješka 13" xfId="1443" xr:uid="{00000000-0005-0000-0000-0000B0030000}"/>
    <cellStyle name="Bilješka 14" xfId="1444" xr:uid="{00000000-0005-0000-0000-0000B1030000}"/>
    <cellStyle name="Bilješka 15" xfId="1445" xr:uid="{00000000-0005-0000-0000-0000B2030000}"/>
    <cellStyle name="Bilješka 16" xfId="1446" xr:uid="{00000000-0005-0000-0000-0000B3030000}"/>
    <cellStyle name="Bilješka 17" xfId="1447" xr:uid="{00000000-0005-0000-0000-0000B4030000}"/>
    <cellStyle name="Bilješka 18" xfId="1448" xr:uid="{00000000-0005-0000-0000-0000B5030000}"/>
    <cellStyle name="Bilješka 19" xfId="1449" xr:uid="{00000000-0005-0000-0000-0000B6030000}"/>
    <cellStyle name="Bilješka 2" xfId="1450" xr:uid="{00000000-0005-0000-0000-0000B7030000}"/>
    <cellStyle name="Bilješka 2 2" xfId="1451" xr:uid="{00000000-0005-0000-0000-0000B8030000}"/>
    <cellStyle name="Bilješka 2 3" xfId="1452" xr:uid="{00000000-0005-0000-0000-0000B9030000}"/>
    <cellStyle name="Bilješka 2_2009_06_02_tender_jezevac_PARCELACIJA  -s formom" xfId="1453" xr:uid="{00000000-0005-0000-0000-0000BA030000}"/>
    <cellStyle name="Bilješka 20" xfId="1454" xr:uid="{00000000-0005-0000-0000-0000BB030000}"/>
    <cellStyle name="Bilješka 21" xfId="1455" xr:uid="{00000000-0005-0000-0000-0000BC030000}"/>
    <cellStyle name="Bilješka 22" xfId="1456" xr:uid="{00000000-0005-0000-0000-0000BD030000}"/>
    <cellStyle name="Bilješka 23" xfId="1457" xr:uid="{00000000-0005-0000-0000-0000BE030000}"/>
    <cellStyle name="Bilješka 24" xfId="1458" xr:uid="{00000000-0005-0000-0000-0000BF030000}"/>
    <cellStyle name="Bilješka 25" xfId="1459" xr:uid="{00000000-0005-0000-0000-0000C0030000}"/>
    <cellStyle name="Bilješka 26" xfId="1460" xr:uid="{00000000-0005-0000-0000-0000C1030000}"/>
    <cellStyle name="Bilješka 27" xfId="1461" xr:uid="{00000000-0005-0000-0000-0000C2030000}"/>
    <cellStyle name="Bilješka 28" xfId="1462" xr:uid="{00000000-0005-0000-0000-0000C3030000}"/>
    <cellStyle name="Bilješka 29" xfId="1463" xr:uid="{00000000-0005-0000-0000-0000C4030000}"/>
    <cellStyle name="Bilješka 3" xfId="1464" xr:uid="{00000000-0005-0000-0000-0000C5030000}"/>
    <cellStyle name="Bilješka 30" xfId="1465" xr:uid="{00000000-0005-0000-0000-0000C6030000}"/>
    <cellStyle name="Bilješka 31" xfId="1466" xr:uid="{00000000-0005-0000-0000-0000C7030000}"/>
    <cellStyle name="Bilješka 32" xfId="1467" xr:uid="{00000000-0005-0000-0000-0000C8030000}"/>
    <cellStyle name="Bilješka 33" xfId="1468" xr:uid="{00000000-0005-0000-0000-0000C9030000}"/>
    <cellStyle name="Bilješka 34" xfId="1469" xr:uid="{00000000-0005-0000-0000-0000CA030000}"/>
    <cellStyle name="Bilješka 35" xfId="1470" xr:uid="{00000000-0005-0000-0000-0000CB030000}"/>
    <cellStyle name="Bilješka 36" xfId="1471" xr:uid="{00000000-0005-0000-0000-0000CC030000}"/>
    <cellStyle name="Bilješka 37" xfId="1472" xr:uid="{00000000-0005-0000-0000-0000CD030000}"/>
    <cellStyle name="Bilješka 38" xfId="1473" xr:uid="{00000000-0005-0000-0000-0000CE030000}"/>
    <cellStyle name="Bilješka 39" xfId="1474" xr:uid="{00000000-0005-0000-0000-0000CF030000}"/>
    <cellStyle name="Bilješka 4" xfId="1475" xr:uid="{00000000-0005-0000-0000-0000D0030000}"/>
    <cellStyle name="Bilješka 40" xfId="1476" xr:uid="{00000000-0005-0000-0000-0000D1030000}"/>
    <cellStyle name="Bilješka 41" xfId="1477" xr:uid="{00000000-0005-0000-0000-0000D2030000}"/>
    <cellStyle name="Bilješka 42" xfId="1478" xr:uid="{00000000-0005-0000-0000-0000D3030000}"/>
    <cellStyle name="Bilješka 43" xfId="1479" xr:uid="{00000000-0005-0000-0000-0000D4030000}"/>
    <cellStyle name="Bilješka 44" xfId="1480" xr:uid="{00000000-0005-0000-0000-0000D5030000}"/>
    <cellStyle name="Bilješka 45" xfId="1481" xr:uid="{00000000-0005-0000-0000-0000D6030000}"/>
    <cellStyle name="Bilješka 46" xfId="1482" xr:uid="{00000000-0005-0000-0000-0000D7030000}"/>
    <cellStyle name="Bilješka 47" xfId="1483" xr:uid="{00000000-0005-0000-0000-0000D8030000}"/>
    <cellStyle name="Bilješka 48" xfId="1484" xr:uid="{00000000-0005-0000-0000-0000D9030000}"/>
    <cellStyle name="Bilješka 49" xfId="1485" xr:uid="{00000000-0005-0000-0000-0000DA030000}"/>
    <cellStyle name="Bilješka 5" xfId="1486" xr:uid="{00000000-0005-0000-0000-0000DB030000}"/>
    <cellStyle name="Bilješka 50" xfId="1487" xr:uid="{00000000-0005-0000-0000-0000DC030000}"/>
    <cellStyle name="Bilješka 51" xfId="1488" xr:uid="{00000000-0005-0000-0000-0000DD030000}"/>
    <cellStyle name="Bilješka 6" xfId="1489" xr:uid="{00000000-0005-0000-0000-0000DE030000}"/>
    <cellStyle name="Bilješka 7" xfId="1490" xr:uid="{00000000-0005-0000-0000-0000DF030000}"/>
    <cellStyle name="Bilješka 8" xfId="1491" xr:uid="{00000000-0005-0000-0000-0000E0030000}"/>
    <cellStyle name="Bilješka 9" xfId="1492" xr:uid="{00000000-0005-0000-0000-0000E1030000}"/>
    <cellStyle name="Bilješka_2009_06_02_tender_jezevac_PARCELACIJA  -s formom" xfId="1493" xr:uid="{00000000-0005-0000-0000-0000E2030000}"/>
    <cellStyle name="Border" xfId="1494" xr:uid="{00000000-0005-0000-0000-0000E3030000}"/>
    <cellStyle name="Calcolo" xfId="559" xr:uid="{00000000-0005-0000-0000-0000E4030000}"/>
    <cellStyle name="Calculation" xfId="1495" xr:uid="{00000000-0005-0000-0000-0000E5030000}"/>
    <cellStyle name="Calculation 2" xfId="560" xr:uid="{00000000-0005-0000-0000-0000E6030000}"/>
    <cellStyle name="Calculation 2 2" xfId="561" xr:uid="{00000000-0005-0000-0000-0000E7030000}"/>
    <cellStyle name="Calculation 2 2 2" xfId="1497" xr:uid="{00000000-0005-0000-0000-0000E8030000}"/>
    <cellStyle name="Calculation 2 3" xfId="562" xr:uid="{00000000-0005-0000-0000-0000E9030000}"/>
    <cellStyle name="Calculation 2 3 2" xfId="1498" xr:uid="{00000000-0005-0000-0000-0000EA030000}"/>
    <cellStyle name="Calculation 2 4" xfId="1499" xr:uid="{00000000-0005-0000-0000-0000EB030000}"/>
    <cellStyle name="Calculation 2 5" xfId="1496" xr:uid="{00000000-0005-0000-0000-0000EC030000}"/>
    <cellStyle name="Calculation 3" xfId="563" xr:uid="{00000000-0005-0000-0000-0000ED030000}"/>
    <cellStyle name="Calculation 3 2" xfId="564" xr:uid="{00000000-0005-0000-0000-0000EE030000}"/>
    <cellStyle name="Calculation 3 2 2" xfId="1501" xr:uid="{00000000-0005-0000-0000-0000EF030000}"/>
    <cellStyle name="Calculation 3 3" xfId="565" xr:uid="{00000000-0005-0000-0000-0000F0030000}"/>
    <cellStyle name="Calculation 3 4" xfId="1500" xr:uid="{00000000-0005-0000-0000-0000F1030000}"/>
    <cellStyle name="Calculation 4" xfId="566" xr:uid="{00000000-0005-0000-0000-0000F2030000}"/>
    <cellStyle name="Calculation 4 2" xfId="567" xr:uid="{00000000-0005-0000-0000-0000F3030000}"/>
    <cellStyle name="Calculation 4 2 2" xfId="1503" xr:uid="{00000000-0005-0000-0000-0000F4030000}"/>
    <cellStyle name="Calculation 4 3" xfId="568" xr:uid="{00000000-0005-0000-0000-0000F5030000}"/>
    <cellStyle name="Calculation 4 4" xfId="1502" xr:uid="{00000000-0005-0000-0000-0000F6030000}"/>
    <cellStyle name="Calculation 5" xfId="569" xr:uid="{00000000-0005-0000-0000-0000F7030000}"/>
    <cellStyle name="Calculation 5 2" xfId="570" xr:uid="{00000000-0005-0000-0000-0000F8030000}"/>
    <cellStyle name="Calculation 5 2 2" xfId="1505" xr:uid="{00000000-0005-0000-0000-0000F9030000}"/>
    <cellStyle name="Calculation 5 3" xfId="571" xr:uid="{00000000-0005-0000-0000-0000FA030000}"/>
    <cellStyle name="Calculation 5 4" xfId="1504" xr:uid="{00000000-0005-0000-0000-0000FB030000}"/>
    <cellStyle name="Calculation 6" xfId="1506" xr:uid="{00000000-0005-0000-0000-0000FC030000}"/>
    <cellStyle name="Calculation 6 2" xfId="1507" xr:uid="{00000000-0005-0000-0000-0000FD030000}"/>
    <cellStyle name="Cella collegata" xfId="572" xr:uid="{00000000-0005-0000-0000-0000FE030000}"/>
    <cellStyle name="Cella da controllare" xfId="573" xr:uid="{00000000-0005-0000-0000-0000FF030000}"/>
    <cellStyle name="CENA" xfId="1001" xr:uid="{00000000-0005-0000-0000-000000040000}"/>
    <cellStyle name="CENA / KOS" xfId="992" xr:uid="{00000000-0005-0000-0000-000001040000}"/>
    <cellStyle name="CENA / KOS 2" xfId="997" xr:uid="{00000000-0005-0000-0000-000002040000}"/>
    <cellStyle name="Check Cell" xfId="1508" xr:uid="{00000000-0005-0000-0000-000003040000}"/>
    <cellStyle name="Check Cell 2" xfId="574" xr:uid="{00000000-0005-0000-0000-000004040000}"/>
    <cellStyle name="Check Cell 2 2" xfId="575" xr:uid="{00000000-0005-0000-0000-000005040000}"/>
    <cellStyle name="Check Cell 2 2 2" xfId="1509" xr:uid="{00000000-0005-0000-0000-000006040000}"/>
    <cellStyle name="Check Cell 2 3" xfId="576" xr:uid="{00000000-0005-0000-0000-000007040000}"/>
    <cellStyle name="Check Cell 2 4" xfId="1510" xr:uid="{00000000-0005-0000-0000-000008040000}"/>
    <cellStyle name="Check Cell 3" xfId="577" xr:uid="{00000000-0005-0000-0000-000009040000}"/>
    <cellStyle name="Check Cell 3 2" xfId="578" xr:uid="{00000000-0005-0000-0000-00000A040000}"/>
    <cellStyle name="Check Cell 3 2 2" xfId="1512" xr:uid="{00000000-0005-0000-0000-00000B040000}"/>
    <cellStyle name="Check Cell 3 3" xfId="579" xr:uid="{00000000-0005-0000-0000-00000C040000}"/>
    <cellStyle name="Check Cell 3 4" xfId="1511" xr:uid="{00000000-0005-0000-0000-00000D040000}"/>
    <cellStyle name="Check Cell 4" xfId="580" xr:uid="{00000000-0005-0000-0000-00000E040000}"/>
    <cellStyle name="Check Cell 4 2" xfId="581" xr:uid="{00000000-0005-0000-0000-00000F040000}"/>
    <cellStyle name="Check Cell 4 2 2" xfId="1514" xr:uid="{00000000-0005-0000-0000-000010040000}"/>
    <cellStyle name="Check Cell 4 3" xfId="582" xr:uid="{00000000-0005-0000-0000-000011040000}"/>
    <cellStyle name="Check Cell 4 4" xfId="1513" xr:uid="{00000000-0005-0000-0000-000012040000}"/>
    <cellStyle name="Check Cell 5" xfId="583" xr:uid="{00000000-0005-0000-0000-000013040000}"/>
    <cellStyle name="Check Cell 5 2" xfId="584" xr:uid="{00000000-0005-0000-0000-000014040000}"/>
    <cellStyle name="Check Cell 5 2 2" xfId="1516" xr:uid="{00000000-0005-0000-0000-000015040000}"/>
    <cellStyle name="Check Cell 5 3" xfId="585" xr:uid="{00000000-0005-0000-0000-000016040000}"/>
    <cellStyle name="Check Cell 5 4" xfId="1515" xr:uid="{00000000-0005-0000-0000-000017040000}"/>
    <cellStyle name="Check Cell 6" xfId="1517" xr:uid="{00000000-0005-0000-0000-000018040000}"/>
    <cellStyle name="Check Cell 6 2" xfId="1518" xr:uid="{00000000-0005-0000-0000-000019040000}"/>
    <cellStyle name="cijene" xfId="1519" xr:uid="{00000000-0005-0000-0000-00001A040000}"/>
    <cellStyle name="Colore 1" xfId="586" xr:uid="{00000000-0005-0000-0000-00001B040000}"/>
    <cellStyle name="Colore 2" xfId="587" xr:uid="{00000000-0005-0000-0000-00001C040000}"/>
    <cellStyle name="Colore 3" xfId="588" xr:uid="{00000000-0005-0000-0000-00001D040000}"/>
    <cellStyle name="Colore 4" xfId="589" xr:uid="{00000000-0005-0000-0000-00001E040000}"/>
    <cellStyle name="Colore 5" xfId="590" xr:uid="{00000000-0005-0000-0000-00001F040000}"/>
    <cellStyle name="Colore 6" xfId="591" xr:uid="{00000000-0005-0000-0000-000020040000}"/>
    <cellStyle name="Comma 10" xfId="1520" xr:uid="{00000000-0005-0000-0000-000021040000}"/>
    <cellStyle name="Comma 10 2" xfId="1521" xr:uid="{00000000-0005-0000-0000-000022040000}"/>
    <cellStyle name="Comma 10 2 2" xfId="1522" xr:uid="{00000000-0005-0000-0000-000023040000}"/>
    <cellStyle name="Comma 10 3" xfId="1523" xr:uid="{00000000-0005-0000-0000-000024040000}"/>
    <cellStyle name="Comma 10 4" xfId="1524" xr:uid="{00000000-0005-0000-0000-000025040000}"/>
    <cellStyle name="Comma 11" xfId="1525" xr:uid="{00000000-0005-0000-0000-000026040000}"/>
    <cellStyle name="Comma 11 2" xfId="1526" xr:uid="{00000000-0005-0000-0000-000027040000}"/>
    <cellStyle name="Comma 11 2 2" xfId="1527" xr:uid="{00000000-0005-0000-0000-000028040000}"/>
    <cellStyle name="Comma 11 3" xfId="1528" xr:uid="{00000000-0005-0000-0000-000029040000}"/>
    <cellStyle name="Comma 11 4" xfId="1529" xr:uid="{00000000-0005-0000-0000-00002A040000}"/>
    <cellStyle name="Comma 12" xfId="1530" xr:uid="{00000000-0005-0000-0000-00002B040000}"/>
    <cellStyle name="Comma 12 2" xfId="1531" xr:uid="{00000000-0005-0000-0000-00002C040000}"/>
    <cellStyle name="Comma 12 2 2" xfId="1532" xr:uid="{00000000-0005-0000-0000-00002D040000}"/>
    <cellStyle name="Comma 12 3" xfId="1533" xr:uid="{00000000-0005-0000-0000-00002E040000}"/>
    <cellStyle name="Comma 12 4" xfId="1534" xr:uid="{00000000-0005-0000-0000-00002F040000}"/>
    <cellStyle name="Comma 13" xfId="1535" xr:uid="{00000000-0005-0000-0000-000030040000}"/>
    <cellStyle name="Comma 13 2" xfId="1536" xr:uid="{00000000-0005-0000-0000-000031040000}"/>
    <cellStyle name="Comma 13 2 2" xfId="1537" xr:uid="{00000000-0005-0000-0000-000032040000}"/>
    <cellStyle name="Comma 13 3" xfId="1538" xr:uid="{00000000-0005-0000-0000-000033040000}"/>
    <cellStyle name="Comma 13 4" xfId="1539" xr:uid="{00000000-0005-0000-0000-000034040000}"/>
    <cellStyle name="Comma 14" xfId="1540" xr:uid="{00000000-0005-0000-0000-000035040000}"/>
    <cellStyle name="Comma 14 2" xfId="1541" xr:uid="{00000000-0005-0000-0000-000036040000}"/>
    <cellStyle name="Comma 14 2 2" xfId="1542" xr:uid="{00000000-0005-0000-0000-000037040000}"/>
    <cellStyle name="Comma 14 3" xfId="1543" xr:uid="{00000000-0005-0000-0000-000038040000}"/>
    <cellStyle name="Comma 14 4" xfId="1544" xr:uid="{00000000-0005-0000-0000-000039040000}"/>
    <cellStyle name="Comma 15" xfId="1545" xr:uid="{00000000-0005-0000-0000-00003A040000}"/>
    <cellStyle name="Comma 15 2" xfId="1546" xr:uid="{00000000-0005-0000-0000-00003B040000}"/>
    <cellStyle name="Comma 15 2 2" xfId="1547" xr:uid="{00000000-0005-0000-0000-00003C040000}"/>
    <cellStyle name="Comma 15 3" xfId="1548" xr:uid="{00000000-0005-0000-0000-00003D040000}"/>
    <cellStyle name="Comma 15 4" xfId="1549" xr:uid="{00000000-0005-0000-0000-00003E040000}"/>
    <cellStyle name="Comma 16" xfId="1550" xr:uid="{00000000-0005-0000-0000-00003F040000}"/>
    <cellStyle name="Comma 16 2" xfId="1551" xr:uid="{00000000-0005-0000-0000-000040040000}"/>
    <cellStyle name="Comma 16 2 2" xfId="1552" xr:uid="{00000000-0005-0000-0000-000041040000}"/>
    <cellStyle name="Comma 16 3" xfId="1553" xr:uid="{00000000-0005-0000-0000-000042040000}"/>
    <cellStyle name="Comma 16 4" xfId="1554" xr:uid="{00000000-0005-0000-0000-000043040000}"/>
    <cellStyle name="Comma 17" xfId="1555" xr:uid="{00000000-0005-0000-0000-000044040000}"/>
    <cellStyle name="Comma 17 2" xfId="1556" xr:uid="{00000000-0005-0000-0000-000045040000}"/>
    <cellStyle name="Comma 17 2 2" xfId="1557" xr:uid="{00000000-0005-0000-0000-000046040000}"/>
    <cellStyle name="Comma 17 3" xfId="1558" xr:uid="{00000000-0005-0000-0000-000047040000}"/>
    <cellStyle name="Comma 17 4" xfId="1559" xr:uid="{00000000-0005-0000-0000-000048040000}"/>
    <cellStyle name="Comma 18" xfId="1560" xr:uid="{00000000-0005-0000-0000-000049040000}"/>
    <cellStyle name="Comma 18 2" xfId="1561" xr:uid="{00000000-0005-0000-0000-00004A040000}"/>
    <cellStyle name="Comma 18 2 2" xfId="1562" xr:uid="{00000000-0005-0000-0000-00004B040000}"/>
    <cellStyle name="Comma 18 3" xfId="1563" xr:uid="{00000000-0005-0000-0000-00004C040000}"/>
    <cellStyle name="Comma 18 4" xfId="1564" xr:uid="{00000000-0005-0000-0000-00004D040000}"/>
    <cellStyle name="Comma 19" xfId="1565" xr:uid="{00000000-0005-0000-0000-00004E040000}"/>
    <cellStyle name="Comma 19 2" xfId="1566" xr:uid="{00000000-0005-0000-0000-00004F040000}"/>
    <cellStyle name="Comma 19 2 2" xfId="1567" xr:uid="{00000000-0005-0000-0000-000050040000}"/>
    <cellStyle name="Comma 19 3" xfId="1568" xr:uid="{00000000-0005-0000-0000-000051040000}"/>
    <cellStyle name="Comma 19 4" xfId="1569" xr:uid="{00000000-0005-0000-0000-000052040000}"/>
    <cellStyle name="Comma 2" xfId="592" xr:uid="{00000000-0005-0000-0000-000053040000}"/>
    <cellStyle name="Comma 2 2" xfId="1570" xr:uid="{00000000-0005-0000-0000-000054040000}"/>
    <cellStyle name="Comma 2 2 2" xfId="1571" xr:uid="{00000000-0005-0000-0000-000055040000}"/>
    <cellStyle name="Comma 2 3" xfId="1572" xr:uid="{00000000-0005-0000-0000-000056040000}"/>
    <cellStyle name="Comma 2 4" xfId="1573" xr:uid="{00000000-0005-0000-0000-000057040000}"/>
    <cellStyle name="Comma 2 5" xfId="1574" xr:uid="{00000000-0005-0000-0000-000058040000}"/>
    <cellStyle name="Comma 2 6" xfId="1027" xr:uid="{00000000-0005-0000-0000-000059040000}"/>
    <cellStyle name="Comma 2 7" xfId="1002" xr:uid="{00000000-0005-0000-0000-00005A040000}"/>
    <cellStyle name="Comma 2 7 2" xfId="3008" xr:uid="{9DA861B7-2AD2-4DF4-8811-126D12BE050E}"/>
    <cellStyle name="Comma 2 8" xfId="2999" xr:uid="{68213AF9-BB97-41A6-B7DC-81BF1E1B14AC}"/>
    <cellStyle name="Comma 20" xfId="1575" xr:uid="{00000000-0005-0000-0000-00005B040000}"/>
    <cellStyle name="Comma 20 2" xfId="1576" xr:uid="{00000000-0005-0000-0000-00005C040000}"/>
    <cellStyle name="Comma 20 2 2" xfId="1577" xr:uid="{00000000-0005-0000-0000-00005D040000}"/>
    <cellStyle name="Comma 20 3" xfId="1578" xr:uid="{00000000-0005-0000-0000-00005E040000}"/>
    <cellStyle name="Comma 20 4" xfId="1579" xr:uid="{00000000-0005-0000-0000-00005F040000}"/>
    <cellStyle name="Comma 21" xfId="1580" xr:uid="{00000000-0005-0000-0000-000060040000}"/>
    <cellStyle name="Comma 21 2" xfId="1581" xr:uid="{00000000-0005-0000-0000-000061040000}"/>
    <cellStyle name="Comma 21 2 2" xfId="1582" xr:uid="{00000000-0005-0000-0000-000062040000}"/>
    <cellStyle name="Comma 21 3" xfId="1583" xr:uid="{00000000-0005-0000-0000-000063040000}"/>
    <cellStyle name="Comma 21 4" xfId="1584" xr:uid="{00000000-0005-0000-0000-000064040000}"/>
    <cellStyle name="Comma 22" xfId="1585" xr:uid="{00000000-0005-0000-0000-000065040000}"/>
    <cellStyle name="Comma 22 2" xfId="1586" xr:uid="{00000000-0005-0000-0000-000066040000}"/>
    <cellStyle name="Comma 22 2 2" xfId="1587" xr:uid="{00000000-0005-0000-0000-000067040000}"/>
    <cellStyle name="Comma 22 3" xfId="1588" xr:uid="{00000000-0005-0000-0000-000068040000}"/>
    <cellStyle name="Comma 22 4" xfId="1589" xr:uid="{00000000-0005-0000-0000-000069040000}"/>
    <cellStyle name="Comma 23" xfId="1590" xr:uid="{00000000-0005-0000-0000-00006A040000}"/>
    <cellStyle name="Comma 23 2" xfId="1591" xr:uid="{00000000-0005-0000-0000-00006B040000}"/>
    <cellStyle name="Comma 23 2 2" xfId="1592" xr:uid="{00000000-0005-0000-0000-00006C040000}"/>
    <cellStyle name="Comma 23 3" xfId="1593" xr:uid="{00000000-0005-0000-0000-00006D040000}"/>
    <cellStyle name="Comma 23 4" xfId="1594" xr:uid="{00000000-0005-0000-0000-00006E040000}"/>
    <cellStyle name="Comma 24" xfId="1595" xr:uid="{00000000-0005-0000-0000-00006F040000}"/>
    <cellStyle name="Comma 24 2" xfId="1596" xr:uid="{00000000-0005-0000-0000-000070040000}"/>
    <cellStyle name="Comma 24 2 2" xfId="1597" xr:uid="{00000000-0005-0000-0000-000071040000}"/>
    <cellStyle name="Comma 24 3" xfId="1598" xr:uid="{00000000-0005-0000-0000-000072040000}"/>
    <cellStyle name="Comma 24 4" xfId="1599" xr:uid="{00000000-0005-0000-0000-000073040000}"/>
    <cellStyle name="Comma 25" xfId="1600" xr:uid="{00000000-0005-0000-0000-000074040000}"/>
    <cellStyle name="Comma 25 2" xfId="1601" xr:uid="{00000000-0005-0000-0000-000075040000}"/>
    <cellStyle name="Comma 25 2 2" xfId="1602" xr:uid="{00000000-0005-0000-0000-000076040000}"/>
    <cellStyle name="Comma 25 3" xfId="1603" xr:uid="{00000000-0005-0000-0000-000077040000}"/>
    <cellStyle name="Comma 25 4" xfId="1604" xr:uid="{00000000-0005-0000-0000-000078040000}"/>
    <cellStyle name="Comma 26" xfId="1605" xr:uid="{00000000-0005-0000-0000-000079040000}"/>
    <cellStyle name="Comma 26 2" xfId="1606" xr:uid="{00000000-0005-0000-0000-00007A040000}"/>
    <cellStyle name="Comma 26 2 2" xfId="1607" xr:uid="{00000000-0005-0000-0000-00007B040000}"/>
    <cellStyle name="Comma 26 3" xfId="1608" xr:uid="{00000000-0005-0000-0000-00007C040000}"/>
    <cellStyle name="Comma 26 4" xfId="1609" xr:uid="{00000000-0005-0000-0000-00007D040000}"/>
    <cellStyle name="Comma 27" xfId="1610" xr:uid="{00000000-0005-0000-0000-00007E040000}"/>
    <cellStyle name="Comma 27 2" xfId="1611" xr:uid="{00000000-0005-0000-0000-00007F040000}"/>
    <cellStyle name="Comma 27 2 2" xfId="1612" xr:uid="{00000000-0005-0000-0000-000080040000}"/>
    <cellStyle name="Comma 27 3" xfId="1613" xr:uid="{00000000-0005-0000-0000-000081040000}"/>
    <cellStyle name="Comma 27 4" xfId="1614" xr:uid="{00000000-0005-0000-0000-000082040000}"/>
    <cellStyle name="Comma 28" xfId="1615" xr:uid="{00000000-0005-0000-0000-000083040000}"/>
    <cellStyle name="Comma 28 2" xfId="1616" xr:uid="{00000000-0005-0000-0000-000084040000}"/>
    <cellStyle name="Comma 28 2 2" xfId="1617" xr:uid="{00000000-0005-0000-0000-000085040000}"/>
    <cellStyle name="Comma 28 3" xfId="1618" xr:uid="{00000000-0005-0000-0000-000086040000}"/>
    <cellStyle name="Comma 28 4" xfId="1619" xr:uid="{00000000-0005-0000-0000-000087040000}"/>
    <cellStyle name="Comma 29" xfId="1620" xr:uid="{00000000-0005-0000-0000-000088040000}"/>
    <cellStyle name="Comma 29 2" xfId="1621" xr:uid="{00000000-0005-0000-0000-000089040000}"/>
    <cellStyle name="Comma 29 2 2" xfId="1622" xr:uid="{00000000-0005-0000-0000-00008A040000}"/>
    <cellStyle name="Comma 29 3" xfId="1623" xr:uid="{00000000-0005-0000-0000-00008B040000}"/>
    <cellStyle name="Comma 29 4" xfId="1624" xr:uid="{00000000-0005-0000-0000-00008C040000}"/>
    <cellStyle name="Comma 3" xfId="593" xr:uid="{00000000-0005-0000-0000-00008D040000}"/>
    <cellStyle name="Comma 3 2" xfId="1626" xr:uid="{00000000-0005-0000-0000-00008E040000}"/>
    <cellStyle name="Comma 3 2 2" xfId="1627" xr:uid="{00000000-0005-0000-0000-00008F040000}"/>
    <cellStyle name="Comma 3 3" xfId="1628" xr:uid="{00000000-0005-0000-0000-000090040000}"/>
    <cellStyle name="Comma 3 4" xfId="1629" xr:uid="{00000000-0005-0000-0000-000091040000}"/>
    <cellStyle name="Comma 3 5" xfId="1625" xr:uid="{00000000-0005-0000-0000-000092040000}"/>
    <cellStyle name="Comma 3 6" xfId="1003" xr:uid="{00000000-0005-0000-0000-000093040000}"/>
    <cellStyle name="Comma 3 6 2" xfId="3009" xr:uid="{E98F1212-BD9E-4B39-BC01-BEB9676A554A}"/>
    <cellStyle name="Comma 3 7" xfId="3000" xr:uid="{548B3268-5F6F-43B2-AA51-7495C15F0235}"/>
    <cellStyle name="Comma 30" xfId="1630" xr:uid="{00000000-0005-0000-0000-000094040000}"/>
    <cellStyle name="Comma 30 2" xfId="1631" xr:uid="{00000000-0005-0000-0000-000095040000}"/>
    <cellStyle name="Comma 30 2 2" xfId="1632" xr:uid="{00000000-0005-0000-0000-000096040000}"/>
    <cellStyle name="Comma 30 3" xfId="1633" xr:uid="{00000000-0005-0000-0000-000097040000}"/>
    <cellStyle name="Comma 30 4" xfId="1634" xr:uid="{00000000-0005-0000-0000-000098040000}"/>
    <cellStyle name="Comma 31" xfId="1635" xr:uid="{00000000-0005-0000-0000-000099040000}"/>
    <cellStyle name="Comma 31 2" xfId="1636" xr:uid="{00000000-0005-0000-0000-00009A040000}"/>
    <cellStyle name="Comma 31 2 2" xfId="1637" xr:uid="{00000000-0005-0000-0000-00009B040000}"/>
    <cellStyle name="Comma 31 3" xfId="1638" xr:uid="{00000000-0005-0000-0000-00009C040000}"/>
    <cellStyle name="Comma 31 4" xfId="1639" xr:uid="{00000000-0005-0000-0000-00009D040000}"/>
    <cellStyle name="Comma 32" xfId="1640" xr:uid="{00000000-0005-0000-0000-00009E040000}"/>
    <cellStyle name="Comma 32 2" xfId="1641" xr:uid="{00000000-0005-0000-0000-00009F040000}"/>
    <cellStyle name="Comma 32 2 2" xfId="1642" xr:uid="{00000000-0005-0000-0000-0000A0040000}"/>
    <cellStyle name="Comma 32 3" xfId="1643" xr:uid="{00000000-0005-0000-0000-0000A1040000}"/>
    <cellStyle name="Comma 32 4" xfId="1644" xr:uid="{00000000-0005-0000-0000-0000A2040000}"/>
    <cellStyle name="Comma 33" xfId="1645" xr:uid="{00000000-0005-0000-0000-0000A3040000}"/>
    <cellStyle name="Comma 33 2" xfId="1646" xr:uid="{00000000-0005-0000-0000-0000A4040000}"/>
    <cellStyle name="Comma 33 3" xfId="1647" xr:uid="{00000000-0005-0000-0000-0000A5040000}"/>
    <cellStyle name="Comma 34" xfId="1648" xr:uid="{00000000-0005-0000-0000-0000A6040000}"/>
    <cellStyle name="Comma 34 2" xfId="1649" xr:uid="{00000000-0005-0000-0000-0000A7040000}"/>
    <cellStyle name="Comma 34 3" xfId="1650" xr:uid="{00000000-0005-0000-0000-0000A8040000}"/>
    <cellStyle name="Comma 35" xfId="1651" xr:uid="{00000000-0005-0000-0000-0000A9040000}"/>
    <cellStyle name="Comma 35 2" xfId="1652" xr:uid="{00000000-0005-0000-0000-0000AA040000}"/>
    <cellStyle name="Comma 35 3" xfId="1653" xr:uid="{00000000-0005-0000-0000-0000AB040000}"/>
    <cellStyle name="Comma 36" xfId="1654" xr:uid="{00000000-0005-0000-0000-0000AC040000}"/>
    <cellStyle name="Comma 36 2" xfId="1655" xr:uid="{00000000-0005-0000-0000-0000AD040000}"/>
    <cellStyle name="Comma 36 3" xfId="1656" xr:uid="{00000000-0005-0000-0000-0000AE040000}"/>
    <cellStyle name="Comma 37" xfId="1657" xr:uid="{00000000-0005-0000-0000-0000AF040000}"/>
    <cellStyle name="Comma 37 2" xfId="1658" xr:uid="{00000000-0005-0000-0000-0000B0040000}"/>
    <cellStyle name="Comma 38" xfId="1659" xr:uid="{00000000-0005-0000-0000-0000B1040000}"/>
    <cellStyle name="Comma 38 2" xfId="1660" xr:uid="{00000000-0005-0000-0000-0000B2040000}"/>
    <cellStyle name="Comma 39" xfId="1661" xr:uid="{00000000-0005-0000-0000-0000B3040000}"/>
    <cellStyle name="Comma 4" xfId="594" xr:uid="{00000000-0005-0000-0000-0000B4040000}"/>
    <cellStyle name="Comma 4 2" xfId="1663" xr:uid="{00000000-0005-0000-0000-0000B5040000}"/>
    <cellStyle name="Comma 4 2 2" xfId="1664" xr:uid="{00000000-0005-0000-0000-0000B6040000}"/>
    <cellStyle name="Comma 4 3" xfId="1665" xr:uid="{00000000-0005-0000-0000-0000B7040000}"/>
    <cellStyle name="Comma 4 4" xfId="1666" xr:uid="{00000000-0005-0000-0000-0000B8040000}"/>
    <cellStyle name="Comma 4 5" xfId="1662" xr:uid="{00000000-0005-0000-0000-0000B9040000}"/>
    <cellStyle name="Comma 4 6" xfId="1004" xr:uid="{00000000-0005-0000-0000-0000BA040000}"/>
    <cellStyle name="Comma 4 6 2" xfId="3010" xr:uid="{907D4803-94AE-4461-81FE-CA02EC423FEB}"/>
    <cellStyle name="Comma 4 7" xfId="3001" xr:uid="{B442208A-E9B1-4B6A-B092-3B6B258AA669}"/>
    <cellStyle name="Comma 40" xfId="1667" xr:uid="{00000000-0005-0000-0000-0000BB040000}"/>
    <cellStyle name="Comma 41" xfId="1668" xr:uid="{00000000-0005-0000-0000-0000BC040000}"/>
    <cellStyle name="Comma 42" xfId="1669" xr:uid="{00000000-0005-0000-0000-0000BD040000}"/>
    <cellStyle name="Comma 43" xfId="1670" xr:uid="{00000000-0005-0000-0000-0000BE040000}"/>
    <cellStyle name="Comma 44" xfId="1671" xr:uid="{00000000-0005-0000-0000-0000BF040000}"/>
    <cellStyle name="Comma 45" xfId="1672" xr:uid="{00000000-0005-0000-0000-0000C0040000}"/>
    <cellStyle name="Comma 46" xfId="1673" xr:uid="{00000000-0005-0000-0000-0000C1040000}"/>
    <cellStyle name="Comma 47" xfId="1674" xr:uid="{00000000-0005-0000-0000-0000C2040000}"/>
    <cellStyle name="Comma 48" xfId="1675" xr:uid="{00000000-0005-0000-0000-0000C3040000}"/>
    <cellStyle name="Comma 49" xfId="1676" xr:uid="{00000000-0005-0000-0000-0000C4040000}"/>
    <cellStyle name="Comma 5" xfId="595" xr:uid="{00000000-0005-0000-0000-0000C5040000}"/>
    <cellStyle name="Comma 5 2" xfId="1678" xr:uid="{00000000-0005-0000-0000-0000C6040000}"/>
    <cellStyle name="Comma 5 2 2" xfId="1679" xr:uid="{00000000-0005-0000-0000-0000C7040000}"/>
    <cellStyle name="Comma 5 3" xfId="1680" xr:uid="{00000000-0005-0000-0000-0000C8040000}"/>
    <cellStyle name="Comma 5 4" xfId="1681" xr:uid="{00000000-0005-0000-0000-0000C9040000}"/>
    <cellStyle name="Comma 5 5" xfId="1677" xr:uid="{00000000-0005-0000-0000-0000CA040000}"/>
    <cellStyle name="Comma 5 6" xfId="1005" xr:uid="{00000000-0005-0000-0000-0000CB040000}"/>
    <cellStyle name="Comma 5 6 2" xfId="3011" xr:uid="{6B0D0030-03DF-4A5C-87A5-C6441CDD2E16}"/>
    <cellStyle name="Comma 5 7" xfId="3002" xr:uid="{60E0F1AE-773B-425E-AD77-1F21589D9F03}"/>
    <cellStyle name="Comma 50" xfId="1682" xr:uid="{00000000-0005-0000-0000-0000CC040000}"/>
    <cellStyle name="Comma 51" xfId="1683" xr:uid="{00000000-0005-0000-0000-0000CD040000}"/>
    <cellStyle name="Comma 52" xfId="1684" xr:uid="{00000000-0005-0000-0000-0000CE040000}"/>
    <cellStyle name="Comma 52 2" xfId="1685" xr:uid="{00000000-0005-0000-0000-0000CF040000}"/>
    <cellStyle name="Comma 53" xfId="1686" xr:uid="{00000000-0005-0000-0000-0000D0040000}"/>
    <cellStyle name="Comma 6" xfId="596" xr:uid="{00000000-0005-0000-0000-0000D1040000}"/>
    <cellStyle name="Comma 6 2" xfId="1688" xr:uid="{00000000-0005-0000-0000-0000D2040000}"/>
    <cellStyle name="Comma 6 2 2" xfId="1689" xr:uid="{00000000-0005-0000-0000-0000D3040000}"/>
    <cellStyle name="Comma 6 3" xfId="1690" xr:uid="{00000000-0005-0000-0000-0000D4040000}"/>
    <cellStyle name="Comma 6 4" xfId="1691" xr:uid="{00000000-0005-0000-0000-0000D5040000}"/>
    <cellStyle name="Comma 6 5" xfId="1687" xr:uid="{00000000-0005-0000-0000-0000D6040000}"/>
    <cellStyle name="Comma 6 6" xfId="1006" xr:uid="{00000000-0005-0000-0000-0000D7040000}"/>
    <cellStyle name="Comma 6 6 2" xfId="3012" xr:uid="{DEA9BA7E-B4AE-4B41-8455-D51251EAB561}"/>
    <cellStyle name="Comma 6 7" xfId="3003" xr:uid="{E2937F76-596C-4AA7-8C4F-CA901F4EFC57}"/>
    <cellStyle name="Comma 7" xfId="1692" xr:uid="{00000000-0005-0000-0000-0000D8040000}"/>
    <cellStyle name="Comma 7 2" xfId="1693" xr:uid="{00000000-0005-0000-0000-0000D9040000}"/>
    <cellStyle name="Comma 7 2 2" xfId="1694" xr:uid="{00000000-0005-0000-0000-0000DA040000}"/>
    <cellStyle name="Comma 7 3" xfId="1695" xr:uid="{00000000-0005-0000-0000-0000DB040000}"/>
    <cellStyle name="Comma 7 4" xfId="1696" xr:uid="{00000000-0005-0000-0000-0000DC040000}"/>
    <cellStyle name="Comma 8" xfId="1697" xr:uid="{00000000-0005-0000-0000-0000DD040000}"/>
    <cellStyle name="Comma 8 2" xfId="1698" xr:uid="{00000000-0005-0000-0000-0000DE040000}"/>
    <cellStyle name="Comma 8 2 2" xfId="1699" xr:uid="{00000000-0005-0000-0000-0000DF040000}"/>
    <cellStyle name="Comma 8 3" xfId="1700" xr:uid="{00000000-0005-0000-0000-0000E0040000}"/>
    <cellStyle name="Comma 8 4" xfId="1701" xr:uid="{00000000-0005-0000-0000-0000E1040000}"/>
    <cellStyle name="Comma 9" xfId="1702" xr:uid="{00000000-0005-0000-0000-0000E2040000}"/>
    <cellStyle name="Comma 9 2" xfId="1703" xr:uid="{00000000-0005-0000-0000-0000E3040000}"/>
    <cellStyle name="Comma 9 2 2" xfId="1704" xr:uid="{00000000-0005-0000-0000-0000E4040000}"/>
    <cellStyle name="Comma 9 3" xfId="1705" xr:uid="{00000000-0005-0000-0000-0000E5040000}"/>
    <cellStyle name="Comma 9 4" xfId="1706" xr:uid="{00000000-0005-0000-0000-0000E6040000}"/>
    <cellStyle name="Comma0" xfId="597" xr:uid="{00000000-0005-0000-0000-0000E7040000}"/>
    <cellStyle name="Comma0 2" xfId="1708" xr:uid="{00000000-0005-0000-0000-0000E8040000}"/>
    <cellStyle name="Comma0 3" xfId="1709" xr:uid="{00000000-0005-0000-0000-0000E9040000}"/>
    <cellStyle name="Comma0 4" xfId="1710" xr:uid="{00000000-0005-0000-0000-0000EA040000}"/>
    <cellStyle name="Comma0 5" xfId="1707" xr:uid="{00000000-0005-0000-0000-0000EB040000}"/>
    <cellStyle name="Currency 2" xfId="598" xr:uid="{00000000-0005-0000-0000-0000EC040000}"/>
    <cellStyle name="Currency 2 2" xfId="1711" xr:uid="{00000000-0005-0000-0000-0000ED040000}"/>
    <cellStyle name="Currency 2 3" xfId="1028" xr:uid="{00000000-0005-0000-0000-0000EE040000}"/>
    <cellStyle name="Currency 3" xfId="599" xr:uid="{00000000-0005-0000-0000-0000EF040000}"/>
    <cellStyle name="Currency 3 2" xfId="1713" xr:uid="{00000000-0005-0000-0000-0000F0040000}"/>
    <cellStyle name="Currency 3 3" xfId="1712" xr:uid="{00000000-0005-0000-0000-0000F1040000}"/>
    <cellStyle name="Currency 4" xfId="600" xr:uid="{00000000-0005-0000-0000-0000F2040000}"/>
    <cellStyle name="Currency 4 2" xfId="1715" xr:uid="{00000000-0005-0000-0000-0000F3040000}"/>
    <cellStyle name="Currency 4 3" xfId="1714" xr:uid="{00000000-0005-0000-0000-0000F4040000}"/>
    <cellStyle name="Currency 5" xfId="601" xr:uid="{00000000-0005-0000-0000-0000F5040000}"/>
    <cellStyle name="Currency 5 2" xfId="1717" xr:uid="{00000000-0005-0000-0000-0000F6040000}"/>
    <cellStyle name="Currency 5 3" xfId="1716" xr:uid="{00000000-0005-0000-0000-0000F7040000}"/>
    <cellStyle name="Currency 6" xfId="602" xr:uid="{00000000-0005-0000-0000-0000F8040000}"/>
    <cellStyle name="Currency 6 2" xfId="1719" xr:uid="{00000000-0005-0000-0000-0000F9040000}"/>
    <cellStyle name="Currency 6 3" xfId="1718" xr:uid="{00000000-0005-0000-0000-0000FA040000}"/>
    <cellStyle name="Currency 7" xfId="603" xr:uid="{00000000-0005-0000-0000-0000FB040000}"/>
    <cellStyle name="Currency 7 2" xfId="1720" xr:uid="{00000000-0005-0000-0000-0000FC040000}"/>
    <cellStyle name="Currency 8" xfId="604" xr:uid="{00000000-0005-0000-0000-0000FD040000}"/>
    <cellStyle name="Currency_1.3.2" xfId="1721" xr:uid="{00000000-0005-0000-0000-0000FE040000}"/>
    <cellStyle name="Currency0" xfId="605" xr:uid="{00000000-0005-0000-0000-0000FF040000}"/>
    <cellStyle name="Currency0 2" xfId="1723" xr:uid="{00000000-0005-0000-0000-000000050000}"/>
    <cellStyle name="Currency0 3" xfId="1724" xr:uid="{00000000-0005-0000-0000-000001050000}"/>
    <cellStyle name="Currency0 4" xfId="1725" xr:uid="{00000000-0005-0000-0000-000002050000}"/>
    <cellStyle name="Currency0 5" xfId="1722" xr:uid="{00000000-0005-0000-0000-000003050000}"/>
    <cellStyle name="Date" xfId="606" xr:uid="{00000000-0005-0000-0000-000004050000}"/>
    <cellStyle name="Date 2" xfId="1727" xr:uid="{00000000-0005-0000-0000-000005050000}"/>
    <cellStyle name="Date 3" xfId="1728" xr:uid="{00000000-0005-0000-0000-000006050000}"/>
    <cellStyle name="Date 4" xfId="1729" xr:uid="{00000000-0005-0000-0000-000007050000}"/>
    <cellStyle name="Date 5" xfId="1726" xr:uid="{00000000-0005-0000-0000-000008050000}"/>
    <cellStyle name="Dezimal [0]_Tabelle1" xfId="1730" xr:uid="{00000000-0005-0000-0000-000009050000}"/>
    <cellStyle name="Dezimal_Tabelle1" xfId="1731" xr:uid="{00000000-0005-0000-0000-00000A050000}"/>
    <cellStyle name="Dobro 2" xfId="1732" xr:uid="{00000000-0005-0000-0000-00000B050000}"/>
    <cellStyle name="Element-delo" xfId="607" xr:uid="{00000000-0005-0000-0000-00000C050000}"/>
    <cellStyle name="Element-delo 2" xfId="608" xr:uid="{00000000-0005-0000-0000-00000D050000}"/>
    <cellStyle name="Element-delo 2 2" xfId="1734" xr:uid="{00000000-0005-0000-0000-00000E050000}"/>
    <cellStyle name="Element-delo 2 3" xfId="1008" xr:uid="{00000000-0005-0000-0000-00000F050000}"/>
    <cellStyle name="Element-delo 3" xfId="609" xr:uid="{00000000-0005-0000-0000-000010050000}"/>
    <cellStyle name="Element-delo 3 2" xfId="1009" xr:uid="{00000000-0005-0000-0000-000011050000}"/>
    <cellStyle name="Element-delo 4" xfId="610" xr:uid="{00000000-0005-0000-0000-000012050000}"/>
    <cellStyle name="Element-delo 4 2" xfId="1010" xr:uid="{00000000-0005-0000-0000-000013050000}"/>
    <cellStyle name="Element-delo 5" xfId="1735" xr:uid="{00000000-0005-0000-0000-000014050000}"/>
    <cellStyle name="Element-delo 6" xfId="1733" xr:uid="{00000000-0005-0000-0000-000015050000}"/>
    <cellStyle name="Element-delo 7" xfId="1007" xr:uid="{00000000-0005-0000-0000-000016050000}"/>
    <cellStyle name="Element-delo_Gorenje Indop_cerberus_693" xfId="1736" xr:uid="{00000000-0005-0000-0000-000017050000}"/>
    <cellStyle name="Emphasis 1" xfId="1737" xr:uid="{00000000-0005-0000-0000-000018050000}"/>
    <cellStyle name="Emphasis 2" xfId="1738" xr:uid="{00000000-0005-0000-0000-000019050000}"/>
    <cellStyle name="Emphasis 3" xfId="1739" xr:uid="{00000000-0005-0000-0000-00001A050000}"/>
    <cellStyle name="Euro" xfId="611" xr:uid="{00000000-0005-0000-0000-00001B050000}"/>
    <cellStyle name="Euro 10" xfId="1741" xr:uid="{00000000-0005-0000-0000-00001C050000}"/>
    <cellStyle name="Euro 11" xfId="1742" xr:uid="{00000000-0005-0000-0000-00001D050000}"/>
    <cellStyle name="Euro 12" xfId="1743" xr:uid="{00000000-0005-0000-0000-00001E050000}"/>
    <cellStyle name="Euro 13" xfId="1740" xr:uid="{00000000-0005-0000-0000-00001F050000}"/>
    <cellStyle name="Euro 2" xfId="612" xr:uid="{00000000-0005-0000-0000-000020050000}"/>
    <cellStyle name="Euro 2 2" xfId="974" xr:uid="{00000000-0005-0000-0000-000021050000}"/>
    <cellStyle name="Euro 2 3" xfId="1744" xr:uid="{00000000-0005-0000-0000-000022050000}"/>
    <cellStyle name="Euro 3" xfId="613" xr:uid="{00000000-0005-0000-0000-000023050000}"/>
    <cellStyle name="Euro 4" xfId="973" xr:uid="{00000000-0005-0000-0000-000024050000}"/>
    <cellStyle name="Euro 4 2" xfId="1745" xr:uid="{00000000-0005-0000-0000-000025050000}"/>
    <cellStyle name="Euro 5" xfId="1746" xr:uid="{00000000-0005-0000-0000-000026050000}"/>
    <cellStyle name="Euro 6" xfId="1747" xr:uid="{00000000-0005-0000-0000-000027050000}"/>
    <cellStyle name="Euro 7" xfId="1748" xr:uid="{00000000-0005-0000-0000-000028050000}"/>
    <cellStyle name="Euro 8" xfId="1749" xr:uid="{00000000-0005-0000-0000-000029050000}"/>
    <cellStyle name="Euro 9" xfId="1750" xr:uid="{00000000-0005-0000-0000-00002A050000}"/>
    <cellStyle name="Excel Built-in Normal" xfId="1029" xr:uid="{00000000-0005-0000-0000-00002B050000}"/>
    <cellStyle name="Excel Built-in Normal 2" xfId="1751" xr:uid="{00000000-0005-0000-0000-00002C050000}"/>
    <cellStyle name="Excel Built-in Normal 2 2" xfId="1752" xr:uid="{00000000-0005-0000-0000-00002D050000}"/>
    <cellStyle name="Excel Built-in Normal_POPIS DEL Vrtec in šola - Vergerijev trg ZUNANJA UREDITEV" xfId="1753" xr:uid="{00000000-0005-0000-0000-00002E050000}"/>
    <cellStyle name="Explanatory Text" xfId="1754" xr:uid="{00000000-0005-0000-0000-00002F050000}"/>
    <cellStyle name="Explanatory Text 2" xfId="614" xr:uid="{00000000-0005-0000-0000-000030050000}"/>
    <cellStyle name="Explanatory Text 2 2" xfId="615" xr:uid="{00000000-0005-0000-0000-000031050000}"/>
    <cellStyle name="Explanatory Text 2 3" xfId="616" xr:uid="{00000000-0005-0000-0000-000032050000}"/>
    <cellStyle name="Explanatory Text 3" xfId="617" xr:uid="{00000000-0005-0000-0000-000033050000}"/>
    <cellStyle name="Explanatory Text 3 2" xfId="618" xr:uid="{00000000-0005-0000-0000-000034050000}"/>
    <cellStyle name="Explanatory Text 3 3" xfId="619" xr:uid="{00000000-0005-0000-0000-000035050000}"/>
    <cellStyle name="Explanatory Text 4" xfId="620" xr:uid="{00000000-0005-0000-0000-000036050000}"/>
    <cellStyle name="Explanatory Text 4 2" xfId="621" xr:uid="{00000000-0005-0000-0000-000037050000}"/>
    <cellStyle name="Explanatory Text 4 3" xfId="622" xr:uid="{00000000-0005-0000-0000-000038050000}"/>
    <cellStyle name="Explanatory Text 5" xfId="623" xr:uid="{00000000-0005-0000-0000-000039050000}"/>
    <cellStyle name="Explanatory Text 5 2" xfId="624" xr:uid="{00000000-0005-0000-0000-00003A050000}"/>
    <cellStyle name="Explanatory Text 5 3" xfId="625" xr:uid="{00000000-0005-0000-0000-00003B050000}"/>
    <cellStyle name="Explanatory Text 6" xfId="1755" xr:uid="{00000000-0005-0000-0000-00003C050000}"/>
    <cellStyle name="Fixed" xfId="626" xr:uid="{00000000-0005-0000-0000-00003D050000}"/>
    <cellStyle name="Fixed 2" xfId="1757" xr:uid="{00000000-0005-0000-0000-00003E050000}"/>
    <cellStyle name="Fixed 3" xfId="1758" xr:uid="{00000000-0005-0000-0000-00003F050000}"/>
    <cellStyle name="Fixed 4" xfId="1759" xr:uid="{00000000-0005-0000-0000-000040050000}"/>
    <cellStyle name="Fixed 5" xfId="1756" xr:uid="{00000000-0005-0000-0000-000041050000}"/>
    <cellStyle name="Good 1" xfId="1760" xr:uid="{00000000-0005-0000-0000-000042050000}"/>
    <cellStyle name="Good 2" xfId="627" xr:uid="{00000000-0005-0000-0000-000043050000}"/>
    <cellStyle name="Good 2 2" xfId="628" xr:uid="{00000000-0005-0000-0000-000044050000}"/>
    <cellStyle name="Good 2 2 2" xfId="1763" xr:uid="{00000000-0005-0000-0000-000045050000}"/>
    <cellStyle name="Good 2 2 3" xfId="1762" xr:uid="{00000000-0005-0000-0000-000046050000}"/>
    <cellStyle name="Good 2 3" xfId="629" xr:uid="{00000000-0005-0000-0000-000047050000}"/>
    <cellStyle name="Good 2 3 2" xfId="1764" xr:uid="{00000000-0005-0000-0000-000048050000}"/>
    <cellStyle name="Good 2 4" xfId="1765" xr:uid="{00000000-0005-0000-0000-000049050000}"/>
    <cellStyle name="Good 2 5" xfId="1761" xr:uid="{00000000-0005-0000-0000-00004A050000}"/>
    <cellStyle name="Good 3" xfId="630" xr:uid="{00000000-0005-0000-0000-00004B050000}"/>
    <cellStyle name="Good 3 2" xfId="631" xr:uid="{00000000-0005-0000-0000-00004C050000}"/>
    <cellStyle name="Good 3 2 2" xfId="1767" xr:uid="{00000000-0005-0000-0000-00004D050000}"/>
    <cellStyle name="Good 3 3" xfId="632" xr:uid="{00000000-0005-0000-0000-00004E050000}"/>
    <cellStyle name="Good 3 4" xfId="1766" xr:uid="{00000000-0005-0000-0000-00004F050000}"/>
    <cellStyle name="Good 4" xfId="633" xr:uid="{00000000-0005-0000-0000-000050050000}"/>
    <cellStyle name="Good 4 2" xfId="634" xr:uid="{00000000-0005-0000-0000-000051050000}"/>
    <cellStyle name="Good 4 2 2" xfId="1769" xr:uid="{00000000-0005-0000-0000-000052050000}"/>
    <cellStyle name="Good 4 3" xfId="635" xr:uid="{00000000-0005-0000-0000-000053050000}"/>
    <cellStyle name="Good 4 4" xfId="1768" xr:uid="{00000000-0005-0000-0000-000054050000}"/>
    <cellStyle name="Good 5" xfId="636" xr:uid="{00000000-0005-0000-0000-000055050000}"/>
    <cellStyle name="Good 5 2" xfId="637" xr:uid="{00000000-0005-0000-0000-000056050000}"/>
    <cellStyle name="Good 5 2 2" xfId="1771" xr:uid="{00000000-0005-0000-0000-000057050000}"/>
    <cellStyle name="Good 5 3" xfId="638" xr:uid="{00000000-0005-0000-0000-000058050000}"/>
    <cellStyle name="Good 5 4" xfId="1770" xr:uid="{00000000-0005-0000-0000-000059050000}"/>
    <cellStyle name="Good 6" xfId="1772" xr:uid="{00000000-0005-0000-0000-00005A050000}"/>
    <cellStyle name="Good 6 2" xfId="1773" xr:uid="{00000000-0005-0000-0000-00005B050000}"/>
    <cellStyle name="Grey" xfId="1774" xr:uid="{00000000-0005-0000-0000-00005C050000}"/>
    <cellStyle name="Grey 2" xfId="1775" xr:uid="{00000000-0005-0000-0000-00005D050000}"/>
    <cellStyle name="H1" xfId="1776" xr:uid="{00000000-0005-0000-0000-00005E050000}"/>
    <cellStyle name="Heading 1" xfId="1777" xr:uid="{00000000-0005-0000-0000-00005F050000}"/>
    <cellStyle name="Heading 1 1" xfId="1778" xr:uid="{00000000-0005-0000-0000-000060050000}"/>
    <cellStyle name="Heading 1 10" xfId="639" xr:uid="{00000000-0005-0000-0000-000061050000}"/>
    <cellStyle name="Heading 1 10 2" xfId="640" xr:uid="{00000000-0005-0000-0000-000062050000}"/>
    <cellStyle name="Heading 1 10 3" xfId="641" xr:uid="{00000000-0005-0000-0000-000063050000}"/>
    <cellStyle name="Heading 1 2" xfId="642" xr:uid="{00000000-0005-0000-0000-000064050000}"/>
    <cellStyle name="Heading 1 2 2" xfId="643" xr:uid="{00000000-0005-0000-0000-000065050000}"/>
    <cellStyle name="Heading 1 2 3" xfId="644" xr:uid="{00000000-0005-0000-0000-000066050000}"/>
    <cellStyle name="Heading 1 2 4" xfId="1779" xr:uid="{00000000-0005-0000-0000-000067050000}"/>
    <cellStyle name="Heading 1 3" xfId="645" xr:uid="{00000000-0005-0000-0000-000068050000}"/>
    <cellStyle name="Heading 1 3 2" xfId="646" xr:uid="{00000000-0005-0000-0000-000069050000}"/>
    <cellStyle name="Heading 1 3 3" xfId="647" xr:uid="{00000000-0005-0000-0000-00006A050000}"/>
    <cellStyle name="Heading 1 4" xfId="648" xr:uid="{00000000-0005-0000-0000-00006B050000}"/>
    <cellStyle name="Heading 1 4 2" xfId="649" xr:uid="{00000000-0005-0000-0000-00006C050000}"/>
    <cellStyle name="Heading 1 4 3" xfId="650" xr:uid="{00000000-0005-0000-0000-00006D050000}"/>
    <cellStyle name="Heading 1 5" xfId="651" xr:uid="{00000000-0005-0000-0000-00006E050000}"/>
    <cellStyle name="Heading 1 5 2" xfId="652" xr:uid="{00000000-0005-0000-0000-00006F050000}"/>
    <cellStyle name="Heading 1 5 3" xfId="653" xr:uid="{00000000-0005-0000-0000-000070050000}"/>
    <cellStyle name="Heading 1 6" xfId="654" xr:uid="{00000000-0005-0000-0000-000071050000}"/>
    <cellStyle name="Heading 1 6 2" xfId="655" xr:uid="{00000000-0005-0000-0000-000072050000}"/>
    <cellStyle name="Heading 1 6 3" xfId="656" xr:uid="{00000000-0005-0000-0000-000073050000}"/>
    <cellStyle name="Heading 1 6 4" xfId="1780" xr:uid="{00000000-0005-0000-0000-000074050000}"/>
    <cellStyle name="Heading 1 7" xfId="657" xr:uid="{00000000-0005-0000-0000-000075050000}"/>
    <cellStyle name="Heading 1 7 2" xfId="658" xr:uid="{00000000-0005-0000-0000-000076050000}"/>
    <cellStyle name="Heading 1 7 3" xfId="659" xr:uid="{00000000-0005-0000-0000-000077050000}"/>
    <cellStyle name="Heading 1 8" xfId="660" xr:uid="{00000000-0005-0000-0000-000078050000}"/>
    <cellStyle name="Heading 1 8 2" xfId="661" xr:uid="{00000000-0005-0000-0000-000079050000}"/>
    <cellStyle name="Heading 1 8 3" xfId="662" xr:uid="{00000000-0005-0000-0000-00007A050000}"/>
    <cellStyle name="Heading 1 9" xfId="663" xr:uid="{00000000-0005-0000-0000-00007B050000}"/>
    <cellStyle name="Heading 1 9 2" xfId="664" xr:uid="{00000000-0005-0000-0000-00007C050000}"/>
    <cellStyle name="Heading 1 9 3" xfId="665" xr:uid="{00000000-0005-0000-0000-00007D050000}"/>
    <cellStyle name="Heading 2" xfId="1781" xr:uid="{00000000-0005-0000-0000-00007E050000}"/>
    <cellStyle name="Heading 2 1" xfId="1782" xr:uid="{00000000-0005-0000-0000-00007F050000}"/>
    <cellStyle name="Heading 2 10" xfId="666" xr:uid="{00000000-0005-0000-0000-000080050000}"/>
    <cellStyle name="Heading 2 10 2" xfId="667" xr:uid="{00000000-0005-0000-0000-000081050000}"/>
    <cellStyle name="Heading 2 10 3" xfId="668" xr:uid="{00000000-0005-0000-0000-000082050000}"/>
    <cellStyle name="Heading 2 2" xfId="669" xr:uid="{00000000-0005-0000-0000-000083050000}"/>
    <cellStyle name="Heading 2 2 2" xfId="670" xr:uid="{00000000-0005-0000-0000-000084050000}"/>
    <cellStyle name="Heading 2 2 3" xfId="671" xr:uid="{00000000-0005-0000-0000-000085050000}"/>
    <cellStyle name="Heading 2 2 4" xfId="1783" xr:uid="{00000000-0005-0000-0000-000086050000}"/>
    <cellStyle name="Heading 2 3" xfId="672" xr:uid="{00000000-0005-0000-0000-000087050000}"/>
    <cellStyle name="Heading 2 3 2" xfId="673" xr:uid="{00000000-0005-0000-0000-000088050000}"/>
    <cellStyle name="Heading 2 3 3" xfId="674" xr:uid="{00000000-0005-0000-0000-000089050000}"/>
    <cellStyle name="Heading 2 4" xfId="675" xr:uid="{00000000-0005-0000-0000-00008A050000}"/>
    <cellStyle name="Heading 2 4 2" xfId="676" xr:uid="{00000000-0005-0000-0000-00008B050000}"/>
    <cellStyle name="Heading 2 4 3" xfId="677" xr:uid="{00000000-0005-0000-0000-00008C050000}"/>
    <cellStyle name="Heading 2 5" xfId="678" xr:uid="{00000000-0005-0000-0000-00008D050000}"/>
    <cellStyle name="Heading 2 5 2" xfId="679" xr:uid="{00000000-0005-0000-0000-00008E050000}"/>
    <cellStyle name="Heading 2 5 3" xfId="680" xr:uid="{00000000-0005-0000-0000-00008F050000}"/>
    <cellStyle name="Heading 2 6" xfId="681" xr:uid="{00000000-0005-0000-0000-000090050000}"/>
    <cellStyle name="Heading 2 6 2" xfId="682" xr:uid="{00000000-0005-0000-0000-000091050000}"/>
    <cellStyle name="Heading 2 6 3" xfId="683" xr:uid="{00000000-0005-0000-0000-000092050000}"/>
    <cellStyle name="Heading 2 6 4" xfId="1784" xr:uid="{00000000-0005-0000-0000-000093050000}"/>
    <cellStyle name="Heading 2 7" xfId="684" xr:uid="{00000000-0005-0000-0000-000094050000}"/>
    <cellStyle name="Heading 2 7 2" xfId="685" xr:uid="{00000000-0005-0000-0000-000095050000}"/>
    <cellStyle name="Heading 2 7 3" xfId="686" xr:uid="{00000000-0005-0000-0000-000096050000}"/>
    <cellStyle name="Heading 2 8" xfId="687" xr:uid="{00000000-0005-0000-0000-000097050000}"/>
    <cellStyle name="Heading 2 8 2" xfId="688" xr:uid="{00000000-0005-0000-0000-000098050000}"/>
    <cellStyle name="Heading 2 8 3" xfId="689" xr:uid="{00000000-0005-0000-0000-000099050000}"/>
    <cellStyle name="Heading 2 9" xfId="690" xr:uid="{00000000-0005-0000-0000-00009A050000}"/>
    <cellStyle name="Heading 2 9 2" xfId="691" xr:uid="{00000000-0005-0000-0000-00009B050000}"/>
    <cellStyle name="Heading 2 9 3" xfId="692" xr:uid="{00000000-0005-0000-0000-00009C050000}"/>
    <cellStyle name="Heading 3" xfId="1785" xr:uid="{00000000-0005-0000-0000-00009D050000}"/>
    <cellStyle name="Heading 3 2" xfId="693" xr:uid="{00000000-0005-0000-0000-00009E050000}"/>
    <cellStyle name="Heading 3 2 2" xfId="694" xr:uid="{00000000-0005-0000-0000-00009F050000}"/>
    <cellStyle name="Heading 3 2 3" xfId="695" xr:uid="{00000000-0005-0000-0000-0000A0050000}"/>
    <cellStyle name="Heading 3 2 4" xfId="1786" xr:uid="{00000000-0005-0000-0000-0000A1050000}"/>
    <cellStyle name="Heading 3 3" xfId="696" xr:uid="{00000000-0005-0000-0000-0000A2050000}"/>
    <cellStyle name="Heading 3 3 2" xfId="697" xr:uid="{00000000-0005-0000-0000-0000A3050000}"/>
    <cellStyle name="Heading 3 3 3" xfId="698" xr:uid="{00000000-0005-0000-0000-0000A4050000}"/>
    <cellStyle name="Heading 3 4" xfId="699" xr:uid="{00000000-0005-0000-0000-0000A5050000}"/>
    <cellStyle name="Heading 3 4 2" xfId="700" xr:uid="{00000000-0005-0000-0000-0000A6050000}"/>
    <cellStyle name="Heading 3 4 3" xfId="701" xr:uid="{00000000-0005-0000-0000-0000A7050000}"/>
    <cellStyle name="Heading 3 5" xfId="702" xr:uid="{00000000-0005-0000-0000-0000A8050000}"/>
    <cellStyle name="Heading 3 5 2" xfId="703" xr:uid="{00000000-0005-0000-0000-0000A9050000}"/>
    <cellStyle name="Heading 3 5 3" xfId="704" xr:uid="{00000000-0005-0000-0000-0000AA050000}"/>
    <cellStyle name="Heading 3 6" xfId="1787" xr:uid="{00000000-0005-0000-0000-0000AB050000}"/>
    <cellStyle name="Heading 4" xfId="1788" xr:uid="{00000000-0005-0000-0000-0000AC050000}"/>
    <cellStyle name="Heading 4 2" xfId="705" xr:uid="{00000000-0005-0000-0000-0000AD050000}"/>
    <cellStyle name="Heading 4 2 2" xfId="706" xr:uid="{00000000-0005-0000-0000-0000AE050000}"/>
    <cellStyle name="Heading 4 2 3" xfId="707" xr:uid="{00000000-0005-0000-0000-0000AF050000}"/>
    <cellStyle name="Heading 4 2 4" xfId="1789" xr:uid="{00000000-0005-0000-0000-0000B0050000}"/>
    <cellStyle name="Heading 4 3" xfId="708" xr:uid="{00000000-0005-0000-0000-0000B1050000}"/>
    <cellStyle name="Heading 4 3 2" xfId="709" xr:uid="{00000000-0005-0000-0000-0000B2050000}"/>
    <cellStyle name="Heading 4 3 3" xfId="710" xr:uid="{00000000-0005-0000-0000-0000B3050000}"/>
    <cellStyle name="Heading 4 4" xfId="711" xr:uid="{00000000-0005-0000-0000-0000B4050000}"/>
    <cellStyle name="Heading 4 4 2" xfId="712" xr:uid="{00000000-0005-0000-0000-0000B5050000}"/>
    <cellStyle name="Heading 4 4 3" xfId="713" xr:uid="{00000000-0005-0000-0000-0000B6050000}"/>
    <cellStyle name="Heading 4 5" xfId="714" xr:uid="{00000000-0005-0000-0000-0000B7050000}"/>
    <cellStyle name="Heading 4 5 2" xfId="715" xr:uid="{00000000-0005-0000-0000-0000B8050000}"/>
    <cellStyle name="Heading 4 5 3" xfId="716" xr:uid="{00000000-0005-0000-0000-0000B9050000}"/>
    <cellStyle name="Heading 4 6" xfId="1790" xr:uid="{00000000-0005-0000-0000-0000BA050000}"/>
    <cellStyle name="Heading1" xfId="1791" xr:uid="{00000000-0005-0000-0000-0000BB050000}"/>
    <cellStyle name="Heading2" xfId="1792" xr:uid="{00000000-0005-0000-0000-0000BC050000}"/>
    <cellStyle name="Hiperpovezava 2" xfId="1793" xr:uid="{00000000-0005-0000-0000-0000BD050000}"/>
    <cellStyle name="Hiperpovezava 2 2" xfId="1794" xr:uid="{00000000-0005-0000-0000-0000BE050000}"/>
    <cellStyle name="Hiperpovezava 2 3" xfId="1795" xr:uid="{00000000-0005-0000-0000-0000BF050000}"/>
    <cellStyle name="Hiperpovezava 3" xfId="1796" xr:uid="{00000000-0005-0000-0000-0000C0050000}"/>
    <cellStyle name="Hiperpovezava 4" xfId="1797" xr:uid="{00000000-0005-0000-0000-0000C1050000}"/>
    <cellStyle name="Hyperlink 2" xfId="1798" xr:uid="{00000000-0005-0000-0000-0000C2050000}"/>
    <cellStyle name="Hyperlink 2 2" xfId="1799" xr:uid="{00000000-0005-0000-0000-0000C3050000}"/>
    <cellStyle name="Hyperlink 2 3" xfId="1800" xr:uid="{00000000-0005-0000-0000-0000C4050000}"/>
    <cellStyle name="Input" xfId="717" xr:uid="{00000000-0005-0000-0000-0000C5050000}"/>
    <cellStyle name="Input [yellow]" xfId="1802" xr:uid="{00000000-0005-0000-0000-0000C6050000}"/>
    <cellStyle name="Input [yellow] 2" xfId="1803" xr:uid="{00000000-0005-0000-0000-0000C7050000}"/>
    <cellStyle name="Input [yellow] 3" xfId="1804" xr:uid="{00000000-0005-0000-0000-0000C8050000}"/>
    <cellStyle name="Input [yellow] 4" xfId="1805" xr:uid="{00000000-0005-0000-0000-0000C9050000}"/>
    <cellStyle name="Input 10" xfId="1806" xr:uid="{00000000-0005-0000-0000-0000CA050000}"/>
    <cellStyle name="Input 11" xfId="1807" xr:uid="{00000000-0005-0000-0000-0000CB050000}"/>
    <cellStyle name="Input 12" xfId="1808" xr:uid="{00000000-0005-0000-0000-0000CC050000}"/>
    <cellStyle name="Input 13" xfId="1809" xr:uid="{00000000-0005-0000-0000-0000CD050000}"/>
    <cellStyle name="Input 14" xfId="1810" xr:uid="{00000000-0005-0000-0000-0000CE050000}"/>
    <cellStyle name="Input 15" xfId="1811" xr:uid="{00000000-0005-0000-0000-0000CF050000}"/>
    <cellStyle name="Input 16" xfId="1812" xr:uid="{00000000-0005-0000-0000-0000D0050000}"/>
    <cellStyle name="Input 17" xfId="1813" xr:uid="{00000000-0005-0000-0000-0000D1050000}"/>
    <cellStyle name="Input 18" xfId="1814" xr:uid="{00000000-0005-0000-0000-0000D2050000}"/>
    <cellStyle name="Input 19" xfId="1815" xr:uid="{00000000-0005-0000-0000-0000D3050000}"/>
    <cellStyle name="Input 2" xfId="718" xr:uid="{00000000-0005-0000-0000-0000D4050000}"/>
    <cellStyle name="Input 2 2" xfId="719" xr:uid="{00000000-0005-0000-0000-0000D5050000}"/>
    <cellStyle name="Input 2 2 2" xfId="1817" xr:uid="{00000000-0005-0000-0000-0000D6050000}"/>
    <cellStyle name="Input 2 3" xfId="720" xr:uid="{00000000-0005-0000-0000-0000D7050000}"/>
    <cellStyle name="Input 2 3 2" xfId="1818" xr:uid="{00000000-0005-0000-0000-0000D8050000}"/>
    <cellStyle name="Input 2 4" xfId="1819" xr:uid="{00000000-0005-0000-0000-0000D9050000}"/>
    <cellStyle name="Input 2 5" xfId="1816" xr:uid="{00000000-0005-0000-0000-0000DA050000}"/>
    <cellStyle name="Input 20" xfId="1820" xr:uid="{00000000-0005-0000-0000-0000DB050000}"/>
    <cellStyle name="Input 21" xfId="1821" xr:uid="{00000000-0005-0000-0000-0000DC050000}"/>
    <cellStyle name="Input 22" xfId="1822" xr:uid="{00000000-0005-0000-0000-0000DD050000}"/>
    <cellStyle name="Input 23" xfId="1823" xr:uid="{00000000-0005-0000-0000-0000DE050000}"/>
    <cellStyle name="Input 24" xfId="1824" xr:uid="{00000000-0005-0000-0000-0000DF050000}"/>
    <cellStyle name="Input 25" xfId="1825" xr:uid="{00000000-0005-0000-0000-0000E0050000}"/>
    <cellStyle name="Input 26" xfId="1801" xr:uid="{00000000-0005-0000-0000-0000E1050000}"/>
    <cellStyle name="Input 3" xfId="721" xr:uid="{00000000-0005-0000-0000-0000E2050000}"/>
    <cellStyle name="Input 3 2" xfId="722" xr:uid="{00000000-0005-0000-0000-0000E3050000}"/>
    <cellStyle name="Input 3 2 2" xfId="1827" xr:uid="{00000000-0005-0000-0000-0000E4050000}"/>
    <cellStyle name="Input 3 3" xfId="723" xr:uid="{00000000-0005-0000-0000-0000E5050000}"/>
    <cellStyle name="Input 3 3 2" xfId="1828" xr:uid="{00000000-0005-0000-0000-0000E6050000}"/>
    <cellStyle name="Input 3 4" xfId="1826" xr:uid="{00000000-0005-0000-0000-0000E7050000}"/>
    <cellStyle name="Input 4" xfId="724" xr:uid="{00000000-0005-0000-0000-0000E8050000}"/>
    <cellStyle name="Input 4 2" xfId="725" xr:uid="{00000000-0005-0000-0000-0000E9050000}"/>
    <cellStyle name="Input 4 2 2" xfId="1830" xr:uid="{00000000-0005-0000-0000-0000EA050000}"/>
    <cellStyle name="Input 4 3" xfId="726" xr:uid="{00000000-0005-0000-0000-0000EB050000}"/>
    <cellStyle name="Input 4 3 2" xfId="1831" xr:uid="{00000000-0005-0000-0000-0000EC050000}"/>
    <cellStyle name="Input 4 4" xfId="1829" xr:uid="{00000000-0005-0000-0000-0000ED050000}"/>
    <cellStyle name="Input 5" xfId="727" xr:uid="{00000000-0005-0000-0000-0000EE050000}"/>
    <cellStyle name="Input 5 2" xfId="728" xr:uid="{00000000-0005-0000-0000-0000EF050000}"/>
    <cellStyle name="Input 5 2 2" xfId="1833" xr:uid="{00000000-0005-0000-0000-0000F0050000}"/>
    <cellStyle name="Input 5 3" xfId="729" xr:uid="{00000000-0005-0000-0000-0000F1050000}"/>
    <cellStyle name="Input 5 3 2" xfId="1834" xr:uid="{00000000-0005-0000-0000-0000F2050000}"/>
    <cellStyle name="Input 5 4" xfId="1832" xr:uid="{00000000-0005-0000-0000-0000F3050000}"/>
    <cellStyle name="Input 6" xfId="1835" xr:uid="{00000000-0005-0000-0000-0000F4050000}"/>
    <cellStyle name="Input 6 2" xfId="1836" xr:uid="{00000000-0005-0000-0000-0000F5050000}"/>
    <cellStyle name="Input 6 3" xfId="1837" xr:uid="{00000000-0005-0000-0000-0000F6050000}"/>
    <cellStyle name="Input 7" xfId="1838" xr:uid="{00000000-0005-0000-0000-0000F7050000}"/>
    <cellStyle name="Input 8" xfId="1839" xr:uid="{00000000-0005-0000-0000-0000F8050000}"/>
    <cellStyle name="Input 9" xfId="1840" xr:uid="{00000000-0005-0000-0000-0000F9050000}"/>
    <cellStyle name="Isticanje1" xfId="1841" xr:uid="{00000000-0005-0000-0000-0000FA050000}"/>
    <cellStyle name="Isticanje1 2" xfId="1842" xr:uid="{00000000-0005-0000-0000-0000FB050000}"/>
    <cellStyle name="Isticanje2" xfId="1843" xr:uid="{00000000-0005-0000-0000-0000FC050000}"/>
    <cellStyle name="Isticanje2 2" xfId="1844" xr:uid="{00000000-0005-0000-0000-0000FD050000}"/>
    <cellStyle name="Isticanje3" xfId="1845" xr:uid="{00000000-0005-0000-0000-0000FE050000}"/>
    <cellStyle name="Isticanje3 2" xfId="1846" xr:uid="{00000000-0005-0000-0000-0000FF050000}"/>
    <cellStyle name="Isticanje4" xfId="1847" xr:uid="{00000000-0005-0000-0000-000000060000}"/>
    <cellStyle name="Isticanje4 2" xfId="1848" xr:uid="{00000000-0005-0000-0000-000001060000}"/>
    <cellStyle name="Isticanje5" xfId="1849" xr:uid="{00000000-0005-0000-0000-000002060000}"/>
    <cellStyle name="Isticanje5 2" xfId="1850" xr:uid="{00000000-0005-0000-0000-000003060000}"/>
    <cellStyle name="Isticanje6" xfId="1851" xr:uid="{00000000-0005-0000-0000-000004060000}"/>
    <cellStyle name="Isticanje6 2" xfId="1852" xr:uid="{00000000-0005-0000-0000-000005060000}"/>
    <cellStyle name="Izlaz" xfId="1853" xr:uid="{00000000-0005-0000-0000-000006060000}"/>
    <cellStyle name="Izlaz 2" xfId="1854" xr:uid="{00000000-0005-0000-0000-000007060000}"/>
    <cellStyle name="Izračun" xfId="1855" xr:uid="{00000000-0005-0000-0000-000008060000}"/>
    <cellStyle name="Izračun 2" xfId="1856" xr:uid="{00000000-0005-0000-0000-000009060000}"/>
    <cellStyle name="Keš" xfId="1857" xr:uid="{00000000-0005-0000-0000-00000A060000}"/>
    <cellStyle name="KOLICINA" xfId="1030" xr:uid="{00000000-0005-0000-0000-00000B060000}"/>
    <cellStyle name="KOLICINA 2" xfId="1031" xr:uid="{00000000-0005-0000-0000-00000C060000}"/>
    <cellStyle name="KOLICINA 2 2" xfId="1858" xr:uid="{00000000-0005-0000-0000-00000D060000}"/>
    <cellStyle name="KOLICINA 2 2 2" xfId="1859" xr:uid="{00000000-0005-0000-0000-00000E060000}"/>
    <cellStyle name="KOLICINA 2 2 3" xfId="1860" xr:uid="{00000000-0005-0000-0000-00000F060000}"/>
    <cellStyle name="KOLICINA 2 3" xfId="1861" xr:uid="{00000000-0005-0000-0000-000010060000}"/>
    <cellStyle name="KOLICINA 2 4" xfId="1862" xr:uid="{00000000-0005-0000-0000-000011060000}"/>
    <cellStyle name="kolona A" xfId="1863" xr:uid="{00000000-0005-0000-0000-000012060000}"/>
    <cellStyle name="kolona B" xfId="1864" xr:uid="{00000000-0005-0000-0000-000013060000}"/>
    <cellStyle name="kolona C" xfId="1865" xr:uid="{00000000-0005-0000-0000-000014060000}"/>
    <cellStyle name="kolona D" xfId="1866" xr:uid="{00000000-0005-0000-0000-000015060000}"/>
    <cellStyle name="kolona E" xfId="1867" xr:uid="{00000000-0005-0000-0000-000016060000}"/>
    <cellStyle name="kolona F" xfId="1868" xr:uid="{00000000-0005-0000-0000-000017060000}"/>
    <cellStyle name="kolona G" xfId="1869" xr:uid="{00000000-0005-0000-0000-000018060000}"/>
    <cellStyle name="kolona H" xfId="1870" xr:uid="{00000000-0005-0000-0000-000019060000}"/>
    <cellStyle name="kolona1" xfId="1871" xr:uid="{00000000-0005-0000-0000-00001A060000}"/>
    <cellStyle name="kolona2" xfId="1872" xr:uid="{00000000-0005-0000-0000-00001B060000}"/>
    <cellStyle name="kolona3" xfId="1873" xr:uid="{00000000-0005-0000-0000-00001C060000}"/>
    <cellStyle name="komadi" xfId="1874" xr:uid="{00000000-0005-0000-0000-00001D060000}"/>
    <cellStyle name="ĹëČ­ [0]_laroux" xfId="1875" xr:uid="{00000000-0005-0000-0000-00001E060000}"/>
    <cellStyle name="ĹëČ­_laroux" xfId="1876" xr:uid="{00000000-0005-0000-0000-00001F060000}"/>
    <cellStyle name="Linked Cell" xfId="1877" xr:uid="{00000000-0005-0000-0000-000020060000}"/>
    <cellStyle name="Linked Cell 2" xfId="730" xr:uid="{00000000-0005-0000-0000-000021060000}"/>
    <cellStyle name="Linked Cell 2 2" xfId="731" xr:uid="{00000000-0005-0000-0000-000022060000}"/>
    <cellStyle name="Linked Cell 2 3" xfId="732" xr:uid="{00000000-0005-0000-0000-000023060000}"/>
    <cellStyle name="Linked Cell 2 4" xfId="1878" xr:uid="{00000000-0005-0000-0000-000024060000}"/>
    <cellStyle name="Linked Cell 3" xfId="733" xr:uid="{00000000-0005-0000-0000-000025060000}"/>
    <cellStyle name="Linked Cell 3 2" xfId="734" xr:uid="{00000000-0005-0000-0000-000026060000}"/>
    <cellStyle name="Linked Cell 3 3" xfId="735" xr:uid="{00000000-0005-0000-0000-000027060000}"/>
    <cellStyle name="Linked Cell 4" xfId="736" xr:uid="{00000000-0005-0000-0000-000028060000}"/>
    <cellStyle name="Linked Cell 4 2" xfId="737" xr:uid="{00000000-0005-0000-0000-000029060000}"/>
    <cellStyle name="Linked Cell 4 3" xfId="738" xr:uid="{00000000-0005-0000-0000-00002A060000}"/>
    <cellStyle name="Linked Cell 5" xfId="739" xr:uid="{00000000-0005-0000-0000-00002B060000}"/>
    <cellStyle name="Linked Cell 5 2" xfId="740" xr:uid="{00000000-0005-0000-0000-00002C060000}"/>
    <cellStyle name="Linked Cell 5 3" xfId="741" xr:uid="{00000000-0005-0000-0000-00002D060000}"/>
    <cellStyle name="Linked Cell 6" xfId="1879" xr:uid="{00000000-0005-0000-0000-00002E060000}"/>
    <cellStyle name="Loše" xfId="1880" xr:uid="{00000000-0005-0000-0000-00002F060000}"/>
    <cellStyle name="Loše 2" xfId="1881" xr:uid="{00000000-0005-0000-0000-000030060000}"/>
    <cellStyle name="ME" xfId="1032" xr:uid="{00000000-0005-0000-0000-000031060000}"/>
    <cellStyle name="ME 2" xfId="1033" xr:uid="{00000000-0005-0000-0000-000032060000}"/>
    <cellStyle name="ME 2 2" xfId="1882" xr:uid="{00000000-0005-0000-0000-000033060000}"/>
    <cellStyle name="ME 2 2 2" xfId="1883" xr:uid="{00000000-0005-0000-0000-000034060000}"/>
    <cellStyle name="ME 2 2 3" xfId="1884" xr:uid="{00000000-0005-0000-0000-000035060000}"/>
    <cellStyle name="ME 2 3" xfId="1885" xr:uid="{00000000-0005-0000-0000-000036060000}"/>
    <cellStyle name="ME 2 4" xfId="1886" xr:uid="{00000000-0005-0000-0000-000037060000}"/>
    <cellStyle name="merge" xfId="1887" xr:uid="{00000000-0005-0000-0000-000038060000}"/>
    <cellStyle name="Migliaia 2" xfId="975" xr:uid="{00000000-0005-0000-0000-000039060000}"/>
    <cellStyle name="Migliaia 2 2" xfId="1015" xr:uid="{00000000-0005-0000-0000-00003A060000}"/>
    <cellStyle name="Migliaia 2 2 2" xfId="3016" xr:uid="{1276469C-BE79-44F9-8061-DAB4DE4B2FC1}"/>
    <cellStyle name="Migliaia 2 3" xfId="3007" xr:uid="{1CBBC981-B6DA-4A93-93C1-9981FFBEB84C}"/>
    <cellStyle name="nabrajanje" xfId="1888" xr:uid="{00000000-0005-0000-0000-00003B060000}"/>
    <cellStyle name="Naslov 1 1" xfId="1889" xr:uid="{00000000-0005-0000-0000-00003C060000}"/>
    <cellStyle name="Naslov 1 2" xfId="742" xr:uid="{00000000-0005-0000-0000-00003D060000}"/>
    <cellStyle name="Naslov 1 2 2" xfId="1890" xr:uid="{00000000-0005-0000-0000-00003E060000}"/>
    <cellStyle name="Naslov 1 3" xfId="743" xr:uid="{00000000-0005-0000-0000-00003F060000}"/>
    <cellStyle name="Naslov 1 4" xfId="744" xr:uid="{00000000-0005-0000-0000-000040060000}"/>
    <cellStyle name="Naslov 1 5" xfId="745" xr:uid="{00000000-0005-0000-0000-000041060000}"/>
    <cellStyle name="Naslov 2 2" xfId="746" xr:uid="{00000000-0005-0000-0000-000042060000}"/>
    <cellStyle name="Naslov 2 2 2" xfId="1891" xr:uid="{00000000-0005-0000-0000-000043060000}"/>
    <cellStyle name="Naslov 2 3" xfId="747" xr:uid="{00000000-0005-0000-0000-000044060000}"/>
    <cellStyle name="Naslov 2 3 2" xfId="1035" xr:uid="{00000000-0005-0000-0000-000045060000}"/>
    <cellStyle name="Naslov 2 4" xfId="748" xr:uid="{00000000-0005-0000-0000-000046060000}"/>
    <cellStyle name="Naslov 2 5" xfId="749" xr:uid="{00000000-0005-0000-0000-000047060000}"/>
    <cellStyle name="Naslov 3 2" xfId="1892" xr:uid="{00000000-0005-0000-0000-000048060000}"/>
    <cellStyle name="Naslov 4 2" xfId="1893" xr:uid="{00000000-0005-0000-0000-000049060000}"/>
    <cellStyle name="Naslov 5" xfId="1894" xr:uid="{00000000-0005-0000-0000-00004A060000}"/>
    <cellStyle name="Naslov 5 6" xfId="993" xr:uid="{00000000-0005-0000-0000-00004B060000}"/>
    <cellStyle name="Naslov 6" xfId="1034" xr:uid="{00000000-0005-0000-0000-00004C060000}"/>
    <cellStyle name="NASLOV PONUDBE" xfId="976" xr:uid="{00000000-0005-0000-0000-00004D060000}"/>
    <cellStyle name="naslov2" xfId="1895" xr:uid="{00000000-0005-0000-0000-00004E060000}"/>
    <cellStyle name="Navadno" xfId="0" builtinId="0"/>
    <cellStyle name="Navadno 10" xfId="750" xr:uid="{00000000-0005-0000-0000-000050060000}"/>
    <cellStyle name="Navadno 10 2" xfId="1021" xr:uid="{00000000-0005-0000-0000-000051060000}"/>
    <cellStyle name="Navadno 10 2 3" xfId="1897" xr:uid="{00000000-0005-0000-0000-000052060000}"/>
    <cellStyle name="Navadno 10 2 4" xfId="1898" xr:uid="{00000000-0005-0000-0000-000053060000}"/>
    <cellStyle name="Navadno 10 3" xfId="1899" xr:uid="{00000000-0005-0000-0000-000054060000}"/>
    <cellStyle name="Navadno 10 4" xfId="1896" xr:uid="{00000000-0005-0000-0000-000055060000}"/>
    <cellStyle name="Navadno 100 2" xfId="1900" xr:uid="{00000000-0005-0000-0000-000056060000}"/>
    <cellStyle name="Navadno 101 2" xfId="1901" xr:uid="{00000000-0005-0000-0000-000057060000}"/>
    <cellStyle name="Navadno 104 2" xfId="1902" xr:uid="{00000000-0005-0000-0000-000058060000}"/>
    <cellStyle name="Navadno 105 2" xfId="1903" xr:uid="{00000000-0005-0000-0000-000059060000}"/>
    <cellStyle name="Navadno 106 2" xfId="1904" xr:uid="{00000000-0005-0000-0000-00005A060000}"/>
    <cellStyle name="Navadno 107 2" xfId="1905" xr:uid="{00000000-0005-0000-0000-00005B060000}"/>
    <cellStyle name="Navadno 108 2" xfId="1906" xr:uid="{00000000-0005-0000-0000-00005C060000}"/>
    <cellStyle name="Navadno 109 2" xfId="1907" xr:uid="{00000000-0005-0000-0000-00005D060000}"/>
    <cellStyle name="Navadno 11" xfId="751" xr:uid="{00000000-0005-0000-0000-00005E060000}"/>
    <cellStyle name="Navadno 11 2" xfId="1908" xr:uid="{00000000-0005-0000-0000-00005F060000}"/>
    <cellStyle name="Navadno 110 2" xfId="1909" xr:uid="{00000000-0005-0000-0000-000060060000}"/>
    <cellStyle name="Navadno 111 2" xfId="1910" xr:uid="{00000000-0005-0000-0000-000061060000}"/>
    <cellStyle name="Navadno 112 2" xfId="1911" xr:uid="{00000000-0005-0000-0000-000062060000}"/>
    <cellStyle name="Navadno 113" xfId="1912" xr:uid="{00000000-0005-0000-0000-000063060000}"/>
    <cellStyle name="Navadno 113 2" xfId="1913" xr:uid="{00000000-0005-0000-0000-000064060000}"/>
    <cellStyle name="Navadno 114" xfId="1914" xr:uid="{00000000-0005-0000-0000-000065060000}"/>
    <cellStyle name="Navadno 114 2" xfId="1915" xr:uid="{00000000-0005-0000-0000-000066060000}"/>
    <cellStyle name="Navadno 115 2" xfId="1916" xr:uid="{00000000-0005-0000-0000-000067060000}"/>
    <cellStyle name="Navadno 116 2" xfId="1917" xr:uid="{00000000-0005-0000-0000-000068060000}"/>
    <cellStyle name="Navadno 117 2" xfId="1918" xr:uid="{00000000-0005-0000-0000-000069060000}"/>
    <cellStyle name="Navadno 118 2" xfId="1919" xr:uid="{00000000-0005-0000-0000-00006A060000}"/>
    <cellStyle name="Navadno 119 2" xfId="1920" xr:uid="{00000000-0005-0000-0000-00006B060000}"/>
    <cellStyle name="Navadno 12" xfId="965" xr:uid="{00000000-0005-0000-0000-00006C060000}"/>
    <cellStyle name="Navadno 12 2" xfId="1921" xr:uid="{00000000-0005-0000-0000-00006D060000}"/>
    <cellStyle name="Navadno 12 3" xfId="987" xr:uid="{00000000-0005-0000-0000-00006E060000}"/>
    <cellStyle name="Navadno 120 2" xfId="1922" xr:uid="{00000000-0005-0000-0000-00006F060000}"/>
    <cellStyle name="Navadno 121 2" xfId="1923" xr:uid="{00000000-0005-0000-0000-000070060000}"/>
    <cellStyle name="Navadno 122 2" xfId="1924" xr:uid="{00000000-0005-0000-0000-000071060000}"/>
    <cellStyle name="Navadno 123 2" xfId="1925" xr:uid="{00000000-0005-0000-0000-000072060000}"/>
    <cellStyle name="Navadno 124 2" xfId="1926" xr:uid="{00000000-0005-0000-0000-000073060000}"/>
    <cellStyle name="Navadno 125 2" xfId="1927" xr:uid="{00000000-0005-0000-0000-000074060000}"/>
    <cellStyle name="Navadno 126 2" xfId="1928" xr:uid="{00000000-0005-0000-0000-000075060000}"/>
    <cellStyle name="Navadno 127 2" xfId="1929" xr:uid="{00000000-0005-0000-0000-000076060000}"/>
    <cellStyle name="Navadno 128 2" xfId="1930" xr:uid="{00000000-0005-0000-0000-000077060000}"/>
    <cellStyle name="Navadno 129 2" xfId="1931" xr:uid="{00000000-0005-0000-0000-000078060000}"/>
    <cellStyle name="Navadno 13" xfId="972" xr:uid="{00000000-0005-0000-0000-000079060000}"/>
    <cellStyle name="Navadno 13 2" xfId="1933" xr:uid="{00000000-0005-0000-0000-00007A060000}"/>
    <cellStyle name="Navadno 13 3" xfId="1934" xr:uid="{00000000-0005-0000-0000-00007B060000}"/>
    <cellStyle name="Navadno 13 4" xfId="1935" xr:uid="{00000000-0005-0000-0000-00007C060000}"/>
    <cellStyle name="Navadno 13 5" xfId="1932" xr:uid="{00000000-0005-0000-0000-00007D060000}"/>
    <cellStyle name="Navadno 13 6" xfId="1014" xr:uid="{00000000-0005-0000-0000-00007E060000}"/>
    <cellStyle name="Navadno 130 2" xfId="1936" xr:uid="{00000000-0005-0000-0000-00007F060000}"/>
    <cellStyle name="Navadno 131 2" xfId="1937" xr:uid="{00000000-0005-0000-0000-000080060000}"/>
    <cellStyle name="Navadno 132 2" xfId="1938" xr:uid="{00000000-0005-0000-0000-000081060000}"/>
    <cellStyle name="Navadno 133 2" xfId="1939" xr:uid="{00000000-0005-0000-0000-000082060000}"/>
    <cellStyle name="Navadno 134 2" xfId="1940" xr:uid="{00000000-0005-0000-0000-000083060000}"/>
    <cellStyle name="Navadno 135 2" xfId="1941" xr:uid="{00000000-0005-0000-0000-000084060000}"/>
    <cellStyle name="Navadno 136 2" xfId="1942" xr:uid="{00000000-0005-0000-0000-000085060000}"/>
    <cellStyle name="Navadno 137 2" xfId="1943" xr:uid="{00000000-0005-0000-0000-000086060000}"/>
    <cellStyle name="Navadno 138 2" xfId="1944" xr:uid="{00000000-0005-0000-0000-000087060000}"/>
    <cellStyle name="Navadno 139 2" xfId="1945" xr:uid="{00000000-0005-0000-0000-000088060000}"/>
    <cellStyle name="Navadno 14" xfId="752" xr:uid="{00000000-0005-0000-0000-000089060000}"/>
    <cellStyle name="Navadno 14 2" xfId="1947" xr:uid="{00000000-0005-0000-0000-00008A060000}"/>
    <cellStyle name="Navadno 14 3" xfId="1946" xr:uid="{00000000-0005-0000-0000-00008B060000}"/>
    <cellStyle name="Navadno 14 4" xfId="1011" xr:uid="{00000000-0005-0000-0000-00008C060000}"/>
    <cellStyle name="Navadno 14 4 2" xfId="3013" xr:uid="{B613EEBC-FFD5-4109-92DD-CA57B56A0229}"/>
    <cellStyle name="Navadno 14 5" xfId="3004" xr:uid="{6956FF85-1F04-49A8-A871-C39464C46826}"/>
    <cellStyle name="Navadno 14 60 3" xfId="991" xr:uid="{00000000-0005-0000-0000-00008D060000}"/>
    <cellStyle name="Navadno 140 2" xfId="1948" xr:uid="{00000000-0005-0000-0000-00008E060000}"/>
    <cellStyle name="Navadno 141 2" xfId="1949" xr:uid="{00000000-0005-0000-0000-00008F060000}"/>
    <cellStyle name="Navadno 142 2" xfId="1950" xr:uid="{00000000-0005-0000-0000-000090060000}"/>
    <cellStyle name="Navadno 143 2" xfId="1951" xr:uid="{00000000-0005-0000-0000-000091060000}"/>
    <cellStyle name="Navadno 144 2" xfId="1952" xr:uid="{00000000-0005-0000-0000-000092060000}"/>
    <cellStyle name="Navadno 145 2" xfId="1953" xr:uid="{00000000-0005-0000-0000-000093060000}"/>
    <cellStyle name="Navadno 146 2" xfId="1954" xr:uid="{00000000-0005-0000-0000-000094060000}"/>
    <cellStyle name="Navadno 147 2" xfId="1955" xr:uid="{00000000-0005-0000-0000-000095060000}"/>
    <cellStyle name="Navadno 148 2" xfId="1956" xr:uid="{00000000-0005-0000-0000-000096060000}"/>
    <cellStyle name="Navadno 149 2" xfId="1957" xr:uid="{00000000-0005-0000-0000-000097060000}"/>
    <cellStyle name="Navadno 15" xfId="988" xr:uid="{00000000-0005-0000-0000-000098060000}"/>
    <cellStyle name="Navadno 15 2" xfId="1958" xr:uid="{00000000-0005-0000-0000-000099060000}"/>
    <cellStyle name="Navadno 150 2" xfId="1959" xr:uid="{00000000-0005-0000-0000-00009A060000}"/>
    <cellStyle name="Navadno 151 2" xfId="1960" xr:uid="{00000000-0005-0000-0000-00009B060000}"/>
    <cellStyle name="Navadno 152 2" xfId="1961" xr:uid="{00000000-0005-0000-0000-00009C060000}"/>
    <cellStyle name="Navadno 153 2" xfId="1962" xr:uid="{00000000-0005-0000-0000-00009D060000}"/>
    <cellStyle name="Navadno 154 2" xfId="1963" xr:uid="{00000000-0005-0000-0000-00009E060000}"/>
    <cellStyle name="Navadno 155 2" xfId="1964" xr:uid="{00000000-0005-0000-0000-00009F060000}"/>
    <cellStyle name="Navadno 156 2" xfId="1965" xr:uid="{00000000-0005-0000-0000-0000A0060000}"/>
    <cellStyle name="Navadno 157 2" xfId="1966" xr:uid="{00000000-0005-0000-0000-0000A1060000}"/>
    <cellStyle name="Navadno 158 2" xfId="1967" xr:uid="{00000000-0005-0000-0000-0000A2060000}"/>
    <cellStyle name="Navadno 159 2" xfId="1968" xr:uid="{00000000-0005-0000-0000-0000A3060000}"/>
    <cellStyle name="Navadno 16" xfId="989" xr:uid="{00000000-0005-0000-0000-0000A4060000}"/>
    <cellStyle name="Navadno 16 2" xfId="1048" xr:uid="{00000000-0005-0000-0000-0000A5060000}"/>
    <cellStyle name="Navadno 16 2 2" xfId="1970" xr:uid="{00000000-0005-0000-0000-0000A6060000}"/>
    <cellStyle name="Navadno 16 2 3" xfId="1049" xr:uid="{00000000-0005-0000-0000-0000A7060000}"/>
    <cellStyle name="Navadno 16 2 3 3" xfId="1971" xr:uid="{00000000-0005-0000-0000-0000A8060000}"/>
    <cellStyle name="Navadno 16 3" xfId="1972" xr:uid="{00000000-0005-0000-0000-0000A9060000}"/>
    <cellStyle name="Navadno 16 4" xfId="1973" xr:uid="{00000000-0005-0000-0000-0000AA060000}"/>
    <cellStyle name="Navadno 16 5" xfId="1969" xr:uid="{00000000-0005-0000-0000-0000AB060000}"/>
    <cellStyle name="Navadno 16 6" xfId="1016" xr:uid="{00000000-0005-0000-0000-0000AC060000}"/>
    <cellStyle name="Navadno 160 2" xfId="1974" xr:uid="{00000000-0005-0000-0000-0000AD060000}"/>
    <cellStyle name="Navadno 161 2" xfId="1975" xr:uid="{00000000-0005-0000-0000-0000AE060000}"/>
    <cellStyle name="Navadno 162 2" xfId="1976" xr:uid="{00000000-0005-0000-0000-0000AF060000}"/>
    <cellStyle name="Navadno 163 2" xfId="1977" xr:uid="{00000000-0005-0000-0000-0000B0060000}"/>
    <cellStyle name="Navadno 164 2" xfId="1978" xr:uid="{00000000-0005-0000-0000-0000B1060000}"/>
    <cellStyle name="Navadno 165 2" xfId="1979" xr:uid="{00000000-0005-0000-0000-0000B2060000}"/>
    <cellStyle name="Navadno 166 2" xfId="1980" xr:uid="{00000000-0005-0000-0000-0000B3060000}"/>
    <cellStyle name="Navadno 167 2" xfId="1981" xr:uid="{00000000-0005-0000-0000-0000B4060000}"/>
    <cellStyle name="Navadno 168 2" xfId="1982" xr:uid="{00000000-0005-0000-0000-0000B5060000}"/>
    <cellStyle name="Navadno 169 2" xfId="1983" xr:uid="{00000000-0005-0000-0000-0000B6060000}"/>
    <cellStyle name="Navadno 17" xfId="1017" xr:uid="{00000000-0005-0000-0000-0000B7060000}"/>
    <cellStyle name="Navadno 17 2" xfId="1985" xr:uid="{00000000-0005-0000-0000-0000B8060000}"/>
    <cellStyle name="Navadno 17 2 2" xfId="1986" xr:uid="{00000000-0005-0000-0000-0000B9060000}"/>
    <cellStyle name="Navadno 17 3" xfId="1987" xr:uid="{00000000-0005-0000-0000-0000BA060000}"/>
    <cellStyle name="Navadno 17 4" xfId="1988" xr:uid="{00000000-0005-0000-0000-0000BB060000}"/>
    <cellStyle name="Navadno 17 5" xfId="1989" xr:uid="{00000000-0005-0000-0000-0000BC060000}"/>
    <cellStyle name="Navadno 17 5 2" xfId="1053" xr:uid="{00000000-0005-0000-0000-0000BD060000}"/>
    <cellStyle name="Navadno 17 6" xfId="1984" xr:uid="{00000000-0005-0000-0000-0000BE060000}"/>
    <cellStyle name="Navadno 170 2" xfId="1990" xr:uid="{00000000-0005-0000-0000-0000BF060000}"/>
    <cellStyle name="Navadno 171 2" xfId="1991" xr:uid="{00000000-0005-0000-0000-0000C0060000}"/>
    <cellStyle name="Navadno 172 2" xfId="1992" xr:uid="{00000000-0005-0000-0000-0000C1060000}"/>
    <cellStyle name="Navadno 173 2" xfId="1993" xr:uid="{00000000-0005-0000-0000-0000C2060000}"/>
    <cellStyle name="Navadno 174 2" xfId="1994" xr:uid="{00000000-0005-0000-0000-0000C3060000}"/>
    <cellStyle name="Navadno 175 2" xfId="1995" xr:uid="{00000000-0005-0000-0000-0000C4060000}"/>
    <cellStyle name="Navadno 176 2" xfId="1996" xr:uid="{00000000-0005-0000-0000-0000C5060000}"/>
    <cellStyle name="Navadno 177 2" xfId="1997" xr:uid="{00000000-0005-0000-0000-0000C6060000}"/>
    <cellStyle name="Navadno 179 2" xfId="1998" xr:uid="{00000000-0005-0000-0000-0000C7060000}"/>
    <cellStyle name="Navadno 18" xfId="1020" xr:uid="{00000000-0005-0000-0000-0000C8060000}"/>
    <cellStyle name="Navadno 180 2" xfId="1999" xr:uid="{00000000-0005-0000-0000-0000C9060000}"/>
    <cellStyle name="Navadno 181 2" xfId="2000" xr:uid="{00000000-0005-0000-0000-0000CA060000}"/>
    <cellStyle name="Navadno 182 2" xfId="2001" xr:uid="{00000000-0005-0000-0000-0000CB060000}"/>
    <cellStyle name="Navadno 183 2" xfId="2002" xr:uid="{00000000-0005-0000-0000-0000CC060000}"/>
    <cellStyle name="Navadno 184 2" xfId="2003" xr:uid="{00000000-0005-0000-0000-0000CD060000}"/>
    <cellStyle name="Navadno 185 2" xfId="2004" xr:uid="{00000000-0005-0000-0000-0000CE060000}"/>
    <cellStyle name="Navadno 186 2" xfId="2005" xr:uid="{00000000-0005-0000-0000-0000CF060000}"/>
    <cellStyle name="Navadno 187 2" xfId="2006" xr:uid="{00000000-0005-0000-0000-0000D0060000}"/>
    <cellStyle name="Navadno 188 2" xfId="2007" xr:uid="{00000000-0005-0000-0000-0000D1060000}"/>
    <cellStyle name="Navadno 189 2" xfId="2008" xr:uid="{00000000-0005-0000-0000-0000D2060000}"/>
    <cellStyle name="Navadno 19" xfId="1019" xr:uid="{00000000-0005-0000-0000-0000D3060000}"/>
    <cellStyle name="Navadno 190 2" xfId="2009" xr:uid="{00000000-0005-0000-0000-0000D4060000}"/>
    <cellStyle name="Navadno 191 2" xfId="2010" xr:uid="{00000000-0005-0000-0000-0000D5060000}"/>
    <cellStyle name="Navadno 192 2" xfId="2011" xr:uid="{00000000-0005-0000-0000-0000D6060000}"/>
    <cellStyle name="Navadno 193 2" xfId="2012" xr:uid="{00000000-0005-0000-0000-0000D7060000}"/>
    <cellStyle name="Navadno 194 2" xfId="2013" xr:uid="{00000000-0005-0000-0000-0000D8060000}"/>
    <cellStyle name="Navadno 195 2" xfId="2014" xr:uid="{00000000-0005-0000-0000-0000D9060000}"/>
    <cellStyle name="Navadno 2" xfId="753" xr:uid="{00000000-0005-0000-0000-0000DA060000}"/>
    <cellStyle name="Navadno 2 10" xfId="2015" xr:uid="{00000000-0005-0000-0000-0000DB060000}"/>
    <cellStyle name="Navadno 2 11" xfId="1022" xr:uid="{00000000-0005-0000-0000-0000DC060000}"/>
    <cellStyle name="Navadno 2 11 2" xfId="1044" xr:uid="{00000000-0005-0000-0000-0000DD060000}"/>
    <cellStyle name="Navadno 2 11 4" xfId="2016" xr:uid="{00000000-0005-0000-0000-0000DE060000}"/>
    <cellStyle name="Navadno 2 12" xfId="2017" xr:uid="{00000000-0005-0000-0000-0000DF060000}"/>
    <cellStyle name="Navadno 2 12 4" xfId="1024" xr:uid="{00000000-0005-0000-0000-0000E0060000}"/>
    <cellStyle name="Navadno 2 13" xfId="2018" xr:uid="{00000000-0005-0000-0000-0000E1060000}"/>
    <cellStyle name="Navadno 2 14" xfId="2019" xr:uid="{00000000-0005-0000-0000-0000E2060000}"/>
    <cellStyle name="Navadno 2 15" xfId="2020" xr:uid="{00000000-0005-0000-0000-0000E3060000}"/>
    <cellStyle name="Navadno 2 16" xfId="2021" xr:uid="{00000000-0005-0000-0000-0000E4060000}"/>
    <cellStyle name="Navadno 2 17" xfId="2022" xr:uid="{00000000-0005-0000-0000-0000E5060000}"/>
    <cellStyle name="Navadno 2 18" xfId="2023" xr:uid="{00000000-0005-0000-0000-0000E6060000}"/>
    <cellStyle name="Navadno 2 19" xfId="2024" xr:uid="{00000000-0005-0000-0000-0000E7060000}"/>
    <cellStyle name="Navadno 2 2" xfId="754" xr:uid="{00000000-0005-0000-0000-0000E8060000}"/>
    <cellStyle name="Navadno 2 2 2" xfId="755" xr:uid="{00000000-0005-0000-0000-0000E9060000}"/>
    <cellStyle name="Navadno 2 2 2 2" xfId="2026" xr:uid="{00000000-0005-0000-0000-0000EA060000}"/>
    <cellStyle name="Navadno 2 2 2 2 2" xfId="2027" xr:uid="{00000000-0005-0000-0000-0000EB060000}"/>
    <cellStyle name="Navadno 2 2 2 2 2 2" xfId="1052" xr:uid="{00000000-0005-0000-0000-0000EC060000}"/>
    <cellStyle name="Navadno 2 2 2 3" xfId="2028" xr:uid="{00000000-0005-0000-0000-0000ED060000}"/>
    <cellStyle name="Navadno 2 2 2 4" xfId="2025" xr:uid="{00000000-0005-0000-0000-0000EE060000}"/>
    <cellStyle name="Navadno 2 2 3" xfId="2029" xr:uid="{00000000-0005-0000-0000-0000EF060000}"/>
    <cellStyle name="Navadno 2 2 4" xfId="2030" xr:uid="{00000000-0005-0000-0000-0000F0060000}"/>
    <cellStyle name="Navadno 2 2_POPIS DEL BAZEN ŽUSTERNA Servisni objekt oddaja" xfId="2031" xr:uid="{00000000-0005-0000-0000-0000F1060000}"/>
    <cellStyle name="Navadno 2 20" xfId="2032" xr:uid="{00000000-0005-0000-0000-0000F2060000}"/>
    <cellStyle name="Navadno 2 21" xfId="2033" xr:uid="{00000000-0005-0000-0000-0000F3060000}"/>
    <cellStyle name="Navadno 2 22" xfId="2034" xr:uid="{00000000-0005-0000-0000-0000F4060000}"/>
    <cellStyle name="Navadno 2 23" xfId="2035" xr:uid="{00000000-0005-0000-0000-0000F5060000}"/>
    <cellStyle name="Navadno 2 24" xfId="2036" xr:uid="{00000000-0005-0000-0000-0000F6060000}"/>
    <cellStyle name="Navadno 2 25" xfId="2037" xr:uid="{00000000-0005-0000-0000-0000F7060000}"/>
    <cellStyle name="Navadno 2 26" xfId="2038" xr:uid="{00000000-0005-0000-0000-0000F8060000}"/>
    <cellStyle name="Navadno 2 27" xfId="2039" xr:uid="{00000000-0005-0000-0000-0000F9060000}"/>
    <cellStyle name="Navadno 2 28" xfId="2040" xr:uid="{00000000-0005-0000-0000-0000FA060000}"/>
    <cellStyle name="Navadno 2 29" xfId="2041" xr:uid="{00000000-0005-0000-0000-0000FB060000}"/>
    <cellStyle name="Navadno 2 3" xfId="756" xr:uid="{00000000-0005-0000-0000-0000FC060000}"/>
    <cellStyle name="Navadno 2 30" xfId="2042" xr:uid="{00000000-0005-0000-0000-0000FD060000}"/>
    <cellStyle name="Navadno 2 31" xfId="2043" xr:uid="{00000000-0005-0000-0000-0000FE060000}"/>
    <cellStyle name="Navadno 2 32" xfId="2044" xr:uid="{00000000-0005-0000-0000-0000FF060000}"/>
    <cellStyle name="Navadno 2 33" xfId="2045" xr:uid="{00000000-0005-0000-0000-000000070000}"/>
    <cellStyle name="Navadno 2 34" xfId="2046" xr:uid="{00000000-0005-0000-0000-000001070000}"/>
    <cellStyle name="Navadno 2 35" xfId="2047" xr:uid="{00000000-0005-0000-0000-000002070000}"/>
    <cellStyle name="Navadno 2 36" xfId="2048" xr:uid="{00000000-0005-0000-0000-000003070000}"/>
    <cellStyle name="Navadno 2 37" xfId="2049" xr:uid="{00000000-0005-0000-0000-000004070000}"/>
    <cellStyle name="Navadno 2 38" xfId="2050" xr:uid="{00000000-0005-0000-0000-000005070000}"/>
    <cellStyle name="Navadno 2 39" xfId="2051" xr:uid="{00000000-0005-0000-0000-000006070000}"/>
    <cellStyle name="Navadno 2 4" xfId="977" xr:uid="{00000000-0005-0000-0000-000007070000}"/>
    <cellStyle name="Navadno 2 4 2" xfId="2052" xr:uid="{00000000-0005-0000-0000-000008070000}"/>
    <cellStyle name="Navadno 2 4 2 4" xfId="2053" xr:uid="{00000000-0005-0000-0000-000009070000}"/>
    <cellStyle name="Navadno 2 4 3" xfId="1056" xr:uid="{00000000-0005-0000-0000-00000A070000}"/>
    <cellStyle name="Navadno 2 40" xfId="2054" xr:uid="{00000000-0005-0000-0000-00000B070000}"/>
    <cellStyle name="Navadno 2 41" xfId="2055" xr:uid="{00000000-0005-0000-0000-00000C070000}"/>
    <cellStyle name="Navadno 2 42" xfId="2056" xr:uid="{00000000-0005-0000-0000-00000D070000}"/>
    <cellStyle name="Navadno 2 43" xfId="2057" xr:uid="{00000000-0005-0000-0000-00000E070000}"/>
    <cellStyle name="Navadno 2 44" xfId="2058" xr:uid="{00000000-0005-0000-0000-00000F070000}"/>
    <cellStyle name="Navadno 2 45" xfId="2059" xr:uid="{00000000-0005-0000-0000-000010070000}"/>
    <cellStyle name="Navadno 2 46" xfId="2060" xr:uid="{00000000-0005-0000-0000-000011070000}"/>
    <cellStyle name="Navadno 2 47" xfId="2061" xr:uid="{00000000-0005-0000-0000-000012070000}"/>
    <cellStyle name="Navadno 2 48" xfId="2062" xr:uid="{00000000-0005-0000-0000-000013070000}"/>
    <cellStyle name="Navadno 2 48 2" xfId="2063" xr:uid="{00000000-0005-0000-0000-000014070000}"/>
    <cellStyle name="Navadno 2 49" xfId="2064" xr:uid="{00000000-0005-0000-0000-000015070000}"/>
    <cellStyle name="Navadno 2 5" xfId="994" xr:uid="{00000000-0005-0000-0000-000016070000}"/>
    <cellStyle name="Navadno 2 5 2" xfId="2065" xr:uid="{00000000-0005-0000-0000-000017070000}"/>
    <cellStyle name="Navadno 2 5 2 2" xfId="1051" xr:uid="{00000000-0005-0000-0000-000018070000}"/>
    <cellStyle name="Navadno 2 50" xfId="2066" xr:uid="{00000000-0005-0000-0000-000019070000}"/>
    <cellStyle name="Navadno 2 51" xfId="2067" xr:uid="{00000000-0005-0000-0000-00001A070000}"/>
    <cellStyle name="Navadno 2 52" xfId="2068" xr:uid="{00000000-0005-0000-0000-00001B070000}"/>
    <cellStyle name="Navadno 2 53" xfId="2069" xr:uid="{00000000-0005-0000-0000-00001C070000}"/>
    <cellStyle name="Navadno 2 54" xfId="2070" xr:uid="{00000000-0005-0000-0000-00001D070000}"/>
    <cellStyle name="Navadno 2 6" xfId="2071" xr:uid="{00000000-0005-0000-0000-00001E070000}"/>
    <cellStyle name="Navadno 2 6 2" xfId="2072" xr:uid="{00000000-0005-0000-0000-00001F070000}"/>
    <cellStyle name="Navadno 2 6 3" xfId="2073" xr:uid="{00000000-0005-0000-0000-000020070000}"/>
    <cellStyle name="Navadno 2 62" xfId="757" xr:uid="{00000000-0005-0000-0000-000021070000}"/>
    <cellStyle name="Navadno 2 7" xfId="2074" xr:uid="{00000000-0005-0000-0000-000022070000}"/>
    <cellStyle name="Navadno 2 8" xfId="2075" xr:uid="{00000000-0005-0000-0000-000023070000}"/>
    <cellStyle name="Navadno 2 9" xfId="2076" xr:uid="{00000000-0005-0000-0000-000024070000}"/>
    <cellStyle name="Navadno 2_101208_VHODNI_HALL_OGREVANJE, HLAJENJE_PZI" xfId="2077" xr:uid="{00000000-0005-0000-0000-000025070000}"/>
    <cellStyle name="Navadno 20" xfId="2078" xr:uid="{00000000-0005-0000-0000-000026070000}"/>
    <cellStyle name="Navadno 21" xfId="2079" xr:uid="{00000000-0005-0000-0000-000027070000}"/>
    <cellStyle name="Navadno 22" xfId="2080" xr:uid="{00000000-0005-0000-0000-000028070000}"/>
    <cellStyle name="Navadno 23" xfId="2081" xr:uid="{00000000-0005-0000-0000-000029070000}"/>
    <cellStyle name="Navadno 24" xfId="2082" xr:uid="{00000000-0005-0000-0000-00002A070000}"/>
    <cellStyle name="Navadno 24 2" xfId="2083" xr:uid="{00000000-0005-0000-0000-00002B070000}"/>
    <cellStyle name="Navadno 244" xfId="758" xr:uid="{00000000-0005-0000-0000-00002C070000}"/>
    <cellStyle name="Navadno 25" xfId="2084" xr:uid="{00000000-0005-0000-0000-00002D070000}"/>
    <cellStyle name="Navadno 25 2" xfId="2085" xr:uid="{00000000-0005-0000-0000-00002E070000}"/>
    <cellStyle name="Navadno 26" xfId="2086" xr:uid="{00000000-0005-0000-0000-00002F070000}"/>
    <cellStyle name="Navadno 27" xfId="2087" xr:uid="{00000000-0005-0000-0000-000030070000}"/>
    <cellStyle name="Navadno 28" xfId="2088" xr:uid="{00000000-0005-0000-0000-000031070000}"/>
    <cellStyle name="Navadno 29" xfId="2089" xr:uid="{00000000-0005-0000-0000-000032070000}"/>
    <cellStyle name="Navadno 3" xfId="759" xr:uid="{00000000-0005-0000-0000-000033070000}"/>
    <cellStyle name="Navadno 3 11" xfId="2090" xr:uid="{00000000-0005-0000-0000-000034070000}"/>
    <cellStyle name="Navadno 3 11 10" xfId="2091" xr:uid="{00000000-0005-0000-0000-000035070000}"/>
    <cellStyle name="Navadno 3 11 10 2" xfId="2092" xr:uid="{00000000-0005-0000-0000-000036070000}"/>
    <cellStyle name="Navadno 3 11 10 2 2" xfId="2093" xr:uid="{00000000-0005-0000-0000-000037070000}"/>
    <cellStyle name="Navadno 3 11 10 2 2 2" xfId="2094" xr:uid="{00000000-0005-0000-0000-000038070000}"/>
    <cellStyle name="Navadno 3 11 10 2 2 3" xfId="2095" xr:uid="{00000000-0005-0000-0000-000039070000}"/>
    <cellStyle name="Navadno 3 11 10 2 3" xfId="2096" xr:uid="{00000000-0005-0000-0000-00003A070000}"/>
    <cellStyle name="Navadno 3 11 10 2 4" xfId="2097" xr:uid="{00000000-0005-0000-0000-00003B070000}"/>
    <cellStyle name="Navadno 3 11 10 3" xfId="2098" xr:uid="{00000000-0005-0000-0000-00003C070000}"/>
    <cellStyle name="Navadno 3 11 10 3 2" xfId="2099" xr:uid="{00000000-0005-0000-0000-00003D070000}"/>
    <cellStyle name="Navadno 3 11 10 3 3" xfId="2100" xr:uid="{00000000-0005-0000-0000-00003E070000}"/>
    <cellStyle name="Navadno 3 11 10 4" xfId="2101" xr:uid="{00000000-0005-0000-0000-00003F070000}"/>
    <cellStyle name="Navadno 3 11 10 4 2" xfId="2102" xr:uid="{00000000-0005-0000-0000-000040070000}"/>
    <cellStyle name="Navadno 3 11 10 4 3" xfId="2103" xr:uid="{00000000-0005-0000-0000-000041070000}"/>
    <cellStyle name="Navadno 3 11 10 5" xfId="2104" xr:uid="{00000000-0005-0000-0000-000042070000}"/>
    <cellStyle name="Navadno 3 11 10 6" xfId="2105" xr:uid="{00000000-0005-0000-0000-000043070000}"/>
    <cellStyle name="Navadno 3 11 11" xfId="2106" xr:uid="{00000000-0005-0000-0000-000044070000}"/>
    <cellStyle name="Navadno 3 11 11 2" xfId="2107" xr:uid="{00000000-0005-0000-0000-000045070000}"/>
    <cellStyle name="Navadno 3 11 11 2 2" xfId="2108" xr:uid="{00000000-0005-0000-0000-000046070000}"/>
    <cellStyle name="Navadno 3 11 11 2 2 2" xfId="2109" xr:uid="{00000000-0005-0000-0000-000047070000}"/>
    <cellStyle name="Navadno 3 11 11 2 2 3" xfId="2110" xr:uid="{00000000-0005-0000-0000-000048070000}"/>
    <cellStyle name="Navadno 3 11 11 2 3" xfId="2111" xr:uid="{00000000-0005-0000-0000-000049070000}"/>
    <cellStyle name="Navadno 3 11 11 2 4" xfId="2112" xr:uid="{00000000-0005-0000-0000-00004A070000}"/>
    <cellStyle name="Navadno 3 11 11 3" xfId="2113" xr:uid="{00000000-0005-0000-0000-00004B070000}"/>
    <cellStyle name="Navadno 3 11 11 3 2" xfId="2114" xr:uid="{00000000-0005-0000-0000-00004C070000}"/>
    <cellStyle name="Navadno 3 11 11 3 3" xfId="2115" xr:uid="{00000000-0005-0000-0000-00004D070000}"/>
    <cellStyle name="Navadno 3 11 11 4" xfId="2116" xr:uid="{00000000-0005-0000-0000-00004E070000}"/>
    <cellStyle name="Navadno 3 11 11 4 2" xfId="2117" xr:uid="{00000000-0005-0000-0000-00004F070000}"/>
    <cellStyle name="Navadno 3 11 11 4 3" xfId="2118" xr:uid="{00000000-0005-0000-0000-000050070000}"/>
    <cellStyle name="Navadno 3 11 11 5" xfId="2119" xr:uid="{00000000-0005-0000-0000-000051070000}"/>
    <cellStyle name="Navadno 3 11 11 6" xfId="2120" xr:uid="{00000000-0005-0000-0000-000052070000}"/>
    <cellStyle name="Navadno 3 11 12" xfId="2121" xr:uid="{00000000-0005-0000-0000-000053070000}"/>
    <cellStyle name="Navadno 3 11 12 2" xfId="2122" xr:uid="{00000000-0005-0000-0000-000054070000}"/>
    <cellStyle name="Navadno 3 11 12 2 2" xfId="2123" xr:uid="{00000000-0005-0000-0000-000055070000}"/>
    <cellStyle name="Navadno 3 11 12 2 3" xfId="2124" xr:uid="{00000000-0005-0000-0000-000056070000}"/>
    <cellStyle name="Navadno 3 11 12 3" xfId="2125" xr:uid="{00000000-0005-0000-0000-000057070000}"/>
    <cellStyle name="Navadno 3 11 12 4" xfId="2126" xr:uid="{00000000-0005-0000-0000-000058070000}"/>
    <cellStyle name="Navadno 3 11 13" xfId="2127" xr:uid="{00000000-0005-0000-0000-000059070000}"/>
    <cellStyle name="Navadno 3 11 13 2" xfId="2128" xr:uid="{00000000-0005-0000-0000-00005A070000}"/>
    <cellStyle name="Navadno 3 11 13 3" xfId="2129" xr:uid="{00000000-0005-0000-0000-00005B070000}"/>
    <cellStyle name="Navadno 3 11 14" xfId="2130" xr:uid="{00000000-0005-0000-0000-00005C070000}"/>
    <cellStyle name="Navadno 3 11 14 2" xfId="2131" xr:uid="{00000000-0005-0000-0000-00005D070000}"/>
    <cellStyle name="Navadno 3 11 14 3" xfId="2132" xr:uid="{00000000-0005-0000-0000-00005E070000}"/>
    <cellStyle name="Navadno 3 11 15" xfId="2133" xr:uid="{00000000-0005-0000-0000-00005F070000}"/>
    <cellStyle name="Navadno 3 11 16" xfId="2134" xr:uid="{00000000-0005-0000-0000-000060070000}"/>
    <cellStyle name="Navadno 3 11 18" xfId="2135" xr:uid="{00000000-0005-0000-0000-000061070000}"/>
    <cellStyle name="Navadno 3 11 2" xfId="2136" xr:uid="{00000000-0005-0000-0000-000062070000}"/>
    <cellStyle name="Navadno 3 11 2 2" xfId="2137" xr:uid="{00000000-0005-0000-0000-000063070000}"/>
    <cellStyle name="Navadno 3 11 2 2 2" xfId="2138" xr:uid="{00000000-0005-0000-0000-000064070000}"/>
    <cellStyle name="Navadno 3 11 2 2 2 2" xfId="2139" xr:uid="{00000000-0005-0000-0000-000065070000}"/>
    <cellStyle name="Navadno 3 11 2 2 2 3" xfId="2140" xr:uid="{00000000-0005-0000-0000-000066070000}"/>
    <cellStyle name="Navadno 3 11 2 2 3" xfId="2141" xr:uid="{00000000-0005-0000-0000-000067070000}"/>
    <cellStyle name="Navadno 3 11 2 2 4" xfId="2142" xr:uid="{00000000-0005-0000-0000-000068070000}"/>
    <cellStyle name="Navadno 3 11 2 3" xfId="2143" xr:uid="{00000000-0005-0000-0000-000069070000}"/>
    <cellStyle name="Navadno 3 11 2 3 2" xfId="2144" xr:uid="{00000000-0005-0000-0000-00006A070000}"/>
    <cellStyle name="Navadno 3 11 2 3 3" xfId="2145" xr:uid="{00000000-0005-0000-0000-00006B070000}"/>
    <cellStyle name="Navadno 3 11 2 4" xfId="2146" xr:uid="{00000000-0005-0000-0000-00006C070000}"/>
    <cellStyle name="Navadno 3 11 2 4 2" xfId="2147" xr:uid="{00000000-0005-0000-0000-00006D070000}"/>
    <cellStyle name="Navadno 3 11 2 4 3" xfId="2148" xr:uid="{00000000-0005-0000-0000-00006E070000}"/>
    <cellStyle name="Navadno 3 11 2 5" xfId="2149" xr:uid="{00000000-0005-0000-0000-00006F070000}"/>
    <cellStyle name="Navadno 3 11 2 6" xfId="2150" xr:uid="{00000000-0005-0000-0000-000070070000}"/>
    <cellStyle name="Navadno 3 11 3" xfId="2151" xr:uid="{00000000-0005-0000-0000-000071070000}"/>
    <cellStyle name="Navadno 3 11 3 2" xfId="2152" xr:uid="{00000000-0005-0000-0000-000072070000}"/>
    <cellStyle name="Navadno 3 11 3 2 2" xfId="2153" xr:uid="{00000000-0005-0000-0000-000073070000}"/>
    <cellStyle name="Navadno 3 11 3 2 2 2" xfId="2154" xr:uid="{00000000-0005-0000-0000-000074070000}"/>
    <cellStyle name="Navadno 3 11 3 2 2 3" xfId="2155" xr:uid="{00000000-0005-0000-0000-000075070000}"/>
    <cellStyle name="Navadno 3 11 3 2 3" xfId="2156" xr:uid="{00000000-0005-0000-0000-000076070000}"/>
    <cellStyle name="Navadno 3 11 3 2 4" xfId="2157" xr:uid="{00000000-0005-0000-0000-000077070000}"/>
    <cellStyle name="Navadno 3 11 3 3" xfId="2158" xr:uid="{00000000-0005-0000-0000-000078070000}"/>
    <cellStyle name="Navadno 3 11 3 3 2" xfId="2159" xr:uid="{00000000-0005-0000-0000-000079070000}"/>
    <cellStyle name="Navadno 3 11 3 3 3" xfId="2160" xr:uid="{00000000-0005-0000-0000-00007A070000}"/>
    <cellStyle name="Navadno 3 11 3 4" xfId="2161" xr:uid="{00000000-0005-0000-0000-00007B070000}"/>
    <cellStyle name="Navadno 3 11 3 4 2" xfId="2162" xr:uid="{00000000-0005-0000-0000-00007C070000}"/>
    <cellStyle name="Navadno 3 11 3 4 3" xfId="2163" xr:uid="{00000000-0005-0000-0000-00007D070000}"/>
    <cellStyle name="Navadno 3 11 3 5" xfId="2164" xr:uid="{00000000-0005-0000-0000-00007E070000}"/>
    <cellStyle name="Navadno 3 11 3 6" xfId="2165" xr:uid="{00000000-0005-0000-0000-00007F070000}"/>
    <cellStyle name="Navadno 3 11 4" xfId="2166" xr:uid="{00000000-0005-0000-0000-000080070000}"/>
    <cellStyle name="Navadno 3 11 4 2" xfId="2167" xr:uid="{00000000-0005-0000-0000-000081070000}"/>
    <cellStyle name="Navadno 3 11 4 2 2" xfId="2168" xr:uid="{00000000-0005-0000-0000-000082070000}"/>
    <cellStyle name="Navadno 3 11 4 2 2 2" xfId="2169" xr:uid="{00000000-0005-0000-0000-000083070000}"/>
    <cellStyle name="Navadno 3 11 4 2 2 3" xfId="2170" xr:uid="{00000000-0005-0000-0000-000084070000}"/>
    <cellStyle name="Navadno 3 11 4 2 3" xfId="2171" xr:uid="{00000000-0005-0000-0000-000085070000}"/>
    <cellStyle name="Navadno 3 11 4 2 4" xfId="2172" xr:uid="{00000000-0005-0000-0000-000086070000}"/>
    <cellStyle name="Navadno 3 11 4 3" xfId="2173" xr:uid="{00000000-0005-0000-0000-000087070000}"/>
    <cellStyle name="Navadno 3 11 4 3 2" xfId="2174" xr:uid="{00000000-0005-0000-0000-000088070000}"/>
    <cellStyle name="Navadno 3 11 4 3 3" xfId="2175" xr:uid="{00000000-0005-0000-0000-000089070000}"/>
    <cellStyle name="Navadno 3 11 4 4" xfId="2176" xr:uid="{00000000-0005-0000-0000-00008A070000}"/>
    <cellStyle name="Navadno 3 11 4 4 2" xfId="2177" xr:uid="{00000000-0005-0000-0000-00008B070000}"/>
    <cellStyle name="Navadno 3 11 4 4 3" xfId="2178" xr:uid="{00000000-0005-0000-0000-00008C070000}"/>
    <cellStyle name="Navadno 3 11 4 5" xfId="2179" xr:uid="{00000000-0005-0000-0000-00008D070000}"/>
    <cellStyle name="Navadno 3 11 4 6" xfId="2180" xr:uid="{00000000-0005-0000-0000-00008E070000}"/>
    <cellStyle name="Navadno 3 11 5" xfId="2181" xr:uid="{00000000-0005-0000-0000-00008F070000}"/>
    <cellStyle name="Navadno 3 11 5 2" xfId="2182" xr:uid="{00000000-0005-0000-0000-000090070000}"/>
    <cellStyle name="Navadno 3 11 5 2 2" xfId="2183" xr:uid="{00000000-0005-0000-0000-000091070000}"/>
    <cellStyle name="Navadno 3 11 5 2 2 2" xfId="2184" xr:uid="{00000000-0005-0000-0000-000092070000}"/>
    <cellStyle name="Navadno 3 11 5 2 2 3" xfId="2185" xr:uid="{00000000-0005-0000-0000-000093070000}"/>
    <cellStyle name="Navadno 3 11 5 2 3" xfId="2186" xr:uid="{00000000-0005-0000-0000-000094070000}"/>
    <cellStyle name="Navadno 3 11 5 2 4" xfId="2187" xr:uid="{00000000-0005-0000-0000-000095070000}"/>
    <cellStyle name="Navadno 3 11 5 3" xfId="2188" xr:uid="{00000000-0005-0000-0000-000096070000}"/>
    <cellStyle name="Navadno 3 11 5 3 2" xfId="2189" xr:uid="{00000000-0005-0000-0000-000097070000}"/>
    <cellStyle name="Navadno 3 11 5 3 3" xfId="2190" xr:uid="{00000000-0005-0000-0000-000098070000}"/>
    <cellStyle name="Navadno 3 11 5 4" xfId="2191" xr:uid="{00000000-0005-0000-0000-000099070000}"/>
    <cellStyle name="Navadno 3 11 5 4 2" xfId="2192" xr:uid="{00000000-0005-0000-0000-00009A070000}"/>
    <cellStyle name="Navadno 3 11 5 4 3" xfId="2193" xr:uid="{00000000-0005-0000-0000-00009B070000}"/>
    <cellStyle name="Navadno 3 11 5 5" xfId="2194" xr:uid="{00000000-0005-0000-0000-00009C070000}"/>
    <cellStyle name="Navadno 3 11 5 6" xfId="2195" xr:uid="{00000000-0005-0000-0000-00009D070000}"/>
    <cellStyle name="Navadno 3 11 6" xfId="2196" xr:uid="{00000000-0005-0000-0000-00009E070000}"/>
    <cellStyle name="Navadno 3 11 6 2" xfId="2197" xr:uid="{00000000-0005-0000-0000-00009F070000}"/>
    <cellStyle name="Navadno 3 11 6 2 2" xfId="2198" xr:uid="{00000000-0005-0000-0000-0000A0070000}"/>
    <cellStyle name="Navadno 3 11 6 2 2 2" xfId="2199" xr:uid="{00000000-0005-0000-0000-0000A1070000}"/>
    <cellStyle name="Navadno 3 11 6 2 2 3" xfId="2200" xr:uid="{00000000-0005-0000-0000-0000A2070000}"/>
    <cellStyle name="Navadno 3 11 6 2 3" xfId="2201" xr:uid="{00000000-0005-0000-0000-0000A3070000}"/>
    <cellStyle name="Navadno 3 11 6 2 4" xfId="2202" xr:uid="{00000000-0005-0000-0000-0000A4070000}"/>
    <cellStyle name="Navadno 3 11 6 3" xfId="2203" xr:uid="{00000000-0005-0000-0000-0000A5070000}"/>
    <cellStyle name="Navadno 3 11 6 3 2" xfId="2204" xr:uid="{00000000-0005-0000-0000-0000A6070000}"/>
    <cellStyle name="Navadno 3 11 6 3 3" xfId="2205" xr:uid="{00000000-0005-0000-0000-0000A7070000}"/>
    <cellStyle name="Navadno 3 11 6 4" xfId="2206" xr:uid="{00000000-0005-0000-0000-0000A8070000}"/>
    <cellStyle name="Navadno 3 11 6 4 2" xfId="2207" xr:uid="{00000000-0005-0000-0000-0000A9070000}"/>
    <cellStyle name="Navadno 3 11 6 4 3" xfId="2208" xr:uid="{00000000-0005-0000-0000-0000AA070000}"/>
    <cellStyle name="Navadno 3 11 6 5" xfId="2209" xr:uid="{00000000-0005-0000-0000-0000AB070000}"/>
    <cellStyle name="Navadno 3 11 6 6" xfId="2210" xr:uid="{00000000-0005-0000-0000-0000AC070000}"/>
    <cellStyle name="Navadno 3 11 7" xfId="2211" xr:uid="{00000000-0005-0000-0000-0000AD070000}"/>
    <cellStyle name="Navadno 3 11 7 2" xfId="2212" xr:uid="{00000000-0005-0000-0000-0000AE070000}"/>
    <cellStyle name="Navadno 3 11 7 2 2" xfId="2213" xr:uid="{00000000-0005-0000-0000-0000AF070000}"/>
    <cellStyle name="Navadno 3 11 7 2 2 2" xfId="2214" xr:uid="{00000000-0005-0000-0000-0000B0070000}"/>
    <cellStyle name="Navadno 3 11 7 2 2 3" xfId="2215" xr:uid="{00000000-0005-0000-0000-0000B1070000}"/>
    <cellStyle name="Navadno 3 11 7 2 3" xfId="2216" xr:uid="{00000000-0005-0000-0000-0000B2070000}"/>
    <cellStyle name="Navadno 3 11 7 2 4" xfId="2217" xr:uid="{00000000-0005-0000-0000-0000B3070000}"/>
    <cellStyle name="Navadno 3 11 7 3" xfId="2218" xr:uid="{00000000-0005-0000-0000-0000B4070000}"/>
    <cellStyle name="Navadno 3 11 7 3 2" xfId="2219" xr:uid="{00000000-0005-0000-0000-0000B5070000}"/>
    <cellStyle name="Navadno 3 11 7 3 3" xfId="2220" xr:uid="{00000000-0005-0000-0000-0000B6070000}"/>
    <cellStyle name="Navadno 3 11 7 4" xfId="2221" xr:uid="{00000000-0005-0000-0000-0000B7070000}"/>
    <cellStyle name="Navadno 3 11 7 4 2" xfId="2222" xr:uid="{00000000-0005-0000-0000-0000B8070000}"/>
    <cellStyle name="Navadno 3 11 7 4 3" xfId="2223" xr:uid="{00000000-0005-0000-0000-0000B9070000}"/>
    <cellStyle name="Navadno 3 11 7 5" xfId="2224" xr:uid="{00000000-0005-0000-0000-0000BA070000}"/>
    <cellStyle name="Navadno 3 11 7 6" xfId="2225" xr:uid="{00000000-0005-0000-0000-0000BB070000}"/>
    <cellStyle name="Navadno 3 11 8" xfId="2226" xr:uid="{00000000-0005-0000-0000-0000BC070000}"/>
    <cellStyle name="Navadno 3 11 8 2" xfId="2227" xr:uid="{00000000-0005-0000-0000-0000BD070000}"/>
    <cellStyle name="Navadno 3 11 8 2 2" xfId="2228" xr:uid="{00000000-0005-0000-0000-0000BE070000}"/>
    <cellStyle name="Navadno 3 11 8 2 2 2" xfId="2229" xr:uid="{00000000-0005-0000-0000-0000BF070000}"/>
    <cellStyle name="Navadno 3 11 8 2 2 3" xfId="2230" xr:uid="{00000000-0005-0000-0000-0000C0070000}"/>
    <cellStyle name="Navadno 3 11 8 2 3" xfId="2231" xr:uid="{00000000-0005-0000-0000-0000C1070000}"/>
    <cellStyle name="Navadno 3 11 8 2 4" xfId="2232" xr:uid="{00000000-0005-0000-0000-0000C2070000}"/>
    <cellStyle name="Navadno 3 11 8 3" xfId="2233" xr:uid="{00000000-0005-0000-0000-0000C3070000}"/>
    <cellStyle name="Navadno 3 11 8 3 2" xfId="2234" xr:uid="{00000000-0005-0000-0000-0000C4070000}"/>
    <cellStyle name="Navadno 3 11 8 3 3" xfId="2235" xr:uid="{00000000-0005-0000-0000-0000C5070000}"/>
    <cellStyle name="Navadno 3 11 8 4" xfId="2236" xr:uid="{00000000-0005-0000-0000-0000C6070000}"/>
    <cellStyle name="Navadno 3 11 8 4 2" xfId="2237" xr:uid="{00000000-0005-0000-0000-0000C7070000}"/>
    <cellStyle name="Navadno 3 11 8 4 3" xfId="2238" xr:uid="{00000000-0005-0000-0000-0000C8070000}"/>
    <cellStyle name="Navadno 3 11 8 5" xfId="2239" xr:uid="{00000000-0005-0000-0000-0000C9070000}"/>
    <cellStyle name="Navadno 3 11 8 6" xfId="2240" xr:uid="{00000000-0005-0000-0000-0000CA070000}"/>
    <cellStyle name="Navadno 3 11 9" xfId="2241" xr:uid="{00000000-0005-0000-0000-0000CB070000}"/>
    <cellStyle name="Navadno 3 11 9 2" xfId="2242" xr:uid="{00000000-0005-0000-0000-0000CC070000}"/>
    <cellStyle name="Navadno 3 11 9 2 2" xfId="2243" xr:uid="{00000000-0005-0000-0000-0000CD070000}"/>
    <cellStyle name="Navadno 3 11 9 2 2 2" xfId="2244" xr:uid="{00000000-0005-0000-0000-0000CE070000}"/>
    <cellStyle name="Navadno 3 11 9 2 2 3" xfId="2245" xr:uid="{00000000-0005-0000-0000-0000CF070000}"/>
    <cellStyle name="Navadno 3 11 9 2 3" xfId="2246" xr:uid="{00000000-0005-0000-0000-0000D0070000}"/>
    <cellStyle name="Navadno 3 11 9 2 4" xfId="2247" xr:uid="{00000000-0005-0000-0000-0000D1070000}"/>
    <cellStyle name="Navadno 3 11 9 3" xfId="2248" xr:uid="{00000000-0005-0000-0000-0000D2070000}"/>
    <cellStyle name="Navadno 3 11 9 3 2" xfId="2249" xr:uid="{00000000-0005-0000-0000-0000D3070000}"/>
    <cellStyle name="Navadno 3 11 9 3 3" xfId="2250" xr:uid="{00000000-0005-0000-0000-0000D4070000}"/>
    <cellStyle name="Navadno 3 11 9 4" xfId="2251" xr:uid="{00000000-0005-0000-0000-0000D5070000}"/>
    <cellStyle name="Navadno 3 11 9 4 2" xfId="2252" xr:uid="{00000000-0005-0000-0000-0000D6070000}"/>
    <cellStyle name="Navadno 3 11 9 4 3" xfId="2253" xr:uid="{00000000-0005-0000-0000-0000D7070000}"/>
    <cellStyle name="Navadno 3 11 9 5" xfId="2254" xr:uid="{00000000-0005-0000-0000-0000D8070000}"/>
    <cellStyle name="Navadno 3 11 9 6" xfId="2255" xr:uid="{00000000-0005-0000-0000-0000D9070000}"/>
    <cellStyle name="Navadno 3 2" xfId="760" xr:uid="{00000000-0005-0000-0000-0000DA070000}"/>
    <cellStyle name="Navadno 3 2 2" xfId="2257" xr:uid="{00000000-0005-0000-0000-0000DB070000}"/>
    <cellStyle name="Navadno 3 2 3" xfId="2258" xr:uid="{00000000-0005-0000-0000-0000DC070000}"/>
    <cellStyle name="Navadno 3 2 4" xfId="2256" xr:uid="{00000000-0005-0000-0000-0000DD070000}"/>
    <cellStyle name="Navadno 3 2_POPIS DEL BAZEN ŽUSTERNA Servisni objekt oddaja" xfId="2259" xr:uid="{00000000-0005-0000-0000-0000DE070000}"/>
    <cellStyle name="Navadno 3 26" xfId="995" xr:uid="{00000000-0005-0000-0000-0000DF070000}"/>
    <cellStyle name="Navadno 3 3" xfId="2260" xr:uid="{00000000-0005-0000-0000-0000E0070000}"/>
    <cellStyle name="Navadno 3 3 2" xfId="2261" xr:uid="{00000000-0005-0000-0000-0000E1070000}"/>
    <cellStyle name="Navadno 3 3 3" xfId="2262" xr:uid="{00000000-0005-0000-0000-0000E2070000}"/>
    <cellStyle name="Navadno 3 4" xfId="2263" xr:uid="{00000000-0005-0000-0000-0000E3070000}"/>
    <cellStyle name="Navadno 3 4 2 2" xfId="2264" xr:uid="{00000000-0005-0000-0000-0000E4070000}"/>
    <cellStyle name="Navadno 3 5" xfId="2265" xr:uid="{00000000-0005-0000-0000-0000E5070000}"/>
    <cellStyle name="Navadno 3 5 2" xfId="2266" xr:uid="{00000000-0005-0000-0000-0000E6070000}"/>
    <cellStyle name="Navadno 3 6" xfId="2267" xr:uid="{00000000-0005-0000-0000-0000E7070000}"/>
    <cellStyle name="Navadno 3 7" xfId="2268" xr:uid="{00000000-0005-0000-0000-0000E8070000}"/>
    <cellStyle name="Navadno 3 8" xfId="1036" xr:uid="{00000000-0005-0000-0000-0000E9070000}"/>
    <cellStyle name="Navadno 3 9" xfId="2992" xr:uid="{A2D509BA-168A-4BFD-8EB1-2E35F664AFF2}"/>
    <cellStyle name="Navadno 3_POPIS DEL BAZEN ŽUSTERNA Servisni objekt oddaja" xfId="2269" xr:uid="{00000000-0005-0000-0000-0000EA070000}"/>
    <cellStyle name="Navadno 30" xfId="2270" xr:uid="{00000000-0005-0000-0000-0000EB070000}"/>
    <cellStyle name="Navadno 31" xfId="2271" xr:uid="{00000000-0005-0000-0000-0000EC070000}"/>
    <cellStyle name="Navadno 32" xfId="2272" xr:uid="{00000000-0005-0000-0000-0000ED070000}"/>
    <cellStyle name="Navadno 33" xfId="2273" xr:uid="{00000000-0005-0000-0000-0000EE070000}"/>
    <cellStyle name="Navadno 34" xfId="2274" xr:uid="{00000000-0005-0000-0000-0000EF070000}"/>
    <cellStyle name="Navadno 35" xfId="2275" xr:uid="{00000000-0005-0000-0000-0000F0070000}"/>
    <cellStyle name="Navadno 36" xfId="2276" xr:uid="{00000000-0005-0000-0000-0000F1070000}"/>
    <cellStyle name="Navadno 37" xfId="2277" xr:uid="{00000000-0005-0000-0000-0000F2070000}"/>
    <cellStyle name="Navadno 38" xfId="2278" xr:uid="{00000000-0005-0000-0000-0000F3070000}"/>
    <cellStyle name="Navadno 382" xfId="761" xr:uid="{00000000-0005-0000-0000-0000F4070000}"/>
    <cellStyle name="Navadno 384" xfId="762" xr:uid="{00000000-0005-0000-0000-0000F5070000}"/>
    <cellStyle name="Navadno 386" xfId="763" xr:uid="{00000000-0005-0000-0000-0000F6070000}"/>
    <cellStyle name="Navadno 39" xfId="2279" xr:uid="{00000000-0005-0000-0000-0000F7070000}"/>
    <cellStyle name="Navadno 4" xfId="764" xr:uid="{00000000-0005-0000-0000-0000F8070000}"/>
    <cellStyle name="Navadno 4 10" xfId="2281" xr:uid="{00000000-0005-0000-0000-0000F9070000}"/>
    <cellStyle name="Navadno 4 11" xfId="2282" xr:uid="{00000000-0005-0000-0000-0000FA070000}"/>
    <cellStyle name="Navadno 4 12" xfId="2280" xr:uid="{00000000-0005-0000-0000-0000FB070000}"/>
    <cellStyle name="Navadno 4 2" xfId="2283" xr:uid="{00000000-0005-0000-0000-0000FC070000}"/>
    <cellStyle name="Navadno 4 2 2" xfId="2284" xr:uid="{00000000-0005-0000-0000-0000FD070000}"/>
    <cellStyle name="Navadno 4 3" xfId="2285" xr:uid="{00000000-0005-0000-0000-0000FE070000}"/>
    <cellStyle name="Navadno 4 3 2" xfId="2286" xr:uid="{00000000-0005-0000-0000-0000FF070000}"/>
    <cellStyle name="Navadno 4 3 2 2" xfId="2287" xr:uid="{00000000-0005-0000-0000-000000080000}"/>
    <cellStyle name="Navadno 4 3 2 3" xfId="2288" xr:uid="{00000000-0005-0000-0000-000001080000}"/>
    <cellStyle name="Navadno 4 3 3" xfId="2289" xr:uid="{00000000-0005-0000-0000-000002080000}"/>
    <cellStyle name="Navadno 4 3 4" xfId="2290" xr:uid="{00000000-0005-0000-0000-000003080000}"/>
    <cellStyle name="Navadno 4 4" xfId="2291" xr:uid="{00000000-0005-0000-0000-000004080000}"/>
    <cellStyle name="Navadno 4 4 2" xfId="2292" xr:uid="{00000000-0005-0000-0000-000005080000}"/>
    <cellStyle name="Navadno 4 4 3" xfId="2293" xr:uid="{00000000-0005-0000-0000-000006080000}"/>
    <cellStyle name="Navadno 4 5" xfId="2294" xr:uid="{00000000-0005-0000-0000-000007080000}"/>
    <cellStyle name="Navadno 4 6" xfId="2295" xr:uid="{00000000-0005-0000-0000-000008080000}"/>
    <cellStyle name="Navadno 4 7" xfId="2296" xr:uid="{00000000-0005-0000-0000-000009080000}"/>
    <cellStyle name="Navadno 4 8" xfId="2297" xr:uid="{00000000-0005-0000-0000-00000A080000}"/>
    <cellStyle name="Navadno 4 9" xfId="2298" xr:uid="{00000000-0005-0000-0000-00000B080000}"/>
    <cellStyle name="Navadno 4_POPIS DEL BAZEN ŽUSTERNA Servisni objekt oddaja" xfId="2299" xr:uid="{00000000-0005-0000-0000-00000C080000}"/>
    <cellStyle name="Navadno 40" xfId="2300" xr:uid="{00000000-0005-0000-0000-00000D080000}"/>
    <cellStyle name="Navadno 41" xfId="2301" xr:uid="{00000000-0005-0000-0000-00000E080000}"/>
    <cellStyle name="Navadno 42" xfId="2302" xr:uid="{00000000-0005-0000-0000-00000F080000}"/>
    <cellStyle name="Navadno 43" xfId="2303" xr:uid="{00000000-0005-0000-0000-000010080000}"/>
    <cellStyle name="Navadno 44" xfId="2304" xr:uid="{00000000-0005-0000-0000-000011080000}"/>
    <cellStyle name="Navadno 45" xfId="1050" xr:uid="{00000000-0005-0000-0000-000012080000}"/>
    <cellStyle name="Navadno 45 2" xfId="2305" xr:uid="{00000000-0005-0000-0000-000013080000}"/>
    <cellStyle name="Navadno 46" xfId="2306" xr:uid="{00000000-0005-0000-0000-000014080000}"/>
    <cellStyle name="Navadno 46 2" xfId="2307" xr:uid="{00000000-0005-0000-0000-000015080000}"/>
    <cellStyle name="Navadno 47" xfId="2308" xr:uid="{00000000-0005-0000-0000-000016080000}"/>
    <cellStyle name="Navadno 48" xfId="2309" xr:uid="{00000000-0005-0000-0000-000017080000}"/>
    <cellStyle name="Navadno 49" xfId="2310" xr:uid="{00000000-0005-0000-0000-000018080000}"/>
    <cellStyle name="Navadno 5" xfId="765" xr:uid="{00000000-0005-0000-0000-000019080000}"/>
    <cellStyle name="Navadno 5 10" xfId="2311" xr:uid="{00000000-0005-0000-0000-00001A080000}"/>
    <cellStyle name="Navadno 5 2" xfId="2312" xr:uid="{00000000-0005-0000-0000-00001B080000}"/>
    <cellStyle name="Navadno 5 2 2" xfId="2313" xr:uid="{00000000-0005-0000-0000-00001C080000}"/>
    <cellStyle name="Navadno 5 2 3" xfId="2314" xr:uid="{00000000-0005-0000-0000-00001D080000}"/>
    <cellStyle name="Navadno 5 3" xfId="2315" xr:uid="{00000000-0005-0000-0000-00001E080000}"/>
    <cellStyle name="Navadno 5 3 2" xfId="2316" xr:uid="{00000000-0005-0000-0000-00001F080000}"/>
    <cellStyle name="Navadno 5 4" xfId="2317" xr:uid="{00000000-0005-0000-0000-000020080000}"/>
    <cellStyle name="Navadno 5 4 2" xfId="2318" xr:uid="{00000000-0005-0000-0000-000021080000}"/>
    <cellStyle name="Navadno 5 5" xfId="2319" xr:uid="{00000000-0005-0000-0000-000022080000}"/>
    <cellStyle name="Navadno 5 6" xfId="2320" xr:uid="{00000000-0005-0000-0000-000023080000}"/>
    <cellStyle name="Navadno 5 7" xfId="2321" xr:uid="{00000000-0005-0000-0000-000024080000}"/>
    <cellStyle name="Navadno 5 8" xfId="2322" xr:uid="{00000000-0005-0000-0000-000025080000}"/>
    <cellStyle name="Navadno 5 9" xfId="2323" xr:uid="{00000000-0005-0000-0000-000026080000}"/>
    <cellStyle name="Navadno 5_POPIS DEL BAZEN ŽUSTERNA Servisni objekt oddaja" xfId="2324" xr:uid="{00000000-0005-0000-0000-000027080000}"/>
    <cellStyle name="Navadno 50" xfId="2325" xr:uid="{00000000-0005-0000-0000-000028080000}"/>
    <cellStyle name="Navadno 51" xfId="2326" xr:uid="{00000000-0005-0000-0000-000029080000}"/>
    <cellStyle name="Navadno 52" xfId="2327" xr:uid="{00000000-0005-0000-0000-00002A080000}"/>
    <cellStyle name="Navadno 53" xfId="2328" xr:uid="{00000000-0005-0000-0000-00002B080000}"/>
    <cellStyle name="Navadno 54" xfId="2329" xr:uid="{00000000-0005-0000-0000-00002C080000}"/>
    <cellStyle name="Navadno 55" xfId="2330" xr:uid="{00000000-0005-0000-0000-00002D080000}"/>
    <cellStyle name="Navadno 56" xfId="2331" xr:uid="{00000000-0005-0000-0000-00002E080000}"/>
    <cellStyle name="Navadno 57" xfId="2332" xr:uid="{00000000-0005-0000-0000-00002F080000}"/>
    <cellStyle name="Navadno 58" xfId="2333" xr:uid="{00000000-0005-0000-0000-000030080000}"/>
    <cellStyle name="Navadno 59" xfId="766" xr:uid="{00000000-0005-0000-0000-000031080000}"/>
    <cellStyle name="Navadno 59 2" xfId="2335" xr:uid="{00000000-0005-0000-0000-000032080000}"/>
    <cellStyle name="Navadno 59 3" xfId="2334" xr:uid="{00000000-0005-0000-0000-000033080000}"/>
    <cellStyle name="Navadno 59 4" xfId="1012" xr:uid="{00000000-0005-0000-0000-000034080000}"/>
    <cellStyle name="Navadno 59 4 2" xfId="3014" xr:uid="{779109AF-37CC-40C0-B338-E5E392A37CA2}"/>
    <cellStyle name="Navadno 59 5" xfId="3005" xr:uid="{637184D5-3EA3-4402-8428-2820C5CE74F6}"/>
    <cellStyle name="Navadno 6" xfId="767" xr:uid="{00000000-0005-0000-0000-000035080000}"/>
    <cellStyle name="Navadno 6 2" xfId="768" xr:uid="{00000000-0005-0000-0000-000036080000}"/>
    <cellStyle name="Navadno 6 2 2" xfId="2337" xr:uid="{00000000-0005-0000-0000-000037080000}"/>
    <cellStyle name="Navadno 6 2 3" xfId="2336" xr:uid="{00000000-0005-0000-0000-000038080000}"/>
    <cellStyle name="Navadno 6 3" xfId="2338" xr:uid="{00000000-0005-0000-0000-000039080000}"/>
    <cellStyle name="Navadno 6 4" xfId="2339" xr:uid="{00000000-0005-0000-0000-00003A080000}"/>
    <cellStyle name="Navadno 60" xfId="2340" xr:uid="{00000000-0005-0000-0000-00003B080000}"/>
    <cellStyle name="Navadno 61" xfId="2341" xr:uid="{00000000-0005-0000-0000-00003C080000}"/>
    <cellStyle name="Navadno 61 2" xfId="2342" xr:uid="{00000000-0005-0000-0000-00003D080000}"/>
    <cellStyle name="Navadno 62" xfId="2343" xr:uid="{00000000-0005-0000-0000-00003E080000}"/>
    <cellStyle name="Navadno 63" xfId="769" xr:uid="{00000000-0005-0000-0000-00003F080000}"/>
    <cellStyle name="Navadno 63 2" xfId="2344" xr:uid="{00000000-0005-0000-0000-000040080000}"/>
    <cellStyle name="Navadno 64" xfId="2345" xr:uid="{00000000-0005-0000-0000-000041080000}"/>
    <cellStyle name="Navadno 65" xfId="2346" xr:uid="{00000000-0005-0000-0000-000042080000}"/>
    <cellStyle name="Navadno 66" xfId="2347" xr:uid="{00000000-0005-0000-0000-000043080000}"/>
    <cellStyle name="Navadno 67" xfId="2348" xr:uid="{00000000-0005-0000-0000-000044080000}"/>
    <cellStyle name="Navadno 68" xfId="2349" xr:uid="{00000000-0005-0000-0000-000045080000}"/>
    <cellStyle name="Navadno 69" xfId="2350" xr:uid="{00000000-0005-0000-0000-000046080000}"/>
    <cellStyle name="Navadno 7" xfId="770" xr:uid="{00000000-0005-0000-0000-000047080000}"/>
    <cellStyle name="Navadno 7 2" xfId="990" xr:uid="{00000000-0005-0000-0000-000048080000}"/>
    <cellStyle name="Navadno 7 2 2" xfId="2352" xr:uid="{00000000-0005-0000-0000-000049080000}"/>
    <cellStyle name="Navadno 7 2 3" xfId="2351" xr:uid="{00000000-0005-0000-0000-00004A080000}"/>
    <cellStyle name="Navadno 7 3" xfId="1023" xr:uid="{00000000-0005-0000-0000-00004B080000}"/>
    <cellStyle name="Navadno 7 3 2" xfId="2353" xr:uid="{00000000-0005-0000-0000-00004C080000}"/>
    <cellStyle name="Navadno 7 4" xfId="2354" xr:uid="{00000000-0005-0000-0000-00004D080000}"/>
    <cellStyle name="Navadno 70" xfId="2355" xr:uid="{00000000-0005-0000-0000-00004E080000}"/>
    <cellStyle name="Navadno 71" xfId="1026" xr:uid="{00000000-0005-0000-0000-00004F080000}"/>
    <cellStyle name="Navadno 71 2" xfId="2356" xr:uid="{00000000-0005-0000-0000-000050080000}"/>
    <cellStyle name="Navadno 72" xfId="2357" xr:uid="{00000000-0005-0000-0000-000051080000}"/>
    <cellStyle name="Navadno 72 2" xfId="2358" xr:uid="{00000000-0005-0000-0000-000052080000}"/>
    <cellStyle name="Navadno 72 3" xfId="2359" xr:uid="{00000000-0005-0000-0000-000053080000}"/>
    <cellStyle name="Navadno 72 4" xfId="2360" xr:uid="{00000000-0005-0000-0000-000054080000}"/>
    <cellStyle name="Navadno 73" xfId="2361" xr:uid="{00000000-0005-0000-0000-000055080000}"/>
    <cellStyle name="Navadno 74" xfId="2362" xr:uid="{00000000-0005-0000-0000-000056080000}"/>
    <cellStyle name="Navadno 75" xfId="2363" xr:uid="{00000000-0005-0000-0000-000057080000}"/>
    <cellStyle name="Navadno 76" xfId="2364" xr:uid="{00000000-0005-0000-0000-000058080000}"/>
    <cellStyle name="Navadno 77" xfId="2365" xr:uid="{00000000-0005-0000-0000-000059080000}"/>
    <cellStyle name="Navadno 78" xfId="2366" xr:uid="{00000000-0005-0000-0000-00005A080000}"/>
    <cellStyle name="Navadno 79" xfId="2367" xr:uid="{00000000-0005-0000-0000-00005B080000}"/>
    <cellStyle name="Navadno 8" xfId="771" xr:uid="{00000000-0005-0000-0000-00005C080000}"/>
    <cellStyle name="Navadno 8 2" xfId="2369" xr:uid="{00000000-0005-0000-0000-00005D080000}"/>
    <cellStyle name="Navadno 8 2 4" xfId="772" xr:uid="{00000000-0005-0000-0000-00005E080000}"/>
    <cellStyle name="Navadno 8 3" xfId="2370" xr:uid="{00000000-0005-0000-0000-00005F080000}"/>
    <cellStyle name="Navadno 8 4" xfId="2371" xr:uid="{00000000-0005-0000-0000-000060080000}"/>
    <cellStyle name="Navadno 8 5" xfId="2368" xr:uid="{00000000-0005-0000-0000-000061080000}"/>
    <cellStyle name="Navadno 80" xfId="2372" xr:uid="{00000000-0005-0000-0000-000062080000}"/>
    <cellStyle name="Navadno 80 2" xfId="2373" xr:uid="{00000000-0005-0000-0000-000063080000}"/>
    <cellStyle name="Navadno 80 3" xfId="2374" xr:uid="{00000000-0005-0000-0000-000064080000}"/>
    <cellStyle name="Navadno 80 4" xfId="2375" xr:uid="{00000000-0005-0000-0000-000065080000}"/>
    <cellStyle name="Navadno 81" xfId="2376" xr:uid="{00000000-0005-0000-0000-000066080000}"/>
    <cellStyle name="Navadno 81 2" xfId="2377" xr:uid="{00000000-0005-0000-0000-000067080000}"/>
    <cellStyle name="Navadno 81 3" xfId="2378" xr:uid="{00000000-0005-0000-0000-000068080000}"/>
    <cellStyle name="Navadno 81 4" xfId="2379" xr:uid="{00000000-0005-0000-0000-000069080000}"/>
    <cellStyle name="Navadno 82" xfId="1025" xr:uid="{00000000-0005-0000-0000-00006A080000}"/>
    <cellStyle name="Navadno 83" xfId="2380" xr:uid="{00000000-0005-0000-0000-00006B080000}"/>
    <cellStyle name="Navadno 83 2" xfId="2381" xr:uid="{00000000-0005-0000-0000-00006C080000}"/>
    <cellStyle name="Navadno 84" xfId="2382" xr:uid="{00000000-0005-0000-0000-00006D080000}"/>
    <cellStyle name="Navadno 84 2" xfId="2383" xr:uid="{00000000-0005-0000-0000-00006E080000}"/>
    <cellStyle name="Navadno 85" xfId="2384" xr:uid="{00000000-0005-0000-0000-00006F080000}"/>
    <cellStyle name="Navadno 85 2" xfId="2385" xr:uid="{00000000-0005-0000-0000-000070080000}"/>
    <cellStyle name="Navadno 86" xfId="2386" xr:uid="{00000000-0005-0000-0000-000071080000}"/>
    <cellStyle name="Navadno 86 2" xfId="2387" xr:uid="{00000000-0005-0000-0000-000072080000}"/>
    <cellStyle name="Navadno 87" xfId="2388" xr:uid="{00000000-0005-0000-0000-000073080000}"/>
    <cellStyle name="Navadno 87 2" xfId="2389" xr:uid="{00000000-0005-0000-0000-000074080000}"/>
    <cellStyle name="Navadno 88" xfId="2390" xr:uid="{00000000-0005-0000-0000-000075080000}"/>
    <cellStyle name="Navadno 88 2" xfId="2391" xr:uid="{00000000-0005-0000-0000-000076080000}"/>
    <cellStyle name="Navadno 89" xfId="2392" xr:uid="{00000000-0005-0000-0000-000077080000}"/>
    <cellStyle name="Navadno 89 2" xfId="2393" xr:uid="{00000000-0005-0000-0000-000078080000}"/>
    <cellStyle name="Navadno 9" xfId="773" xr:uid="{00000000-0005-0000-0000-000079080000}"/>
    <cellStyle name="Navadno 9 2" xfId="2395" xr:uid="{00000000-0005-0000-0000-00007A080000}"/>
    <cellStyle name="Navadno 9 3" xfId="2396" xr:uid="{00000000-0005-0000-0000-00007B080000}"/>
    <cellStyle name="Navadno 9 4" xfId="2397" xr:uid="{00000000-0005-0000-0000-00007C080000}"/>
    <cellStyle name="Navadno 9 5" xfId="2398" xr:uid="{00000000-0005-0000-0000-00007D080000}"/>
    <cellStyle name="Navadno 9 6" xfId="2399" xr:uid="{00000000-0005-0000-0000-00007E080000}"/>
    <cellStyle name="Navadno 9 7" xfId="2400" xr:uid="{00000000-0005-0000-0000-00007F080000}"/>
    <cellStyle name="Navadno 9 8" xfId="2401" xr:uid="{00000000-0005-0000-0000-000080080000}"/>
    <cellStyle name="Navadno 9 9" xfId="2394" xr:uid="{00000000-0005-0000-0000-000081080000}"/>
    <cellStyle name="Navadno 9_POPIS DEL Vrtec in šola - Vergerijev trg CELOTA" xfId="2402" xr:uid="{00000000-0005-0000-0000-000082080000}"/>
    <cellStyle name="Navadno 90" xfId="2403" xr:uid="{00000000-0005-0000-0000-000083080000}"/>
    <cellStyle name="Navadno 90 2" xfId="2404" xr:uid="{00000000-0005-0000-0000-000084080000}"/>
    <cellStyle name="Navadno 91 2" xfId="2405" xr:uid="{00000000-0005-0000-0000-000085080000}"/>
    <cellStyle name="Navadno 92 2" xfId="2406" xr:uid="{00000000-0005-0000-0000-000086080000}"/>
    <cellStyle name="Navadno 93 2" xfId="2407" xr:uid="{00000000-0005-0000-0000-000087080000}"/>
    <cellStyle name="Navadno 94" xfId="2408" xr:uid="{00000000-0005-0000-0000-000088080000}"/>
    <cellStyle name="Navadno 94 2" xfId="2409" xr:uid="{00000000-0005-0000-0000-000089080000}"/>
    <cellStyle name="Navadno 95 2" xfId="2410" xr:uid="{00000000-0005-0000-0000-00008A080000}"/>
    <cellStyle name="Navadno 96 2" xfId="2411" xr:uid="{00000000-0005-0000-0000-00008B080000}"/>
    <cellStyle name="Navadno 97 2" xfId="2412" xr:uid="{00000000-0005-0000-0000-00008C080000}"/>
    <cellStyle name="Navadno 98 2" xfId="2413" xr:uid="{00000000-0005-0000-0000-00008D080000}"/>
    <cellStyle name="Navadno 99 2" xfId="2414" xr:uid="{00000000-0005-0000-0000-00008E080000}"/>
    <cellStyle name="Navadno_Fin-črn" xfId="2991" xr:uid="{14BCCB78-C589-42C0-9537-988E69895AD7}"/>
    <cellStyle name="Navadno_LG PZI popis strojne instalacije popravljen popis" xfId="774" xr:uid="{00000000-0005-0000-0000-00008F080000}"/>
    <cellStyle name="Navadno_OPREMA HIT" xfId="2996" xr:uid="{8311F194-D302-48FE-9D51-EB29B9EF0BEF}"/>
    <cellStyle name="Navadno_PRAZ" xfId="2995" xr:uid="{E186061B-4D35-46AE-95D8-52085EF6D155}"/>
    <cellStyle name="Navadno_RAZDELILCI2" xfId="2994" xr:uid="{03D3A19E-B96D-45C9-9824-328951AE7A22}"/>
    <cellStyle name="Neutral 1" xfId="2415" xr:uid="{00000000-0005-0000-0000-000090080000}"/>
    <cellStyle name="Neutral 2" xfId="775" xr:uid="{00000000-0005-0000-0000-000091080000}"/>
    <cellStyle name="Neutral 2 2" xfId="776" xr:uid="{00000000-0005-0000-0000-000092080000}"/>
    <cellStyle name="Neutral 2 2 2" xfId="2417" xr:uid="{00000000-0005-0000-0000-000093080000}"/>
    <cellStyle name="Neutral 2 3" xfId="777" xr:uid="{00000000-0005-0000-0000-000094080000}"/>
    <cellStyle name="Neutral 2 4" xfId="2418" xr:uid="{00000000-0005-0000-0000-000095080000}"/>
    <cellStyle name="Neutral 2 5" xfId="2416" xr:uid="{00000000-0005-0000-0000-000096080000}"/>
    <cellStyle name="Neutral 3" xfId="778" xr:uid="{00000000-0005-0000-0000-000097080000}"/>
    <cellStyle name="Neutral 3 2" xfId="779" xr:uid="{00000000-0005-0000-0000-000098080000}"/>
    <cellStyle name="Neutral 3 2 2" xfId="2420" xr:uid="{00000000-0005-0000-0000-000099080000}"/>
    <cellStyle name="Neutral 3 3" xfId="780" xr:uid="{00000000-0005-0000-0000-00009A080000}"/>
    <cellStyle name="Neutral 3 4" xfId="2419" xr:uid="{00000000-0005-0000-0000-00009B080000}"/>
    <cellStyle name="Neutral 4" xfId="781" xr:uid="{00000000-0005-0000-0000-00009C080000}"/>
    <cellStyle name="Neutral 4 2" xfId="782" xr:uid="{00000000-0005-0000-0000-00009D080000}"/>
    <cellStyle name="Neutral 4 2 2" xfId="2422" xr:uid="{00000000-0005-0000-0000-00009E080000}"/>
    <cellStyle name="Neutral 4 3" xfId="783" xr:uid="{00000000-0005-0000-0000-00009F080000}"/>
    <cellStyle name="Neutral 4 4" xfId="2421" xr:uid="{00000000-0005-0000-0000-0000A0080000}"/>
    <cellStyle name="Neutral 5" xfId="784" xr:uid="{00000000-0005-0000-0000-0000A1080000}"/>
    <cellStyle name="Neutral 5 2" xfId="785" xr:uid="{00000000-0005-0000-0000-0000A2080000}"/>
    <cellStyle name="Neutral 5 2 2" xfId="2424" xr:uid="{00000000-0005-0000-0000-0000A3080000}"/>
    <cellStyle name="Neutral 5 3" xfId="786" xr:uid="{00000000-0005-0000-0000-0000A4080000}"/>
    <cellStyle name="Neutral 5 4" xfId="2423" xr:uid="{00000000-0005-0000-0000-0000A5080000}"/>
    <cellStyle name="Neutral 6" xfId="2425" xr:uid="{00000000-0005-0000-0000-0000A6080000}"/>
    <cellStyle name="Neutral 6 2" xfId="2426" xr:uid="{00000000-0005-0000-0000-0000A7080000}"/>
    <cellStyle name="Neutrale" xfId="787" xr:uid="{00000000-0005-0000-0000-0000A8080000}"/>
    <cellStyle name="Neutralno" xfId="2427" xr:uid="{00000000-0005-0000-0000-0000A9080000}"/>
    <cellStyle name="Neutralno 2" xfId="2428" xr:uid="{00000000-0005-0000-0000-0000AA080000}"/>
    <cellStyle name="Nevtralno 2" xfId="2429" xr:uid="{00000000-0005-0000-0000-0000AB080000}"/>
    <cellStyle name="Normal - Style1" xfId="2430" xr:uid="{00000000-0005-0000-0000-0000AC080000}"/>
    <cellStyle name="Normal - Style1 2" xfId="2431" xr:uid="{00000000-0005-0000-0000-0000AD080000}"/>
    <cellStyle name="Normal 10" xfId="789" xr:uid="{00000000-0005-0000-0000-0000AE080000}"/>
    <cellStyle name="Normal 10 10" xfId="2433" xr:uid="{00000000-0005-0000-0000-0000AF080000}"/>
    <cellStyle name="Normal 10 11" xfId="2434" xr:uid="{00000000-0005-0000-0000-0000B0080000}"/>
    <cellStyle name="Normal 10 12" xfId="2432" xr:uid="{00000000-0005-0000-0000-0000B1080000}"/>
    <cellStyle name="Normal 10 2" xfId="2435" xr:uid="{00000000-0005-0000-0000-0000B2080000}"/>
    <cellStyle name="Normal 10 3" xfId="2436" xr:uid="{00000000-0005-0000-0000-0000B3080000}"/>
    <cellStyle name="Normal 10 4" xfId="2437" xr:uid="{00000000-0005-0000-0000-0000B4080000}"/>
    <cellStyle name="Normal 10 5" xfId="2438" xr:uid="{00000000-0005-0000-0000-0000B5080000}"/>
    <cellStyle name="Normal 10 6" xfId="2439" xr:uid="{00000000-0005-0000-0000-0000B6080000}"/>
    <cellStyle name="Normal 10 7" xfId="2440" xr:uid="{00000000-0005-0000-0000-0000B7080000}"/>
    <cellStyle name="Normal 10 8" xfId="2441" xr:uid="{00000000-0005-0000-0000-0000B8080000}"/>
    <cellStyle name="Normal 10 9" xfId="2442" xr:uid="{00000000-0005-0000-0000-0000B9080000}"/>
    <cellStyle name="Normal 10_KONTROLA PRISTOPA" xfId="2443" xr:uid="{00000000-0005-0000-0000-0000BA080000}"/>
    <cellStyle name="Normal 11" xfId="790" xr:uid="{00000000-0005-0000-0000-0000BB080000}"/>
    <cellStyle name="Normal 11 2" xfId="791" xr:uid="{00000000-0005-0000-0000-0000BC080000}"/>
    <cellStyle name="Normal 11 2 2" xfId="792" xr:uid="{00000000-0005-0000-0000-0000BD080000}"/>
    <cellStyle name="Normal 11 2 3" xfId="2445" xr:uid="{00000000-0005-0000-0000-0000BE080000}"/>
    <cellStyle name="Normal 11 3" xfId="793" xr:uid="{00000000-0005-0000-0000-0000BF080000}"/>
    <cellStyle name="Normal 11 3 2" xfId="2446" xr:uid="{00000000-0005-0000-0000-0000C0080000}"/>
    <cellStyle name="Normal 11 4" xfId="2447" xr:uid="{00000000-0005-0000-0000-0000C1080000}"/>
    <cellStyle name="Normal 11 5" xfId="2448" xr:uid="{00000000-0005-0000-0000-0000C2080000}"/>
    <cellStyle name="Normal 11 6" xfId="2449" xr:uid="{00000000-0005-0000-0000-0000C3080000}"/>
    <cellStyle name="Normal 11 7" xfId="2450" xr:uid="{00000000-0005-0000-0000-0000C4080000}"/>
    <cellStyle name="Normal 11 8" xfId="2444" xr:uid="{00000000-0005-0000-0000-0000C5080000}"/>
    <cellStyle name="Normal 12" xfId="794" xr:uid="{00000000-0005-0000-0000-0000C6080000}"/>
    <cellStyle name="Normal 12 2" xfId="795" xr:uid="{00000000-0005-0000-0000-0000C7080000}"/>
    <cellStyle name="Normal 12 2 2" xfId="2452" xr:uid="{00000000-0005-0000-0000-0000C8080000}"/>
    <cellStyle name="Normal 12 3" xfId="796" xr:uid="{00000000-0005-0000-0000-0000C9080000}"/>
    <cellStyle name="Normal 12 3 2" xfId="2453" xr:uid="{00000000-0005-0000-0000-0000CA080000}"/>
    <cellStyle name="Normal 12 4" xfId="2451" xr:uid="{00000000-0005-0000-0000-0000CB080000}"/>
    <cellStyle name="Normal 13" xfId="797" xr:uid="{00000000-0005-0000-0000-0000CC080000}"/>
    <cellStyle name="Normal 13 2" xfId="2455" xr:uid="{00000000-0005-0000-0000-0000CD080000}"/>
    <cellStyle name="Normal 13 3" xfId="2456" xr:uid="{00000000-0005-0000-0000-0000CE080000}"/>
    <cellStyle name="Normal 13 4" xfId="2454" xr:uid="{00000000-0005-0000-0000-0000CF080000}"/>
    <cellStyle name="Normal 14" xfId="798" xr:uid="{00000000-0005-0000-0000-0000D0080000}"/>
    <cellStyle name="Normal 14 10" xfId="2458" xr:uid="{00000000-0005-0000-0000-0000D1080000}"/>
    <cellStyle name="Normal 14 11" xfId="2459" xr:uid="{00000000-0005-0000-0000-0000D2080000}"/>
    <cellStyle name="Normal 14 12" xfId="2460" xr:uid="{00000000-0005-0000-0000-0000D3080000}"/>
    <cellStyle name="Normal 14 13" xfId="2457" xr:uid="{00000000-0005-0000-0000-0000D4080000}"/>
    <cellStyle name="Normal 14 2" xfId="799" xr:uid="{00000000-0005-0000-0000-0000D5080000}"/>
    <cellStyle name="Normal 14 2 2" xfId="2461" xr:uid="{00000000-0005-0000-0000-0000D6080000}"/>
    <cellStyle name="Normal 14 3" xfId="800" xr:uid="{00000000-0005-0000-0000-0000D7080000}"/>
    <cellStyle name="Normal 14 3 2" xfId="2462" xr:uid="{00000000-0005-0000-0000-0000D8080000}"/>
    <cellStyle name="Normal 14 4" xfId="2463" xr:uid="{00000000-0005-0000-0000-0000D9080000}"/>
    <cellStyle name="Normal 14 5" xfId="2464" xr:uid="{00000000-0005-0000-0000-0000DA080000}"/>
    <cellStyle name="Normal 14 6" xfId="2465" xr:uid="{00000000-0005-0000-0000-0000DB080000}"/>
    <cellStyle name="Normal 14 6 2" xfId="2466" xr:uid="{00000000-0005-0000-0000-0000DC080000}"/>
    <cellStyle name="Normal 14 7" xfId="2467" xr:uid="{00000000-0005-0000-0000-0000DD080000}"/>
    <cellStyle name="Normal 14 8" xfId="2468" xr:uid="{00000000-0005-0000-0000-0000DE080000}"/>
    <cellStyle name="Normal 14 9" xfId="2469" xr:uid="{00000000-0005-0000-0000-0000DF080000}"/>
    <cellStyle name="Normal 15" xfId="801" xr:uid="{00000000-0005-0000-0000-0000E0080000}"/>
    <cellStyle name="Normal 15 2" xfId="2471" xr:uid="{00000000-0005-0000-0000-0000E1080000}"/>
    <cellStyle name="Normal 15 3" xfId="2472" xr:uid="{00000000-0005-0000-0000-0000E2080000}"/>
    <cellStyle name="Normal 15 4" xfId="2470" xr:uid="{00000000-0005-0000-0000-0000E3080000}"/>
    <cellStyle name="Normal 16" xfId="802" xr:uid="{00000000-0005-0000-0000-0000E4080000}"/>
    <cellStyle name="Normal 16 2" xfId="2474" xr:uid="{00000000-0005-0000-0000-0000E5080000}"/>
    <cellStyle name="Normal 16 3" xfId="2475" xr:uid="{00000000-0005-0000-0000-0000E6080000}"/>
    <cellStyle name="Normal 16 4" xfId="2476" xr:uid="{00000000-0005-0000-0000-0000E7080000}"/>
    <cellStyle name="Normal 16 5" xfId="2473" xr:uid="{00000000-0005-0000-0000-0000E8080000}"/>
    <cellStyle name="Normal 17" xfId="803" xr:uid="{00000000-0005-0000-0000-0000E9080000}"/>
    <cellStyle name="Normal 17 2" xfId="2478" xr:uid="{00000000-0005-0000-0000-0000EA080000}"/>
    <cellStyle name="Normal 17 3" xfId="2479" xr:uid="{00000000-0005-0000-0000-0000EB080000}"/>
    <cellStyle name="Normal 17 4" xfId="2477" xr:uid="{00000000-0005-0000-0000-0000EC080000}"/>
    <cellStyle name="Normal 18" xfId="804" xr:uid="{00000000-0005-0000-0000-0000ED080000}"/>
    <cellStyle name="Normal 18 2" xfId="2481" xr:uid="{00000000-0005-0000-0000-0000EE080000}"/>
    <cellStyle name="Normal 18 3" xfId="2482" xr:uid="{00000000-0005-0000-0000-0000EF080000}"/>
    <cellStyle name="Normal 18 4" xfId="2480" xr:uid="{00000000-0005-0000-0000-0000F0080000}"/>
    <cellStyle name="normal 188" xfId="986" xr:uid="{00000000-0005-0000-0000-0000F1080000}"/>
    <cellStyle name="Normal 19" xfId="805" xr:uid="{00000000-0005-0000-0000-0000F2080000}"/>
    <cellStyle name="Normal 19 2" xfId="806" xr:uid="{00000000-0005-0000-0000-0000F3080000}"/>
    <cellStyle name="Normal 19 2 2" xfId="2484" xr:uid="{00000000-0005-0000-0000-0000F4080000}"/>
    <cellStyle name="Normal 19 3" xfId="807" xr:uid="{00000000-0005-0000-0000-0000F5080000}"/>
    <cellStyle name="Normal 19 4" xfId="2483" xr:uid="{00000000-0005-0000-0000-0000F6080000}"/>
    <cellStyle name="Normal 2" xfId="808" xr:uid="{00000000-0005-0000-0000-0000F7080000}"/>
    <cellStyle name="Normal 2 10" xfId="1000" xr:uid="{00000000-0005-0000-0000-0000F8080000}"/>
    <cellStyle name="Normal 2 10 2" xfId="2485" xr:uid="{00000000-0005-0000-0000-0000F9080000}"/>
    <cellStyle name="Normal 2 11" xfId="2486" xr:uid="{00000000-0005-0000-0000-0000FA080000}"/>
    <cellStyle name="Normal 2 12" xfId="2487" xr:uid="{00000000-0005-0000-0000-0000FB080000}"/>
    <cellStyle name="Normal 2 13" xfId="2488" xr:uid="{00000000-0005-0000-0000-0000FC080000}"/>
    <cellStyle name="Normal 2 14" xfId="2489" xr:uid="{00000000-0005-0000-0000-0000FD080000}"/>
    <cellStyle name="Normal 2 15" xfId="2490" xr:uid="{00000000-0005-0000-0000-0000FE080000}"/>
    <cellStyle name="Normal 2 16" xfId="2491" xr:uid="{00000000-0005-0000-0000-0000FF080000}"/>
    <cellStyle name="Normal 2 17" xfId="2492" xr:uid="{00000000-0005-0000-0000-000000090000}"/>
    <cellStyle name="Normal 2 18" xfId="2493" xr:uid="{00000000-0005-0000-0000-000001090000}"/>
    <cellStyle name="Normal 2 19" xfId="2494" xr:uid="{00000000-0005-0000-0000-000002090000}"/>
    <cellStyle name="normal 2 2" xfId="809" xr:uid="{00000000-0005-0000-0000-000003090000}"/>
    <cellStyle name="Normal 2 2 10" xfId="971" xr:uid="{00000000-0005-0000-0000-000004090000}"/>
    <cellStyle name="Normal 2 2 11" xfId="2495" xr:uid="{00000000-0005-0000-0000-000005090000}"/>
    <cellStyle name="normal 2 2 2" xfId="810" xr:uid="{00000000-0005-0000-0000-000006090000}"/>
    <cellStyle name="Normal 2 2 2 2" xfId="2497" xr:uid="{00000000-0005-0000-0000-000007090000}"/>
    <cellStyle name="Normal 2 2 2 3" xfId="2496" xr:uid="{00000000-0005-0000-0000-000008090000}"/>
    <cellStyle name="normal 2 2 3" xfId="811" xr:uid="{00000000-0005-0000-0000-000009090000}"/>
    <cellStyle name="Normal 2 2 3 2" xfId="2498" xr:uid="{00000000-0005-0000-0000-00000A090000}"/>
    <cellStyle name="normal 2 2 4" xfId="812" xr:uid="{00000000-0005-0000-0000-00000B090000}"/>
    <cellStyle name="normal 2 2 5" xfId="813" xr:uid="{00000000-0005-0000-0000-00000C090000}"/>
    <cellStyle name="Normal 2 2 6" xfId="966" xr:uid="{00000000-0005-0000-0000-00000D090000}"/>
    <cellStyle name="Normal 2 2 7" xfId="969" xr:uid="{00000000-0005-0000-0000-00000E090000}"/>
    <cellStyle name="Normal 2 2 8" xfId="968" xr:uid="{00000000-0005-0000-0000-00000F090000}"/>
    <cellStyle name="Normal 2 2 9" xfId="970" xr:uid="{00000000-0005-0000-0000-000010090000}"/>
    <cellStyle name="normal 2 2_B" xfId="814" xr:uid="{00000000-0005-0000-0000-000011090000}"/>
    <cellStyle name="Normal 2 20" xfId="2499" xr:uid="{00000000-0005-0000-0000-000012090000}"/>
    <cellStyle name="Normal 2 21" xfId="2500" xr:uid="{00000000-0005-0000-0000-000013090000}"/>
    <cellStyle name="Normal 2 22" xfId="2501" xr:uid="{00000000-0005-0000-0000-000014090000}"/>
    <cellStyle name="Normal 2 23" xfId="2502" xr:uid="{00000000-0005-0000-0000-000015090000}"/>
    <cellStyle name="Normal 2 24" xfId="2503" xr:uid="{00000000-0005-0000-0000-000016090000}"/>
    <cellStyle name="Normal 2 25" xfId="2504" xr:uid="{00000000-0005-0000-0000-000017090000}"/>
    <cellStyle name="Normal 2 26" xfId="2505" xr:uid="{00000000-0005-0000-0000-000018090000}"/>
    <cellStyle name="Normal 2 27" xfId="2506" xr:uid="{00000000-0005-0000-0000-000019090000}"/>
    <cellStyle name="Normal 2 28" xfId="2507" xr:uid="{00000000-0005-0000-0000-00001A090000}"/>
    <cellStyle name="Normal 2 29" xfId="2508" xr:uid="{00000000-0005-0000-0000-00001B090000}"/>
    <cellStyle name="normal 2 3" xfId="815" xr:uid="{00000000-0005-0000-0000-00001C090000}"/>
    <cellStyle name="normal 2 3 2" xfId="816" xr:uid="{00000000-0005-0000-0000-00001D090000}"/>
    <cellStyle name="Normal 2 3 2 2" xfId="2510" xr:uid="{00000000-0005-0000-0000-00001E090000}"/>
    <cellStyle name="normal 2 3 3" xfId="817" xr:uid="{00000000-0005-0000-0000-00001F090000}"/>
    <cellStyle name="Normal 2 3 3 2" xfId="2511" xr:uid="{00000000-0005-0000-0000-000020090000}"/>
    <cellStyle name="normal 2 3 4" xfId="818" xr:uid="{00000000-0005-0000-0000-000021090000}"/>
    <cellStyle name="normal 2 3 5" xfId="819" xr:uid="{00000000-0005-0000-0000-000022090000}"/>
    <cellStyle name="Normal 2 3 6" xfId="2509" xr:uid="{00000000-0005-0000-0000-000023090000}"/>
    <cellStyle name="normal 2 3_B" xfId="820" xr:uid="{00000000-0005-0000-0000-000024090000}"/>
    <cellStyle name="Normal 2 30" xfId="2512" xr:uid="{00000000-0005-0000-0000-000025090000}"/>
    <cellStyle name="Normal 2 31" xfId="2513" xr:uid="{00000000-0005-0000-0000-000026090000}"/>
    <cellStyle name="Normal 2 32" xfId="2514" xr:uid="{00000000-0005-0000-0000-000027090000}"/>
    <cellStyle name="Normal 2 33" xfId="2515" xr:uid="{00000000-0005-0000-0000-000028090000}"/>
    <cellStyle name="Normal 2 34" xfId="2516" xr:uid="{00000000-0005-0000-0000-000029090000}"/>
    <cellStyle name="Normal 2 35" xfId="2517" xr:uid="{00000000-0005-0000-0000-00002A090000}"/>
    <cellStyle name="Normal 2 36" xfId="2518" xr:uid="{00000000-0005-0000-0000-00002B090000}"/>
    <cellStyle name="Normal 2 37" xfId="2519" xr:uid="{00000000-0005-0000-0000-00002C090000}"/>
    <cellStyle name="Normal 2 38" xfId="2520" xr:uid="{00000000-0005-0000-0000-00002D090000}"/>
    <cellStyle name="Normal 2 39" xfId="2521" xr:uid="{00000000-0005-0000-0000-00002E090000}"/>
    <cellStyle name="Normal 2 4" xfId="821" xr:uid="{00000000-0005-0000-0000-00002F090000}"/>
    <cellStyle name="Normal 2 4 2" xfId="2523" xr:uid="{00000000-0005-0000-0000-000030090000}"/>
    <cellStyle name="Normal 2 4 3" xfId="2522" xr:uid="{00000000-0005-0000-0000-000031090000}"/>
    <cellStyle name="Normal 2 40" xfId="2524" xr:uid="{00000000-0005-0000-0000-000032090000}"/>
    <cellStyle name="Normal 2 41" xfId="2525" xr:uid="{00000000-0005-0000-0000-000033090000}"/>
    <cellStyle name="Normal 2 42" xfId="2526" xr:uid="{00000000-0005-0000-0000-000034090000}"/>
    <cellStyle name="Normal 2 43" xfId="2527" xr:uid="{00000000-0005-0000-0000-000035090000}"/>
    <cellStyle name="Normal 2 44" xfId="2528" xr:uid="{00000000-0005-0000-0000-000036090000}"/>
    <cellStyle name="Normal 2 45" xfId="2529" xr:uid="{00000000-0005-0000-0000-000037090000}"/>
    <cellStyle name="Normal 2 46" xfId="2530" xr:uid="{00000000-0005-0000-0000-000038090000}"/>
    <cellStyle name="Normal 2 47" xfId="2531" xr:uid="{00000000-0005-0000-0000-000039090000}"/>
    <cellStyle name="Normal 2 48" xfId="2532" xr:uid="{00000000-0005-0000-0000-00003A090000}"/>
    <cellStyle name="Normal 2 49" xfId="2533" xr:uid="{00000000-0005-0000-0000-00003B090000}"/>
    <cellStyle name="Normal 2 5" xfId="822" xr:uid="{00000000-0005-0000-0000-00003C090000}"/>
    <cellStyle name="Normal 2 5 2" xfId="2535" xr:uid="{00000000-0005-0000-0000-00003D090000}"/>
    <cellStyle name="Normal 2 5 3" xfId="2534" xr:uid="{00000000-0005-0000-0000-00003E090000}"/>
    <cellStyle name="Normal 2 50" xfId="2536" xr:uid="{00000000-0005-0000-0000-00003F090000}"/>
    <cellStyle name="Normal 2 51" xfId="2537" xr:uid="{00000000-0005-0000-0000-000040090000}"/>
    <cellStyle name="Normal 2 52" xfId="2538" xr:uid="{00000000-0005-0000-0000-000041090000}"/>
    <cellStyle name="Normal 2 6" xfId="823" xr:uid="{00000000-0005-0000-0000-000042090000}"/>
    <cellStyle name="Normal 2 6 2" xfId="2540" xr:uid="{00000000-0005-0000-0000-000043090000}"/>
    <cellStyle name="Normal 2 6 3" xfId="2539" xr:uid="{00000000-0005-0000-0000-000044090000}"/>
    <cellStyle name="Normal 2 7" xfId="824" xr:uid="{00000000-0005-0000-0000-000045090000}"/>
    <cellStyle name="Normal 2 7 2" xfId="2542" xr:uid="{00000000-0005-0000-0000-000046090000}"/>
    <cellStyle name="Normal 2 7 3" xfId="2541" xr:uid="{00000000-0005-0000-0000-000047090000}"/>
    <cellStyle name="Normal 2 8" xfId="978" xr:uid="{00000000-0005-0000-0000-000048090000}"/>
    <cellStyle name="Normal 2 8 2" xfId="2544" xr:uid="{00000000-0005-0000-0000-000049090000}"/>
    <cellStyle name="Normal 2 8 3" xfId="2543" xr:uid="{00000000-0005-0000-0000-00004A090000}"/>
    <cellStyle name="Normal 2 9" xfId="984" xr:uid="{00000000-0005-0000-0000-00004B090000}"/>
    <cellStyle name="Normal 2 9 2" xfId="2545" xr:uid="{00000000-0005-0000-0000-00004C090000}"/>
    <cellStyle name="Normal 2_2009_06_03_tender_politin_PARCELACIJA - S formom" xfId="2546" xr:uid="{00000000-0005-0000-0000-00004D090000}"/>
    <cellStyle name="normal 20" xfId="825" xr:uid="{00000000-0005-0000-0000-00004E090000}"/>
    <cellStyle name="Normal 20 2" xfId="2548" xr:uid="{00000000-0005-0000-0000-00004F090000}"/>
    <cellStyle name="Normal 20 3" xfId="2549" xr:uid="{00000000-0005-0000-0000-000050090000}"/>
    <cellStyle name="Normal 20 4" xfId="2547" xr:uid="{00000000-0005-0000-0000-000051090000}"/>
    <cellStyle name="normal 21" xfId="964" xr:uid="{00000000-0005-0000-0000-000052090000}"/>
    <cellStyle name="Normal 21 2" xfId="2551" xr:uid="{00000000-0005-0000-0000-000053090000}"/>
    <cellStyle name="Normal 21 3" xfId="2552" xr:uid="{00000000-0005-0000-0000-000054090000}"/>
    <cellStyle name="Normal 21 4" xfId="2553" xr:uid="{00000000-0005-0000-0000-000055090000}"/>
    <cellStyle name="Normal 21 5" xfId="2554" xr:uid="{00000000-0005-0000-0000-000056090000}"/>
    <cellStyle name="Normal 21 6" xfId="2555" xr:uid="{00000000-0005-0000-0000-000057090000}"/>
    <cellStyle name="Normal 21 7" xfId="2550" xr:uid="{00000000-0005-0000-0000-000058090000}"/>
    <cellStyle name="normal 22" xfId="788" xr:uid="{00000000-0005-0000-0000-000059090000}"/>
    <cellStyle name="Normal 22 2" xfId="2557" xr:uid="{00000000-0005-0000-0000-00005A090000}"/>
    <cellStyle name="Normal 22 3" xfId="2558" xr:uid="{00000000-0005-0000-0000-00005B090000}"/>
    <cellStyle name="Normal 22 4" xfId="2556" xr:uid="{00000000-0005-0000-0000-00005C090000}"/>
    <cellStyle name="Normal 23" xfId="999" xr:uid="{00000000-0005-0000-0000-00005D090000}"/>
    <cellStyle name="Normal 23 2" xfId="2560" xr:uid="{00000000-0005-0000-0000-00005E090000}"/>
    <cellStyle name="Normal 23 3" xfId="2561" xr:uid="{00000000-0005-0000-0000-00005F090000}"/>
    <cellStyle name="Normal 23 4" xfId="2559" xr:uid="{00000000-0005-0000-0000-000060090000}"/>
    <cellStyle name="Normal 24" xfId="2562" xr:uid="{00000000-0005-0000-0000-000061090000}"/>
    <cellStyle name="Normal 24 2" xfId="2563" xr:uid="{00000000-0005-0000-0000-000062090000}"/>
    <cellStyle name="Normal 24 3" xfId="2564" xr:uid="{00000000-0005-0000-0000-000063090000}"/>
    <cellStyle name="Normal 25" xfId="2565" xr:uid="{00000000-0005-0000-0000-000064090000}"/>
    <cellStyle name="Normal 25 2" xfId="2566" xr:uid="{00000000-0005-0000-0000-000065090000}"/>
    <cellStyle name="Normal 25 3" xfId="2567" xr:uid="{00000000-0005-0000-0000-000066090000}"/>
    <cellStyle name="Normal 26" xfId="2568" xr:uid="{00000000-0005-0000-0000-000067090000}"/>
    <cellStyle name="Normal 26 2" xfId="2569" xr:uid="{00000000-0005-0000-0000-000068090000}"/>
    <cellStyle name="Normal 26 3" xfId="2570" xr:uid="{00000000-0005-0000-0000-000069090000}"/>
    <cellStyle name="Normal 27 2" xfId="2571" xr:uid="{00000000-0005-0000-0000-00006A090000}"/>
    <cellStyle name="Normal 27 3" xfId="2572" xr:uid="{00000000-0005-0000-0000-00006B090000}"/>
    <cellStyle name="Normal 28" xfId="2573" xr:uid="{00000000-0005-0000-0000-00006C090000}"/>
    <cellStyle name="Normal 28 2" xfId="2574" xr:uid="{00000000-0005-0000-0000-00006D090000}"/>
    <cellStyle name="Normal 29" xfId="2575" xr:uid="{00000000-0005-0000-0000-00006E090000}"/>
    <cellStyle name="Normal 29 2" xfId="2576" xr:uid="{00000000-0005-0000-0000-00006F090000}"/>
    <cellStyle name="Normal 3" xfId="826" xr:uid="{00000000-0005-0000-0000-000070090000}"/>
    <cellStyle name="Normal 3 2" xfId="827" xr:uid="{00000000-0005-0000-0000-000071090000}"/>
    <cellStyle name="Normal 3 2 2" xfId="2578" xr:uid="{00000000-0005-0000-0000-000072090000}"/>
    <cellStyle name="Normal 3 2 3" xfId="2579" xr:uid="{00000000-0005-0000-0000-000073090000}"/>
    <cellStyle name="Normal 3 2 4" xfId="2577" xr:uid="{00000000-0005-0000-0000-000074090000}"/>
    <cellStyle name="Normal 3 3" xfId="828" xr:uid="{00000000-0005-0000-0000-000075090000}"/>
    <cellStyle name="Normal 3 3 2" xfId="2580" xr:uid="{00000000-0005-0000-0000-000076090000}"/>
    <cellStyle name="Normal 3 4" xfId="829" xr:uid="{00000000-0005-0000-0000-000077090000}"/>
    <cellStyle name="Normal 3 4 2" xfId="2581" xr:uid="{00000000-0005-0000-0000-000078090000}"/>
    <cellStyle name="Normal 3 5" xfId="830" xr:uid="{00000000-0005-0000-0000-000079090000}"/>
    <cellStyle name="Normal 3 5 2" xfId="2582" xr:uid="{00000000-0005-0000-0000-00007A090000}"/>
    <cellStyle name="Normal 3 6" xfId="831" xr:uid="{00000000-0005-0000-0000-00007B090000}"/>
    <cellStyle name="Normal 3 6 2" xfId="2583" xr:uid="{00000000-0005-0000-0000-00007C090000}"/>
    <cellStyle name="Normal 3 7" xfId="832" xr:uid="{00000000-0005-0000-0000-00007D090000}"/>
    <cellStyle name="Normal 3 7 2" xfId="2584" xr:uid="{00000000-0005-0000-0000-00007E090000}"/>
    <cellStyle name="Normal 3 8" xfId="985" xr:uid="{00000000-0005-0000-0000-00007F090000}"/>
    <cellStyle name="Normal 3 9" xfId="1045" xr:uid="{00000000-0005-0000-0000-000080090000}"/>
    <cellStyle name="Normal 3_B" xfId="833" xr:uid="{00000000-0005-0000-0000-000081090000}"/>
    <cellStyle name="Normal 30" xfId="2585" xr:uid="{00000000-0005-0000-0000-000082090000}"/>
    <cellStyle name="Normal 30 2" xfId="2586" xr:uid="{00000000-0005-0000-0000-000083090000}"/>
    <cellStyle name="Normal 31" xfId="2587" xr:uid="{00000000-0005-0000-0000-000084090000}"/>
    <cellStyle name="Normal 31 2" xfId="2588" xr:uid="{00000000-0005-0000-0000-000085090000}"/>
    <cellStyle name="Normal 32" xfId="2589" xr:uid="{00000000-0005-0000-0000-000086090000}"/>
    <cellStyle name="Normal 32 2" xfId="2590" xr:uid="{00000000-0005-0000-0000-000087090000}"/>
    <cellStyle name="Normal 33" xfId="2591" xr:uid="{00000000-0005-0000-0000-000088090000}"/>
    <cellStyle name="Normal 33 2" xfId="2592" xr:uid="{00000000-0005-0000-0000-000089090000}"/>
    <cellStyle name="Normal 34" xfId="2593" xr:uid="{00000000-0005-0000-0000-00008A090000}"/>
    <cellStyle name="Normal 34 2" xfId="2594" xr:uid="{00000000-0005-0000-0000-00008B090000}"/>
    <cellStyle name="Normal 35" xfId="2595" xr:uid="{00000000-0005-0000-0000-00008C090000}"/>
    <cellStyle name="Normal 35 2" xfId="2596" xr:uid="{00000000-0005-0000-0000-00008D090000}"/>
    <cellStyle name="Normal 35 3" xfId="2597" xr:uid="{00000000-0005-0000-0000-00008E090000}"/>
    <cellStyle name="Normal 35 4" xfId="2598" xr:uid="{00000000-0005-0000-0000-00008F090000}"/>
    <cellStyle name="Normal 35 5" xfId="2599" xr:uid="{00000000-0005-0000-0000-000090090000}"/>
    <cellStyle name="Normal 35 6" xfId="2600" xr:uid="{00000000-0005-0000-0000-000091090000}"/>
    <cellStyle name="Normal 36" xfId="2601" xr:uid="{00000000-0005-0000-0000-000092090000}"/>
    <cellStyle name="Normal 36 2" xfId="2602" xr:uid="{00000000-0005-0000-0000-000093090000}"/>
    <cellStyle name="Normal 37" xfId="2603" xr:uid="{00000000-0005-0000-0000-000094090000}"/>
    <cellStyle name="Normal 37 2" xfId="2604" xr:uid="{00000000-0005-0000-0000-000095090000}"/>
    <cellStyle name="Normal 37 3" xfId="2605" xr:uid="{00000000-0005-0000-0000-000096090000}"/>
    <cellStyle name="Normal 37 4" xfId="2606" xr:uid="{00000000-0005-0000-0000-000097090000}"/>
    <cellStyle name="Normal 37 5" xfId="2607" xr:uid="{00000000-0005-0000-0000-000098090000}"/>
    <cellStyle name="Normal 38" xfId="2608" xr:uid="{00000000-0005-0000-0000-000099090000}"/>
    <cellStyle name="Normal 38 2" xfId="2609" xr:uid="{00000000-0005-0000-0000-00009A090000}"/>
    <cellStyle name="Normal 39" xfId="2610" xr:uid="{00000000-0005-0000-0000-00009B090000}"/>
    <cellStyle name="Normal 39 2" xfId="2611" xr:uid="{00000000-0005-0000-0000-00009C090000}"/>
    <cellStyle name="Normal 4" xfId="834" xr:uid="{00000000-0005-0000-0000-00009D090000}"/>
    <cellStyle name="Normal 4 10" xfId="2613" xr:uid="{00000000-0005-0000-0000-00009E090000}"/>
    <cellStyle name="Normal 4 2" xfId="835" xr:uid="{00000000-0005-0000-0000-00009F090000}"/>
    <cellStyle name="Normal 4 2 2" xfId="836" xr:uid="{00000000-0005-0000-0000-0000A0090000}"/>
    <cellStyle name="Normal 4 2 3" xfId="837" xr:uid="{00000000-0005-0000-0000-0000A1090000}"/>
    <cellStyle name="Normal 4 2 4" xfId="2614" xr:uid="{00000000-0005-0000-0000-0000A2090000}"/>
    <cellStyle name="Normal 4 3" xfId="838" xr:uid="{00000000-0005-0000-0000-0000A3090000}"/>
    <cellStyle name="Normal 4 3 2" xfId="839" xr:uid="{00000000-0005-0000-0000-0000A4090000}"/>
    <cellStyle name="Normal 4 3 3" xfId="840" xr:uid="{00000000-0005-0000-0000-0000A5090000}"/>
    <cellStyle name="Normal 4 3 4" xfId="2615" xr:uid="{00000000-0005-0000-0000-0000A6090000}"/>
    <cellStyle name="Normal 4 4" xfId="841" xr:uid="{00000000-0005-0000-0000-0000A7090000}"/>
    <cellStyle name="Normal 4 4 2" xfId="2616" xr:uid="{00000000-0005-0000-0000-0000A8090000}"/>
    <cellStyle name="Normal 4 5" xfId="842" xr:uid="{00000000-0005-0000-0000-0000A9090000}"/>
    <cellStyle name="Normal 4 5 2" xfId="2617" xr:uid="{00000000-0005-0000-0000-0000AA090000}"/>
    <cellStyle name="Normal 4 6" xfId="843" xr:uid="{00000000-0005-0000-0000-0000AB090000}"/>
    <cellStyle name="Normal 4 6 2" xfId="2618" xr:uid="{00000000-0005-0000-0000-0000AC090000}"/>
    <cellStyle name="Normal 4 7" xfId="844" xr:uid="{00000000-0005-0000-0000-0000AD090000}"/>
    <cellStyle name="Normal 4 7 2" xfId="2619" xr:uid="{00000000-0005-0000-0000-0000AE090000}"/>
    <cellStyle name="Normal 4 8" xfId="2612" xr:uid="{00000000-0005-0000-0000-0000AF090000}"/>
    <cellStyle name="Normal 4_B" xfId="845" xr:uid="{00000000-0005-0000-0000-0000B0090000}"/>
    <cellStyle name="Normal 40" xfId="2620" xr:uid="{00000000-0005-0000-0000-0000B1090000}"/>
    <cellStyle name="Normal 40 2" xfId="2621" xr:uid="{00000000-0005-0000-0000-0000B2090000}"/>
    <cellStyle name="Normal 41" xfId="2622" xr:uid="{00000000-0005-0000-0000-0000B3090000}"/>
    <cellStyle name="Normal 41 2" xfId="2623" xr:uid="{00000000-0005-0000-0000-0000B4090000}"/>
    <cellStyle name="Normal 42" xfId="2624" xr:uid="{00000000-0005-0000-0000-0000B5090000}"/>
    <cellStyle name="Normal 42 2" xfId="2625" xr:uid="{00000000-0005-0000-0000-0000B6090000}"/>
    <cellStyle name="Normal 43" xfId="2626" xr:uid="{00000000-0005-0000-0000-0000B7090000}"/>
    <cellStyle name="Normal 43 2" xfId="2627" xr:uid="{00000000-0005-0000-0000-0000B8090000}"/>
    <cellStyle name="Normal 44" xfId="2628" xr:uid="{00000000-0005-0000-0000-0000B9090000}"/>
    <cellStyle name="Normal 44 2" xfId="2629" xr:uid="{00000000-0005-0000-0000-0000BA090000}"/>
    <cellStyle name="Normal 45" xfId="2630" xr:uid="{00000000-0005-0000-0000-0000BB090000}"/>
    <cellStyle name="Normal 45 2" xfId="2631" xr:uid="{00000000-0005-0000-0000-0000BC090000}"/>
    <cellStyle name="Normal 46" xfId="2632" xr:uid="{00000000-0005-0000-0000-0000BD090000}"/>
    <cellStyle name="Normal 46 2" xfId="2633" xr:uid="{00000000-0005-0000-0000-0000BE090000}"/>
    <cellStyle name="Normal 47" xfId="2634" xr:uid="{00000000-0005-0000-0000-0000BF090000}"/>
    <cellStyle name="Normal 47 2" xfId="2635" xr:uid="{00000000-0005-0000-0000-0000C0090000}"/>
    <cellStyle name="Normal 48" xfId="2636" xr:uid="{00000000-0005-0000-0000-0000C1090000}"/>
    <cellStyle name="Normal 48 2" xfId="2637" xr:uid="{00000000-0005-0000-0000-0000C2090000}"/>
    <cellStyle name="Normal 49" xfId="2638" xr:uid="{00000000-0005-0000-0000-0000C3090000}"/>
    <cellStyle name="Normal 49 2" xfId="2639" xr:uid="{00000000-0005-0000-0000-0000C4090000}"/>
    <cellStyle name="Normal 5" xfId="846" xr:uid="{00000000-0005-0000-0000-0000C5090000}"/>
    <cellStyle name="Normal 5 2" xfId="2641" xr:uid="{00000000-0005-0000-0000-0000C6090000}"/>
    <cellStyle name="Normal 5 2 2" xfId="2642" xr:uid="{00000000-0005-0000-0000-0000C7090000}"/>
    <cellStyle name="Normal 5 3" xfId="2643" xr:uid="{00000000-0005-0000-0000-0000C8090000}"/>
    <cellStyle name="Normal 5 35" xfId="2644" xr:uid="{00000000-0005-0000-0000-0000C9090000}"/>
    <cellStyle name="Normal 5 4" xfId="2640" xr:uid="{00000000-0005-0000-0000-0000CA090000}"/>
    <cellStyle name="Normal 5 47" xfId="2645" xr:uid="{00000000-0005-0000-0000-0000CB090000}"/>
    <cellStyle name="Normal 5 58" xfId="2646" xr:uid="{00000000-0005-0000-0000-0000CC090000}"/>
    <cellStyle name="Normal 5 66" xfId="2647" xr:uid="{00000000-0005-0000-0000-0000CD090000}"/>
    <cellStyle name="Normal 50" xfId="2648" xr:uid="{00000000-0005-0000-0000-0000CE090000}"/>
    <cellStyle name="Normal 50 2" xfId="2649" xr:uid="{00000000-0005-0000-0000-0000CF090000}"/>
    <cellStyle name="Normal 51" xfId="2650" xr:uid="{00000000-0005-0000-0000-0000D0090000}"/>
    <cellStyle name="Normal 51 2" xfId="2651" xr:uid="{00000000-0005-0000-0000-0000D1090000}"/>
    <cellStyle name="Normal 52" xfId="2652" xr:uid="{00000000-0005-0000-0000-0000D2090000}"/>
    <cellStyle name="Normal 53" xfId="2653" xr:uid="{00000000-0005-0000-0000-0000D3090000}"/>
    <cellStyle name="Normal 53 2" xfId="2654" xr:uid="{00000000-0005-0000-0000-0000D4090000}"/>
    <cellStyle name="Normal 54" xfId="2655" xr:uid="{00000000-0005-0000-0000-0000D5090000}"/>
    <cellStyle name="Normal 55" xfId="2656" xr:uid="{00000000-0005-0000-0000-0000D6090000}"/>
    <cellStyle name="Normal 56" xfId="2657" xr:uid="{00000000-0005-0000-0000-0000D7090000}"/>
    <cellStyle name="Normal 57" xfId="2658" xr:uid="{00000000-0005-0000-0000-0000D8090000}"/>
    <cellStyle name="Normal 57 2" xfId="2659" xr:uid="{00000000-0005-0000-0000-0000D9090000}"/>
    <cellStyle name="Normal 58" xfId="2660" xr:uid="{00000000-0005-0000-0000-0000DA090000}"/>
    <cellStyle name="Normal 58 2" xfId="2661" xr:uid="{00000000-0005-0000-0000-0000DB090000}"/>
    <cellStyle name="Normal 59" xfId="2662" xr:uid="{00000000-0005-0000-0000-0000DC090000}"/>
    <cellStyle name="Normal 6" xfId="847" xr:uid="{00000000-0005-0000-0000-0000DD090000}"/>
    <cellStyle name="Normal 6 2" xfId="848" xr:uid="{00000000-0005-0000-0000-0000DE090000}"/>
    <cellStyle name="Normal 6 3" xfId="849" xr:uid="{00000000-0005-0000-0000-0000DF090000}"/>
    <cellStyle name="Normal 6 3 2" xfId="2663" xr:uid="{00000000-0005-0000-0000-0000E0090000}"/>
    <cellStyle name="Normal 6 4" xfId="850" xr:uid="{00000000-0005-0000-0000-0000E1090000}"/>
    <cellStyle name="Normal 6 5" xfId="851" xr:uid="{00000000-0005-0000-0000-0000E2090000}"/>
    <cellStyle name="Normal 6 6" xfId="967" xr:uid="{00000000-0005-0000-0000-0000E3090000}"/>
    <cellStyle name="Normal 6_B" xfId="852" xr:uid="{00000000-0005-0000-0000-0000E4090000}"/>
    <cellStyle name="Normal 60" xfId="2664" xr:uid="{00000000-0005-0000-0000-0000E5090000}"/>
    <cellStyle name="Normal 61" xfId="2665" xr:uid="{00000000-0005-0000-0000-0000E6090000}"/>
    <cellStyle name="Normal 62" xfId="2666" xr:uid="{00000000-0005-0000-0000-0000E7090000}"/>
    <cellStyle name="Normal 63" xfId="2667" xr:uid="{00000000-0005-0000-0000-0000E8090000}"/>
    <cellStyle name="Normal 64" xfId="2668" xr:uid="{00000000-0005-0000-0000-0000E9090000}"/>
    <cellStyle name="Normal 65" xfId="2669" xr:uid="{00000000-0005-0000-0000-0000EA090000}"/>
    <cellStyle name="Normal 66" xfId="2670" xr:uid="{00000000-0005-0000-0000-0000EB090000}"/>
    <cellStyle name="Normal 67" xfId="2671" xr:uid="{00000000-0005-0000-0000-0000EC090000}"/>
    <cellStyle name="Normal 68" xfId="2672" xr:uid="{00000000-0005-0000-0000-0000ED090000}"/>
    <cellStyle name="Normal 69" xfId="2673" xr:uid="{00000000-0005-0000-0000-0000EE090000}"/>
    <cellStyle name="Normal 7" xfId="853" xr:uid="{00000000-0005-0000-0000-0000EF090000}"/>
    <cellStyle name="Normal 7 10" xfId="2675" xr:uid="{00000000-0005-0000-0000-0000F0090000}"/>
    <cellStyle name="Normal 7 11" xfId="2676" xr:uid="{00000000-0005-0000-0000-0000F1090000}"/>
    <cellStyle name="Normal 7 12" xfId="2677" xr:uid="{00000000-0005-0000-0000-0000F2090000}"/>
    <cellStyle name="Normal 7 13" xfId="2678" xr:uid="{00000000-0005-0000-0000-0000F3090000}"/>
    <cellStyle name="Normal 7 14" xfId="2679" xr:uid="{00000000-0005-0000-0000-0000F4090000}"/>
    <cellStyle name="Normal 7 15" xfId="2680" xr:uid="{00000000-0005-0000-0000-0000F5090000}"/>
    <cellStyle name="Normal 7 16" xfId="2681" xr:uid="{00000000-0005-0000-0000-0000F6090000}"/>
    <cellStyle name="Normal 7 17" xfId="2682" xr:uid="{00000000-0005-0000-0000-0000F7090000}"/>
    <cellStyle name="Normal 7 18" xfId="2674" xr:uid="{00000000-0005-0000-0000-0000F8090000}"/>
    <cellStyle name="Normal 7 2" xfId="854" xr:uid="{00000000-0005-0000-0000-0000F9090000}"/>
    <cellStyle name="Normal 7 3" xfId="855" xr:uid="{00000000-0005-0000-0000-0000FA090000}"/>
    <cellStyle name="Normal 7 4" xfId="856" xr:uid="{00000000-0005-0000-0000-0000FB090000}"/>
    <cellStyle name="Normal 7 5" xfId="857" xr:uid="{00000000-0005-0000-0000-0000FC090000}"/>
    <cellStyle name="Normal 7 6" xfId="2683" xr:uid="{00000000-0005-0000-0000-0000FD090000}"/>
    <cellStyle name="Normal 7 7" xfId="2684" xr:uid="{00000000-0005-0000-0000-0000FE090000}"/>
    <cellStyle name="Normal 7 8" xfId="2685" xr:uid="{00000000-0005-0000-0000-0000FF090000}"/>
    <cellStyle name="Normal 7 9" xfId="2686" xr:uid="{00000000-0005-0000-0000-0000000A0000}"/>
    <cellStyle name="Normal 7_2009_06_03_tender_politin_PARCELACIJA - S formom" xfId="2687" xr:uid="{00000000-0005-0000-0000-0000010A0000}"/>
    <cellStyle name="Normal 70" xfId="2688" xr:uid="{00000000-0005-0000-0000-0000020A0000}"/>
    <cellStyle name="Normal 71" xfId="2689" xr:uid="{00000000-0005-0000-0000-0000030A0000}"/>
    <cellStyle name="Normal 72" xfId="2690" xr:uid="{00000000-0005-0000-0000-0000040A0000}"/>
    <cellStyle name="Normal 73" xfId="2691" xr:uid="{00000000-0005-0000-0000-0000050A0000}"/>
    <cellStyle name="Normal 74" xfId="2692" xr:uid="{00000000-0005-0000-0000-0000060A0000}"/>
    <cellStyle name="Normal 75" xfId="2693" xr:uid="{00000000-0005-0000-0000-0000070A0000}"/>
    <cellStyle name="Normal 76" xfId="2694" xr:uid="{00000000-0005-0000-0000-0000080A0000}"/>
    <cellStyle name="Normal 77" xfId="2695" xr:uid="{00000000-0005-0000-0000-0000090A0000}"/>
    <cellStyle name="Normal 78" xfId="2696" xr:uid="{00000000-0005-0000-0000-00000A0A0000}"/>
    <cellStyle name="Normal 79" xfId="2697" xr:uid="{00000000-0005-0000-0000-00000B0A0000}"/>
    <cellStyle name="Normal 8" xfId="858" xr:uid="{00000000-0005-0000-0000-00000C0A0000}"/>
    <cellStyle name="Normal 8 2" xfId="2699" xr:uid="{00000000-0005-0000-0000-00000D0A0000}"/>
    <cellStyle name="Normal 8 3" xfId="2700" xr:uid="{00000000-0005-0000-0000-00000E0A0000}"/>
    <cellStyle name="Normal 8 4" xfId="2698" xr:uid="{00000000-0005-0000-0000-00000F0A0000}"/>
    <cellStyle name="Normal 80" xfId="2701" xr:uid="{00000000-0005-0000-0000-0000100A0000}"/>
    <cellStyle name="Normal 81" xfId="2702" xr:uid="{00000000-0005-0000-0000-0000110A0000}"/>
    <cellStyle name="Normal 82" xfId="2703" xr:uid="{00000000-0005-0000-0000-0000120A0000}"/>
    <cellStyle name="Normal 83" xfId="2704" xr:uid="{00000000-0005-0000-0000-0000130A0000}"/>
    <cellStyle name="Normal 9" xfId="859" xr:uid="{00000000-0005-0000-0000-0000140A0000}"/>
    <cellStyle name="Normal 9 2" xfId="2706" xr:uid="{00000000-0005-0000-0000-0000150A0000}"/>
    <cellStyle name="Normal 9 3" xfId="2707" xr:uid="{00000000-0005-0000-0000-0000160A0000}"/>
    <cellStyle name="Normal 9 4" xfId="2705" xr:uid="{00000000-0005-0000-0000-0000170A0000}"/>
    <cellStyle name="Normal_02-114-str.inst" xfId="2708" xr:uid="{00000000-0005-0000-0000-0000180A0000}"/>
    <cellStyle name="Normal_2878K-S Rekonstrukcija lokala v Cedri - popis strojne instalacije" xfId="2998" xr:uid="{2EC31794-9BAA-4769-9342-660E636E95A2}"/>
    <cellStyle name="Normal1" xfId="2709" xr:uid="{00000000-0005-0000-0000-0000190A0000}"/>
    <cellStyle name="Normal1 2" xfId="2710" xr:uid="{00000000-0005-0000-0000-00001A0A0000}"/>
    <cellStyle name="Normal1 3" xfId="2711" xr:uid="{00000000-0005-0000-0000-00001B0A0000}"/>
    <cellStyle name="Normal3" xfId="2712" xr:uid="{00000000-0005-0000-0000-00001C0A0000}"/>
    <cellStyle name="Normale 2" xfId="860" xr:uid="{00000000-0005-0000-0000-00001D0A0000}"/>
    <cellStyle name="Normale 3" xfId="861" xr:uid="{00000000-0005-0000-0000-00001E0A0000}"/>
    <cellStyle name="Normale 3 2" xfId="979" xr:uid="{00000000-0005-0000-0000-00001F0A0000}"/>
    <cellStyle name="Normale_CCTV Price List Jan-Jun 2005" xfId="980" xr:uid="{00000000-0005-0000-0000-0000200A0000}"/>
    <cellStyle name="Nota" xfId="862" xr:uid="{00000000-0005-0000-0000-0000210A0000}"/>
    <cellStyle name="Note 1" xfId="2713" xr:uid="{00000000-0005-0000-0000-0000220A0000}"/>
    <cellStyle name="Note 2" xfId="863" xr:uid="{00000000-0005-0000-0000-0000230A0000}"/>
    <cellStyle name="Note 2 2" xfId="864" xr:uid="{00000000-0005-0000-0000-0000240A0000}"/>
    <cellStyle name="Note 2 2 2" xfId="2716" xr:uid="{00000000-0005-0000-0000-0000250A0000}"/>
    <cellStyle name="Note 2 2 3" xfId="2715" xr:uid="{00000000-0005-0000-0000-0000260A0000}"/>
    <cellStyle name="Note 2 3" xfId="865" xr:uid="{00000000-0005-0000-0000-0000270A0000}"/>
    <cellStyle name="Note 2 3 2" xfId="2718" xr:uid="{00000000-0005-0000-0000-0000280A0000}"/>
    <cellStyle name="Note 2 3 3" xfId="2717" xr:uid="{00000000-0005-0000-0000-0000290A0000}"/>
    <cellStyle name="Note 2 4" xfId="2719" xr:uid="{00000000-0005-0000-0000-00002A0A0000}"/>
    <cellStyle name="Note 2 4 2" xfId="2720" xr:uid="{00000000-0005-0000-0000-00002B0A0000}"/>
    <cellStyle name="Note 2 5" xfId="2721" xr:uid="{00000000-0005-0000-0000-00002C0A0000}"/>
    <cellStyle name="Note 2 5 2" xfId="2722" xr:uid="{00000000-0005-0000-0000-00002D0A0000}"/>
    <cellStyle name="Note 2 6" xfId="2723" xr:uid="{00000000-0005-0000-0000-00002E0A0000}"/>
    <cellStyle name="Note 2 6 2" xfId="2724" xr:uid="{00000000-0005-0000-0000-00002F0A0000}"/>
    <cellStyle name="Note 2 7" xfId="2725" xr:uid="{00000000-0005-0000-0000-0000300A0000}"/>
    <cellStyle name="Note 2 8" xfId="2726" xr:uid="{00000000-0005-0000-0000-0000310A0000}"/>
    <cellStyle name="Note 2 9" xfId="2714" xr:uid="{00000000-0005-0000-0000-0000320A0000}"/>
    <cellStyle name="Note 3" xfId="866" xr:uid="{00000000-0005-0000-0000-0000330A0000}"/>
    <cellStyle name="Note 3 2" xfId="867" xr:uid="{00000000-0005-0000-0000-0000340A0000}"/>
    <cellStyle name="Note 3 2 2" xfId="2728" xr:uid="{00000000-0005-0000-0000-0000350A0000}"/>
    <cellStyle name="Note 3 3" xfId="868" xr:uid="{00000000-0005-0000-0000-0000360A0000}"/>
    <cellStyle name="Note 3 4" xfId="2727" xr:uid="{00000000-0005-0000-0000-0000370A0000}"/>
    <cellStyle name="Note 4" xfId="869" xr:uid="{00000000-0005-0000-0000-0000380A0000}"/>
    <cellStyle name="Note 4 2" xfId="870" xr:uid="{00000000-0005-0000-0000-0000390A0000}"/>
    <cellStyle name="Note 4 2 2" xfId="2730" xr:uid="{00000000-0005-0000-0000-00003A0A0000}"/>
    <cellStyle name="Note 4 3" xfId="871" xr:uid="{00000000-0005-0000-0000-00003B0A0000}"/>
    <cellStyle name="Note 4 4" xfId="2729" xr:uid="{00000000-0005-0000-0000-00003C0A0000}"/>
    <cellStyle name="Note 5" xfId="872" xr:uid="{00000000-0005-0000-0000-00003D0A0000}"/>
    <cellStyle name="Note 5 2" xfId="873" xr:uid="{00000000-0005-0000-0000-00003E0A0000}"/>
    <cellStyle name="Note 5 2 2" xfId="2732" xr:uid="{00000000-0005-0000-0000-00003F0A0000}"/>
    <cellStyle name="Note 5 3" xfId="874" xr:uid="{00000000-0005-0000-0000-0000400A0000}"/>
    <cellStyle name="Note 5 4" xfId="2731" xr:uid="{00000000-0005-0000-0000-0000410A0000}"/>
    <cellStyle name="Note 6" xfId="2733" xr:uid="{00000000-0005-0000-0000-0000420A0000}"/>
    <cellStyle name="Note 6 2" xfId="2734" xr:uid="{00000000-0005-0000-0000-0000430A0000}"/>
    <cellStyle name="Note 7" xfId="2735" xr:uid="{00000000-0005-0000-0000-0000440A0000}"/>
    <cellStyle name="Obično 10" xfId="2736" xr:uid="{00000000-0005-0000-0000-0000450A0000}"/>
    <cellStyle name="Obično 11" xfId="2737" xr:uid="{00000000-0005-0000-0000-0000460A0000}"/>
    <cellStyle name="Obično 12" xfId="2738" xr:uid="{00000000-0005-0000-0000-0000470A0000}"/>
    <cellStyle name="Obično 13" xfId="2739" xr:uid="{00000000-0005-0000-0000-0000480A0000}"/>
    <cellStyle name="Obično 14" xfId="2740" xr:uid="{00000000-0005-0000-0000-0000490A0000}"/>
    <cellStyle name="Obično 15" xfId="2741" xr:uid="{00000000-0005-0000-0000-00004A0A0000}"/>
    <cellStyle name="Obično 16" xfId="2742" xr:uid="{00000000-0005-0000-0000-00004B0A0000}"/>
    <cellStyle name="Obično 2" xfId="2743" xr:uid="{00000000-0005-0000-0000-00004C0A0000}"/>
    <cellStyle name="Obično 3" xfId="2744" xr:uid="{00000000-0005-0000-0000-00004D0A0000}"/>
    <cellStyle name="Obično 3 2" xfId="2745" xr:uid="{00000000-0005-0000-0000-00004E0A0000}"/>
    <cellStyle name="Obično 4" xfId="2746" xr:uid="{00000000-0005-0000-0000-00004F0A0000}"/>
    <cellStyle name="Obično 5" xfId="2747" xr:uid="{00000000-0005-0000-0000-0000500A0000}"/>
    <cellStyle name="Obično 6" xfId="2748" xr:uid="{00000000-0005-0000-0000-0000510A0000}"/>
    <cellStyle name="Obično 7" xfId="2749" xr:uid="{00000000-0005-0000-0000-0000520A0000}"/>
    <cellStyle name="Obično 8" xfId="2750" xr:uid="{00000000-0005-0000-0000-0000530A0000}"/>
    <cellStyle name="Obično 9" xfId="2751" xr:uid="{00000000-0005-0000-0000-0000540A0000}"/>
    <cellStyle name="Obično_List1" xfId="2752" xr:uid="{00000000-0005-0000-0000-0000550A0000}"/>
    <cellStyle name="Odstotek 2" xfId="875" xr:uid="{00000000-0005-0000-0000-0000560A0000}"/>
    <cellStyle name="Odstotek 2 2" xfId="2754" xr:uid="{00000000-0005-0000-0000-0000570A0000}"/>
    <cellStyle name="Odstotek 2 3" xfId="2755" xr:uid="{00000000-0005-0000-0000-0000580A0000}"/>
    <cellStyle name="Odstotek 2 4" xfId="2756" xr:uid="{00000000-0005-0000-0000-0000590A0000}"/>
    <cellStyle name="Odstotek 2 5" xfId="2753" xr:uid="{00000000-0005-0000-0000-00005A0A0000}"/>
    <cellStyle name="Odstotek 3" xfId="2757" xr:uid="{00000000-0005-0000-0000-00005B0A0000}"/>
    <cellStyle name="Odstotek 4" xfId="2997" xr:uid="{48AB9B1E-5688-48A2-8447-A0246663745C}"/>
    <cellStyle name="OPIS" xfId="1037" xr:uid="{00000000-0005-0000-0000-00005C0A0000}"/>
    <cellStyle name="OPIS 2" xfId="1038" xr:uid="{00000000-0005-0000-0000-00005D0A0000}"/>
    <cellStyle name="OPIS 2 2" xfId="2758" xr:uid="{00000000-0005-0000-0000-00005E0A0000}"/>
    <cellStyle name="OPIS 2 2 2" xfId="2759" xr:uid="{00000000-0005-0000-0000-00005F0A0000}"/>
    <cellStyle name="OPIS 2 2 3" xfId="2760" xr:uid="{00000000-0005-0000-0000-0000600A0000}"/>
    <cellStyle name="OPIS 2 3" xfId="2761" xr:uid="{00000000-0005-0000-0000-0000610A0000}"/>
    <cellStyle name="OPIS 2 4" xfId="2762" xr:uid="{00000000-0005-0000-0000-0000620A0000}"/>
    <cellStyle name="OPIS 3" xfId="2763" xr:uid="{00000000-0005-0000-0000-0000630A0000}"/>
    <cellStyle name="Opomba 2" xfId="2764" xr:uid="{00000000-0005-0000-0000-0000640A0000}"/>
    <cellStyle name="Opomba 2 2" xfId="2765" xr:uid="{00000000-0005-0000-0000-0000650A0000}"/>
    <cellStyle name="Opomba 2 3" xfId="2766" xr:uid="{00000000-0005-0000-0000-0000660A0000}"/>
    <cellStyle name="Opomba 3" xfId="2767" xr:uid="{00000000-0005-0000-0000-0000670A0000}"/>
    <cellStyle name="Opomba 3 2" xfId="2768" xr:uid="{00000000-0005-0000-0000-0000680A0000}"/>
    <cellStyle name="Opomba 3 3" xfId="2769" xr:uid="{00000000-0005-0000-0000-0000690A0000}"/>
    <cellStyle name="Opomba 4" xfId="2770" xr:uid="{00000000-0005-0000-0000-00006A0A0000}"/>
    <cellStyle name="Opomba 4 2" xfId="2771" xr:uid="{00000000-0005-0000-0000-00006B0A0000}"/>
    <cellStyle name="Output" xfId="876" xr:uid="{00000000-0005-0000-0000-00006C0A0000}"/>
    <cellStyle name="Output 2" xfId="877" xr:uid="{00000000-0005-0000-0000-00006D0A0000}"/>
    <cellStyle name="Output 2 2" xfId="878" xr:uid="{00000000-0005-0000-0000-00006E0A0000}"/>
    <cellStyle name="Output 2 2 2" xfId="2774" xr:uid="{00000000-0005-0000-0000-00006F0A0000}"/>
    <cellStyle name="Output 2 3" xfId="879" xr:uid="{00000000-0005-0000-0000-0000700A0000}"/>
    <cellStyle name="Output 2 3 2" xfId="2775" xr:uid="{00000000-0005-0000-0000-0000710A0000}"/>
    <cellStyle name="Output 2 4" xfId="2773" xr:uid="{00000000-0005-0000-0000-0000720A0000}"/>
    <cellStyle name="Output 3" xfId="880" xr:uid="{00000000-0005-0000-0000-0000730A0000}"/>
    <cellStyle name="Output 3 2" xfId="881" xr:uid="{00000000-0005-0000-0000-0000740A0000}"/>
    <cellStyle name="Output 3 2 2" xfId="2777" xr:uid="{00000000-0005-0000-0000-0000750A0000}"/>
    <cellStyle name="Output 3 3" xfId="882" xr:uid="{00000000-0005-0000-0000-0000760A0000}"/>
    <cellStyle name="Output 3 4" xfId="2776" xr:uid="{00000000-0005-0000-0000-0000770A0000}"/>
    <cellStyle name="Output 4" xfId="883" xr:uid="{00000000-0005-0000-0000-0000780A0000}"/>
    <cellStyle name="Output 4 2" xfId="884" xr:uid="{00000000-0005-0000-0000-0000790A0000}"/>
    <cellStyle name="Output 4 2 2" xfId="2779" xr:uid="{00000000-0005-0000-0000-00007A0A0000}"/>
    <cellStyle name="Output 4 3" xfId="885" xr:uid="{00000000-0005-0000-0000-00007B0A0000}"/>
    <cellStyle name="Output 4 4" xfId="2778" xr:uid="{00000000-0005-0000-0000-00007C0A0000}"/>
    <cellStyle name="Output 5" xfId="886" xr:uid="{00000000-0005-0000-0000-00007D0A0000}"/>
    <cellStyle name="Output 5 2" xfId="887" xr:uid="{00000000-0005-0000-0000-00007E0A0000}"/>
    <cellStyle name="Output 5 2 2" xfId="2781" xr:uid="{00000000-0005-0000-0000-00007F0A0000}"/>
    <cellStyle name="Output 5 3" xfId="888" xr:uid="{00000000-0005-0000-0000-0000800A0000}"/>
    <cellStyle name="Output 5 4" xfId="2780" xr:uid="{00000000-0005-0000-0000-0000810A0000}"/>
    <cellStyle name="Output 6" xfId="2782" xr:uid="{00000000-0005-0000-0000-0000820A0000}"/>
    <cellStyle name="Output 6 2" xfId="2783" xr:uid="{00000000-0005-0000-0000-0000830A0000}"/>
    <cellStyle name="Output 7" xfId="2772" xr:uid="{00000000-0005-0000-0000-0000840A0000}"/>
    <cellStyle name="Percent [2]" xfId="2784" xr:uid="{00000000-0005-0000-0000-0000850A0000}"/>
    <cellStyle name="Percent [2] 2" xfId="2785" xr:uid="{00000000-0005-0000-0000-0000860A0000}"/>
    <cellStyle name="Percent 10" xfId="2786" xr:uid="{00000000-0005-0000-0000-0000870A0000}"/>
    <cellStyle name="Percent 10 2" xfId="2787" xr:uid="{00000000-0005-0000-0000-0000880A0000}"/>
    <cellStyle name="Percent 11" xfId="2788" xr:uid="{00000000-0005-0000-0000-0000890A0000}"/>
    <cellStyle name="Percent 11 2" xfId="2789" xr:uid="{00000000-0005-0000-0000-00008A0A0000}"/>
    <cellStyle name="Percent 12" xfId="2790" xr:uid="{00000000-0005-0000-0000-00008B0A0000}"/>
    <cellStyle name="Percent 12 2" xfId="2791" xr:uid="{00000000-0005-0000-0000-00008C0A0000}"/>
    <cellStyle name="Percent 13" xfId="2792" xr:uid="{00000000-0005-0000-0000-00008D0A0000}"/>
    <cellStyle name="Percent 13 2" xfId="2793" xr:uid="{00000000-0005-0000-0000-00008E0A0000}"/>
    <cellStyle name="Percent 14" xfId="2794" xr:uid="{00000000-0005-0000-0000-00008F0A0000}"/>
    <cellStyle name="Percent 14 2" xfId="2795" xr:uid="{00000000-0005-0000-0000-0000900A0000}"/>
    <cellStyle name="Percent 15" xfId="2796" xr:uid="{00000000-0005-0000-0000-0000910A0000}"/>
    <cellStyle name="Percent 15 2" xfId="2797" xr:uid="{00000000-0005-0000-0000-0000920A0000}"/>
    <cellStyle name="Percent 16" xfId="2798" xr:uid="{00000000-0005-0000-0000-0000930A0000}"/>
    <cellStyle name="Percent 16 2" xfId="2799" xr:uid="{00000000-0005-0000-0000-0000940A0000}"/>
    <cellStyle name="Percent 17" xfId="2800" xr:uid="{00000000-0005-0000-0000-0000950A0000}"/>
    <cellStyle name="Percent 17 2" xfId="2801" xr:uid="{00000000-0005-0000-0000-0000960A0000}"/>
    <cellStyle name="Percent 18" xfId="2802" xr:uid="{00000000-0005-0000-0000-0000970A0000}"/>
    <cellStyle name="Percent 18 2" xfId="2803" xr:uid="{00000000-0005-0000-0000-0000980A0000}"/>
    <cellStyle name="Percent 19" xfId="2804" xr:uid="{00000000-0005-0000-0000-0000990A0000}"/>
    <cellStyle name="Percent 19 2" xfId="2805" xr:uid="{00000000-0005-0000-0000-00009A0A0000}"/>
    <cellStyle name="Percent 2" xfId="2806" xr:uid="{00000000-0005-0000-0000-00009B0A0000}"/>
    <cellStyle name="Percent 2 2" xfId="2807" xr:uid="{00000000-0005-0000-0000-00009C0A0000}"/>
    <cellStyle name="Percent 20" xfId="2808" xr:uid="{00000000-0005-0000-0000-00009D0A0000}"/>
    <cellStyle name="Percent 20 2" xfId="2809" xr:uid="{00000000-0005-0000-0000-00009E0A0000}"/>
    <cellStyle name="Percent 21" xfId="2810" xr:uid="{00000000-0005-0000-0000-00009F0A0000}"/>
    <cellStyle name="Percent 21 2" xfId="2811" xr:uid="{00000000-0005-0000-0000-0000A00A0000}"/>
    <cellStyle name="Percent 22" xfId="2812" xr:uid="{00000000-0005-0000-0000-0000A10A0000}"/>
    <cellStyle name="Percent 22 2" xfId="2813" xr:uid="{00000000-0005-0000-0000-0000A20A0000}"/>
    <cellStyle name="Percent 23" xfId="2814" xr:uid="{00000000-0005-0000-0000-0000A30A0000}"/>
    <cellStyle name="Percent 23 2" xfId="2815" xr:uid="{00000000-0005-0000-0000-0000A40A0000}"/>
    <cellStyle name="Percent 24" xfId="2816" xr:uid="{00000000-0005-0000-0000-0000A50A0000}"/>
    <cellStyle name="Percent 24 2" xfId="2817" xr:uid="{00000000-0005-0000-0000-0000A60A0000}"/>
    <cellStyle name="Percent 25" xfId="2818" xr:uid="{00000000-0005-0000-0000-0000A70A0000}"/>
    <cellStyle name="Percent 25 2" xfId="2819" xr:uid="{00000000-0005-0000-0000-0000A80A0000}"/>
    <cellStyle name="Percent 26" xfId="2820" xr:uid="{00000000-0005-0000-0000-0000A90A0000}"/>
    <cellStyle name="Percent 26 2" xfId="2821" xr:uid="{00000000-0005-0000-0000-0000AA0A0000}"/>
    <cellStyle name="Percent 27" xfId="2822" xr:uid="{00000000-0005-0000-0000-0000AB0A0000}"/>
    <cellStyle name="Percent 27 2" xfId="2823" xr:uid="{00000000-0005-0000-0000-0000AC0A0000}"/>
    <cellStyle name="Percent 28" xfId="2824" xr:uid="{00000000-0005-0000-0000-0000AD0A0000}"/>
    <cellStyle name="Percent 28 2" xfId="2825" xr:uid="{00000000-0005-0000-0000-0000AE0A0000}"/>
    <cellStyle name="Percent 29" xfId="2826" xr:uid="{00000000-0005-0000-0000-0000AF0A0000}"/>
    <cellStyle name="Percent 29 2" xfId="2827" xr:uid="{00000000-0005-0000-0000-0000B00A0000}"/>
    <cellStyle name="Percent 3" xfId="2828" xr:uid="{00000000-0005-0000-0000-0000B10A0000}"/>
    <cellStyle name="Percent 3 2" xfId="2829" xr:uid="{00000000-0005-0000-0000-0000B20A0000}"/>
    <cellStyle name="Percent 30" xfId="2830" xr:uid="{00000000-0005-0000-0000-0000B30A0000}"/>
    <cellStyle name="Percent 30 2" xfId="2831" xr:uid="{00000000-0005-0000-0000-0000B40A0000}"/>
    <cellStyle name="Percent 31" xfId="2832" xr:uid="{00000000-0005-0000-0000-0000B50A0000}"/>
    <cellStyle name="Percent 31 2" xfId="2833" xr:uid="{00000000-0005-0000-0000-0000B60A0000}"/>
    <cellStyle name="Percent 32" xfId="2834" xr:uid="{00000000-0005-0000-0000-0000B70A0000}"/>
    <cellStyle name="Percent 32 2" xfId="2835" xr:uid="{00000000-0005-0000-0000-0000B80A0000}"/>
    <cellStyle name="Percent 33" xfId="2836" xr:uid="{00000000-0005-0000-0000-0000B90A0000}"/>
    <cellStyle name="Percent 34" xfId="2837" xr:uid="{00000000-0005-0000-0000-0000BA0A0000}"/>
    <cellStyle name="Percent 35" xfId="2838" xr:uid="{00000000-0005-0000-0000-0000BB0A0000}"/>
    <cellStyle name="Percent 36" xfId="2839" xr:uid="{00000000-0005-0000-0000-0000BC0A0000}"/>
    <cellStyle name="Percent 37" xfId="2840" xr:uid="{00000000-0005-0000-0000-0000BD0A0000}"/>
    <cellStyle name="Percent 38" xfId="2841" xr:uid="{00000000-0005-0000-0000-0000BE0A0000}"/>
    <cellStyle name="Percent 39" xfId="2842" xr:uid="{00000000-0005-0000-0000-0000BF0A0000}"/>
    <cellStyle name="Percent 4" xfId="2843" xr:uid="{00000000-0005-0000-0000-0000C00A0000}"/>
    <cellStyle name="Percent 4 2" xfId="2844" xr:uid="{00000000-0005-0000-0000-0000C10A0000}"/>
    <cellStyle name="Percent 40" xfId="2845" xr:uid="{00000000-0005-0000-0000-0000C20A0000}"/>
    <cellStyle name="Percent 41" xfId="2846" xr:uid="{00000000-0005-0000-0000-0000C30A0000}"/>
    <cellStyle name="Percent 42" xfId="2847" xr:uid="{00000000-0005-0000-0000-0000C40A0000}"/>
    <cellStyle name="Percent 43" xfId="2848" xr:uid="{00000000-0005-0000-0000-0000C50A0000}"/>
    <cellStyle name="Percent 44" xfId="2849" xr:uid="{00000000-0005-0000-0000-0000C60A0000}"/>
    <cellStyle name="Percent 45" xfId="2850" xr:uid="{00000000-0005-0000-0000-0000C70A0000}"/>
    <cellStyle name="Percent 46" xfId="2851" xr:uid="{00000000-0005-0000-0000-0000C80A0000}"/>
    <cellStyle name="Percent 47" xfId="2852" xr:uid="{00000000-0005-0000-0000-0000C90A0000}"/>
    <cellStyle name="Percent 48" xfId="2853" xr:uid="{00000000-0005-0000-0000-0000CA0A0000}"/>
    <cellStyle name="Percent 49" xfId="2854" xr:uid="{00000000-0005-0000-0000-0000CB0A0000}"/>
    <cellStyle name="Percent 5" xfId="2855" xr:uid="{00000000-0005-0000-0000-0000CC0A0000}"/>
    <cellStyle name="Percent 5 2" xfId="2856" xr:uid="{00000000-0005-0000-0000-0000CD0A0000}"/>
    <cellStyle name="Percent 50" xfId="2857" xr:uid="{00000000-0005-0000-0000-0000CE0A0000}"/>
    <cellStyle name="Percent 51" xfId="2858" xr:uid="{00000000-0005-0000-0000-0000CF0A0000}"/>
    <cellStyle name="Percent 6" xfId="2859" xr:uid="{00000000-0005-0000-0000-0000D00A0000}"/>
    <cellStyle name="Percent 6 2" xfId="2860" xr:uid="{00000000-0005-0000-0000-0000D10A0000}"/>
    <cellStyle name="Percent 7" xfId="2861" xr:uid="{00000000-0005-0000-0000-0000D20A0000}"/>
    <cellStyle name="Percent 7 2" xfId="2862" xr:uid="{00000000-0005-0000-0000-0000D30A0000}"/>
    <cellStyle name="Percent 8" xfId="2863" xr:uid="{00000000-0005-0000-0000-0000D40A0000}"/>
    <cellStyle name="Percent 8 2" xfId="2864" xr:uid="{00000000-0005-0000-0000-0000D50A0000}"/>
    <cellStyle name="Percent 9" xfId="2865" xr:uid="{00000000-0005-0000-0000-0000D60A0000}"/>
    <cellStyle name="Percent 9 2" xfId="2866" xr:uid="{00000000-0005-0000-0000-0000D70A0000}"/>
    <cellStyle name="Percentuale 2" xfId="981" xr:uid="{00000000-0005-0000-0000-0000D80A0000}"/>
    <cellStyle name="Pojasnjevalno besedilo 2" xfId="2867" xr:uid="{00000000-0005-0000-0000-0000D90A0000}"/>
    <cellStyle name="popis" xfId="2868" xr:uid="{00000000-0005-0000-0000-0000DA0A0000}"/>
    <cellStyle name="Popis Evo" xfId="889" xr:uid="{00000000-0005-0000-0000-0000DB0A0000}"/>
    <cellStyle name="Popis Evo 2" xfId="996" xr:uid="{00000000-0005-0000-0000-0000DC0A0000}"/>
    <cellStyle name="popis opomba" xfId="2869" xr:uid="{00000000-0005-0000-0000-0000DD0A0000}"/>
    <cellStyle name="popis postavka" xfId="2870" xr:uid="{00000000-0005-0000-0000-0000DE0A0000}"/>
    <cellStyle name="Poudarek1 2" xfId="2871" xr:uid="{00000000-0005-0000-0000-0000DF0A0000}"/>
    <cellStyle name="Poudarek2 2" xfId="2872" xr:uid="{00000000-0005-0000-0000-0000E00A0000}"/>
    <cellStyle name="Poudarek3 2" xfId="2873" xr:uid="{00000000-0005-0000-0000-0000E10A0000}"/>
    <cellStyle name="Poudarek4 2" xfId="2874" xr:uid="{00000000-0005-0000-0000-0000E20A0000}"/>
    <cellStyle name="Poudarek5 2" xfId="2875" xr:uid="{00000000-0005-0000-0000-0000E30A0000}"/>
    <cellStyle name="Poudarek6 2" xfId="2876" xr:uid="{00000000-0005-0000-0000-0000E40A0000}"/>
    <cellStyle name="Povezana celica 2" xfId="2877" xr:uid="{00000000-0005-0000-0000-0000E50A0000}"/>
    <cellStyle name="Povezana ćelija" xfId="2878" xr:uid="{00000000-0005-0000-0000-0000E60A0000}"/>
    <cellStyle name="Povezana ćelija 2" xfId="2879" xr:uid="{00000000-0005-0000-0000-0000E70A0000}"/>
    <cellStyle name="Preveri celico 2" xfId="2880" xr:uid="{00000000-0005-0000-0000-0000E80A0000}"/>
    <cellStyle name="Provjera ćelije" xfId="2881" xr:uid="{00000000-0005-0000-0000-0000E90A0000}"/>
    <cellStyle name="Provjera ćelije 2" xfId="2882" xr:uid="{00000000-0005-0000-0000-0000EA0A0000}"/>
    <cellStyle name="PRVA VRSTA Element delo" xfId="890" xr:uid="{00000000-0005-0000-0000-0000EB0A0000}"/>
    <cellStyle name="PRVA VRSTA Element delo 2" xfId="891" xr:uid="{00000000-0005-0000-0000-0000EC0A0000}"/>
    <cellStyle name="PRVA VRSTA Element delo 2 2" xfId="2883" xr:uid="{00000000-0005-0000-0000-0000ED0A0000}"/>
    <cellStyle name="PRVA VRSTA Element delo 3" xfId="892" xr:uid="{00000000-0005-0000-0000-0000EE0A0000}"/>
    <cellStyle name="PRVA VRSTA Element delo_Sheet1" xfId="893" xr:uid="{00000000-0005-0000-0000-0000EF0A0000}"/>
    <cellStyle name="Računanje 2" xfId="2884" xr:uid="{00000000-0005-0000-0000-0000F00A0000}"/>
    <cellStyle name="redni brojevi" xfId="2885" xr:uid="{00000000-0005-0000-0000-0000F10A0000}"/>
    <cellStyle name="S11" xfId="2886" xr:uid="{00000000-0005-0000-0000-0000F20A0000}"/>
    <cellStyle name="S12" xfId="2887" xr:uid="{00000000-0005-0000-0000-0000F30A0000}"/>
    <cellStyle name="S13" xfId="2888" xr:uid="{00000000-0005-0000-0000-0000F40A0000}"/>
    <cellStyle name="S14" xfId="2889" xr:uid="{00000000-0005-0000-0000-0000F50A0000}"/>
    <cellStyle name="S15" xfId="2890" xr:uid="{00000000-0005-0000-0000-0000F60A0000}"/>
    <cellStyle name="S17" xfId="2891" xr:uid="{00000000-0005-0000-0000-0000F70A0000}"/>
    <cellStyle name="S20" xfId="2892" xr:uid="{00000000-0005-0000-0000-0000F80A0000}"/>
    <cellStyle name="S21" xfId="2893" xr:uid="{00000000-0005-0000-0000-0000F90A0000}"/>
    <cellStyle name="S22" xfId="2894" xr:uid="{00000000-0005-0000-0000-0000FA0A0000}"/>
    <cellStyle name="S23" xfId="2895" xr:uid="{00000000-0005-0000-0000-0000FB0A0000}"/>
    <cellStyle name="S24" xfId="2896" xr:uid="{00000000-0005-0000-0000-0000FC0A0000}"/>
    <cellStyle name="S25" xfId="2897" xr:uid="{00000000-0005-0000-0000-0000FD0A0000}"/>
    <cellStyle name="S3" xfId="2898" xr:uid="{00000000-0005-0000-0000-0000FE0A0000}"/>
    <cellStyle name="S31" xfId="2899" xr:uid="{00000000-0005-0000-0000-0000FF0A0000}"/>
    <cellStyle name="Sheet Title" xfId="2900" xr:uid="{00000000-0005-0000-0000-0000000B0000}"/>
    <cellStyle name="Skupaj cena" xfId="894" xr:uid="{00000000-0005-0000-0000-0000010B0000}"/>
    <cellStyle name="Skupaj cena 2" xfId="895" xr:uid="{00000000-0005-0000-0000-0000020B0000}"/>
    <cellStyle name="Skupaj cena 3" xfId="896" xr:uid="{00000000-0005-0000-0000-0000030B0000}"/>
    <cellStyle name="Skupaj cena_popis_vlom DS7400" xfId="2901" xr:uid="{00000000-0005-0000-0000-0000040B0000}"/>
    <cellStyle name="Slabo 2" xfId="2902" xr:uid="{00000000-0005-0000-0000-0000050B0000}"/>
    <cellStyle name="Slog 1" xfId="897" xr:uid="{00000000-0005-0000-0000-0000060B0000}"/>
    <cellStyle name="Slog 1 2" xfId="982" xr:uid="{00000000-0005-0000-0000-0000070B0000}"/>
    <cellStyle name="Slog 1 2 2" xfId="2905" xr:uid="{00000000-0005-0000-0000-0000080B0000}"/>
    <cellStyle name="Slog 1 2 2 2" xfId="2906" xr:uid="{00000000-0005-0000-0000-0000090B0000}"/>
    <cellStyle name="Slog 1 2 2 2 2" xfId="2907" xr:uid="{00000000-0005-0000-0000-00000A0B0000}"/>
    <cellStyle name="Slog 1 2 2 2 3" xfId="2908" xr:uid="{00000000-0005-0000-0000-00000B0B0000}"/>
    <cellStyle name="Slog 1 2 2 3" xfId="2909" xr:uid="{00000000-0005-0000-0000-00000C0B0000}"/>
    <cellStyle name="Slog 1 2 3" xfId="2910" xr:uid="{00000000-0005-0000-0000-00000D0B0000}"/>
    <cellStyle name="Slog 1 2 4" xfId="2904" xr:uid="{00000000-0005-0000-0000-00000E0B0000}"/>
    <cellStyle name="Slog 1 3" xfId="998" xr:uid="{00000000-0005-0000-0000-00000F0B0000}"/>
    <cellStyle name="Slog 1 3 2" xfId="1055" xr:uid="{00000000-0005-0000-0000-0000100B0000}"/>
    <cellStyle name="Slog 1 3 2 2" xfId="2911" xr:uid="{00000000-0005-0000-0000-0000110B0000}"/>
    <cellStyle name="Slog 1 4" xfId="2912" xr:uid="{00000000-0005-0000-0000-0000120B0000}"/>
    <cellStyle name="Slog 1 5" xfId="1054" xr:uid="{00000000-0005-0000-0000-0000130B0000}"/>
    <cellStyle name="Slog 1 6" xfId="2913" xr:uid="{00000000-0005-0000-0000-0000140B0000}"/>
    <cellStyle name="Slog 1 7" xfId="2903" xr:uid="{00000000-0005-0000-0000-0000150B0000}"/>
    <cellStyle name="Slog 1_POPIS DEL BAZEN ŽUSTERNA Servisni objekt oddaja" xfId="2914" xr:uid="{00000000-0005-0000-0000-0000160B0000}"/>
    <cellStyle name="ST" xfId="1039" xr:uid="{00000000-0005-0000-0000-0000170B0000}"/>
    <cellStyle name="ST 2" xfId="1040" xr:uid="{00000000-0005-0000-0000-0000180B0000}"/>
    <cellStyle name="ST 2 2" xfId="2915" xr:uid="{00000000-0005-0000-0000-0000190B0000}"/>
    <cellStyle name="ST 2 2 2" xfId="2916" xr:uid="{00000000-0005-0000-0000-00001A0B0000}"/>
    <cellStyle name="ST 2 2 3" xfId="2917" xr:uid="{00000000-0005-0000-0000-00001B0B0000}"/>
    <cellStyle name="ST 2 3" xfId="2918" xr:uid="{00000000-0005-0000-0000-00001C0B0000}"/>
    <cellStyle name="ST 2 4" xfId="2919" xr:uid="{00000000-0005-0000-0000-00001D0B0000}"/>
    <cellStyle name="Standard_aktuell" xfId="898" xr:uid="{00000000-0005-0000-0000-00001E0B0000}"/>
    <cellStyle name="Stil 1" xfId="2920" xr:uid="{00000000-0005-0000-0000-00001F0B0000}"/>
    <cellStyle name="Stil 1 2" xfId="2921" xr:uid="{00000000-0005-0000-0000-0000200B0000}"/>
    <cellStyle name="Stil 1 3" xfId="2922" xr:uid="{00000000-0005-0000-0000-0000210B0000}"/>
    <cellStyle name="Style 1" xfId="899" xr:uid="{00000000-0005-0000-0000-0000220B0000}"/>
    <cellStyle name="Style 1 2" xfId="2924" xr:uid="{00000000-0005-0000-0000-0000230B0000}"/>
    <cellStyle name="Style 1 2 2" xfId="2925" xr:uid="{00000000-0005-0000-0000-0000240B0000}"/>
    <cellStyle name="Style 1 3" xfId="2926" xr:uid="{00000000-0005-0000-0000-0000250B0000}"/>
    <cellStyle name="Style 1 4" xfId="2923" xr:uid="{00000000-0005-0000-0000-0000260B0000}"/>
    <cellStyle name="Tekst objašnjenja" xfId="2927" xr:uid="{00000000-0005-0000-0000-0000270B0000}"/>
    <cellStyle name="Tekst objašnjenja 2" xfId="2928" xr:uid="{00000000-0005-0000-0000-0000280B0000}"/>
    <cellStyle name="Tekst upozorenja" xfId="2929" xr:uid="{00000000-0005-0000-0000-0000290B0000}"/>
    <cellStyle name="Tekst upozorenja 2" xfId="2930" xr:uid="{00000000-0005-0000-0000-00002A0B0000}"/>
    <cellStyle name="tekst-levo" xfId="2931" xr:uid="{00000000-0005-0000-0000-00002B0B0000}"/>
    <cellStyle name="Testo avviso" xfId="900" xr:uid="{00000000-0005-0000-0000-00002C0B0000}"/>
    <cellStyle name="Testo descrittivo" xfId="901" xr:uid="{00000000-0005-0000-0000-00002D0B0000}"/>
    <cellStyle name="Title" xfId="2932" xr:uid="{00000000-0005-0000-0000-00002E0B0000}"/>
    <cellStyle name="Title 2" xfId="902" xr:uid="{00000000-0005-0000-0000-00002F0B0000}"/>
    <cellStyle name="Title 2 2" xfId="903" xr:uid="{00000000-0005-0000-0000-0000300B0000}"/>
    <cellStyle name="Title 2 3" xfId="904" xr:uid="{00000000-0005-0000-0000-0000310B0000}"/>
    <cellStyle name="Title 2 4" xfId="2933" xr:uid="{00000000-0005-0000-0000-0000320B0000}"/>
    <cellStyle name="Title 3" xfId="905" xr:uid="{00000000-0005-0000-0000-0000330B0000}"/>
    <cellStyle name="Title 3 2" xfId="906" xr:uid="{00000000-0005-0000-0000-0000340B0000}"/>
    <cellStyle name="Title 3 3" xfId="907" xr:uid="{00000000-0005-0000-0000-0000350B0000}"/>
    <cellStyle name="Title 4" xfId="908" xr:uid="{00000000-0005-0000-0000-0000360B0000}"/>
    <cellStyle name="Title 4 2" xfId="909" xr:uid="{00000000-0005-0000-0000-0000370B0000}"/>
    <cellStyle name="Title 4 3" xfId="910" xr:uid="{00000000-0005-0000-0000-0000380B0000}"/>
    <cellStyle name="Title 5" xfId="911" xr:uid="{00000000-0005-0000-0000-0000390B0000}"/>
    <cellStyle name="Title 5 2" xfId="912" xr:uid="{00000000-0005-0000-0000-00003A0B0000}"/>
    <cellStyle name="Title 5 3" xfId="913" xr:uid="{00000000-0005-0000-0000-00003B0B0000}"/>
    <cellStyle name="Title 6" xfId="2934" xr:uid="{00000000-0005-0000-0000-00003C0B0000}"/>
    <cellStyle name="Titolo" xfId="914" xr:uid="{00000000-0005-0000-0000-00003D0B0000}"/>
    <cellStyle name="Titolo 1" xfId="915" xr:uid="{00000000-0005-0000-0000-00003E0B0000}"/>
    <cellStyle name="Titolo 2" xfId="916" xr:uid="{00000000-0005-0000-0000-00003F0B0000}"/>
    <cellStyle name="Titolo 3" xfId="917" xr:uid="{00000000-0005-0000-0000-0000400B0000}"/>
    <cellStyle name="Titolo 4" xfId="918" xr:uid="{00000000-0005-0000-0000-0000410B0000}"/>
    <cellStyle name="Total" xfId="2935" xr:uid="{00000000-0005-0000-0000-0000420B0000}"/>
    <cellStyle name="Total 10" xfId="919" xr:uid="{00000000-0005-0000-0000-0000430B0000}"/>
    <cellStyle name="Total 10 2" xfId="920" xr:uid="{00000000-0005-0000-0000-0000440B0000}"/>
    <cellStyle name="Total 10 3" xfId="921" xr:uid="{00000000-0005-0000-0000-0000450B0000}"/>
    <cellStyle name="Total 2" xfId="922" xr:uid="{00000000-0005-0000-0000-0000460B0000}"/>
    <cellStyle name="Total 2 2" xfId="923" xr:uid="{00000000-0005-0000-0000-0000470B0000}"/>
    <cellStyle name="Total 2 2 2" xfId="2937" xr:uid="{00000000-0005-0000-0000-0000480B0000}"/>
    <cellStyle name="Total 2 3" xfId="924" xr:uid="{00000000-0005-0000-0000-0000490B0000}"/>
    <cellStyle name="Total 2 4" xfId="2936" xr:uid="{00000000-0005-0000-0000-00004A0B0000}"/>
    <cellStyle name="Total 3" xfId="925" xr:uid="{00000000-0005-0000-0000-00004B0B0000}"/>
    <cellStyle name="Total 3 2" xfId="926" xr:uid="{00000000-0005-0000-0000-00004C0B0000}"/>
    <cellStyle name="Total 3 3" xfId="927" xr:uid="{00000000-0005-0000-0000-00004D0B0000}"/>
    <cellStyle name="Total 3 4" xfId="2938" xr:uid="{00000000-0005-0000-0000-00004E0B0000}"/>
    <cellStyle name="Total 4" xfId="928" xr:uid="{00000000-0005-0000-0000-00004F0B0000}"/>
    <cellStyle name="Total 4 2" xfId="929" xr:uid="{00000000-0005-0000-0000-0000500B0000}"/>
    <cellStyle name="Total 4 3" xfId="930" xr:uid="{00000000-0005-0000-0000-0000510B0000}"/>
    <cellStyle name="Total 4 4" xfId="2939" xr:uid="{00000000-0005-0000-0000-0000520B0000}"/>
    <cellStyle name="Total 5" xfId="931" xr:uid="{00000000-0005-0000-0000-0000530B0000}"/>
    <cellStyle name="Total 5 2" xfId="932" xr:uid="{00000000-0005-0000-0000-0000540B0000}"/>
    <cellStyle name="Total 5 3" xfId="933" xr:uid="{00000000-0005-0000-0000-0000550B0000}"/>
    <cellStyle name="Total 5 4" xfId="2940" xr:uid="{00000000-0005-0000-0000-0000560B0000}"/>
    <cellStyle name="Total 6" xfId="934" xr:uid="{00000000-0005-0000-0000-0000570B0000}"/>
    <cellStyle name="Total 6 2" xfId="935" xr:uid="{00000000-0005-0000-0000-0000580B0000}"/>
    <cellStyle name="Total 6 3" xfId="936" xr:uid="{00000000-0005-0000-0000-0000590B0000}"/>
    <cellStyle name="Total 6 4" xfId="2941" xr:uid="{00000000-0005-0000-0000-00005A0B0000}"/>
    <cellStyle name="Total 7" xfId="937" xr:uid="{00000000-0005-0000-0000-00005B0B0000}"/>
    <cellStyle name="Total 7 2" xfId="938" xr:uid="{00000000-0005-0000-0000-00005C0B0000}"/>
    <cellStyle name="Total 7 3" xfId="939" xr:uid="{00000000-0005-0000-0000-00005D0B0000}"/>
    <cellStyle name="Total 7 4" xfId="2942" xr:uid="{00000000-0005-0000-0000-00005E0B0000}"/>
    <cellStyle name="Total 8" xfId="940" xr:uid="{00000000-0005-0000-0000-00005F0B0000}"/>
    <cellStyle name="Total 8 2" xfId="941" xr:uid="{00000000-0005-0000-0000-0000600B0000}"/>
    <cellStyle name="Total 8 3" xfId="942" xr:uid="{00000000-0005-0000-0000-0000610B0000}"/>
    <cellStyle name="Total 9" xfId="943" xr:uid="{00000000-0005-0000-0000-0000620B0000}"/>
    <cellStyle name="Total 9 2" xfId="944" xr:uid="{00000000-0005-0000-0000-0000630B0000}"/>
    <cellStyle name="Total 9 3" xfId="945" xr:uid="{00000000-0005-0000-0000-0000640B0000}"/>
    <cellStyle name="Totale" xfId="946" xr:uid="{00000000-0005-0000-0000-0000650B0000}"/>
    <cellStyle name="Ukupni zbroj" xfId="2943" xr:uid="{00000000-0005-0000-0000-0000660B0000}"/>
    <cellStyle name="Ukupni zbroj 2" xfId="2944" xr:uid="{00000000-0005-0000-0000-0000670B0000}"/>
    <cellStyle name="Unos" xfId="2945" xr:uid="{00000000-0005-0000-0000-0000680B0000}"/>
    <cellStyle name="Unos 2" xfId="2946" xr:uid="{00000000-0005-0000-0000-0000690B0000}"/>
    <cellStyle name="Valore non valido" xfId="947" xr:uid="{00000000-0005-0000-0000-00006A0B0000}"/>
    <cellStyle name="Valore valido" xfId="948" xr:uid="{00000000-0005-0000-0000-00006B0B0000}"/>
    <cellStyle name="Valuta" xfId="2990" builtinId="4"/>
    <cellStyle name="Valuta 2" xfId="949" xr:uid="{00000000-0005-0000-0000-00006C0B0000}"/>
    <cellStyle name="Valuta 2 2" xfId="983" xr:uid="{00000000-0005-0000-0000-00006D0B0000}"/>
    <cellStyle name="Valuta 2 2 2" xfId="2949" xr:uid="{00000000-0005-0000-0000-00006E0B0000}"/>
    <cellStyle name="Valuta 2 2 3" xfId="2948" xr:uid="{00000000-0005-0000-0000-00006F0B0000}"/>
    <cellStyle name="Valuta 2 3" xfId="2950" xr:uid="{00000000-0005-0000-0000-0000700B0000}"/>
    <cellStyle name="Valuta 2 4" xfId="2947" xr:uid="{00000000-0005-0000-0000-0000710B0000}"/>
    <cellStyle name="Valuta 2 5" xfId="1013" xr:uid="{00000000-0005-0000-0000-0000720B0000}"/>
    <cellStyle name="Valuta 2 5 2" xfId="3015" xr:uid="{2AD8099A-1C09-4851-802B-D43607327698}"/>
    <cellStyle name="Valuta 2 6" xfId="3006" xr:uid="{D74EAFE6-5DC9-4A02-8FFF-9B096E49F073}"/>
    <cellStyle name="Valuta 3" xfId="2951" xr:uid="{00000000-0005-0000-0000-0000730B0000}"/>
    <cellStyle name="Valuta 3 2" xfId="2952" xr:uid="{00000000-0005-0000-0000-0000740B0000}"/>
    <cellStyle name="Valuta 3 3" xfId="2953" xr:uid="{00000000-0005-0000-0000-0000750B0000}"/>
    <cellStyle name="Valuta 3 3 2" xfId="3020" xr:uid="{59E59689-48E1-4984-B42F-EB3196FDD955}"/>
    <cellStyle name="Valuta 4" xfId="2954" xr:uid="{00000000-0005-0000-0000-0000760B0000}"/>
    <cellStyle name="Valuta 4 2" xfId="2955" xr:uid="{00000000-0005-0000-0000-0000770B0000}"/>
    <cellStyle name="Valuta 5" xfId="1047" xr:uid="{00000000-0005-0000-0000-0000780B0000}"/>
    <cellStyle name="Valuta 5 2" xfId="3019" xr:uid="{4AA0ACBB-42C2-47ED-A107-34FEE227ECB8}"/>
    <cellStyle name="Valuta 6" xfId="1046" xr:uid="{00000000-0005-0000-0000-0000790B0000}"/>
    <cellStyle name="Valuta 6 2" xfId="3018" xr:uid="{64F86E95-8237-4B52-9938-A4E44CE6E83A}"/>
    <cellStyle name="Valuta 7" xfId="1041" xr:uid="{00000000-0005-0000-0000-00007A0B0000}"/>
    <cellStyle name="Valuta 7 2" xfId="3017" xr:uid="{420DDD32-96D3-41D9-8729-615AD9AFC4EF}"/>
    <cellStyle name="Valuta 8" xfId="2993" xr:uid="{D8DE3F3B-3D63-41EC-99DD-A54881D796BF}"/>
    <cellStyle name="Valuta 8 2" xfId="3028" xr:uid="{D9DE17D9-9255-400F-AF3B-EBE17E3BE8D0}"/>
    <cellStyle name="Valuta 9" xfId="3027" xr:uid="{B7C6D061-C6BF-4169-B951-D74FA5798477}"/>
    <cellStyle name="Vejica 2" xfId="950" xr:uid="{00000000-0005-0000-0000-00007B0B0000}"/>
    <cellStyle name="Vejica 2 2" xfId="2956" xr:uid="{00000000-0005-0000-0000-00007C0B0000}"/>
    <cellStyle name="Vejica 2 2 2" xfId="2957" xr:uid="{00000000-0005-0000-0000-00007D0B0000}"/>
    <cellStyle name="Vejica 2 2 3" xfId="2958" xr:uid="{00000000-0005-0000-0000-00007E0B0000}"/>
    <cellStyle name="Vejica 2 2 3 2" xfId="2959" xr:uid="{00000000-0005-0000-0000-00007F0B0000}"/>
    <cellStyle name="Vejica 2 2 3 2 2" xfId="3022" xr:uid="{F659EE16-89C9-4D12-8658-2EB62A15B63F}"/>
    <cellStyle name="Vejica 2 2 3 3" xfId="3021" xr:uid="{26288726-3D13-4051-B01F-E6DC885C988F}"/>
    <cellStyle name="Vejica 2 2 4" xfId="2960" xr:uid="{00000000-0005-0000-0000-0000800B0000}"/>
    <cellStyle name="Vejica 2 3" xfId="2961" xr:uid="{00000000-0005-0000-0000-0000810B0000}"/>
    <cellStyle name="Vejica 2 3 2" xfId="2962" xr:uid="{00000000-0005-0000-0000-0000820B0000}"/>
    <cellStyle name="Vejica 2 3 2 2" xfId="3023" xr:uid="{EC2A1CBF-4895-4161-BE83-2DDD9D4C39EE}"/>
    <cellStyle name="Vejica 2 4" xfId="2963" xr:uid="{00000000-0005-0000-0000-0000830B0000}"/>
    <cellStyle name="Vejica 2 4 2" xfId="2964" xr:uid="{00000000-0005-0000-0000-0000840B0000}"/>
    <cellStyle name="Vejica 2 4 3" xfId="2965" xr:uid="{00000000-0005-0000-0000-0000850B0000}"/>
    <cellStyle name="Vejica 2 5" xfId="2966" xr:uid="{00000000-0005-0000-0000-0000860B0000}"/>
    <cellStyle name="Vejica 2 6" xfId="1043" xr:uid="{00000000-0005-0000-0000-0000870B0000}"/>
    <cellStyle name="Vejica 3" xfId="951" xr:uid="{00000000-0005-0000-0000-0000880B0000}"/>
    <cellStyle name="Vejica 3 2" xfId="2968" xr:uid="{00000000-0005-0000-0000-0000890B0000}"/>
    <cellStyle name="Vejica 3 3" xfId="2969" xr:uid="{00000000-0005-0000-0000-00008A0B0000}"/>
    <cellStyle name="Vejica 3 4" xfId="2970" xr:uid="{00000000-0005-0000-0000-00008B0B0000}"/>
    <cellStyle name="Vejica 3 5" xfId="2971" xr:uid="{00000000-0005-0000-0000-00008C0B0000}"/>
    <cellStyle name="Vejica 3 5 2" xfId="3024" xr:uid="{F2DB2D4C-FD2F-4D1B-A42E-66C50998D5CF}"/>
    <cellStyle name="Vejica 3 6" xfId="2967" xr:uid="{00000000-0005-0000-0000-00008D0B0000}"/>
    <cellStyle name="Vejica 4" xfId="1018" xr:uid="{00000000-0005-0000-0000-00008E0B0000}"/>
    <cellStyle name="Vejica 4 2" xfId="2973" xr:uid="{00000000-0005-0000-0000-00008F0B0000}"/>
    <cellStyle name="Vejica 4 3" xfId="2974" xr:uid="{00000000-0005-0000-0000-0000900B0000}"/>
    <cellStyle name="Vejica 4 4" xfId="2975" xr:uid="{00000000-0005-0000-0000-0000910B0000}"/>
    <cellStyle name="Vejica 4 4 2" xfId="3025" xr:uid="{2C328757-2914-42DD-9CE1-B98A7E124193}"/>
    <cellStyle name="Vejica 4 5" xfId="2976" xr:uid="{00000000-0005-0000-0000-0000920B0000}"/>
    <cellStyle name="Vejica 4 6" xfId="2972" xr:uid="{00000000-0005-0000-0000-0000930B0000}"/>
    <cellStyle name="Vejica 5" xfId="2977" xr:uid="{00000000-0005-0000-0000-0000940B0000}"/>
    <cellStyle name="Vejica 5 2" xfId="2978" xr:uid="{00000000-0005-0000-0000-0000950B0000}"/>
    <cellStyle name="Vejica 5 2 2" xfId="2979" xr:uid="{00000000-0005-0000-0000-0000960B0000}"/>
    <cellStyle name="Vejica 6" xfId="2980" xr:uid="{00000000-0005-0000-0000-0000970B0000}"/>
    <cellStyle name="Vejica 6 2" xfId="2981" xr:uid="{00000000-0005-0000-0000-0000980B0000}"/>
    <cellStyle name="Vejica 6 3" xfId="2982" xr:uid="{00000000-0005-0000-0000-0000990B0000}"/>
    <cellStyle name="Vejica 6 4" xfId="3026" xr:uid="{5FD60324-1D09-4B53-A530-D89D957800C4}"/>
    <cellStyle name="Vejica 7" xfId="1042" xr:uid="{00000000-0005-0000-0000-00009A0B0000}"/>
    <cellStyle name="Vnos 2" xfId="2983" xr:uid="{00000000-0005-0000-0000-00009B0B0000}"/>
    <cellStyle name="Vsota 2" xfId="2984" xr:uid="{00000000-0005-0000-0000-00009C0B0000}"/>
    <cellStyle name="Währung [0]_Tabelle1" xfId="2985" xr:uid="{00000000-0005-0000-0000-00009D0B0000}"/>
    <cellStyle name="Währung_Tabelle1" xfId="2986" xr:uid="{00000000-0005-0000-0000-00009E0B0000}"/>
    <cellStyle name="Warning Text" xfId="2987" xr:uid="{00000000-0005-0000-0000-00009F0B0000}"/>
    <cellStyle name="Warning Text 2" xfId="952" xr:uid="{00000000-0005-0000-0000-0000A00B0000}"/>
    <cellStyle name="Warning Text 2 2" xfId="953" xr:uid="{00000000-0005-0000-0000-0000A10B0000}"/>
    <cellStyle name="Warning Text 2 3" xfId="954" xr:uid="{00000000-0005-0000-0000-0000A20B0000}"/>
    <cellStyle name="Warning Text 3" xfId="955" xr:uid="{00000000-0005-0000-0000-0000A30B0000}"/>
    <cellStyle name="Warning Text 3 2" xfId="956" xr:uid="{00000000-0005-0000-0000-0000A40B0000}"/>
    <cellStyle name="Warning Text 3 3" xfId="957" xr:uid="{00000000-0005-0000-0000-0000A50B0000}"/>
    <cellStyle name="Warning Text 4" xfId="958" xr:uid="{00000000-0005-0000-0000-0000A60B0000}"/>
    <cellStyle name="Warning Text 4 2" xfId="959" xr:uid="{00000000-0005-0000-0000-0000A70B0000}"/>
    <cellStyle name="Warning Text 4 3" xfId="960" xr:uid="{00000000-0005-0000-0000-0000A80B0000}"/>
    <cellStyle name="Warning Text 5" xfId="961" xr:uid="{00000000-0005-0000-0000-0000A90B0000}"/>
    <cellStyle name="Warning Text 5 2" xfId="962" xr:uid="{00000000-0005-0000-0000-0000AA0B0000}"/>
    <cellStyle name="Warning Text 5 3" xfId="963" xr:uid="{00000000-0005-0000-0000-0000AB0B0000}"/>
    <cellStyle name="Warning Text 6" xfId="2988" xr:uid="{00000000-0005-0000-0000-0000AC0B0000}"/>
    <cellStyle name="zadnja" xfId="2989" xr:uid="{00000000-0005-0000-0000-0000AD0B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57AAE-DF25-4917-97A1-7CC9EB2B62AB}">
  <dimension ref="A1:J49"/>
  <sheetViews>
    <sheetView showZeros="0" view="pageBreakPreview" zoomScale="115" zoomScaleNormal="100" zoomScaleSheetLayoutView="115" workbookViewId="0">
      <selection activeCell="D18" sqref="D18"/>
    </sheetView>
  </sheetViews>
  <sheetFormatPr defaultColWidth="8.85546875" defaultRowHeight="15.75"/>
  <cols>
    <col min="1" max="1" width="5.7109375" style="318" customWidth="1"/>
    <col min="2" max="2" width="45.28515625" style="66" customWidth="1"/>
    <col min="3" max="3" width="3" style="319" bestFit="1" customWidth="1"/>
    <col min="4" max="4" width="12.85546875" style="320" customWidth="1"/>
    <col min="5" max="5" width="5.42578125" style="321" bestFit="1" customWidth="1"/>
    <col min="6" max="6" width="14.85546875" style="322" customWidth="1"/>
    <col min="7" max="7" width="7.28515625" style="323" customWidth="1"/>
    <col min="8" max="8" width="11" style="324" bestFit="1" customWidth="1"/>
    <col min="9" max="9" width="7.28515625" style="325" customWidth="1"/>
    <col min="10" max="10" width="46.5703125" style="325" customWidth="1"/>
    <col min="11" max="16384" width="8.85546875" style="325"/>
  </cols>
  <sheetData>
    <row r="1" spans="1:9" s="306" customFormat="1">
      <c r="B1" s="169"/>
      <c r="D1" s="307"/>
      <c r="E1" s="308"/>
      <c r="F1" s="309"/>
      <c r="G1" s="309"/>
    </row>
    <row r="2" spans="1:9" s="82" customFormat="1">
      <c r="A2" s="295" t="s">
        <v>167</v>
      </c>
      <c r="C2" s="76"/>
      <c r="D2" s="76"/>
      <c r="E2" s="221"/>
      <c r="F2" s="221"/>
      <c r="G2" s="76"/>
      <c r="H2" s="76"/>
      <c r="I2" s="80"/>
    </row>
    <row r="3" spans="1:9" s="82" customFormat="1">
      <c r="A3" s="295" t="s">
        <v>168</v>
      </c>
      <c r="C3" s="76"/>
      <c r="D3" s="76"/>
      <c r="E3" s="221"/>
      <c r="F3" s="221"/>
      <c r="G3" s="76"/>
      <c r="H3" s="76"/>
      <c r="I3" s="80"/>
    </row>
    <row r="4" spans="1:9" s="82" customFormat="1">
      <c r="A4" s="295" t="s">
        <v>175</v>
      </c>
      <c r="C4" s="76"/>
      <c r="D4" s="76"/>
      <c r="E4" s="221"/>
      <c r="F4" s="221"/>
      <c r="G4" s="76"/>
      <c r="H4" s="76"/>
      <c r="I4" s="80"/>
    </row>
    <row r="5" spans="1:9" s="82" customFormat="1">
      <c r="A5" s="310"/>
      <c r="C5" s="76"/>
      <c r="D5" s="76"/>
      <c r="E5" s="221"/>
      <c r="F5" s="221"/>
      <c r="G5" s="76"/>
      <c r="H5" s="76"/>
      <c r="I5" s="80"/>
    </row>
    <row r="6" spans="1:9" s="82" customFormat="1">
      <c r="A6" s="296"/>
      <c r="C6" s="76"/>
      <c r="D6" s="76"/>
      <c r="E6" s="221"/>
      <c r="F6" s="221"/>
      <c r="G6" s="76"/>
      <c r="H6" s="76"/>
      <c r="I6" s="80"/>
    </row>
    <row r="7" spans="1:9" s="82" customFormat="1">
      <c r="A7" s="305" t="s">
        <v>169</v>
      </c>
      <c r="C7" s="76"/>
      <c r="D7" s="76"/>
      <c r="E7" s="221"/>
      <c r="F7" s="221"/>
      <c r="G7" s="76"/>
      <c r="H7" s="76"/>
      <c r="I7" s="80"/>
    </row>
    <row r="8" spans="1:9" s="82" customFormat="1">
      <c r="C8" s="76"/>
      <c r="D8" s="76"/>
      <c r="E8" s="221"/>
      <c r="F8" s="221"/>
      <c r="G8" s="76"/>
      <c r="H8" s="76"/>
      <c r="I8" s="80"/>
    </row>
    <row r="9" spans="1:9" s="82" customFormat="1">
      <c r="A9" s="311" t="str">
        <f>'NN DOVOD - INFRASTRUKTURA'!A1</f>
        <v>1.</v>
      </c>
      <c r="B9" s="95" t="str">
        <f>'NN DOVOD - INFRASTRUKTURA'!B1</f>
        <v>NN PRIKLJUČEK IN NN DOVOD</v>
      </c>
      <c r="C9" s="299"/>
      <c r="D9" s="221"/>
      <c r="E9" s="299" t="s">
        <v>170</v>
      </c>
      <c r="F9" s="221">
        <f>'NN DOVOD - INFRASTRUKTURA'!F125</f>
        <v>0</v>
      </c>
      <c r="G9" s="76"/>
      <c r="H9" s="221"/>
      <c r="I9" s="80"/>
    </row>
    <row r="10" spans="1:9" s="82" customFormat="1">
      <c r="A10" s="311" t="s">
        <v>30</v>
      </c>
      <c r="B10" s="95" t="s">
        <v>23</v>
      </c>
      <c r="C10" s="299"/>
      <c r="D10" s="221"/>
      <c r="E10" s="299" t="s">
        <v>170</v>
      </c>
      <c r="F10" s="221">
        <f>RAZSVETLJAVA!F49</f>
        <v>0</v>
      </c>
      <c r="G10" s="76"/>
      <c r="H10" s="221"/>
      <c r="I10" s="80"/>
    </row>
    <row r="11" spans="1:9" s="82" customFormat="1">
      <c r="A11" s="311" t="s">
        <v>178</v>
      </c>
      <c r="B11" s="95" t="s">
        <v>36</v>
      </c>
      <c r="C11" s="299"/>
      <c r="D11" s="221"/>
      <c r="E11" s="299" t="s">
        <v>170</v>
      </c>
      <c r="F11" s="221">
        <f>VODOVNI!F23</f>
        <v>0</v>
      </c>
      <c r="G11" s="76"/>
      <c r="H11" s="221"/>
      <c r="I11" s="80"/>
    </row>
    <row r="12" spans="1:9" s="82" customFormat="1">
      <c r="A12" s="311" t="s">
        <v>33</v>
      </c>
      <c r="B12" s="95" t="s">
        <v>137</v>
      </c>
      <c r="C12" s="299"/>
      <c r="D12" s="221"/>
      <c r="E12" s="299" t="s">
        <v>170</v>
      </c>
      <c r="F12" s="221">
        <f>'RAZVODNI MATERIAL'!F61</f>
        <v>0</v>
      </c>
      <c r="G12" s="76"/>
      <c r="H12" s="221"/>
      <c r="I12" s="80"/>
    </row>
    <row r="13" spans="1:9" s="82" customFormat="1">
      <c r="A13" s="311" t="s">
        <v>35</v>
      </c>
      <c r="B13" s="95" t="s">
        <v>179</v>
      </c>
      <c r="C13" s="299"/>
      <c r="D13" s="221"/>
      <c r="E13" s="299" t="s">
        <v>170</v>
      </c>
      <c r="F13" s="221">
        <f>'STIKALA, VTIČNICE, PRIKLJUČKI'!F60</f>
        <v>0</v>
      </c>
      <c r="G13" s="76"/>
      <c r="H13" s="221"/>
      <c r="I13" s="80"/>
    </row>
    <row r="14" spans="1:9" s="82" customFormat="1">
      <c r="A14" s="311" t="s">
        <v>41</v>
      </c>
      <c r="B14" s="95" t="s">
        <v>136</v>
      </c>
      <c r="C14" s="299"/>
      <c r="D14" s="221"/>
      <c r="E14" s="299" t="s">
        <v>170</v>
      </c>
      <c r="F14" s="221">
        <f>RAZDELILNIKI!F166</f>
        <v>0</v>
      </c>
      <c r="G14" s="76"/>
      <c r="H14" s="221"/>
      <c r="I14" s="80"/>
    </row>
    <row r="15" spans="1:9" s="82" customFormat="1">
      <c r="A15" s="311" t="s">
        <v>145</v>
      </c>
      <c r="B15" s="95" t="s">
        <v>138</v>
      </c>
      <c r="C15" s="299"/>
      <c r="D15" s="221"/>
      <c r="E15" s="299" t="s">
        <v>170</v>
      </c>
      <c r="F15" s="221">
        <f>'UNIVERZALNO OŽIČENJE'!F52</f>
        <v>0</v>
      </c>
      <c r="G15" s="76"/>
      <c r="H15" s="221"/>
      <c r="I15" s="80"/>
    </row>
    <row r="16" spans="1:9" s="82" customFormat="1">
      <c r="A16" s="311" t="s">
        <v>147</v>
      </c>
      <c r="B16" s="95" t="s">
        <v>139</v>
      </c>
      <c r="C16" s="299"/>
      <c r="D16" s="221"/>
      <c r="E16" s="299" t="s">
        <v>170</v>
      </c>
      <c r="F16" s="221">
        <f>STRELOVOD!F41</f>
        <v>0</v>
      </c>
      <c r="G16" s="76"/>
      <c r="H16" s="221"/>
      <c r="I16" s="80"/>
    </row>
    <row r="17" spans="1:10" s="82" customFormat="1">
      <c r="A17" s="311" t="s">
        <v>85</v>
      </c>
      <c r="B17" s="95" t="s">
        <v>130</v>
      </c>
      <c r="C17" s="299"/>
      <c r="D17" s="221"/>
      <c r="E17" s="299" t="s">
        <v>170</v>
      </c>
      <c r="F17" s="221">
        <f>SOS!F23</f>
        <v>0</v>
      </c>
      <c r="G17" s="76"/>
      <c r="H17" s="221"/>
      <c r="I17" s="80"/>
    </row>
    <row r="18" spans="1:10" s="82" customFormat="1">
      <c r="A18" s="311" t="s">
        <v>149</v>
      </c>
      <c r="B18" s="95" t="s">
        <v>400</v>
      </c>
      <c r="C18" s="299"/>
      <c r="D18" s="221"/>
      <c r="E18" s="299" t="s">
        <v>170</v>
      </c>
      <c r="F18" s="221">
        <f>OZVOČENJE!F61</f>
        <v>0</v>
      </c>
      <c r="G18" s="76"/>
      <c r="H18" s="221"/>
      <c r="I18" s="80"/>
    </row>
    <row r="19" spans="1:10" s="82" customFormat="1">
      <c r="A19" s="311" t="s">
        <v>151</v>
      </c>
      <c r="B19" s="95" t="s">
        <v>401</v>
      </c>
      <c r="C19" s="299"/>
      <c r="D19" s="221"/>
      <c r="E19" s="299" t="s">
        <v>170</v>
      </c>
      <c r="F19" s="221">
        <f>CNS!F35</f>
        <v>0</v>
      </c>
      <c r="G19" s="76"/>
      <c r="H19" s="221"/>
      <c r="I19" s="80"/>
    </row>
    <row r="20" spans="1:10" s="82" customFormat="1">
      <c r="A20" s="311" t="s">
        <v>96</v>
      </c>
      <c r="B20" s="95" t="s">
        <v>473</v>
      </c>
      <c r="C20" s="299"/>
      <c r="D20" s="221"/>
      <c r="E20" s="299" t="s">
        <v>170</v>
      </c>
      <c r="F20" s="221">
        <f>'TK GRADBENA DELA'!F40</f>
        <v>0</v>
      </c>
      <c r="G20" s="76"/>
      <c r="H20" s="221"/>
      <c r="I20" s="80"/>
    </row>
    <row r="21" spans="1:10" s="82" customFormat="1" ht="78.75">
      <c r="A21" s="311" t="s">
        <v>236</v>
      </c>
      <c r="B21" s="71" t="s">
        <v>171</v>
      </c>
      <c r="C21" s="76" t="s">
        <v>135</v>
      </c>
      <c r="D21" s="76">
        <v>5</v>
      </c>
      <c r="E21" s="299" t="s">
        <v>170</v>
      </c>
      <c r="F21" s="221">
        <f>SUM(F9:F20)*D21/100</f>
        <v>0</v>
      </c>
      <c r="G21" s="76"/>
      <c r="H21" s="221"/>
      <c r="I21" s="80"/>
    </row>
    <row r="22" spans="1:10" s="82" customFormat="1">
      <c r="A22" s="311" t="s">
        <v>237</v>
      </c>
      <c r="B22" s="298" t="s">
        <v>498</v>
      </c>
      <c r="C22" s="299" t="s">
        <v>135</v>
      </c>
      <c r="D22" s="221">
        <v>0.8</v>
      </c>
      <c r="E22" s="299" t="s">
        <v>170</v>
      </c>
      <c r="F22" s="221">
        <f>SUM(F9:F21)*D22/100</f>
        <v>0</v>
      </c>
      <c r="G22" s="76"/>
      <c r="H22" s="221"/>
      <c r="I22" s="80"/>
    </row>
    <row r="23" spans="1:10" s="82" customFormat="1">
      <c r="A23" s="311" t="s">
        <v>242</v>
      </c>
      <c r="B23" s="298" t="s">
        <v>499</v>
      </c>
      <c r="C23" s="299" t="s">
        <v>135</v>
      </c>
      <c r="D23" s="221">
        <v>1.2</v>
      </c>
      <c r="E23" s="299" t="s">
        <v>170</v>
      </c>
      <c r="F23" s="221">
        <f>SUM(F9:F21)*D23/100</f>
        <v>0</v>
      </c>
      <c r="G23" s="76"/>
      <c r="H23" s="221"/>
      <c r="I23" s="80"/>
    </row>
    <row r="24" spans="1:10" s="82" customFormat="1">
      <c r="A24" s="312"/>
      <c r="B24" s="298"/>
      <c r="C24" s="299"/>
      <c r="D24" s="313"/>
      <c r="E24" s="299"/>
      <c r="F24" s="221"/>
      <c r="G24" s="76"/>
      <c r="H24" s="221"/>
      <c r="I24" s="80"/>
    </row>
    <row r="25" spans="1:10" s="266" customFormat="1">
      <c r="A25" s="342" t="s">
        <v>172</v>
      </c>
      <c r="B25" s="342"/>
      <c r="C25" s="314"/>
      <c r="D25" s="315"/>
      <c r="E25" s="314" t="s">
        <v>170</v>
      </c>
      <c r="F25" s="315">
        <f>SUM(F9:F23)</f>
        <v>0</v>
      </c>
      <c r="G25" s="277"/>
      <c r="H25" s="221"/>
      <c r="I25" s="270"/>
      <c r="J25" s="315"/>
    </row>
    <row r="26" spans="1:10" s="82" customFormat="1">
      <c r="A26" s="298"/>
      <c r="B26" s="298"/>
      <c r="C26" s="299"/>
      <c r="D26" s="221"/>
      <c r="E26" s="299"/>
      <c r="F26" s="221"/>
      <c r="G26" s="76"/>
      <c r="H26" s="221"/>
      <c r="I26" s="80"/>
    </row>
    <row r="27" spans="1:10" s="266" customFormat="1">
      <c r="A27" s="266" t="s">
        <v>173</v>
      </c>
      <c r="C27" s="277"/>
      <c r="D27" s="315"/>
      <c r="E27" s="314" t="s">
        <v>170</v>
      </c>
      <c r="F27" s="315">
        <f>F25*0.22</f>
        <v>0</v>
      </c>
      <c r="G27" s="277"/>
      <c r="H27" s="221"/>
      <c r="I27" s="270"/>
    </row>
    <row r="28" spans="1:10" s="82" customFormat="1">
      <c r="C28" s="76"/>
      <c r="D28" s="76"/>
      <c r="E28" s="76"/>
      <c r="F28" s="221"/>
      <c r="G28" s="76"/>
      <c r="H28" s="221"/>
      <c r="I28" s="80"/>
    </row>
    <row r="29" spans="1:10" s="266" customFormat="1">
      <c r="A29" s="266" t="s">
        <v>174</v>
      </c>
      <c r="C29" s="277"/>
      <c r="D29" s="315"/>
      <c r="E29" s="316" t="s">
        <v>170</v>
      </c>
      <c r="F29" s="315">
        <f>F25+F27</f>
        <v>0</v>
      </c>
      <c r="G29" s="277"/>
      <c r="H29" s="221"/>
      <c r="I29" s="270"/>
    </row>
    <row r="30" spans="1:10" s="306" customFormat="1">
      <c r="B30" s="169"/>
      <c r="D30" s="307"/>
      <c r="E30" s="308"/>
      <c r="F30" s="309"/>
      <c r="G30" s="309"/>
      <c r="H30" s="221"/>
    </row>
    <row r="31" spans="1:10" s="306" customFormat="1">
      <c r="B31" s="169"/>
      <c r="D31" s="307"/>
      <c r="E31" s="308"/>
      <c r="F31" s="309"/>
      <c r="G31" s="309"/>
      <c r="J31" s="317"/>
    </row>
    <row r="32" spans="1:10" s="306" customFormat="1">
      <c r="B32" s="169"/>
      <c r="D32" s="307"/>
      <c r="E32" s="308"/>
      <c r="F32" s="309"/>
      <c r="G32" s="309"/>
    </row>
    <row r="33" spans="2:7" s="306" customFormat="1">
      <c r="B33" s="169"/>
      <c r="D33" s="307"/>
      <c r="E33" s="308"/>
      <c r="F33" s="309"/>
      <c r="G33" s="309"/>
    </row>
    <row r="34" spans="2:7" s="306" customFormat="1">
      <c r="B34" s="169"/>
      <c r="D34" s="307"/>
      <c r="E34" s="308"/>
      <c r="F34" s="309"/>
      <c r="G34" s="309"/>
    </row>
    <row r="35" spans="2:7" s="306" customFormat="1">
      <c r="B35" s="169"/>
      <c r="D35" s="307"/>
      <c r="E35" s="308"/>
      <c r="F35" s="309"/>
      <c r="G35" s="309"/>
    </row>
    <row r="36" spans="2:7" s="306" customFormat="1">
      <c r="B36" s="169"/>
      <c r="D36" s="307"/>
      <c r="E36" s="308"/>
      <c r="F36" s="309"/>
      <c r="G36" s="309"/>
    </row>
    <row r="37" spans="2:7" s="306" customFormat="1">
      <c r="B37" s="169"/>
      <c r="D37" s="307"/>
      <c r="E37" s="308"/>
      <c r="F37" s="309"/>
      <c r="G37" s="309"/>
    </row>
    <row r="38" spans="2:7" s="306" customFormat="1">
      <c r="B38" s="169"/>
      <c r="D38" s="307"/>
      <c r="E38" s="308"/>
      <c r="F38" s="309"/>
      <c r="G38" s="309"/>
    </row>
    <row r="39" spans="2:7" s="306" customFormat="1">
      <c r="B39" s="169"/>
      <c r="D39" s="307"/>
      <c r="E39" s="308"/>
      <c r="F39" s="309"/>
      <c r="G39" s="309"/>
    </row>
    <row r="40" spans="2:7" s="306" customFormat="1">
      <c r="B40" s="169"/>
      <c r="D40" s="307"/>
      <c r="E40" s="308"/>
      <c r="F40" s="309"/>
      <c r="G40" s="309"/>
    </row>
    <row r="41" spans="2:7" s="306" customFormat="1">
      <c r="B41" s="169"/>
      <c r="D41" s="307"/>
      <c r="E41" s="308"/>
      <c r="F41" s="309"/>
      <c r="G41" s="309"/>
    </row>
    <row r="42" spans="2:7" s="306" customFormat="1">
      <c r="B42" s="169"/>
      <c r="D42" s="307"/>
      <c r="E42" s="308"/>
      <c r="F42" s="309"/>
      <c r="G42" s="309"/>
    </row>
    <row r="43" spans="2:7" s="306" customFormat="1">
      <c r="B43" s="169"/>
      <c r="D43" s="307"/>
      <c r="E43" s="308"/>
      <c r="F43" s="309"/>
      <c r="G43" s="309"/>
    </row>
    <row r="44" spans="2:7" s="306" customFormat="1">
      <c r="B44" s="169"/>
      <c r="D44" s="307"/>
      <c r="E44" s="308"/>
      <c r="F44" s="309"/>
      <c r="G44" s="309"/>
    </row>
    <row r="45" spans="2:7" s="306" customFormat="1">
      <c r="B45" s="169"/>
      <c r="D45" s="307"/>
      <c r="E45" s="308"/>
      <c r="F45" s="309"/>
      <c r="G45" s="309"/>
    </row>
    <row r="46" spans="2:7" s="306" customFormat="1">
      <c r="B46" s="169"/>
      <c r="D46" s="307"/>
      <c r="E46" s="308"/>
      <c r="F46" s="309"/>
      <c r="G46" s="309"/>
    </row>
    <row r="47" spans="2:7" s="306" customFormat="1">
      <c r="B47" s="169"/>
      <c r="D47" s="307"/>
      <c r="E47" s="308"/>
      <c r="F47" s="309"/>
      <c r="G47" s="309"/>
    </row>
    <row r="48" spans="2:7" s="306" customFormat="1">
      <c r="B48" s="169"/>
      <c r="D48" s="307"/>
      <c r="E48" s="308"/>
      <c r="F48" s="309"/>
      <c r="G48" s="309"/>
    </row>
    <row r="49" spans="2:7" s="306" customFormat="1">
      <c r="B49" s="169"/>
      <c r="D49" s="307"/>
      <c r="E49" s="308"/>
      <c r="F49" s="309"/>
      <c r="G49" s="309"/>
    </row>
  </sheetData>
  <mergeCells count="1">
    <mergeCell ref="A25:B25"/>
  </mergeCells>
  <phoneticPr fontId="149" type="noConversion"/>
  <pageMargins left="0.70866141732283472" right="0.70866141732283472" top="0.74803149606299213" bottom="0.74803149606299213" header="0.31496062992125984" footer="0.31496062992125984"/>
  <pageSetup paperSize="9" orientation="portrait" r:id="rId1"/>
  <headerFooter>
    <oddFooter>&amp;CStran &amp;P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6C1B4-8967-433A-B783-285FF5DDDA8A}">
  <dimension ref="A1:F41"/>
  <sheetViews>
    <sheetView showZeros="0" topLeftCell="A4" zoomScaleNormal="100" zoomScaleSheetLayoutView="100" workbookViewId="0">
      <selection activeCell="E5" sqref="E5:E11"/>
    </sheetView>
  </sheetViews>
  <sheetFormatPr defaultRowHeight="15"/>
  <cols>
    <col min="1" max="1" width="4.7109375" style="194" customWidth="1"/>
    <col min="2" max="2" width="43" style="1" customWidth="1"/>
    <col min="3" max="3" width="8.85546875" style="5"/>
    <col min="4" max="4" width="8.85546875" style="199"/>
    <col min="5" max="5" width="10.85546875" style="200" bestFit="1" customWidth="1"/>
    <col min="6" max="6" width="11.7109375" style="200" bestFit="1" customWidth="1"/>
  </cols>
  <sheetData>
    <row r="1" spans="1:6" ht="18">
      <c r="A1" s="191" t="s">
        <v>147</v>
      </c>
      <c r="B1" s="6" t="s">
        <v>42</v>
      </c>
      <c r="C1" s="188" t="s">
        <v>24</v>
      </c>
      <c r="D1" s="189" t="s">
        <v>29</v>
      </c>
      <c r="E1" s="190" t="s">
        <v>25</v>
      </c>
      <c r="F1" s="190" t="s">
        <v>26</v>
      </c>
    </row>
    <row r="3" spans="1:6" s="18" customFormat="1" ht="409.5">
      <c r="A3" s="168"/>
      <c r="B3" s="102" t="s">
        <v>330</v>
      </c>
      <c r="C3" s="36"/>
      <c r="D3" s="195"/>
      <c r="E3" s="42"/>
      <c r="F3" s="39">
        <f t="shared" ref="F3:F18" si="0">D3*E3</f>
        <v>0</v>
      </c>
    </row>
    <row r="4" spans="1:6" s="113" customFormat="1" ht="15.75">
      <c r="A4" s="192"/>
      <c r="C4" s="153"/>
      <c r="D4" s="196"/>
      <c r="E4" s="197"/>
      <c r="F4" s="39">
        <f t="shared" si="0"/>
        <v>0</v>
      </c>
    </row>
    <row r="5" spans="1:6" s="113" customFormat="1" ht="94.5">
      <c r="A5" s="192" t="s">
        <v>22</v>
      </c>
      <c r="B5" s="121" t="s">
        <v>333</v>
      </c>
      <c r="C5" s="153" t="s">
        <v>37</v>
      </c>
      <c r="D5" s="196">
        <v>420</v>
      </c>
      <c r="E5" s="197"/>
      <c r="F5" s="39">
        <f t="shared" si="0"/>
        <v>0</v>
      </c>
    </row>
    <row r="6" spans="1:6" s="113" customFormat="1" ht="15.75">
      <c r="A6" s="192"/>
      <c r="C6" s="153"/>
      <c r="D6" s="196"/>
      <c r="E6" s="197"/>
      <c r="F6" s="39">
        <f t="shared" si="0"/>
        <v>0</v>
      </c>
    </row>
    <row r="7" spans="1:6" s="113" customFormat="1" ht="47.25">
      <c r="A7" s="192" t="s">
        <v>30</v>
      </c>
      <c r="B7" s="121" t="s">
        <v>331</v>
      </c>
      <c r="C7" s="153" t="s">
        <v>37</v>
      </c>
      <c r="D7" s="196">
        <v>280</v>
      </c>
      <c r="E7" s="197"/>
      <c r="F7" s="39">
        <f t="shared" si="0"/>
        <v>0</v>
      </c>
    </row>
    <row r="8" spans="1:6" s="113" customFormat="1" ht="15.75">
      <c r="A8" s="192"/>
      <c r="B8" s="121"/>
      <c r="C8" s="153"/>
      <c r="D8" s="196"/>
      <c r="E8" s="197"/>
      <c r="F8" s="39">
        <f t="shared" si="0"/>
        <v>0</v>
      </c>
    </row>
    <row r="9" spans="1:6" s="113" customFormat="1" ht="47.25">
      <c r="A9" s="192" t="s">
        <v>32</v>
      </c>
      <c r="B9" s="121" t="s">
        <v>332</v>
      </c>
      <c r="C9" s="153" t="s">
        <v>37</v>
      </c>
      <c r="D9" s="196">
        <v>110</v>
      </c>
      <c r="E9" s="197"/>
      <c r="F9" s="39">
        <f t="shared" si="0"/>
        <v>0</v>
      </c>
    </row>
    <row r="10" spans="1:6" s="113" customFormat="1" ht="15.75">
      <c r="A10" s="192"/>
      <c r="C10" s="153"/>
      <c r="D10" s="196"/>
      <c r="E10" s="197"/>
      <c r="F10" s="39">
        <f t="shared" si="0"/>
        <v>0</v>
      </c>
    </row>
    <row r="11" spans="1:6" s="113" customFormat="1" ht="47.25">
      <c r="A11" s="192" t="s">
        <v>33</v>
      </c>
      <c r="B11" s="121" t="s">
        <v>46</v>
      </c>
      <c r="C11" s="153" t="s">
        <v>28</v>
      </c>
      <c r="D11" s="196">
        <v>50</v>
      </c>
      <c r="E11" s="197"/>
      <c r="F11" s="39">
        <f t="shared" si="0"/>
        <v>0</v>
      </c>
    </row>
    <row r="12" spans="1:6" s="113" customFormat="1" ht="15.75">
      <c r="A12" s="192"/>
      <c r="C12" s="153"/>
      <c r="D12" s="196"/>
      <c r="E12" s="197"/>
      <c r="F12" s="39">
        <f t="shared" si="0"/>
        <v>0</v>
      </c>
    </row>
    <row r="13" spans="1:6" s="113" customFormat="1" ht="47.25">
      <c r="A13" s="192" t="s">
        <v>35</v>
      </c>
      <c r="B13" s="121" t="s">
        <v>45</v>
      </c>
      <c r="C13" s="153" t="s">
        <v>28</v>
      </c>
      <c r="D13" s="196">
        <v>40</v>
      </c>
      <c r="E13" s="197"/>
      <c r="F13" s="39">
        <f t="shared" si="0"/>
        <v>0</v>
      </c>
    </row>
    <row r="14" spans="1:6" s="113" customFormat="1" ht="15.75">
      <c r="A14" s="192"/>
      <c r="C14" s="153"/>
      <c r="D14" s="196"/>
      <c r="E14" s="197"/>
      <c r="F14" s="39">
        <f t="shared" si="0"/>
        <v>0</v>
      </c>
    </row>
    <row r="15" spans="1:6" s="113" customFormat="1" ht="31.5">
      <c r="A15" s="192" t="s">
        <v>41</v>
      </c>
      <c r="B15" s="121" t="s">
        <v>44</v>
      </c>
      <c r="C15" s="153" t="s">
        <v>28</v>
      </c>
      <c r="D15" s="196">
        <v>10</v>
      </c>
      <c r="E15" s="197"/>
      <c r="F15" s="39">
        <f t="shared" si="0"/>
        <v>0</v>
      </c>
    </row>
    <row r="16" spans="1:6" s="113" customFormat="1" ht="15.75">
      <c r="A16" s="192"/>
      <c r="C16" s="153"/>
      <c r="D16" s="196"/>
      <c r="E16" s="197"/>
      <c r="F16" s="39">
        <f t="shared" si="0"/>
        <v>0</v>
      </c>
    </row>
    <row r="17" spans="1:6" s="113" customFormat="1" ht="47.25">
      <c r="A17" s="192" t="s">
        <v>145</v>
      </c>
      <c r="B17" s="121" t="s">
        <v>43</v>
      </c>
      <c r="C17" s="153" t="s">
        <v>28</v>
      </c>
      <c r="D17" s="196">
        <v>10</v>
      </c>
      <c r="E17" s="197"/>
      <c r="F17" s="39">
        <f t="shared" si="0"/>
        <v>0</v>
      </c>
    </row>
    <row r="18" spans="1:6" s="18" customFormat="1" ht="15.75">
      <c r="A18" s="192"/>
      <c r="B18" s="102"/>
      <c r="C18" s="36"/>
      <c r="D18" s="195"/>
      <c r="E18" s="42"/>
      <c r="F18" s="39">
        <f t="shared" si="0"/>
        <v>0</v>
      </c>
    </row>
    <row r="19" spans="1:6" s="18" customFormat="1" ht="31.5">
      <c r="A19" s="192" t="s">
        <v>147</v>
      </c>
      <c r="B19" s="102" t="s">
        <v>321</v>
      </c>
      <c r="C19" s="36" t="s">
        <v>84</v>
      </c>
      <c r="D19" s="195">
        <v>55</v>
      </c>
      <c r="E19" s="42"/>
      <c r="F19" s="39">
        <f t="shared" ref="F19:F37" si="1">D19*E19</f>
        <v>0</v>
      </c>
    </row>
    <row r="20" spans="1:6" s="18" customFormat="1" ht="15.75">
      <c r="A20" s="192"/>
      <c r="B20" s="102"/>
      <c r="C20" s="36"/>
      <c r="D20" s="195"/>
      <c r="E20" s="42"/>
      <c r="F20" s="39">
        <f t="shared" si="1"/>
        <v>0</v>
      </c>
    </row>
    <row r="21" spans="1:6" s="18" customFormat="1" ht="31.5">
      <c r="A21" s="192" t="s">
        <v>85</v>
      </c>
      <c r="B21" s="102" t="s">
        <v>334</v>
      </c>
      <c r="C21" s="36" t="s">
        <v>84</v>
      </c>
      <c r="D21" s="195">
        <v>4</v>
      </c>
      <c r="E21" s="42"/>
      <c r="F21" s="39">
        <f t="shared" si="1"/>
        <v>0</v>
      </c>
    </row>
    <row r="22" spans="1:6" s="18" customFormat="1" ht="15.75">
      <c r="A22" s="192"/>
      <c r="B22" s="102"/>
      <c r="C22" s="36"/>
      <c r="D22" s="195"/>
      <c r="E22" s="42"/>
      <c r="F22" s="39">
        <f t="shared" si="1"/>
        <v>0</v>
      </c>
    </row>
    <row r="23" spans="1:6" s="18" customFormat="1" ht="31.5">
      <c r="A23" s="192" t="s">
        <v>149</v>
      </c>
      <c r="B23" s="102" t="s">
        <v>322</v>
      </c>
      <c r="C23" s="36" t="s">
        <v>84</v>
      </c>
      <c r="D23" s="195">
        <v>300</v>
      </c>
      <c r="E23" s="42"/>
      <c r="F23" s="39">
        <f t="shared" si="1"/>
        <v>0</v>
      </c>
    </row>
    <row r="24" spans="1:6" s="18" customFormat="1" ht="15.75">
      <c r="A24" s="192"/>
      <c r="B24" s="102"/>
      <c r="C24" s="36"/>
      <c r="D24" s="195"/>
      <c r="E24" s="42"/>
      <c r="F24" s="39">
        <f t="shared" si="1"/>
        <v>0</v>
      </c>
    </row>
    <row r="25" spans="1:6" s="18" customFormat="1" ht="15.75">
      <c r="A25" s="192" t="s">
        <v>151</v>
      </c>
      <c r="B25" s="102" t="s">
        <v>323</v>
      </c>
      <c r="C25" s="36" t="s">
        <v>324</v>
      </c>
      <c r="D25" s="195">
        <v>5</v>
      </c>
      <c r="E25" s="42"/>
      <c r="F25" s="39">
        <f t="shared" si="1"/>
        <v>0</v>
      </c>
    </row>
    <row r="26" spans="1:6" s="18" customFormat="1" ht="15.75">
      <c r="A26" s="192"/>
      <c r="B26" s="102"/>
      <c r="C26" s="36"/>
      <c r="D26" s="195"/>
      <c r="E26" s="42"/>
      <c r="F26" s="39">
        <f t="shared" si="1"/>
        <v>0</v>
      </c>
    </row>
    <row r="27" spans="1:6" s="18" customFormat="1" ht="15.75">
      <c r="A27" s="192" t="s">
        <v>96</v>
      </c>
      <c r="B27" s="102" t="s">
        <v>325</v>
      </c>
      <c r="C27" s="36" t="s">
        <v>324</v>
      </c>
      <c r="D27" s="195">
        <v>5</v>
      </c>
      <c r="E27" s="42"/>
      <c r="F27" s="39">
        <f t="shared" si="1"/>
        <v>0</v>
      </c>
    </row>
    <row r="28" spans="1:6" s="18" customFormat="1" ht="15.75">
      <c r="A28" s="192"/>
      <c r="B28" s="102"/>
      <c r="C28" s="36"/>
      <c r="D28" s="195"/>
      <c r="E28" s="42"/>
      <c r="F28" s="39">
        <f t="shared" si="1"/>
        <v>0</v>
      </c>
    </row>
    <row r="29" spans="1:6" s="18" customFormat="1" ht="15.75">
      <c r="A29" s="192" t="s">
        <v>236</v>
      </c>
      <c r="B29" s="102" t="s">
        <v>326</v>
      </c>
      <c r="C29" s="36" t="s">
        <v>324</v>
      </c>
      <c r="D29" s="195">
        <v>2</v>
      </c>
      <c r="E29" s="42"/>
      <c r="F29" s="39">
        <f t="shared" si="1"/>
        <v>0</v>
      </c>
    </row>
    <row r="30" spans="1:6" s="18" customFormat="1" ht="15.75">
      <c r="A30" s="192"/>
      <c r="B30" s="102"/>
      <c r="C30" s="36"/>
      <c r="D30" s="195"/>
      <c r="E30" s="42"/>
      <c r="F30" s="39">
        <f t="shared" si="1"/>
        <v>0</v>
      </c>
    </row>
    <row r="31" spans="1:6" s="18" customFormat="1" ht="15.75">
      <c r="A31" s="192" t="s">
        <v>237</v>
      </c>
      <c r="B31" s="102" t="s">
        <v>327</v>
      </c>
      <c r="C31" s="36" t="s">
        <v>37</v>
      </c>
      <c r="D31" s="195">
        <v>110</v>
      </c>
      <c r="E31" s="42"/>
      <c r="F31" s="39">
        <f t="shared" si="1"/>
        <v>0</v>
      </c>
    </row>
    <row r="32" spans="1:6" s="18" customFormat="1" ht="15.75">
      <c r="A32" s="192"/>
      <c r="B32" s="102"/>
      <c r="C32" s="36"/>
      <c r="D32" s="195"/>
      <c r="E32" s="42"/>
      <c r="F32" s="39">
        <f t="shared" si="1"/>
        <v>0</v>
      </c>
    </row>
    <row r="33" spans="1:6" s="18" customFormat="1" ht="15.75">
      <c r="A33" s="192" t="s">
        <v>242</v>
      </c>
      <c r="B33" s="102" t="s">
        <v>335</v>
      </c>
      <c r="C33" s="36" t="s">
        <v>37</v>
      </c>
      <c r="D33" s="195">
        <v>100</v>
      </c>
      <c r="E33" s="42"/>
      <c r="F33" s="39">
        <f t="shared" si="1"/>
        <v>0</v>
      </c>
    </row>
    <row r="34" spans="1:6" s="18" customFormat="1" ht="15.75">
      <c r="A34" s="192"/>
      <c r="B34" s="102"/>
      <c r="C34" s="36"/>
      <c r="D34" s="195"/>
      <c r="E34" s="42"/>
      <c r="F34" s="39">
        <f t="shared" si="1"/>
        <v>0</v>
      </c>
    </row>
    <row r="35" spans="1:6" s="18" customFormat="1" ht="15.75">
      <c r="A35" s="192" t="s">
        <v>260</v>
      </c>
      <c r="B35" s="102" t="s">
        <v>336</v>
      </c>
      <c r="C35" s="36" t="s">
        <v>87</v>
      </c>
      <c r="D35" s="195">
        <v>1</v>
      </c>
      <c r="E35" s="42"/>
      <c r="F35" s="39">
        <f t="shared" si="1"/>
        <v>0</v>
      </c>
    </row>
    <row r="36" spans="1:6" s="18" customFormat="1" ht="15.75">
      <c r="A36" s="192"/>
      <c r="B36" s="102"/>
      <c r="C36" s="36"/>
      <c r="D36" s="195"/>
      <c r="E36" s="42"/>
      <c r="F36" s="39">
        <f t="shared" si="1"/>
        <v>0</v>
      </c>
    </row>
    <row r="37" spans="1:6" s="18" customFormat="1" ht="16.149999999999999" customHeight="1">
      <c r="A37" s="192" t="s">
        <v>261</v>
      </c>
      <c r="B37" s="102" t="s">
        <v>328</v>
      </c>
      <c r="C37" s="36" t="s">
        <v>87</v>
      </c>
      <c r="D37" s="195">
        <v>1</v>
      </c>
      <c r="E37" s="42"/>
      <c r="F37" s="39">
        <f t="shared" si="1"/>
        <v>0</v>
      </c>
    </row>
    <row r="38" spans="1:6" s="18" customFormat="1" ht="16.149999999999999" customHeight="1">
      <c r="A38" s="192"/>
      <c r="B38" s="102"/>
      <c r="C38" s="36"/>
      <c r="D38" s="195"/>
      <c r="E38" s="42"/>
      <c r="F38" s="39"/>
    </row>
    <row r="39" spans="1:6" s="18" customFormat="1" ht="15.75">
      <c r="A39" s="192" t="s">
        <v>264</v>
      </c>
      <c r="B39" s="95" t="s">
        <v>153</v>
      </c>
      <c r="C39" s="174" t="s">
        <v>135</v>
      </c>
      <c r="D39" s="174">
        <v>3</v>
      </c>
      <c r="E39" s="165"/>
      <c r="F39" s="39">
        <f>SUM(F3:F37)*D39/100</f>
        <v>0</v>
      </c>
    </row>
    <row r="40" spans="1:6" s="18" customFormat="1" ht="15.75">
      <c r="A40" s="168"/>
      <c r="B40" s="102"/>
      <c r="C40" s="36"/>
      <c r="D40" s="195"/>
      <c r="E40" s="41"/>
      <c r="F40" s="39"/>
    </row>
    <row r="41" spans="1:6" s="18" customFormat="1" ht="15.75">
      <c r="A41" s="193"/>
      <c r="B41" s="28" t="s">
        <v>329</v>
      </c>
      <c r="C41" s="44"/>
      <c r="D41" s="198"/>
      <c r="E41" s="46"/>
      <c r="F41" s="47">
        <f>SUM(F3:F39)</f>
        <v>0</v>
      </c>
    </row>
  </sheetData>
  <phoneticPr fontId="149" type="noConversion"/>
  <pageMargins left="0.70866141732283472" right="0.70866141732283472" top="0.74803149606299213" bottom="0.74803149606299213" header="0.31496062992125984" footer="0.31496062992125984"/>
  <pageSetup paperSize="9" scale="99" orientation="portrait" r:id="rId1"/>
  <headerFooter>
    <oddFooter>Stran &amp;P od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56425-F801-422E-BAF2-0AE9F64F77C7}">
  <dimension ref="A1:J23"/>
  <sheetViews>
    <sheetView showZeros="0" zoomScaleNormal="100" zoomScaleSheetLayoutView="100" workbookViewId="0">
      <selection activeCell="I15" sqref="I15"/>
    </sheetView>
  </sheetViews>
  <sheetFormatPr defaultColWidth="8.85546875" defaultRowHeight="15.75"/>
  <cols>
    <col min="1" max="1" width="5.7109375" style="62" customWidth="1"/>
    <col min="2" max="2" width="50.7109375" style="12" customWidth="1"/>
    <col min="3" max="3" width="8.85546875" style="36"/>
    <col min="4" max="4" width="8.42578125" style="37" bestFit="1" customWidth="1"/>
    <col min="5" max="5" width="9.5703125" style="38" bestFit="1" customWidth="1"/>
    <col min="6" max="6" width="10.42578125" style="39" bestFit="1" customWidth="1"/>
    <col min="7" max="7" width="8.85546875" style="18"/>
    <col min="8" max="8" width="31.85546875" style="18" bestFit="1" customWidth="1"/>
    <col min="9" max="9" width="8.85546875" style="18"/>
    <col min="10" max="10" width="8.85546875" style="14"/>
    <col min="11" max="16384" width="8.85546875" style="18"/>
  </cols>
  <sheetData>
    <row r="1" spans="1:10" s="51" customFormat="1">
      <c r="A1" s="48" t="s">
        <v>85</v>
      </c>
      <c r="B1" s="35" t="s">
        <v>130</v>
      </c>
      <c r="C1" s="36"/>
      <c r="D1" s="37"/>
      <c r="E1" s="41"/>
      <c r="F1" s="39"/>
      <c r="H1" s="88"/>
      <c r="J1" s="14"/>
    </row>
    <row r="2" spans="1:10" s="51" customFormat="1">
      <c r="B2" s="35"/>
      <c r="C2" s="36"/>
      <c r="D2" s="37"/>
      <c r="E2" s="41"/>
      <c r="F2" s="39"/>
      <c r="H2" s="89"/>
      <c r="J2" s="14"/>
    </row>
    <row r="3" spans="1:10" s="76" customFormat="1">
      <c r="A3" s="87" t="s">
        <v>47</v>
      </c>
      <c r="B3" s="73" t="s">
        <v>48</v>
      </c>
      <c r="C3" s="73" t="s">
        <v>49</v>
      </c>
      <c r="D3" s="74" t="s">
        <v>29</v>
      </c>
      <c r="E3" s="75" t="s">
        <v>50</v>
      </c>
      <c r="F3" s="75" t="s">
        <v>51</v>
      </c>
      <c r="H3" s="89"/>
      <c r="J3" s="74"/>
    </row>
    <row r="4" spans="1:10">
      <c r="E4" s="41"/>
      <c r="H4" s="89"/>
    </row>
    <row r="5" spans="1:10">
      <c r="B5" s="12" t="s">
        <v>131</v>
      </c>
      <c r="C5" s="90"/>
      <c r="D5" s="90"/>
      <c r="E5" s="42"/>
      <c r="H5" s="88"/>
    </row>
    <row r="6" spans="1:10">
      <c r="C6" s="90"/>
      <c r="D6" s="90"/>
      <c r="E6" s="42"/>
      <c r="H6" s="88"/>
    </row>
    <row r="7" spans="1:10">
      <c r="A7" s="62" t="s">
        <v>22</v>
      </c>
      <c r="B7" s="12" t="s">
        <v>339</v>
      </c>
      <c r="C7" s="36" t="s">
        <v>84</v>
      </c>
      <c r="D7" s="37">
        <v>4</v>
      </c>
      <c r="E7" s="42"/>
      <c r="F7" s="39">
        <f>D7*E7</f>
        <v>0</v>
      </c>
      <c r="H7" s="88"/>
    </row>
    <row r="8" spans="1:10">
      <c r="E8" s="42"/>
      <c r="F8" s="39">
        <f t="shared" ref="F8:F19" si="0">D8*E8</f>
        <v>0</v>
      </c>
      <c r="H8" s="88"/>
    </row>
    <row r="9" spans="1:10">
      <c r="A9" s="62" t="s">
        <v>30</v>
      </c>
      <c r="B9" s="12" t="s">
        <v>132</v>
      </c>
      <c r="C9" s="36" t="s">
        <v>84</v>
      </c>
      <c r="D9" s="37">
        <v>4</v>
      </c>
      <c r="E9" s="42"/>
      <c r="F9" s="39">
        <f t="shared" si="0"/>
        <v>0</v>
      </c>
      <c r="H9" s="88"/>
    </row>
    <row r="10" spans="1:10">
      <c r="B10" s="102"/>
      <c r="E10" s="42"/>
      <c r="F10" s="39">
        <f t="shared" si="0"/>
        <v>0</v>
      </c>
      <c r="H10" s="88"/>
    </row>
    <row r="11" spans="1:10">
      <c r="A11" s="62" t="s">
        <v>32</v>
      </c>
      <c r="B11" s="102" t="s">
        <v>340</v>
      </c>
      <c r="C11" s="36" t="s">
        <v>84</v>
      </c>
      <c r="D11" s="37">
        <v>4</v>
      </c>
      <c r="E11" s="42"/>
      <c r="F11" s="39">
        <f t="shared" si="0"/>
        <v>0</v>
      </c>
      <c r="H11" s="88"/>
    </row>
    <row r="12" spans="1:10">
      <c r="B12" s="102"/>
      <c r="E12" s="42"/>
      <c r="F12" s="39">
        <f t="shared" si="0"/>
        <v>0</v>
      </c>
      <c r="H12" s="88"/>
    </row>
    <row r="13" spans="1:10" ht="31.5">
      <c r="A13" s="62" t="s">
        <v>33</v>
      </c>
      <c r="B13" s="102" t="s">
        <v>341</v>
      </c>
      <c r="C13" s="36" t="s">
        <v>28</v>
      </c>
      <c r="D13" s="37">
        <v>1</v>
      </c>
      <c r="E13" s="42"/>
      <c r="F13" s="39">
        <f t="shared" si="0"/>
        <v>0</v>
      </c>
      <c r="H13" s="88"/>
    </row>
    <row r="14" spans="1:10">
      <c r="E14" s="42"/>
      <c r="F14" s="39">
        <f t="shared" si="0"/>
        <v>0</v>
      </c>
      <c r="H14" s="88"/>
    </row>
    <row r="15" spans="1:10" ht="31.5">
      <c r="A15" s="62" t="s">
        <v>35</v>
      </c>
      <c r="B15" s="12" t="s">
        <v>342</v>
      </c>
      <c r="C15" s="36" t="s">
        <v>37</v>
      </c>
      <c r="D15" s="37">
        <v>35</v>
      </c>
      <c r="E15" s="77"/>
      <c r="F15" s="39">
        <f t="shared" si="0"/>
        <v>0</v>
      </c>
      <c r="H15" s="88"/>
    </row>
    <row r="16" spans="1:10">
      <c r="E16" s="77"/>
      <c r="F16" s="39">
        <f t="shared" si="0"/>
        <v>0</v>
      </c>
      <c r="H16" s="88"/>
    </row>
    <row r="17" spans="1:10">
      <c r="A17" s="62" t="s">
        <v>41</v>
      </c>
      <c r="B17" s="12" t="s">
        <v>67</v>
      </c>
      <c r="C17" s="36" t="s">
        <v>37</v>
      </c>
      <c r="D17" s="37">
        <v>80</v>
      </c>
      <c r="E17" s="42"/>
      <c r="F17" s="39">
        <f t="shared" si="0"/>
        <v>0</v>
      </c>
      <c r="H17" s="88"/>
    </row>
    <row r="18" spans="1:10">
      <c r="E18" s="77"/>
      <c r="F18" s="39">
        <f t="shared" si="0"/>
        <v>0</v>
      </c>
      <c r="H18" s="88"/>
    </row>
    <row r="19" spans="1:10">
      <c r="A19" s="62" t="s">
        <v>145</v>
      </c>
      <c r="B19" s="12" t="s">
        <v>133</v>
      </c>
      <c r="C19" s="36" t="s">
        <v>115</v>
      </c>
      <c r="D19" s="37">
        <v>1</v>
      </c>
      <c r="E19" s="42"/>
      <c r="F19" s="39">
        <f t="shared" si="0"/>
        <v>0</v>
      </c>
      <c r="H19" s="88"/>
    </row>
    <row r="20" spans="1:10">
      <c r="E20" s="42"/>
      <c r="H20" s="88"/>
    </row>
    <row r="21" spans="1:10">
      <c r="A21" s="62" t="s">
        <v>147</v>
      </c>
      <c r="B21" s="12" t="s">
        <v>134</v>
      </c>
      <c r="C21" s="36" t="s">
        <v>135</v>
      </c>
      <c r="D21" s="37">
        <v>10</v>
      </c>
      <c r="E21" s="42"/>
      <c r="F21" s="39">
        <f>SUM(F7:F20)*D21/100</f>
        <v>0</v>
      </c>
      <c r="H21" s="88"/>
    </row>
    <row r="22" spans="1:10">
      <c r="E22" s="41"/>
    </row>
    <row r="23" spans="1:10">
      <c r="A23" s="86"/>
      <c r="B23" s="28" t="s">
        <v>485</v>
      </c>
      <c r="C23" s="44"/>
      <c r="D23" s="45"/>
      <c r="E23" s="46"/>
      <c r="F23" s="47">
        <f>SUM(F5:F22)</f>
        <v>0</v>
      </c>
      <c r="J23" s="341"/>
    </row>
  </sheetData>
  <phoneticPr fontId="149" type="noConversion"/>
  <pageMargins left="0.70866141732283472" right="0.70866141732283472" top="0.74803149606299213" bottom="0.74803149606299213" header="0.31496062992125984" footer="0.31496062992125984"/>
  <pageSetup paperSize="9" scale="93" orientation="portrait" r:id="rId1"/>
  <headerFooter>
    <oddFooter>Stran &amp;P od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6B11C-3884-4167-AFE0-A8ADD6B3C108}">
  <dimension ref="A1:J61"/>
  <sheetViews>
    <sheetView showZeros="0" topLeftCell="A49" zoomScaleNormal="100" zoomScaleSheetLayoutView="85" workbookViewId="0">
      <selection activeCell="F53" sqref="F53"/>
    </sheetView>
  </sheetViews>
  <sheetFormatPr defaultColWidth="8.85546875" defaultRowHeight="15.75"/>
  <cols>
    <col min="1" max="1" width="4.28515625" style="113" bestFit="1" customWidth="1"/>
    <col min="2" max="2" width="33.7109375" style="113" customWidth="1"/>
    <col min="3" max="3" width="8.85546875" style="153"/>
    <col min="4" max="4" width="9" style="153" bestFit="1" customWidth="1"/>
    <col min="5" max="5" width="19.5703125" style="153" bestFit="1" customWidth="1"/>
    <col min="6" max="6" width="15.85546875" style="153" bestFit="1" customWidth="1"/>
    <col min="7" max="7" width="8.85546875" style="113" customWidth="1"/>
    <col min="8" max="16384" width="8.85546875" style="113"/>
  </cols>
  <sheetData>
    <row r="1" spans="1:10" s="51" customFormat="1">
      <c r="A1" s="48" t="s">
        <v>85</v>
      </c>
      <c r="B1" s="35" t="s">
        <v>130</v>
      </c>
      <c r="C1" s="36"/>
      <c r="D1" s="37"/>
      <c r="E1" s="41"/>
      <c r="F1" s="39"/>
      <c r="H1" s="88"/>
      <c r="J1" s="14"/>
    </row>
    <row r="4" spans="1:10">
      <c r="A4" s="98" t="s">
        <v>343</v>
      </c>
      <c r="B4" s="99" t="s">
        <v>344</v>
      </c>
      <c r="C4" s="98"/>
      <c r="D4" s="98"/>
      <c r="E4" s="233"/>
      <c r="F4" s="98"/>
    </row>
    <row r="5" spans="1:10">
      <c r="A5" s="203" t="s">
        <v>345</v>
      </c>
      <c r="B5" s="204" t="s">
        <v>346</v>
      </c>
      <c r="C5" s="205" t="s">
        <v>49</v>
      </c>
      <c r="D5" s="205" t="s">
        <v>347</v>
      </c>
      <c r="E5" s="206" t="s">
        <v>348</v>
      </c>
      <c r="F5" s="207" t="s">
        <v>349</v>
      </c>
    </row>
    <row r="6" spans="1:10" ht="31.5">
      <c r="A6" s="76">
        <v>1</v>
      </c>
      <c r="B6" s="208" t="s">
        <v>350</v>
      </c>
      <c r="C6" s="76" t="s">
        <v>87</v>
      </c>
      <c r="D6" s="76">
        <v>1</v>
      </c>
      <c r="E6" s="209"/>
      <c r="F6" s="50">
        <f t="shared" ref="F6" si="0">D6*E6</f>
        <v>0</v>
      </c>
    </row>
    <row r="7" spans="1:10" ht="94.5">
      <c r="A7" s="100" t="s">
        <v>351</v>
      </c>
      <c r="B7" s="208" t="s">
        <v>352</v>
      </c>
      <c r="C7" s="76" t="s">
        <v>28</v>
      </c>
      <c r="D7" s="76">
        <v>1</v>
      </c>
      <c r="E7" s="210"/>
      <c r="F7" s="210"/>
    </row>
    <row r="8" spans="1:10" ht="47.25">
      <c r="A8" s="76" t="s">
        <v>351</v>
      </c>
      <c r="B8" s="208" t="s">
        <v>353</v>
      </c>
      <c r="C8" s="76" t="s">
        <v>28</v>
      </c>
      <c r="D8" s="76">
        <v>1</v>
      </c>
      <c r="E8" s="210"/>
      <c r="F8" s="210"/>
    </row>
    <row r="9" spans="1:10" ht="63">
      <c r="A9" s="100" t="s">
        <v>351</v>
      </c>
      <c r="B9" s="208" t="s">
        <v>354</v>
      </c>
      <c r="C9" s="76" t="s">
        <v>28</v>
      </c>
      <c r="D9" s="76">
        <v>1</v>
      </c>
      <c r="E9" s="210"/>
      <c r="F9" s="210"/>
    </row>
    <row r="10" spans="1:10" ht="31.5">
      <c r="A10" s="100" t="s">
        <v>351</v>
      </c>
      <c r="B10" s="208" t="s">
        <v>355</v>
      </c>
      <c r="C10" s="76" t="s">
        <v>28</v>
      </c>
      <c r="D10" s="76">
        <v>1</v>
      </c>
      <c r="E10" s="210"/>
      <c r="F10" s="210"/>
    </row>
    <row r="11" spans="1:10" ht="31.5">
      <c r="A11" s="76" t="s">
        <v>351</v>
      </c>
      <c r="B11" s="208" t="s">
        <v>356</v>
      </c>
      <c r="C11" s="76" t="s">
        <v>28</v>
      </c>
      <c r="D11" s="76">
        <v>1</v>
      </c>
      <c r="E11" s="210"/>
      <c r="F11" s="210"/>
    </row>
    <row r="12" spans="1:10" ht="47.25">
      <c r="A12" s="100" t="s">
        <v>351</v>
      </c>
      <c r="B12" s="208" t="s">
        <v>357</v>
      </c>
      <c r="C12" s="76" t="s">
        <v>28</v>
      </c>
      <c r="D12" s="76">
        <v>1</v>
      </c>
      <c r="E12" s="210"/>
      <c r="F12" s="210"/>
    </row>
    <row r="13" spans="1:10" ht="63">
      <c r="A13" s="100" t="s">
        <v>351</v>
      </c>
      <c r="B13" s="208" t="s">
        <v>358</v>
      </c>
      <c r="C13" s="76" t="s">
        <v>28</v>
      </c>
      <c r="D13" s="76">
        <v>1</v>
      </c>
      <c r="E13" s="234"/>
      <c r="F13" s="234"/>
    </row>
    <row r="14" spans="1:10">
      <c r="A14" s="100"/>
      <c r="B14" s="208"/>
      <c r="C14" s="76"/>
      <c r="D14" s="76"/>
      <c r="E14" s="209"/>
      <c r="F14" s="209"/>
    </row>
    <row r="15" spans="1:10" ht="78.75">
      <c r="A15" s="100">
        <v>2</v>
      </c>
      <c r="B15" s="208" t="s">
        <v>359</v>
      </c>
      <c r="C15" s="76" t="s">
        <v>28</v>
      </c>
      <c r="D15" s="76">
        <v>37</v>
      </c>
      <c r="E15" s="209"/>
      <c r="F15" s="50">
        <f t="shared" ref="F15:F19" si="1">D15*E15</f>
        <v>0</v>
      </c>
    </row>
    <row r="16" spans="1:10">
      <c r="A16" s="100"/>
      <c r="B16" s="208"/>
      <c r="C16" s="76"/>
      <c r="D16" s="76"/>
      <c r="E16" s="209"/>
      <c r="F16" s="209"/>
    </row>
    <row r="17" spans="1:6" ht="47.25">
      <c r="A17" s="100">
        <v>3</v>
      </c>
      <c r="B17" s="208" t="s">
        <v>360</v>
      </c>
      <c r="C17" s="76" t="s">
        <v>28</v>
      </c>
      <c r="D17" s="76">
        <v>1</v>
      </c>
      <c r="E17" s="209"/>
      <c r="F17" s="50">
        <f t="shared" si="1"/>
        <v>0</v>
      </c>
    </row>
    <row r="18" spans="1:6">
      <c r="A18" s="100"/>
      <c r="B18" s="208"/>
      <c r="C18" s="76"/>
      <c r="D18" s="76"/>
      <c r="E18" s="209"/>
      <c r="F18" s="209"/>
    </row>
    <row r="19" spans="1:6" ht="94.5">
      <c r="A19" s="100">
        <v>4</v>
      </c>
      <c r="B19" s="208" t="s">
        <v>361</v>
      </c>
      <c r="C19" s="76" t="s">
        <v>87</v>
      </c>
      <c r="D19" s="76">
        <v>1</v>
      </c>
      <c r="E19" s="209"/>
      <c r="F19" s="50">
        <f t="shared" si="1"/>
        <v>0</v>
      </c>
    </row>
    <row r="20" spans="1:6">
      <c r="A20" s="100"/>
      <c r="B20" s="208"/>
      <c r="C20" s="76"/>
      <c r="D20" s="76"/>
      <c r="E20" s="209"/>
      <c r="F20" s="209">
        <f t="shared" ref="F20:F21" si="2">PRODUCT(D20:E20)</f>
        <v>0</v>
      </c>
    </row>
    <row r="21" spans="1:6">
      <c r="A21" s="100">
        <v>6</v>
      </c>
      <c r="B21" s="208" t="s">
        <v>362</v>
      </c>
      <c r="C21" s="76" t="s">
        <v>363</v>
      </c>
      <c r="D21" s="76"/>
      <c r="E21" s="209"/>
      <c r="F21" s="209">
        <f t="shared" si="2"/>
        <v>0</v>
      </c>
    </row>
    <row r="22" spans="1:6" ht="31.5">
      <c r="A22" s="100" t="s">
        <v>351</v>
      </c>
      <c r="B22" s="208" t="s">
        <v>364</v>
      </c>
      <c r="C22" s="76" t="s">
        <v>37</v>
      </c>
      <c r="D22" s="76">
        <v>450</v>
      </c>
      <c r="E22" s="209"/>
      <c r="F22" s="50">
        <f t="shared" ref="F22:F26" si="3">D22*E22</f>
        <v>0</v>
      </c>
    </row>
    <row r="23" spans="1:6" ht="31.5">
      <c r="A23" s="76" t="s">
        <v>351</v>
      </c>
      <c r="B23" s="208" t="s">
        <v>365</v>
      </c>
      <c r="C23" s="76" t="s">
        <v>37</v>
      </c>
      <c r="D23" s="76">
        <v>75</v>
      </c>
      <c r="E23" s="209"/>
      <c r="F23" s="50">
        <f t="shared" si="3"/>
        <v>0</v>
      </c>
    </row>
    <row r="24" spans="1:6" ht="31.5">
      <c r="A24" s="100" t="s">
        <v>351</v>
      </c>
      <c r="B24" s="208" t="s">
        <v>366</v>
      </c>
      <c r="C24" s="76" t="s">
        <v>28</v>
      </c>
      <c r="D24" s="76">
        <v>3</v>
      </c>
      <c r="E24" s="209"/>
      <c r="F24" s="50">
        <f t="shared" si="3"/>
        <v>0</v>
      </c>
    </row>
    <row r="25" spans="1:6">
      <c r="A25" s="100" t="s">
        <v>351</v>
      </c>
      <c r="B25" s="208" t="s">
        <v>367</v>
      </c>
      <c r="C25" s="76" t="s">
        <v>28</v>
      </c>
      <c r="D25" s="76">
        <v>37</v>
      </c>
      <c r="E25" s="209"/>
      <c r="F25" s="50">
        <f t="shared" si="3"/>
        <v>0</v>
      </c>
    </row>
    <row r="26" spans="1:6">
      <c r="A26" s="100" t="s">
        <v>351</v>
      </c>
      <c r="B26" s="208" t="s">
        <v>368</v>
      </c>
      <c r="C26" s="76" t="s">
        <v>28</v>
      </c>
      <c r="D26" s="76">
        <v>1</v>
      </c>
      <c r="E26" s="209"/>
      <c r="F26" s="50">
        <f t="shared" si="3"/>
        <v>0</v>
      </c>
    </row>
    <row r="27" spans="1:6">
      <c r="A27" s="211"/>
      <c r="B27" s="343" t="s">
        <v>369</v>
      </c>
      <c r="C27" s="344"/>
      <c r="D27" s="344"/>
      <c r="E27" s="344"/>
      <c r="F27" s="235">
        <f>SUM(F6:F26)</f>
        <v>0</v>
      </c>
    </row>
    <row r="28" spans="1:6">
      <c r="A28" s="100"/>
      <c r="B28" s="208"/>
      <c r="C28" s="76"/>
      <c r="D28" s="76"/>
      <c r="E28" s="209"/>
      <c r="F28" s="209"/>
    </row>
    <row r="29" spans="1:6">
      <c r="A29" s="98" t="s">
        <v>370</v>
      </c>
      <c r="B29" s="99" t="s">
        <v>371</v>
      </c>
      <c r="C29" s="98"/>
      <c r="D29" s="98"/>
      <c r="E29" s="233"/>
      <c r="F29" s="98"/>
    </row>
    <row r="30" spans="1:6">
      <c r="A30" s="203" t="s">
        <v>345</v>
      </c>
      <c r="B30" s="204" t="s">
        <v>346</v>
      </c>
      <c r="C30" s="205" t="s">
        <v>49</v>
      </c>
      <c r="D30" s="205" t="s">
        <v>347</v>
      </c>
      <c r="E30" s="206" t="s">
        <v>348</v>
      </c>
      <c r="F30" s="207" t="s">
        <v>349</v>
      </c>
    </row>
    <row r="31" spans="1:6" ht="78.75">
      <c r="A31" s="100" t="s">
        <v>372</v>
      </c>
      <c r="B31" s="208" t="s">
        <v>373</v>
      </c>
      <c r="C31" s="76" t="s">
        <v>87</v>
      </c>
      <c r="D31" s="76">
        <v>2</v>
      </c>
      <c r="E31" s="209"/>
      <c r="F31" s="50">
        <f t="shared" ref="F31:F32" si="4">D31*E31</f>
        <v>0</v>
      </c>
    </row>
    <row r="32" spans="1:6" ht="63">
      <c r="A32" s="100">
        <v>2</v>
      </c>
      <c r="B32" s="208" t="s">
        <v>374</v>
      </c>
      <c r="C32" s="76" t="s">
        <v>28</v>
      </c>
      <c r="D32" s="76">
        <v>2</v>
      </c>
      <c r="E32" s="209"/>
      <c r="F32" s="50">
        <f t="shared" si="4"/>
        <v>0</v>
      </c>
    </row>
    <row r="33" spans="1:6">
      <c r="A33" s="100"/>
      <c r="B33" s="208"/>
      <c r="C33" s="76"/>
      <c r="D33" s="76"/>
      <c r="E33" s="209"/>
      <c r="F33" s="222">
        <f t="shared" ref="F33:F34" si="5">PRODUCT(D33:E33)</f>
        <v>0</v>
      </c>
    </row>
    <row r="34" spans="1:6">
      <c r="A34" s="100">
        <v>4</v>
      </c>
      <c r="B34" s="208" t="s">
        <v>362</v>
      </c>
      <c r="C34" s="76"/>
      <c r="D34" s="236"/>
      <c r="E34" s="236"/>
      <c r="F34" s="222">
        <f t="shared" si="5"/>
        <v>0</v>
      </c>
    </row>
    <row r="35" spans="1:6" ht="31.5">
      <c r="A35" s="100" t="s">
        <v>351</v>
      </c>
      <c r="B35" s="208" t="s">
        <v>364</v>
      </c>
      <c r="C35" s="76" t="s">
        <v>37</v>
      </c>
      <c r="D35" s="76">
        <v>40</v>
      </c>
      <c r="E35" s="236"/>
      <c r="F35" s="50">
        <f t="shared" ref="F35:F36" si="6">D35*E35</f>
        <v>0</v>
      </c>
    </row>
    <row r="36" spans="1:6" ht="47.25">
      <c r="A36" s="100" t="s">
        <v>351</v>
      </c>
      <c r="B36" s="208" t="s">
        <v>375</v>
      </c>
      <c r="C36" s="76" t="s">
        <v>28</v>
      </c>
      <c r="D36" s="76">
        <v>2</v>
      </c>
      <c r="E36" s="209"/>
      <c r="F36" s="50">
        <f t="shared" si="6"/>
        <v>0</v>
      </c>
    </row>
    <row r="37" spans="1:6">
      <c r="A37" s="211"/>
      <c r="B37" s="343" t="s">
        <v>376</v>
      </c>
      <c r="C37" s="344"/>
      <c r="D37" s="344"/>
      <c r="E37" s="344"/>
      <c r="F37" s="235">
        <f>SUM(F31:F36)</f>
        <v>0</v>
      </c>
    </row>
    <row r="38" spans="1:6">
      <c r="A38" s="100"/>
      <c r="B38" s="208"/>
      <c r="C38" s="76"/>
      <c r="D38" s="76"/>
      <c r="E38" s="209"/>
      <c r="F38" s="209"/>
    </row>
    <row r="39" spans="1:6">
      <c r="A39" s="98" t="s">
        <v>377</v>
      </c>
      <c r="B39" s="99" t="s">
        <v>378</v>
      </c>
      <c r="C39" s="98"/>
      <c r="D39" s="98"/>
      <c r="E39" s="233"/>
      <c r="F39" s="98"/>
    </row>
    <row r="40" spans="1:6">
      <c r="A40" s="203" t="s">
        <v>345</v>
      </c>
      <c r="B40" s="204" t="s">
        <v>346</v>
      </c>
      <c r="C40" s="205" t="s">
        <v>49</v>
      </c>
      <c r="D40" s="205" t="s">
        <v>347</v>
      </c>
      <c r="E40" s="206" t="s">
        <v>348</v>
      </c>
      <c r="F40" s="207" t="s">
        <v>349</v>
      </c>
    </row>
    <row r="41" spans="1:6" ht="31.5">
      <c r="A41" s="100" t="s">
        <v>22</v>
      </c>
      <c r="B41" s="208" t="s">
        <v>379</v>
      </c>
      <c r="C41" s="76" t="s">
        <v>28</v>
      </c>
      <c r="D41" s="76">
        <v>10</v>
      </c>
      <c r="E41" s="209"/>
      <c r="F41" s="50">
        <f t="shared" ref="F41" si="7">D41*E41</f>
        <v>0</v>
      </c>
    </row>
    <row r="42" spans="1:6" ht="31.5">
      <c r="A42" s="100"/>
      <c r="B42" s="208" t="s">
        <v>380</v>
      </c>
      <c r="C42" s="76"/>
      <c r="D42" s="76"/>
      <c r="E42" s="209"/>
      <c r="F42" s="209"/>
    </row>
    <row r="43" spans="1:6" ht="47.25">
      <c r="A43" s="100" t="s">
        <v>30</v>
      </c>
      <c r="B43" s="208" t="s">
        <v>381</v>
      </c>
      <c r="C43" s="76" t="s">
        <v>28</v>
      </c>
      <c r="D43" s="76">
        <v>1</v>
      </c>
      <c r="E43" s="209"/>
      <c r="F43" s="50">
        <f t="shared" ref="F43:F45" si="8">D43*E43</f>
        <v>0</v>
      </c>
    </row>
    <row r="44" spans="1:6">
      <c r="A44" s="100" t="s">
        <v>32</v>
      </c>
      <c r="B44" s="208" t="s">
        <v>382</v>
      </c>
      <c r="C44" s="76" t="s">
        <v>87</v>
      </c>
      <c r="D44" s="76">
        <v>1</v>
      </c>
      <c r="E44" s="209"/>
      <c r="F44" s="50">
        <f t="shared" si="8"/>
        <v>0</v>
      </c>
    </row>
    <row r="45" spans="1:6" ht="31.5">
      <c r="A45" s="100" t="s">
        <v>33</v>
      </c>
      <c r="B45" s="208" t="s">
        <v>383</v>
      </c>
      <c r="C45" s="76" t="s">
        <v>87</v>
      </c>
      <c r="D45" s="76">
        <v>1</v>
      </c>
      <c r="E45" s="209"/>
      <c r="F45" s="50">
        <f t="shared" si="8"/>
        <v>0</v>
      </c>
    </row>
    <row r="46" spans="1:6">
      <c r="A46" s="211"/>
      <c r="B46" s="212" t="s">
        <v>384</v>
      </c>
      <c r="C46" s="223"/>
      <c r="D46" s="223"/>
      <c r="E46" s="237" t="s">
        <v>170</v>
      </c>
      <c r="F46" s="235">
        <f>SUM(F41:F45)</f>
        <v>0</v>
      </c>
    </row>
    <row r="47" spans="1:6">
      <c r="A47" s="100"/>
      <c r="B47" s="208"/>
      <c r="C47" s="76"/>
      <c r="D47" s="76"/>
      <c r="E47" s="209"/>
      <c r="F47" s="209"/>
    </row>
    <row r="48" spans="1:6">
      <c r="A48" s="100"/>
      <c r="B48" s="208"/>
      <c r="C48" s="76"/>
      <c r="D48" s="76"/>
      <c r="E48" s="209"/>
      <c r="F48" s="209"/>
    </row>
    <row r="49" spans="1:6">
      <c r="A49" s="98" t="s">
        <v>385</v>
      </c>
      <c r="B49" s="99" t="s">
        <v>386</v>
      </c>
      <c r="C49" s="98"/>
      <c r="D49" s="98"/>
      <c r="E49" s="233"/>
      <c r="F49" s="98"/>
    </row>
    <row r="50" spans="1:6">
      <c r="A50" s="213" t="s">
        <v>345</v>
      </c>
      <c r="B50" s="214" t="s">
        <v>387</v>
      </c>
      <c r="C50" s="224" t="s">
        <v>49</v>
      </c>
      <c r="D50" s="225" t="s">
        <v>388</v>
      </c>
      <c r="E50" s="226" t="s">
        <v>389</v>
      </c>
      <c r="F50" s="215" t="s">
        <v>390</v>
      </c>
    </row>
    <row r="51" spans="1:6" ht="47.25">
      <c r="A51" s="216" t="s">
        <v>22</v>
      </c>
      <c r="B51" s="217" t="s">
        <v>391</v>
      </c>
      <c r="C51" s="153" t="s">
        <v>87</v>
      </c>
      <c r="D51" s="153">
        <v>1</v>
      </c>
      <c r="E51" s="227"/>
      <c r="F51" s="50">
        <f t="shared" ref="F51:F57" si="9">D51*E51</f>
        <v>0</v>
      </c>
    </row>
    <row r="52" spans="1:6" ht="78.75">
      <c r="A52" s="216" t="s">
        <v>30</v>
      </c>
      <c r="B52" s="119" t="s">
        <v>392</v>
      </c>
      <c r="C52" s="153" t="s">
        <v>28</v>
      </c>
      <c r="D52" s="153">
        <v>2</v>
      </c>
      <c r="E52" s="227"/>
      <c r="F52" s="50">
        <f t="shared" si="9"/>
        <v>0</v>
      </c>
    </row>
    <row r="53" spans="1:6" ht="78.75">
      <c r="A53" s="216" t="s">
        <v>32</v>
      </c>
      <c r="B53" s="217" t="s">
        <v>393</v>
      </c>
      <c r="C53" s="153" t="s">
        <v>28</v>
      </c>
      <c r="D53" s="153">
        <v>1</v>
      </c>
      <c r="E53" s="228"/>
      <c r="F53" s="50">
        <f t="shared" si="9"/>
        <v>0</v>
      </c>
    </row>
    <row r="54" spans="1:6">
      <c r="A54" s="216" t="s">
        <v>33</v>
      </c>
      <c r="B54" s="119" t="s">
        <v>394</v>
      </c>
      <c r="C54" s="153" t="s">
        <v>28</v>
      </c>
      <c r="D54" s="153">
        <v>1</v>
      </c>
      <c r="E54" s="229"/>
      <c r="F54" s="50">
        <f t="shared" si="9"/>
        <v>0</v>
      </c>
    </row>
    <row r="55" spans="1:6">
      <c r="A55" s="216" t="s">
        <v>35</v>
      </c>
      <c r="B55" s="119" t="s">
        <v>395</v>
      </c>
      <c r="C55" s="153" t="s">
        <v>87</v>
      </c>
      <c r="D55" s="153">
        <v>1</v>
      </c>
      <c r="E55" s="229"/>
      <c r="F55" s="50">
        <f t="shared" si="9"/>
        <v>0</v>
      </c>
    </row>
    <row r="56" spans="1:6" ht="31.5">
      <c r="A56" s="216" t="s">
        <v>41</v>
      </c>
      <c r="B56" s="119" t="s">
        <v>396</v>
      </c>
      <c r="C56" s="153" t="s">
        <v>37</v>
      </c>
      <c r="D56" s="153">
        <v>40</v>
      </c>
      <c r="E56" s="229"/>
      <c r="F56" s="50">
        <f t="shared" si="9"/>
        <v>0</v>
      </c>
    </row>
    <row r="57" spans="1:6" ht="31.5">
      <c r="A57" s="216" t="s">
        <v>145</v>
      </c>
      <c r="B57" s="119" t="s">
        <v>397</v>
      </c>
      <c r="C57" s="153" t="s">
        <v>87</v>
      </c>
      <c r="D57" s="153">
        <v>1</v>
      </c>
      <c r="E57" s="229"/>
      <c r="F57" s="50">
        <f t="shared" si="9"/>
        <v>0</v>
      </c>
    </row>
    <row r="58" spans="1:6">
      <c r="A58" s="218"/>
      <c r="B58" s="345" t="s">
        <v>398</v>
      </c>
      <c r="C58" s="345"/>
      <c r="D58" s="345"/>
      <c r="E58" s="230" t="s">
        <v>170</v>
      </c>
      <c r="F58" s="231">
        <f>SUM(F51:F57)</f>
        <v>0</v>
      </c>
    </row>
    <row r="59" spans="1:6">
      <c r="A59" s="100"/>
      <c r="B59" s="208"/>
      <c r="C59" s="76"/>
      <c r="D59" s="76"/>
      <c r="E59" s="209"/>
      <c r="F59" s="209"/>
    </row>
    <row r="60" spans="1:6">
      <c r="A60" s="76"/>
      <c r="B60" s="82"/>
      <c r="C60" s="76"/>
      <c r="D60" s="76"/>
      <c r="E60" s="238"/>
      <c r="F60" s="76"/>
    </row>
    <row r="61" spans="1:6">
      <c r="A61" s="219"/>
      <c r="B61" s="220" t="s">
        <v>399</v>
      </c>
      <c r="C61" s="232"/>
      <c r="D61" s="232"/>
      <c r="E61" s="239"/>
      <c r="F61" s="240">
        <f>SUM(F27,F37,F46,F58)</f>
        <v>0</v>
      </c>
    </row>
  </sheetData>
  <mergeCells count="3">
    <mergeCell ref="B27:E27"/>
    <mergeCell ref="B37:E37"/>
    <mergeCell ref="B58:D58"/>
  </mergeCells>
  <pageMargins left="0.70866141732283472" right="0.70866141732283472" top="0.74803149606299213" bottom="0.74803149606299213" header="0.31496062992125984" footer="0.31496062992125984"/>
  <pageSetup paperSize="9" scale="95" orientation="portrait" r:id="rId1"/>
  <headerFooter>
    <oddFooter>Stran &amp;P od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6F28-B2D7-492B-93BB-10861EDE9331}">
  <dimension ref="A1:J35"/>
  <sheetViews>
    <sheetView topLeftCell="A16" zoomScaleNormal="100" zoomScaleSheetLayoutView="100" workbookViewId="0">
      <selection activeCell="F31" sqref="F31"/>
    </sheetView>
  </sheetViews>
  <sheetFormatPr defaultColWidth="8.85546875" defaultRowHeight="15.75"/>
  <cols>
    <col min="1" max="1" width="4.7109375" style="62" bestFit="1" customWidth="1"/>
    <col min="2" max="2" width="48.7109375" style="102" customWidth="1"/>
    <col min="3" max="3" width="8.85546875" style="36"/>
    <col min="4" max="4" width="8.42578125" style="37" bestFit="1" customWidth="1"/>
    <col min="5" max="5" width="8.85546875" style="38" bestFit="1" customWidth="1"/>
    <col min="6" max="6" width="11.85546875" style="39" bestFit="1" customWidth="1"/>
    <col min="7" max="7" width="8.85546875" style="18"/>
    <col min="8" max="8" width="31.85546875" style="18" bestFit="1" customWidth="1"/>
    <col min="9" max="9" width="8.85546875" style="18"/>
    <col min="10" max="10" width="8.85546875" style="14"/>
    <col min="11" max="16384" width="8.85546875" style="18"/>
  </cols>
  <sheetData>
    <row r="1" spans="1:10" s="51" customFormat="1">
      <c r="A1" s="48" t="s">
        <v>151</v>
      </c>
      <c r="B1" s="35" t="s">
        <v>401</v>
      </c>
      <c r="C1" s="36"/>
      <c r="D1" s="37"/>
      <c r="E1" s="41"/>
      <c r="F1" s="39"/>
      <c r="H1" s="88"/>
      <c r="J1" s="14"/>
    </row>
    <row r="2" spans="1:10" s="51" customFormat="1">
      <c r="B2" s="35"/>
      <c r="C2" s="36"/>
      <c r="D2" s="37"/>
      <c r="E2" s="41"/>
      <c r="F2" s="39"/>
      <c r="H2" s="89"/>
      <c r="J2" s="14"/>
    </row>
    <row r="3" spans="1:10" s="76" customFormat="1">
      <c r="A3" s="87" t="s">
        <v>47</v>
      </c>
      <c r="B3" s="73" t="s">
        <v>48</v>
      </c>
      <c r="C3" s="73" t="s">
        <v>49</v>
      </c>
      <c r="D3" s="74" t="s">
        <v>29</v>
      </c>
      <c r="E3" s="75" t="s">
        <v>50</v>
      </c>
      <c r="F3" s="75" t="s">
        <v>51</v>
      </c>
      <c r="H3" s="89"/>
      <c r="J3" s="74"/>
    </row>
    <row r="4" spans="1:10">
      <c r="E4" s="41"/>
      <c r="H4" s="89"/>
    </row>
    <row r="5" spans="1:10">
      <c r="E5" s="41"/>
      <c r="H5" s="89"/>
    </row>
    <row r="6" spans="1:10" ht="47.25">
      <c r="B6" s="262" t="s">
        <v>497</v>
      </c>
      <c r="E6" s="41"/>
      <c r="H6" s="89"/>
    </row>
    <row r="7" spans="1:10">
      <c r="C7" s="326"/>
      <c r="D7" s="326"/>
      <c r="E7" s="42"/>
      <c r="H7" s="88"/>
    </row>
    <row r="8" spans="1:10" ht="47.25">
      <c r="A8" s="62" t="s">
        <v>22</v>
      </c>
      <c r="B8" s="327" t="s">
        <v>492</v>
      </c>
      <c r="C8" s="326"/>
      <c r="D8" s="326"/>
      <c r="E8" s="42"/>
      <c r="H8" s="88"/>
    </row>
    <row r="9" spans="1:10">
      <c r="B9" s="327" t="s">
        <v>478</v>
      </c>
      <c r="C9" s="326" t="s">
        <v>87</v>
      </c>
      <c r="D9" s="326">
        <v>1</v>
      </c>
      <c r="E9" s="42"/>
      <c r="F9" s="50">
        <f t="shared" ref="F9:F15" si="0">D9*E9</f>
        <v>0</v>
      </c>
      <c r="H9" s="88"/>
    </row>
    <row r="10" spans="1:10" ht="31.5">
      <c r="B10" s="327" t="s">
        <v>481</v>
      </c>
      <c r="C10" s="326" t="s">
        <v>87</v>
      </c>
      <c r="D10" s="326">
        <v>2</v>
      </c>
      <c r="E10" s="42"/>
      <c r="F10" s="50">
        <f t="shared" si="0"/>
        <v>0</v>
      </c>
      <c r="H10" s="88"/>
    </row>
    <row r="11" spans="1:10">
      <c r="B11" s="327" t="s">
        <v>479</v>
      </c>
      <c r="C11" s="326" t="s">
        <v>28</v>
      </c>
      <c r="D11" s="326">
        <v>4</v>
      </c>
      <c r="E11" s="42"/>
      <c r="F11" s="50">
        <f t="shared" si="0"/>
        <v>0</v>
      </c>
      <c r="H11" s="88"/>
    </row>
    <row r="12" spans="1:10" ht="31.5">
      <c r="B12" s="327" t="s">
        <v>480</v>
      </c>
      <c r="C12" s="326" t="s">
        <v>87</v>
      </c>
      <c r="D12" s="326">
        <v>1</v>
      </c>
      <c r="E12" s="42"/>
      <c r="F12" s="50">
        <f t="shared" si="0"/>
        <v>0</v>
      </c>
      <c r="H12" s="88"/>
    </row>
    <row r="13" spans="1:10" ht="31.5">
      <c r="B13" s="327" t="s">
        <v>482</v>
      </c>
      <c r="C13" s="326" t="s">
        <v>87</v>
      </c>
      <c r="D13" s="326">
        <v>1</v>
      </c>
      <c r="E13" s="42"/>
      <c r="F13" s="50">
        <f t="shared" si="0"/>
        <v>0</v>
      </c>
      <c r="H13" s="88"/>
    </row>
    <row r="14" spans="1:10">
      <c r="B14" s="327" t="s">
        <v>289</v>
      </c>
      <c r="C14" s="326" t="s">
        <v>87</v>
      </c>
      <c r="D14" s="326">
        <v>1</v>
      </c>
      <c r="E14" s="42"/>
      <c r="F14" s="50">
        <f t="shared" si="0"/>
        <v>0</v>
      </c>
      <c r="H14" s="88"/>
    </row>
    <row r="15" spans="1:10" ht="31.5">
      <c r="B15" s="327" t="s">
        <v>496</v>
      </c>
      <c r="C15" s="326" t="s">
        <v>87</v>
      </c>
      <c r="D15" s="326">
        <v>1</v>
      </c>
      <c r="E15" s="42"/>
      <c r="F15" s="50">
        <f t="shared" si="0"/>
        <v>0</v>
      </c>
      <c r="H15" s="88"/>
    </row>
    <row r="16" spans="1:10">
      <c r="B16" s="327"/>
      <c r="C16" s="326"/>
      <c r="D16" s="326"/>
      <c r="E16" s="42"/>
      <c r="H16" s="88"/>
    </row>
    <row r="17" spans="1:10">
      <c r="A17" s="62" t="s">
        <v>30</v>
      </c>
      <c r="B17" s="327" t="s">
        <v>486</v>
      </c>
      <c r="C17" s="326" t="s">
        <v>87</v>
      </c>
      <c r="D17" s="326">
        <v>1</v>
      </c>
      <c r="E17" s="42"/>
      <c r="F17" s="50">
        <f t="shared" ref="F17" si="1">D17*E17</f>
        <v>0</v>
      </c>
      <c r="H17" s="88"/>
    </row>
    <row r="18" spans="1:10">
      <c r="B18" s="327"/>
      <c r="C18" s="326"/>
      <c r="D18" s="326"/>
      <c r="E18" s="42"/>
      <c r="H18" s="88"/>
    </row>
    <row r="19" spans="1:10">
      <c r="A19" s="62" t="s">
        <v>32</v>
      </c>
      <c r="B19" s="327" t="s">
        <v>487</v>
      </c>
      <c r="C19" s="326" t="s">
        <v>87</v>
      </c>
      <c r="D19" s="326">
        <v>1</v>
      </c>
      <c r="E19" s="42"/>
      <c r="F19" s="50">
        <f t="shared" ref="F19" si="2">D19*E19</f>
        <v>0</v>
      </c>
      <c r="H19" s="88"/>
    </row>
    <row r="20" spans="1:10">
      <c r="B20" s="327"/>
      <c r="C20" s="326"/>
      <c r="D20" s="326"/>
      <c r="E20" s="42"/>
      <c r="H20" s="88"/>
    </row>
    <row r="21" spans="1:10" ht="31.5">
      <c r="A21" s="62" t="s">
        <v>33</v>
      </c>
      <c r="B21" s="327" t="s">
        <v>488</v>
      </c>
      <c r="C21" s="326" t="s">
        <v>87</v>
      </c>
      <c r="D21" s="326">
        <v>1</v>
      </c>
      <c r="E21" s="42"/>
      <c r="F21" s="50">
        <f t="shared" ref="F21" si="3">D21*E21</f>
        <v>0</v>
      </c>
      <c r="H21" s="88"/>
    </row>
    <row r="22" spans="1:10">
      <c r="B22" s="327"/>
      <c r="C22" s="326"/>
      <c r="D22" s="326"/>
      <c r="E22" s="42"/>
      <c r="H22" s="88"/>
    </row>
    <row r="23" spans="1:10" ht="31.5">
      <c r="A23" s="62" t="s">
        <v>35</v>
      </c>
      <c r="B23" s="327" t="s">
        <v>489</v>
      </c>
      <c r="C23" s="326" t="s">
        <v>87</v>
      </c>
      <c r="D23" s="326">
        <v>1</v>
      </c>
      <c r="E23" s="42"/>
      <c r="F23" s="50">
        <f t="shared" ref="F23" si="4">D23*E23</f>
        <v>0</v>
      </c>
      <c r="H23" s="88"/>
    </row>
    <row r="24" spans="1:10">
      <c r="B24" s="327"/>
      <c r="C24" s="326"/>
      <c r="D24" s="326"/>
      <c r="E24" s="42"/>
      <c r="H24" s="88"/>
    </row>
    <row r="25" spans="1:10" ht="31.5">
      <c r="A25" s="62" t="s">
        <v>41</v>
      </c>
      <c r="B25" s="327" t="s">
        <v>495</v>
      </c>
      <c r="C25" s="326" t="s">
        <v>87</v>
      </c>
      <c r="D25" s="326">
        <v>1</v>
      </c>
      <c r="E25" s="42"/>
      <c r="F25" s="50">
        <f t="shared" ref="F25" si="5">D25*E25</f>
        <v>0</v>
      </c>
      <c r="H25" s="88"/>
    </row>
    <row r="26" spans="1:10">
      <c r="B26" s="327"/>
      <c r="C26" s="326"/>
      <c r="D26" s="326"/>
      <c r="E26" s="42"/>
      <c r="H26" s="88"/>
    </row>
    <row r="27" spans="1:10" ht="47.25">
      <c r="A27" s="62" t="s">
        <v>145</v>
      </c>
      <c r="B27" s="327" t="s">
        <v>490</v>
      </c>
      <c r="C27" s="326" t="s">
        <v>87</v>
      </c>
      <c r="D27" s="326">
        <v>1</v>
      </c>
      <c r="E27" s="42"/>
      <c r="F27" s="50">
        <f t="shared" ref="F27" si="6">D27*E27</f>
        <v>0</v>
      </c>
      <c r="H27" s="88"/>
    </row>
    <row r="28" spans="1:10">
      <c r="B28" s="327"/>
      <c r="C28" s="326"/>
      <c r="D28" s="326"/>
      <c r="E28" s="42"/>
      <c r="H28" s="88"/>
    </row>
    <row r="29" spans="1:10" ht="31.5">
      <c r="A29" s="62" t="s">
        <v>147</v>
      </c>
      <c r="B29" s="327" t="s">
        <v>491</v>
      </c>
      <c r="C29" s="326" t="s">
        <v>87</v>
      </c>
      <c r="D29" s="326">
        <v>1</v>
      </c>
      <c r="E29" s="42"/>
      <c r="F29" s="50">
        <f t="shared" ref="F29" si="7">D29*E29</f>
        <v>0</v>
      </c>
      <c r="H29" s="88"/>
    </row>
    <row r="30" spans="1:10">
      <c r="B30" s="327"/>
      <c r="C30" s="326"/>
      <c r="D30" s="326"/>
      <c r="E30" s="42"/>
      <c r="H30" s="88"/>
    </row>
    <row r="31" spans="1:10" s="347" customFormat="1" ht="63">
      <c r="A31" s="348" t="s">
        <v>85</v>
      </c>
      <c r="B31" s="352" t="s">
        <v>501</v>
      </c>
      <c r="C31" s="350" t="s">
        <v>87</v>
      </c>
      <c r="D31" s="350">
        <v>1</v>
      </c>
      <c r="E31" s="42"/>
      <c r="F31" s="50">
        <f t="shared" ref="F31" si="8">D31*E31</f>
        <v>0</v>
      </c>
      <c r="H31" s="349"/>
      <c r="J31" s="346"/>
    </row>
    <row r="32" spans="1:10" s="347" customFormat="1">
      <c r="A32" s="348"/>
      <c r="B32" s="351"/>
      <c r="C32" s="350"/>
      <c r="D32" s="350"/>
      <c r="E32" s="42"/>
      <c r="F32" s="39"/>
      <c r="H32" s="349"/>
      <c r="J32" s="346"/>
    </row>
    <row r="33" spans="1:10" s="347" customFormat="1" ht="47.25">
      <c r="A33" s="348" t="s">
        <v>149</v>
      </c>
      <c r="B33" s="357" t="s">
        <v>502</v>
      </c>
      <c r="C33" s="350" t="s">
        <v>87</v>
      </c>
      <c r="D33" s="350">
        <v>1</v>
      </c>
      <c r="E33" s="42"/>
      <c r="F33" s="50">
        <f t="shared" ref="F33" si="9">D33*E33</f>
        <v>0</v>
      </c>
      <c r="H33" s="349"/>
      <c r="J33" s="346"/>
    </row>
    <row r="34" spans="1:10">
      <c r="E34" s="41"/>
    </row>
    <row r="35" spans="1:10">
      <c r="A35" s="86"/>
      <c r="B35" s="28" t="s">
        <v>484</v>
      </c>
      <c r="C35" s="44"/>
      <c r="D35" s="45"/>
      <c r="E35" s="46"/>
      <c r="F35" s="47">
        <f>SUM(F8:F34)</f>
        <v>0</v>
      </c>
      <c r="J35" s="341"/>
    </row>
  </sheetData>
  <phoneticPr fontId="149" type="noConversion"/>
  <pageMargins left="0.70866141732283472" right="0.70866141732283472" top="0.74803149606299213" bottom="0.74803149606299213" header="0.31496062992125984" footer="0.31496062992125984"/>
  <pageSetup paperSize="9" scale="95" orientation="portrait" r:id="rId1"/>
  <headerFooter>
    <oddFooter>Stran &amp;P od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1CA88-7AB0-4BAC-A58F-79D21BEBA6BB}">
  <dimension ref="A1:F40"/>
  <sheetViews>
    <sheetView showZeros="0" view="pageBreakPreview" topLeftCell="A4" zoomScaleNormal="100" zoomScaleSheetLayoutView="100" workbookViewId="0">
      <selection activeCell="E6" sqref="E6"/>
    </sheetView>
  </sheetViews>
  <sheetFormatPr defaultColWidth="8.85546875" defaultRowHeight="15.75"/>
  <cols>
    <col min="1" max="1" width="5.28515625" style="113" customWidth="1"/>
    <col min="2" max="2" width="52.28515625" style="113" customWidth="1"/>
    <col min="3" max="3" width="4" style="153" bestFit="1" customWidth="1"/>
    <col min="4" max="4" width="9" style="153" bestFit="1" customWidth="1"/>
    <col min="5" max="5" width="8.7109375" style="197" bestFit="1" customWidth="1"/>
    <col min="6" max="6" width="10.7109375" style="197" bestFit="1" customWidth="1"/>
    <col min="7" max="16384" width="8.85546875" style="113"/>
  </cols>
  <sheetData>
    <row r="1" spans="1:6">
      <c r="A1" s="295" t="s">
        <v>96</v>
      </c>
      <c r="B1" s="295" t="s">
        <v>453</v>
      </c>
      <c r="C1" s="76"/>
      <c r="D1" s="76"/>
      <c r="E1" s="80"/>
      <c r="F1" s="80"/>
    </row>
    <row r="2" spans="1:6">
      <c r="A2" s="295"/>
      <c r="B2" s="295"/>
      <c r="C2" s="76"/>
      <c r="D2" s="76"/>
      <c r="E2" s="80"/>
      <c r="F2" s="80"/>
    </row>
    <row r="3" spans="1:6">
      <c r="A3" s="296"/>
      <c r="B3" s="82" t="s">
        <v>454</v>
      </c>
      <c r="C3" s="76"/>
      <c r="D3" s="76"/>
      <c r="E3" s="80"/>
      <c r="F3" s="80"/>
    </row>
    <row r="4" spans="1:6">
      <c r="A4" s="296"/>
      <c r="B4" s="297" t="s">
        <v>455</v>
      </c>
      <c r="C4" s="76"/>
      <c r="D4" s="76"/>
      <c r="E4" s="80"/>
      <c r="F4" s="80"/>
    </row>
    <row r="5" spans="1:6">
      <c r="A5" s="296"/>
      <c r="B5" s="297"/>
      <c r="C5" s="76"/>
      <c r="D5" s="76"/>
      <c r="E5" s="80"/>
      <c r="F5" s="80"/>
    </row>
    <row r="6" spans="1:6" ht="157.5">
      <c r="A6" s="172" t="s">
        <v>22</v>
      </c>
      <c r="B6" s="298" t="s">
        <v>466</v>
      </c>
      <c r="C6" s="76" t="s">
        <v>37</v>
      </c>
      <c r="D6" s="76">
        <v>80</v>
      </c>
      <c r="E6" s="80"/>
      <c r="F6" s="80">
        <f>D6*E6</f>
        <v>0</v>
      </c>
    </row>
    <row r="7" spans="1:6">
      <c r="A7" s="172"/>
      <c r="B7" s="298"/>
      <c r="C7" s="76"/>
      <c r="D7" s="76"/>
      <c r="E7" s="80"/>
      <c r="F7" s="80"/>
    </row>
    <row r="8" spans="1:6" ht="157.5">
      <c r="A8" s="172" t="s">
        <v>30</v>
      </c>
      <c r="B8" s="298" t="s">
        <v>456</v>
      </c>
      <c r="C8" s="76" t="s">
        <v>37</v>
      </c>
      <c r="D8" s="76">
        <v>32</v>
      </c>
      <c r="E8" s="80"/>
      <c r="F8" s="80">
        <f>D8*E8</f>
        <v>0</v>
      </c>
    </row>
    <row r="9" spans="1:6">
      <c r="A9" s="133"/>
      <c r="B9" s="71"/>
      <c r="C9" s="76"/>
      <c r="D9" s="76"/>
      <c r="E9" s="80"/>
      <c r="F9" s="80">
        <f>D9*E9</f>
        <v>0</v>
      </c>
    </row>
    <row r="10" spans="1:6" ht="94.5">
      <c r="A10" s="172" t="s">
        <v>32</v>
      </c>
      <c r="B10" s="71" t="s">
        <v>457</v>
      </c>
      <c r="C10" s="76" t="s">
        <v>28</v>
      </c>
      <c r="D10" s="76">
        <v>5</v>
      </c>
      <c r="E10" s="80"/>
      <c r="F10" s="80">
        <f>D10*E10</f>
        <v>0</v>
      </c>
    </row>
    <row r="11" spans="1:6">
      <c r="A11" s="172"/>
      <c r="B11" s="71"/>
      <c r="C11" s="76"/>
      <c r="D11" s="76"/>
      <c r="E11" s="80"/>
      <c r="F11" s="80"/>
    </row>
    <row r="12" spans="1:6" ht="94.5">
      <c r="A12" s="172" t="s">
        <v>33</v>
      </c>
      <c r="B12" s="71" t="s">
        <v>472</v>
      </c>
      <c r="C12" s="76" t="s">
        <v>28</v>
      </c>
      <c r="D12" s="76">
        <v>2</v>
      </c>
      <c r="E12" s="80"/>
      <c r="F12" s="80">
        <f>D12*E12</f>
        <v>0</v>
      </c>
    </row>
    <row r="13" spans="1:6">
      <c r="A13" s="172"/>
      <c r="B13" s="71"/>
      <c r="C13" s="76"/>
      <c r="D13" s="76"/>
      <c r="E13" s="80"/>
      <c r="F13" s="80">
        <f>D13*E13</f>
        <v>0</v>
      </c>
    </row>
    <row r="14" spans="1:6">
      <c r="A14" s="133" t="s">
        <v>35</v>
      </c>
      <c r="B14" s="298" t="s">
        <v>458</v>
      </c>
      <c r="C14" s="76"/>
      <c r="D14" s="76"/>
      <c r="E14" s="80"/>
      <c r="F14" s="80">
        <f>D14*E14</f>
        <v>0</v>
      </c>
    </row>
    <row r="15" spans="1:6">
      <c r="A15" s="95"/>
      <c r="B15" s="95" t="s">
        <v>467</v>
      </c>
      <c r="C15" s="299" t="s">
        <v>37</v>
      </c>
      <c r="D15" s="299">
        <v>115</v>
      </c>
      <c r="E15" s="80"/>
      <c r="F15" s="80">
        <f>D15*E15</f>
        <v>0</v>
      </c>
    </row>
    <row r="16" spans="1:6">
      <c r="A16" s="95"/>
      <c r="B16" s="95"/>
      <c r="C16" s="299"/>
      <c r="D16" s="299"/>
      <c r="E16" s="80"/>
      <c r="F16" s="80"/>
    </row>
    <row r="17" spans="1:6">
      <c r="A17" s="133" t="s">
        <v>41</v>
      </c>
      <c r="B17" s="298" t="s">
        <v>468</v>
      </c>
      <c r="C17" s="76"/>
      <c r="D17" s="76"/>
      <c r="E17" s="80"/>
      <c r="F17" s="80">
        <f>D17*E17</f>
        <v>0</v>
      </c>
    </row>
    <row r="18" spans="1:6">
      <c r="A18" s="95"/>
      <c r="B18" s="95" t="s">
        <v>469</v>
      </c>
      <c r="C18" s="299" t="s">
        <v>37</v>
      </c>
      <c r="D18" s="299">
        <v>170</v>
      </c>
      <c r="E18" s="80"/>
      <c r="F18" s="80">
        <f>D18*E18</f>
        <v>0</v>
      </c>
    </row>
    <row r="19" spans="1:6">
      <c r="A19" s="95"/>
      <c r="B19" s="95"/>
      <c r="C19" s="299"/>
      <c r="D19" s="299"/>
      <c r="E19" s="80"/>
      <c r="F19" s="80"/>
    </row>
    <row r="20" spans="1:6">
      <c r="A20" s="133" t="s">
        <v>145</v>
      </c>
      <c r="B20" s="95" t="s">
        <v>459</v>
      </c>
      <c r="C20" s="76" t="s">
        <v>37</v>
      </c>
      <c r="D20" s="76">
        <v>90</v>
      </c>
      <c r="E20" s="80"/>
      <c r="F20" s="80">
        <f t="shared" ref="F20:F26" si="0">D20*E20</f>
        <v>0</v>
      </c>
    </row>
    <row r="21" spans="1:6">
      <c r="A21" s="296"/>
      <c r="B21" s="82"/>
      <c r="C21" s="76"/>
      <c r="D21" s="76"/>
      <c r="E21" s="80"/>
      <c r="F21" s="80">
        <f t="shared" si="0"/>
        <v>0</v>
      </c>
    </row>
    <row r="22" spans="1:6">
      <c r="A22" s="133" t="s">
        <v>147</v>
      </c>
      <c r="B22" s="95" t="s">
        <v>460</v>
      </c>
      <c r="C22" s="299" t="s">
        <v>37</v>
      </c>
      <c r="D22" s="299">
        <v>90</v>
      </c>
      <c r="E22" s="80"/>
      <c r="F22" s="80">
        <f t="shared" si="0"/>
        <v>0</v>
      </c>
    </row>
    <row r="23" spans="1:6">
      <c r="A23" s="296"/>
      <c r="B23" s="95"/>
      <c r="C23" s="299"/>
      <c r="D23" s="299"/>
      <c r="E23" s="80"/>
      <c r="F23" s="80">
        <f t="shared" si="0"/>
        <v>0</v>
      </c>
    </row>
    <row r="24" spans="1:6" ht="31.5">
      <c r="A24" s="133" t="s">
        <v>85</v>
      </c>
      <c r="B24" s="95" t="s">
        <v>146</v>
      </c>
      <c r="C24" s="299" t="s">
        <v>28</v>
      </c>
      <c r="D24" s="299">
        <v>10</v>
      </c>
      <c r="E24" s="80"/>
      <c r="F24" s="80">
        <f t="shared" si="0"/>
        <v>0</v>
      </c>
    </row>
    <row r="25" spans="1:6">
      <c r="A25" s="296"/>
      <c r="B25" s="95"/>
      <c r="C25" s="299"/>
      <c r="D25" s="299"/>
      <c r="E25" s="80"/>
      <c r="F25" s="80">
        <f t="shared" si="0"/>
        <v>0</v>
      </c>
    </row>
    <row r="26" spans="1:6">
      <c r="A26" s="133" t="s">
        <v>149</v>
      </c>
      <c r="B26" s="95" t="s">
        <v>470</v>
      </c>
      <c r="C26" s="299" t="s">
        <v>87</v>
      </c>
      <c r="D26" s="299">
        <v>2</v>
      </c>
      <c r="E26" s="80"/>
      <c r="F26" s="80">
        <f t="shared" si="0"/>
        <v>0</v>
      </c>
    </row>
    <row r="27" spans="1:6">
      <c r="A27" s="296"/>
      <c r="B27" s="95"/>
      <c r="C27" s="299"/>
      <c r="D27" s="299"/>
      <c r="E27" s="80"/>
      <c r="F27" s="80"/>
    </row>
    <row r="28" spans="1:6">
      <c r="A28" s="133" t="s">
        <v>151</v>
      </c>
      <c r="B28" s="95" t="s">
        <v>461</v>
      </c>
      <c r="C28" s="299" t="s">
        <v>87</v>
      </c>
      <c r="D28" s="299">
        <v>1</v>
      </c>
      <c r="E28" s="80"/>
      <c r="F28" s="80">
        <f>D28*E28</f>
        <v>0</v>
      </c>
    </row>
    <row r="29" spans="1:6">
      <c r="A29" s="296"/>
      <c r="B29" s="95"/>
      <c r="C29" s="299"/>
      <c r="D29" s="299"/>
      <c r="E29" s="80"/>
      <c r="F29" s="80">
        <f>D29*E29</f>
        <v>0</v>
      </c>
    </row>
    <row r="30" spans="1:6" ht="31.5">
      <c r="A30" s="133" t="s">
        <v>96</v>
      </c>
      <c r="B30" s="95" t="s">
        <v>462</v>
      </c>
      <c r="C30" s="299" t="s">
        <v>87</v>
      </c>
      <c r="D30" s="299">
        <v>1</v>
      </c>
      <c r="E30" s="80"/>
      <c r="F30" s="80">
        <f>D30*E30</f>
        <v>0</v>
      </c>
    </row>
    <row r="31" spans="1:6">
      <c r="A31" s="296"/>
      <c r="B31" s="71"/>
      <c r="C31" s="76"/>
      <c r="D31" s="76"/>
      <c r="E31" s="80"/>
      <c r="F31" s="80">
        <f>D31*E31</f>
        <v>0</v>
      </c>
    </row>
    <row r="32" spans="1:6">
      <c r="A32" s="133" t="s">
        <v>236</v>
      </c>
      <c r="B32" s="71" t="s">
        <v>463</v>
      </c>
      <c r="C32" s="76" t="s">
        <v>87</v>
      </c>
      <c r="D32" s="76">
        <v>1</v>
      </c>
      <c r="E32" s="80"/>
      <c r="F32" s="80">
        <f>D32*E32</f>
        <v>0</v>
      </c>
    </row>
    <row r="33" spans="1:6">
      <c r="A33" s="296"/>
      <c r="B33" s="71"/>
      <c r="C33" s="76"/>
      <c r="D33" s="76"/>
      <c r="E33" s="80"/>
      <c r="F33" s="80">
        <f t="shared" ref="F33:F34" si="1">D33*E33</f>
        <v>0</v>
      </c>
    </row>
    <row r="34" spans="1:6" ht="47.25">
      <c r="A34" s="133" t="s">
        <v>237</v>
      </c>
      <c r="B34" s="71" t="s">
        <v>471</v>
      </c>
      <c r="C34" s="76" t="s">
        <v>87</v>
      </c>
      <c r="D34" s="76">
        <v>1</v>
      </c>
      <c r="E34" s="80"/>
      <c r="F34" s="80">
        <f t="shared" si="1"/>
        <v>0</v>
      </c>
    </row>
    <row r="35" spans="1:6">
      <c r="A35" s="296"/>
      <c r="B35" s="82"/>
      <c r="C35" s="76"/>
      <c r="D35" s="76"/>
      <c r="E35" s="80"/>
      <c r="F35" s="80">
        <v>0</v>
      </c>
    </row>
    <row r="36" spans="1:6">
      <c r="A36" s="133" t="s">
        <v>242</v>
      </c>
      <c r="B36" s="298" t="s">
        <v>153</v>
      </c>
      <c r="C36" s="76" t="s">
        <v>135</v>
      </c>
      <c r="D36" s="76">
        <v>3</v>
      </c>
      <c r="E36" s="80"/>
      <c r="F36" s="80">
        <f>SUM(F9:F34)*D36/100</f>
        <v>0</v>
      </c>
    </row>
    <row r="37" spans="1:6">
      <c r="A37" s="296"/>
      <c r="B37" s="298"/>
      <c r="C37" s="76"/>
      <c r="D37" s="76"/>
      <c r="E37" s="80"/>
      <c r="F37" s="80"/>
    </row>
    <row r="38" spans="1:6" ht="63">
      <c r="A38" s="133" t="s">
        <v>260</v>
      </c>
      <c r="B38" s="71" t="s">
        <v>464</v>
      </c>
      <c r="C38" s="76" t="s">
        <v>135</v>
      </c>
      <c r="D38" s="76">
        <v>5</v>
      </c>
      <c r="E38" s="80"/>
      <c r="F38" s="80">
        <f>SUM(F1:F36)*D38/100</f>
        <v>0</v>
      </c>
    </row>
    <row r="39" spans="1:6" ht="16.5" thickBot="1">
      <c r="A39" s="300"/>
      <c r="B39" s="301"/>
      <c r="C39" s="302"/>
      <c r="D39" s="302"/>
      <c r="E39" s="302"/>
      <c r="F39" s="302">
        <v>0</v>
      </c>
    </row>
    <row r="40" spans="1:6" s="122" customFormat="1">
      <c r="A40" s="303"/>
      <c r="B40" s="202" t="s">
        <v>465</v>
      </c>
      <c r="C40" s="98"/>
      <c r="D40" s="98"/>
      <c r="E40" s="304"/>
      <c r="F40" s="304">
        <f>SUM(F1:F39)</f>
        <v>0</v>
      </c>
    </row>
  </sheetData>
  <phoneticPr fontId="149" type="noConversion"/>
  <pageMargins left="0.70866141732283472" right="0.70866141732283472" top="0.74803149606299213" bottom="0.74803149606299213" header="0.31496062992125984" footer="0.31496062992125984"/>
  <pageSetup paperSize="9" scale="96" orientation="portrait" r:id="rId1"/>
  <headerFooter>
    <oddFooter>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view="pageBreakPreview" topLeftCell="A19" zoomScaleNormal="100" zoomScaleSheetLayoutView="100" workbookViewId="0">
      <selection activeCell="B35" sqref="B35"/>
    </sheetView>
  </sheetViews>
  <sheetFormatPr defaultColWidth="8.85546875" defaultRowHeight="15.75"/>
  <cols>
    <col min="1" max="1" width="2.5703125" style="113" bestFit="1" customWidth="1"/>
    <col min="2" max="2" width="66.5703125" style="113" customWidth="1"/>
    <col min="3" max="16384" width="8.85546875" style="113"/>
  </cols>
  <sheetData>
    <row r="1" spans="1:2">
      <c r="A1" s="328"/>
      <c r="B1" s="329" t="s">
        <v>0</v>
      </c>
    </row>
    <row r="2" spans="1:2">
      <c r="A2" s="330"/>
      <c r="B2" s="331"/>
    </row>
    <row r="4" spans="1:2" ht="47.25">
      <c r="A4" s="332"/>
      <c r="B4" s="333" t="s">
        <v>1</v>
      </c>
    </row>
    <row r="5" spans="1:2">
      <c r="A5" s="334"/>
      <c r="B5" s="335"/>
    </row>
    <row r="6" spans="1:2" ht="78.75">
      <c r="A6" s="336" t="s">
        <v>2</v>
      </c>
      <c r="B6" s="337" t="s">
        <v>3</v>
      </c>
    </row>
    <row r="7" spans="1:2">
      <c r="A7" s="336"/>
      <c r="B7" s="335"/>
    </row>
    <row r="8" spans="1:2" ht="47.25">
      <c r="A8" s="336" t="s">
        <v>4</v>
      </c>
      <c r="B8" s="337" t="s">
        <v>5</v>
      </c>
    </row>
    <row r="9" spans="1:2">
      <c r="A9" s="336"/>
      <c r="B9" s="335"/>
    </row>
    <row r="10" spans="1:2" ht="78.75">
      <c r="A10" s="336" t="s">
        <v>6</v>
      </c>
      <c r="B10" s="337" t="s">
        <v>7</v>
      </c>
    </row>
    <row r="11" spans="1:2">
      <c r="A11" s="336"/>
      <c r="B11" s="335"/>
    </row>
    <row r="12" spans="1:2" ht="31.5">
      <c r="A12" s="336" t="s">
        <v>8</v>
      </c>
      <c r="B12" s="337" t="s">
        <v>9</v>
      </c>
    </row>
    <row r="13" spans="1:2">
      <c r="A13" s="336"/>
      <c r="B13" s="335"/>
    </row>
    <row r="14" spans="1:2" ht="63">
      <c r="A14" s="336" t="s">
        <v>10</v>
      </c>
      <c r="B14" s="337" t="s">
        <v>11</v>
      </c>
    </row>
    <row r="15" spans="1:2">
      <c r="A15" s="336"/>
      <c r="B15" s="335"/>
    </row>
    <row r="16" spans="1:2" ht="31.5">
      <c r="A16" s="336" t="s">
        <v>12</v>
      </c>
      <c r="B16" s="337" t="s">
        <v>13</v>
      </c>
    </row>
    <row r="17" spans="1:2">
      <c r="A17" s="336"/>
      <c r="B17" s="335"/>
    </row>
    <row r="18" spans="1:2" ht="31.5">
      <c r="A18" s="336" t="s">
        <v>14</v>
      </c>
      <c r="B18" s="337" t="s">
        <v>15</v>
      </c>
    </row>
    <row r="19" spans="1:2">
      <c r="A19" s="336"/>
      <c r="B19" s="337"/>
    </row>
    <row r="20" spans="1:2">
      <c r="A20" s="336" t="s">
        <v>16</v>
      </c>
      <c r="B20" s="337" t="s">
        <v>17</v>
      </c>
    </row>
    <row r="21" spans="1:2">
      <c r="A21" s="336"/>
      <c r="B21" s="337"/>
    </row>
    <row r="22" spans="1:2" ht="78.75">
      <c r="A22" s="336" t="s">
        <v>18</v>
      </c>
      <c r="B22" s="338" t="s">
        <v>19</v>
      </c>
    </row>
    <row r="23" spans="1:2">
      <c r="A23" s="336"/>
      <c r="B23" s="337"/>
    </row>
    <row r="24" spans="1:2" ht="47.25">
      <c r="A24" s="336" t="s">
        <v>20</v>
      </c>
      <c r="B24" s="337" t="s">
        <v>21</v>
      </c>
    </row>
    <row r="25" spans="1:2">
      <c r="A25" s="336"/>
      <c r="B25" s="339"/>
    </row>
    <row r="26" spans="1:2">
      <c r="A26" s="336"/>
      <c r="B26" s="340"/>
    </row>
  </sheetData>
  <pageMargins left="0.70866141732283472" right="0.70866141732283472" top="0.74803149606299213" bottom="0.74803149606299213" header="0.31496062992125984" footer="0.31496062992125984"/>
  <pageSetup paperSize="9" orientation="portrait" r:id="rId1"/>
  <headerFooter>
    <oddFooter>Stran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2A23A-5578-4022-8827-1F12F78A17A7}">
  <dimension ref="A1:I128"/>
  <sheetViews>
    <sheetView showZeros="0" topLeftCell="A106" zoomScaleNormal="100" zoomScaleSheetLayoutView="90" workbookViewId="0">
      <selection activeCell="E121" sqref="E121"/>
    </sheetView>
  </sheetViews>
  <sheetFormatPr defaultColWidth="8.85546875" defaultRowHeight="15.75"/>
  <cols>
    <col min="1" max="1" width="4.85546875" style="168" bestFit="1" customWidth="1"/>
    <col min="2" max="2" width="50.7109375" style="102" customWidth="1"/>
    <col min="3" max="3" width="8.85546875" style="36"/>
    <col min="4" max="4" width="9.42578125" style="37" bestFit="1" customWidth="1"/>
    <col min="5" max="5" width="12.7109375" style="38" bestFit="1" customWidth="1"/>
    <col min="6" max="6" width="15.42578125" style="39" customWidth="1"/>
    <col min="7" max="7" width="12.42578125" style="18" bestFit="1" customWidth="1"/>
    <col min="8" max="8" width="10.7109375" style="18" bestFit="1" customWidth="1"/>
    <col min="9" max="16384" width="8.85546875" style="18"/>
  </cols>
  <sheetData>
    <row r="1" spans="1:9" s="40" customFormat="1">
      <c r="A1" s="35" t="s">
        <v>22</v>
      </c>
      <c r="B1" s="34" t="s">
        <v>176</v>
      </c>
      <c r="C1" s="36"/>
      <c r="D1" s="37"/>
      <c r="E1" s="38"/>
      <c r="F1" s="39"/>
    </row>
    <row r="3" spans="1:9" s="10" customFormat="1">
      <c r="A3" s="167" t="s">
        <v>47</v>
      </c>
      <c r="B3" s="7" t="s">
        <v>48</v>
      </c>
      <c r="C3" s="7" t="s">
        <v>49</v>
      </c>
      <c r="D3" s="8" t="s">
        <v>29</v>
      </c>
      <c r="E3" s="103" t="s">
        <v>50</v>
      </c>
      <c r="F3" s="103" t="s">
        <v>51</v>
      </c>
    </row>
    <row r="4" spans="1:9">
      <c r="E4" s="41"/>
    </row>
    <row r="5" spans="1:9" ht="110.25">
      <c r="A5" s="169" t="s">
        <v>22</v>
      </c>
      <c r="B5" s="71" t="s">
        <v>180</v>
      </c>
      <c r="C5" s="76"/>
      <c r="D5" s="76"/>
      <c r="E5" s="41"/>
    </row>
    <row r="6" spans="1:9" ht="31.5">
      <c r="A6" s="169"/>
      <c r="B6" s="71" t="s">
        <v>181</v>
      </c>
      <c r="C6" s="76" t="s">
        <v>28</v>
      </c>
      <c r="D6" s="76">
        <v>1</v>
      </c>
      <c r="E6" s="41"/>
    </row>
    <row r="7" spans="1:9" ht="47.25">
      <c r="A7" s="169"/>
      <c r="B7" s="71" t="s">
        <v>182</v>
      </c>
      <c r="C7" s="76" t="s">
        <v>28</v>
      </c>
      <c r="D7" s="76">
        <v>1</v>
      </c>
      <c r="E7" s="41"/>
    </row>
    <row r="8" spans="1:9">
      <c r="A8" s="169"/>
      <c r="B8" s="71" t="s">
        <v>183</v>
      </c>
      <c r="C8" s="76" t="s">
        <v>28</v>
      </c>
      <c r="D8" s="76">
        <v>3</v>
      </c>
      <c r="E8" s="41"/>
    </row>
    <row r="9" spans="1:9">
      <c r="A9" s="169"/>
      <c r="B9" s="71" t="s">
        <v>192</v>
      </c>
      <c r="C9" s="76" t="s">
        <v>28</v>
      </c>
      <c r="D9" s="76">
        <v>1</v>
      </c>
      <c r="E9" s="41"/>
    </row>
    <row r="10" spans="1:9">
      <c r="A10" s="169"/>
      <c r="B10" s="71" t="s">
        <v>140</v>
      </c>
      <c r="C10" s="76" t="s">
        <v>87</v>
      </c>
      <c r="D10" s="76">
        <v>1</v>
      </c>
      <c r="E10" s="41"/>
    </row>
    <row r="11" spans="1:9" ht="47.25">
      <c r="A11" s="169"/>
      <c r="B11" s="71" t="s">
        <v>141</v>
      </c>
      <c r="C11" s="76" t="s">
        <v>87</v>
      </c>
      <c r="D11" s="76">
        <v>1</v>
      </c>
      <c r="E11" s="41"/>
    </row>
    <row r="12" spans="1:9">
      <c r="A12" s="169"/>
      <c r="B12" s="71" t="s">
        <v>142</v>
      </c>
      <c r="C12" s="76" t="s">
        <v>87</v>
      </c>
      <c r="D12" s="76">
        <v>1</v>
      </c>
      <c r="E12" s="41"/>
    </row>
    <row r="13" spans="1:9" s="148" customFormat="1">
      <c r="A13" s="99"/>
      <c r="B13" s="99" t="s">
        <v>143</v>
      </c>
      <c r="C13" s="98" t="s">
        <v>28</v>
      </c>
      <c r="D13" s="98">
        <v>1</v>
      </c>
      <c r="E13" s="157"/>
      <c r="F13" s="158">
        <f>E13*D13</f>
        <v>0</v>
      </c>
    </row>
    <row r="14" spans="1:9">
      <c r="A14" s="169"/>
      <c r="B14" s="99"/>
      <c r="C14" s="98"/>
      <c r="D14" s="98"/>
      <c r="E14" s="41"/>
    </row>
    <row r="15" spans="1:9" s="82" customFormat="1" ht="94.5">
      <c r="A15" s="133" t="s">
        <v>30</v>
      </c>
      <c r="B15" s="134" t="s">
        <v>191</v>
      </c>
      <c r="C15" s="135" t="s">
        <v>184</v>
      </c>
      <c r="D15" s="136">
        <v>1</v>
      </c>
      <c r="E15" s="76"/>
      <c r="F15" s="76"/>
      <c r="G15" s="137"/>
      <c r="H15" s="137"/>
      <c r="I15" s="137"/>
    </row>
    <row r="16" spans="1:9" s="82" customFormat="1" ht="31.5">
      <c r="A16" s="133"/>
      <c r="B16" s="134" t="s">
        <v>185</v>
      </c>
      <c r="C16" s="135" t="s">
        <v>28</v>
      </c>
      <c r="D16" s="136">
        <v>5</v>
      </c>
      <c r="E16" s="76"/>
      <c r="F16" s="76"/>
      <c r="G16" s="137"/>
      <c r="H16" s="137"/>
      <c r="I16" s="137"/>
    </row>
    <row r="17" spans="1:9" s="82" customFormat="1" ht="31.5">
      <c r="A17" s="133"/>
      <c r="B17" s="134" t="s">
        <v>186</v>
      </c>
      <c r="C17" s="135" t="s">
        <v>28</v>
      </c>
      <c r="D17" s="136">
        <v>2</v>
      </c>
      <c r="E17" s="76"/>
      <c r="F17" s="76"/>
      <c r="G17" s="137"/>
      <c r="H17" s="137"/>
      <c r="I17" s="137"/>
    </row>
    <row r="18" spans="1:9" s="82" customFormat="1" ht="31.5">
      <c r="A18" s="133"/>
      <c r="B18" s="134" t="s">
        <v>189</v>
      </c>
      <c r="C18" s="135" t="s">
        <v>28</v>
      </c>
      <c r="D18" s="136">
        <v>2</v>
      </c>
      <c r="E18" s="76"/>
      <c r="F18" s="76"/>
      <c r="G18" s="137"/>
      <c r="H18" s="137"/>
      <c r="I18" s="137"/>
    </row>
    <row r="19" spans="1:9" s="82" customFormat="1">
      <c r="A19" s="133"/>
      <c r="B19" s="134" t="s">
        <v>190</v>
      </c>
      <c r="C19" s="135" t="s">
        <v>28</v>
      </c>
      <c r="D19" s="136">
        <v>1</v>
      </c>
      <c r="E19" s="76"/>
      <c r="F19" s="76"/>
      <c r="G19" s="137"/>
      <c r="H19" s="137"/>
      <c r="I19" s="137"/>
    </row>
    <row r="20" spans="1:9">
      <c r="A20" s="169"/>
      <c r="B20" s="71" t="s">
        <v>193</v>
      </c>
      <c r="C20" s="76" t="s">
        <v>28</v>
      </c>
      <c r="D20" s="136">
        <v>1</v>
      </c>
      <c r="E20" s="41"/>
    </row>
    <row r="21" spans="1:9" s="82" customFormat="1">
      <c r="A21" s="133"/>
      <c r="B21" s="134" t="s">
        <v>194</v>
      </c>
      <c r="C21" s="135" t="s">
        <v>87</v>
      </c>
      <c r="D21" s="136">
        <v>1</v>
      </c>
      <c r="E21" s="76"/>
      <c r="F21" s="76"/>
      <c r="G21" s="137"/>
      <c r="H21" s="137"/>
      <c r="I21" s="137"/>
    </row>
    <row r="22" spans="1:9" s="82" customFormat="1" ht="47.25">
      <c r="A22" s="133"/>
      <c r="B22" s="134" t="s">
        <v>434</v>
      </c>
      <c r="C22" s="135" t="s">
        <v>28</v>
      </c>
      <c r="D22" s="136">
        <v>2</v>
      </c>
      <c r="E22" s="76"/>
      <c r="F22" s="76"/>
      <c r="G22" s="137"/>
      <c r="H22" s="137"/>
      <c r="I22" s="137"/>
    </row>
    <row r="23" spans="1:9" s="82" customFormat="1" ht="31.5">
      <c r="A23" s="133"/>
      <c r="B23" s="134" t="s">
        <v>187</v>
      </c>
      <c r="C23" s="135" t="s">
        <v>28</v>
      </c>
      <c r="D23" s="136">
        <v>3</v>
      </c>
      <c r="E23" s="76"/>
      <c r="F23" s="76"/>
      <c r="G23" s="137"/>
      <c r="H23" s="137"/>
      <c r="I23" s="137"/>
    </row>
    <row r="24" spans="1:9" s="82" customFormat="1" ht="31.5">
      <c r="A24" s="133"/>
      <c r="B24" s="134" t="s">
        <v>188</v>
      </c>
      <c r="C24" s="135" t="s">
        <v>184</v>
      </c>
      <c r="D24" s="136">
        <v>1</v>
      </c>
      <c r="E24" s="76"/>
      <c r="F24" s="76"/>
      <c r="G24" s="137"/>
      <c r="H24" s="137"/>
      <c r="I24" s="137"/>
    </row>
    <row r="25" spans="1:9" s="82" customFormat="1">
      <c r="A25" s="133"/>
      <c r="B25" s="134"/>
      <c r="C25" s="135"/>
      <c r="D25" s="136"/>
      <c r="E25" s="76"/>
      <c r="F25" s="76"/>
      <c r="G25" s="137"/>
      <c r="H25" s="137"/>
      <c r="I25" s="137"/>
    </row>
    <row r="26" spans="1:9" s="82" customFormat="1">
      <c r="A26" s="133"/>
      <c r="B26" s="134" t="s">
        <v>142</v>
      </c>
      <c r="C26" s="135" t="s">
        <v>184</v>
      </c>
      <c r="D26" s="136">
        <v>1</v>
      </c>
      <c r="E26" s="76"/>
      <c r="F26" s="76"/>
      <c r="G26" s="137"/>
      <c r="H26" s="137"/>
      <c r="I26" s="137"/>
    </row>
    <row r="27" spans="1:9" s="82" customFormat="1">
      <c r="A27" s="133"/>
      <c r="B27" s="138"/>
      <c r="C27" s="139"/>
      <c r="D27" s="140"/>
      <c r="E27" s="76"/>
      <c r="F27" s="76"/>
      <c r="G27" s="137"/>
      <c r="H27" s="137"/>
      <c r="I27" s="137"/>
    </row>
    <row r="28" spans="1:9" s="145" customFormat="1">
      <c r="A28" s="141"/>
      <c r="B28" s="142" t="s">
        <v>226</v>
      </c>
      <c r="C28" s="143" t="s">
        <v>184</v>
      </c>
      <c r="D28" s="144">
        <v>1</v>
      </c>
      <c r="E28" s="159"/>
      <c r="F28" s="159">
        <f>E28*D28</f>
        <v>0</v>
      </c>
      <c r="G28" s="146"/>
      <c r="H28" s="147"/>
      <c r="I28" s="146"/>
    </row>
    <row r="29" spans="1:9">
      <c r="A29" s="169"/>
      <c r="B29" s="99"/>
      <c r="C29" s="98"/>
      <c r="D29" s="98"/>
      <c r="E29" s="41"/>
    </row>
    <row r="30" spans="1:9">
      <c r="A30" s="169" t="s">
        <v>32</v>
      </c>
      <c r="B30" s="151" t="s">
        <v>208</v>
      </c>
      <c r="C30" s="98"/>
      <c r="D30" s="98"/>
      <c r="E30" s="41"/>
    </row>
    <row r="31" spans="1:9" ht="236.25">
      <c r="A31" s="169"/>
      <c r="B31" s="150" t="s">
        <v>224</v>
      </c>
      <c r="C31" s="98"/>
      <c r="D31" s="98"/>
      <c r="E31" s="41"/>
    </row>
    <row r="32" spans="1:9">
      <c r="A32" s="169"/>
      <c r="B32" s="150" t="s">
        <v>209</v>
      </c>
      <c r="C32" s="98"/>
      <c r="D32" s="98"/>
      <c r="E32" s="41"/>
    </row>
    <row r="33" spans="1:5" ht="18">
      <c r="A33" s="169"/>
      <c r="B33" s="150" t="s">
        <v>195</v>
      </c>
      <c r="C33" s="160"/>
      <c r="D33" s="161"/>
      <c r="E33" s="41"/>
    </row>
    <row r="34" spans="1:5" ht="18">
      <c r="A34" s="169"/>
      <c r="B34" s="150" t="s">
        <v>196</v>
      </c>
      <c r="C34" s="160"/>
      <c r="D34" s="161"/>
      <c r="E34" s="41"/>
    </row>
    <row r="35" spans="1:5" ht="18">
      <c r="A35" s="169"/>
      <c r="B35" s="150" t="s">
        <v>197</v>
      </c>
      <c r="C35" s="160"/>
      <c r="D35" s="161"/>
      <c r="E35" s="41"/>
    </row>
    <row r="36" spans="1:5" ht="18">
      <c r="A36" s="169"/>
      <c r="B36" s="150" t="s">
        <v>198</v>
      </c>
      <c r="C36" s="160"/>
      <c r="D36" s="161"/>
      <c r="E36" s="41"/>
    </row>
    <row r="37" spans="1:5" ht="31.5">
      <c r="A37" s="169"/>
      <c r="B37" s="149" t="s">
        <v>210</v>
      </c>
      <c r="C37" s="160"/>
      <c r="D37" s="161"/>
      <c r="E37" s="41"/>
    </row>
    <row r="38" spans="1:5" ht="18">
      <c r="A38" s="169"/>
      <c r="B38" s="150" t="s">
        <v>199</v>
      </c>
      <c r="C38" s="160"/>
      <c r="D38" s="161"/>
      <c r="E38" s="41"/>
    </row>
    <row r="39" spans="1:5" ht="18">
      <c r="A39" s="169"/>
      <c r="B39" s="150" t="s">
        <v>200</v>
      </c>
      <c r="C39" s="160"/>
      <c r="D39" s="161"/>
      <c r="E39" s="41"/>
    </row>
    <row r="40" spans="1:5" ht="18">
      <c r="A40" s="169"/>
      <c r="B40" s="150" t="s">
        <v>201</v>
      </c>
      <c r="C40" s="160"/>
      <c r="D40" s="161"/>
      <c r="E40" s="41"/>
    </row>
    <row r="41" spans="1:5">
      <c r="A41" s="169"/>
      <c r="B41" s="150" t="s">
        <v>202</v>
      </c>
      <c r="C41" s="173"/>
      <c r="D41" s="173"/>
      <c r="E41" s="41"/>
    </row>
    <row r="42" spans="1:5">
      <c r="A42" s="169"/>
      <c r="B42" s="150" t="s">
        <v>211</v>
      </c>
      <c r="C42" s="173"/>
      <c r="D42" s="173"/>
      <c r="E42" s="41"/>
    </row>
    <row r="43" spans="1:5">
      <c r="A43" s="169"/>
      <c r="B43" s="150" t="s">
        <v>212</v>
      </c>
      <c r="C43" s="173"/>
      <c r="D43" s="173"/>
      <c r="E43" s="41"/>
    </row>
    <row r="44" spans="1:5">
      <c r="A44" s="169"/>
      <c r="B44" s="150" t="s">
        <v>213</v>
      </c>
      <c r="C44" s="173"/>
      <c r="D44" s="173"/>
      <c r="E44" s="41"/>
    </row>
    <row r="45" spans="1:5">
      <c r="A45" s="169"/>
      <c r="B45" s="150" t="s">
        <v>214</v>
      </c>
      <c r="C45" s="173"/>
      <c r="D45" s="173"/>
      <c r="E45" s="41"/>
    </row>
    <row r="46" spans="1:5">
      <c r="A46" s="169"/>
      <c r="B46" s="150" t="s">
        <v>215</v>
      </c>
      <c r="C46" s="173"/>
      <c r="D46" s="173"/>
      <c r="E46" s="41"/>
    </row>
    <row r="47" spans="1:5">
      <c r="A47" s="169"/>
      <c r="B47" s="150" t="s">
        <v>216</v>
      </c>
      <c r="C47" s="173"/>
      <c r="D47" s="173"/>
      <c r="E47" s="41"/>
    </row>
    <row r="48" spans="1:5">
      <c r="A48" s="169"/>
      <c r="B48" s="150" t="s">
        <v>217</v>
      </c>
      <c r="C48" s="173"/>
      <c r="D48" s="173"/>
      <c r="E48" s="41"/>
    </row>
    <row r="49" spans="1:9">
      <c r="A49" s="169"/>
      <c r="B49" s="150" t="s">
        <v>218</v>
      </c>
      <c r="C49" s="173"/>
      <c r="D49" s="173"/>
      <c r="E49" s="41"/>
    </row>
    <row r="50" spans="1:9">
      <c r="A50" s="169"/>
      <c r="B50" s="150" t="s">
        <v>219</v>
      </c>
      <c r="C50" s="173"/>
      <c r="D50" s="173"/>
      <c r="E50" s="41"/>
    </row>
    <row r="51" spans="1:9">
      <c r="A51" s="169"/>
      <c r="B51" s="150" t="s">
        <v>220</v>
      </c>
      <c r="C51" s="173"/>
      <c r="D51" s="173"/>
      <c r="E51" s="41"/>
    </row>
    <row r="52" spans="1:9">
      <c r="A52" s="169"/>
      <c r="B52" s="150" t="s">
        <v>221</v>
      </c>
      <c r="C52" s="173"/>
      <c r="D52" s="173"/>
      <c r="E52" s="41"/>
    </row>
    <row r="53" spans="1:9">
      <c r="A53" s="169"/>
      <c r="B53" s="150" t="s">
        <v>203</v>
      </c>
      <c r="C53" s="173"/>
      <c r="D53" s="173"/>
      <c r="E53" s="41"/>
    </row>
    <row r="54" spans="1:9">
      <c r="A54" s="169"/>
      <c r="B54" s="150" t="s">
        <v>204</v>
      </c>
      <c r="C54" s="173"/>
      <c r="D54" s="173"/>
      <c r="E54" s="41"/>
    </row>
    <row r="55" spans="1:9">
      <c r="A55" s="169"/>
      <c r="B55" s="150" t="s">
        <v>222</v>
      </c>
      <c r="C55" s="173"/>
      <c r="D55" s="173"/>
      <c r="E55" s="41"/>
    </row>
    <row r="56" spans="1:9" ht="31.5">
      <c r="A56" s="169"/>
      <c r="B56" s="150" t="s">
        <v>205</v>
      </c>
      <c r="C56" s="162"/>
      <c r="D56" s="162"/>
      <c r="E56" s="41"/>
    </row>
    <row r="57" spans="1:9" ht="31.5">
      <c r="A57" s="169"/>
      <c r="B57" s="150" t="s">
        <v>206</v>
      </c>
      <c r="C57" s="162"/>
      <c r="D57" s="162"/>
      <c r="E57" s="41"/>
    </row>
    <row r="58" spans="1:9">
      <c r="A58" s="169"/>
      <c r="B58" s="150"/>
      <c r="C58" s="161"/>
      <c r="D58" s="161"/>
      <c r="E58" s="41"/>
    </row>
    <row r="59" spans="1:9" ht="31.5">
      <c r="A59" s="169"/>
      <c r="B59" s="150" t="s">
        <v>207</v>
      </c>
      <c r="C59" s="161"/>
      <c r="D59" s="161"/>
      <c r="E59" s="41"/>
    </row>
    <row r="60" spans="1:9" ht="31.5">
      <c r="A60" s="169"/>
      <c r="B60" s="150" t="s">
        <v>223</v>
      </c>
      <c r="C60" s="161"/>
      <c r="D60" s="161"/>
      <c r="E60" s="41"/>
    </row>
    <row r="61" spans="1:9" s="148" customFormat="1">
      <c r="A61" s="99"/>
      <c r="B61" s="99" t="s">
        <v>225</v>
      </c>
      <c r="C61" s="98" t="s">
        <v>28</v>
      </c>
      <c r="D61" s="157">
        <v>1</v>
      </c>
      <c r="E61" s="157"/>
      <c r="F61" s="158">
        <f>D61*E61</f>
        <v>0</v>
      </c>
    </row>
    <row r="62" spans="1:9">
      <c r="A62" s="169"/>
      <c r="B62" s="99"/>
      <c r="C62" s="98"/>
      <c r="D62" s="98"/>
      <c r="E62" s="41"/>
    </row>
    <row r="63" spans="1:9">
      <c r="A63" s="99" t="s">
        <v>33</v>
      </c>
      <c r="B63" s="99" t="s">
        <v>227</v>
      </c>
      <c r="C63" s="98"/>
      <c r="D63" s="98"/>
      <c r="E63" s="41"/>
    </row>
    <row r="64" spans="1:9" s="82" customFormat="1" ht="31.5">
      <c r="A64" s="133"/>
      <c r="B64" s="134" t="s">
        <v>189</v>
      </c>
      <c r="C64" s="135" t="s">
        <v>28</v>
      </c>
      <c r="D64" s="136">
        <v>1</v>
      </c>
      <c r="E64" s="80"/>
      <c r="F64" s="80">
        <f>D64*E64</f>
        <v>0</v>
      </c>
      <c r="G64" s="137"/>
      <c r="H64" s="137"/>
      <c r="I64" s="137"/>
    </row>
    <row r="65" spans="1:6">
      <c r="E65" s="41"/>
      <c r="F65" s="80">
        <f t="shared" ref="F65:F89" si="0">D65*E65</f>
        <v>0</v>
      </c>
    </row>
    <row r="66" spans="1:6" ht="31.5">
      <c r="A66" s="168" t="s">
        <v>35</v>
      </c>
      <c r="B66" s="102" t="s">
        <v>245</v>
      </c>
      <c r="E66" s="42"/>
      <c r="F66" s="80">
        <f t="shared" si="0"/>
        <v>0</v>
      </c>
    </row>
    <row r="67" spans="1:6">
      <c r="A67" s="170"/>
      <c r="B67" s="102" t="s">
        <v>246</v>
      </c>
      <c r="C67" s="163" t="s">
        <v>37</v>
      </c>
      <c r="D67" s="164">
        <v>25</v>
      </c>
      <c r="E67" s="165"/>
      <c r="F67" s="80">
        <f t="shared" si="0"/>
        <v>0</v>
      </c>
    </row>
    <row r="68" spans="1:6">
      <c r="A68" s="170"/>
      <c r="B68" s="102" t="s">
        <v>247</v>
      </c>
      <c r="C68" s="163" t="s">
        <v>37</v>
      </c>
      <c r="D68" s="164">
        <v>75</v>
      </c>
      <c r="E68" s="165"/>
      <c r="F68" s="80">
        <f t="shared" si="0"/>
        <v>0</v>
      </c>
    </row>
    <row r="69" spans="1:6">
      <c r="A69" s="170"/>
      <c r="B69" s="102" t="s">
        <v>248</v>
      </c>
      <c r="C69" s="163" t="s">
        <v>37</v>
      </c>
      <c r="D69" s="164">
        <f>45+80</f>
        <v>125</v>
      </c>
      <c r="E69" s="165"/>
      <c r="F69" s="80">
        <f t="shared" si="0"/>
        <v>0</v>
      </c>
    </row>
    <row r="70" spans="1:6">
      <c r="A70" s="170"/>
      <c r="B70" s="102" t="s">
        <v>249</v>
      </c>
      <c r="C70" s="163" t="s">
        <v>37</v>
      </c>
      <c r="D70" s="164">
        <v>80</v>
      </c>
      <c r="E70" s="165"/>
      <c r="F70" s="80">
        <f t="shared" si="0"/>
        <v>0</v>
      </c>
    </row>
    <row r="71" spans="1:6">
      <c r="A71" s="170"/>
      <c r="B71" s="102" t="s">
        <v>252</v>
      </c>
      <c r="C71" s="163" t="s">
        <v>37</v>
      </c>
      <c r="D71" s="164">
        <v>40</v>
      </c>
      <c r="E71" s="165"/>
      <c r="F71" s="80">
        <f t="shared" ref="F71:F72" si="1">D71*E71</f>
        <v>0</v>
      </c>
    </row>
    <row r="72" spans="1:6">
      <c r="A72" s="170"/>
      <c r="B72" s="102" t="s">
        <v>269</v>
      </c>
      <c r="C72" s="163" t="s">
        <v>37</v>
      </c>
      <c r="D72" s="164">
        <v>25</v>
      </c>
      <c r="E72" s="165"/>
      <c r="F72" s="80">
        <f t="shared" si="1"/>
        <v>0</v>
      </c>
    </row>
    <row r="73" spans="1:6">
      <c r="A73" s="170"/>
      <c r="C73" s="163"/>
      <c r="D73" s="164"/>
      <c r="E73" s="165"/>
      <c r="F73" s="80">
        <f t="shared" si="0"/>
        <v>0</v>
      </c>
    </row>
    <row r="74" spans="1:6" ht="31.5">
      <c r="A74" s="170" t="s">
        <v>41</v>
      </c>
      <c r="B74" s="43" t="s">
        <v>250</v>
      </c>
      <c r="C74" s="163"/>
      <c r="D74" s="164"/>
      <c r="E74" s="165"/>
      <c r="F74" s="80">
        <f t="shared" si="0"/>
        <v>0</v>
      </c>
    </row>
    <row r="75" spans="1:6">
      <c r="A75" s="170"/>
      <c r="B75" s="102" t="s">
        <v>248</v>
      </c>
      <c r="C75" s="163" t="s">
        <v>87</v>
      </c>
      <c r="D75" s="164">
        <v>1</v>
      </c>
      <c r="E75" s="165"/>
      <c r="F75" s="80">
        <f t="shared" si="0"/>
        <v>0</v>
      </c>
    </row>
    <row r="76" spans="1:6">
      <c r="A76" s="170"/>
      <c r="B76" s="102" t="s">
        <v>249</v>
      </c>
      <c r="C76" s="163" t="s">
        <v>87</v>
      </c>
      <c r="D76" s="164">
        <v>1</v>
      </c>
      <c r="E76" s="165"/>
      <c r="F76" s="80">
        <f t="shared" si="0"/>
        <v>0</v>
      </c>
    </row>
    <row r="77" spans="1:6">
      <c r="A77" s="170"/>
      <c r="C77" s="163"/>
      <c r="D77" s="164"/>
      <c r="E77" s="165"/>
      <c r="F77" s="80">
        <f t="shared" si="0"/>
        <v>0</v>
      </c>
    </row>
    <row r="78" spans="1:6">
      <c r="A78" s="170" t="s">
        <v>145</v>
      </c>
      <c r="B78" s="102" t="s">
        <v>251</v>
      </c>
      <c r="C78" s="163"/>
      <c r="D78" s="164"/>
      <c r="E78" s="165"/>
      <c r="F78" s="80">
        <f t="shared" si="0"/>
        <v>0</v>
      </c>
    </row>
    <row r="79" spans="1:6">
      <c r="A79" s="170"/>
      <c r="B79" s="102" t="s">
        <v>246</v>
      </c>
      <c r="C79" s="163" t="s">
        <v>87</v>
      </c>
      <c r="D79" s="164">
        <v>2</v>
      </c>
      <c r="E79" s="165"/>
      <c r="F79" s="80">
        <f t="shared" si="0"/>
        <v>0</v>
      </c>
    </row>
    <row r="80" spans="1:6">
      <c r="A80" s="170"/>
      <c r="B80" s="102" t="s">
        <v>247</v>
      </c>
      <c r="C80" s="163" t="s">
        <v>87</v>
      </c>
      <c r="D80" s="164">
        <v>6</v>
      </c>
      <c r="E80" s="165"/>
      <c r="F80" s="80">
        <f t="shared" si="0"/>
        <v>0</v>
      </c>
    </row>
    <row r="81" spans="1:6">
      <c r="A81" s="170"/>
      <c r="B81" s="102" t="s">
        <v>248</v>
      </c>
      <c r="C81" s="163" t="s">
        <v>87</v>
      </c>
      <c r="D81" s="164">
        <v>3</v>
      </c>
      <c r="E81" s="165"/>
      <c r="F81" s="80">
        <f t="shared" si="0"/>
        <v>0</v>
      </c>
    </row>
    <row r="82" spans="1:6">
      <c r="A82" s="170"/>
      <c r="B82" s="102" t="s">
        <v>249</v>
      </c>
      <c r="C82" s="163" t="s">
        <v>87</v>
      </c>
      <c r="D82" s="164">
        <v>1</v>
      </c>
      <c r="E82" s="165"/>
      <c r="F82" s="80">
        <f t="shared" si="0"/>
        <v>0</v>
      </c>
    </row>
    <row r="83" spans="1:6">
      <c r="E83" s="165"/>
      <c r="F83" s="80">
        <f t="shared" si="0"/>
        <v>0</v>
      </c>
    </row>
    <row r="84" spans="1:6" ht="94.5">
      <c r="A84" s="133" t="s">
        <v>147</v>
      </c>
      <c r="B84" s="97" t="s">
        <v>255</v>
      </c>
      <c r="C84" s="84" t="s">
        <v>37</v>
      </c>
      <c r="D84" s="84">
        <v>30</v>
      </c>
      <c r="E84" s="165"/>
      <c r="F84" s="80">
        <f t="shared" si="0"/>
        <v>0</v>
      </c>
    </row>
    <row r="85" spans="1:6">
      <c r="A85" s="133"/>
      <c r="B85" s="97"/>
      <c r="C85" s="84"/>
      <c r="D85" s="84"/>
      <c r="E85" s="165"/>
      <c r="F85" s="80">
        <f t="shared" si="0"/>
        <v>0</v>
      </c>
    </row>
    <row r="86" spans="1:6" ht="94.5">
      <c r="A86" s="133" t="s">
        <v>85</v>
      </c>
      <c r="B86" s="97" t="s">
        <v>256</v>
      </c>
      <c r="C86" s="84" t="s">
        <v>37</v>
      </c>
      <c r="D86" s="84">
        <v>13</v>
      </c>
      <c r="E86" s="165"/>
      <c r="F86" s="80">
        <f t="shared" si="0"/>
        <v>0</v>
      </c>
    </row>
    <row r="87" spans="1:6">
      <c r="A87" s="133"/>
      <c r="B87" s="97"/>
      <c r="C87" s="84"/>
      <c r="D87" s="84"/>
      <c r="E87" s="165"/>
      <c r="F87" s="80">
        <f t="shared" si="0"/>
        <v>0</v>
      </c>
    </row>
    <row r="88" spans="1:6" ht="78.75">
      <c r="A88" s="133" t="s">
        <v>149</v>
      </c>
      <c r="B88" s="97" t="s">
        <v>254</v>
      </c>
      <c r="C88" s="84" t="s">
        <v>28</v>
      </c>
      <c r="D88" s="84">
        <v>1</v>
      </c>
      <c r="E88" s="165"/>
      <c r="F88" s="80">
        <f t="shared" si="0"/>
        <v>0</v>
      </c>
    </row>
    <row r="89" spans="1:6">
      <c r="A89" s="133"/>
      <c r="B89" s="97"/>
      <c r="C89" s="84"/>
      <c r="D89" s="84"/>
      <c r="E89" s="165"/>
      <c r="F89" s="80">
        <f t="shared" si="0"/>
        <v>0</v>
      </c>
    </row>
    <row r="90" spans="1:6" ht="78.75">
      <c r="A90" s="133" t="s">
        <v>151</v>
      </c>
      <c r="B90" s="97" t="s">
        <v>253</v>
      </c>
      <c r="C90" s="84" t="s">
        <v>28</v>
      </c>
      <c r="D90" s="84">
        <v>1</v>
      </c>
      <c r="E90" s="165"/>
      <c r="F90" s="80">
        <f t="shared" ref="F90:F121" si="2">D90*E90</f>
        <v>0</v>
      </c>
    </row>
    <row r="91" spans="1:6">
      <c r="A91" s="133"/>
      <c r="B91" s="97"/>
      <c r="C91" s="84"/>
      <c r="D91" s="84"/>
      <c r="E91" s="165"/>
      <c r="F91" s="80">
        <f t="shared" si="2"/>
        <v>0</v>
      </c>
    </row>
    <row r="92" spans="1:6">
      <c r="A92" s="169"/>
      <c r="B92" s="97"/>
      <c r="C92" s="84"/>
      <c r="D92" s="84"/>
      <c r="E92" s="165"/>
      <c r="F92" s="80">
        <f t="shared" si="2"/>
        <v>0</v>
      </c>
    </row>
    <row r="93" spans="1:6">
      <c r="A93" s="133" t="s">
        <v>96</v>
      </c>
      <c r="B93" s="97" t="s">
        <v>257</v>
      </c>
      <c r="C93" s="84" t="s">
        <v>37</v>
      </c>
      <c r="D93" s="84">
        <v>240</v>
      </c>
      <c r="E93" s="165"/>
      <c r="F93" s="80">
        <f t="shared" si="2"/>
        <v>0</v>
      </c>
    </row>
    <row r="94" spans="1:6">
      <c r="A94" s="133"/>
      <c r="B94" s="97"/>
      <c r="C94" s="84"/>
      <c r="D94" s="84"/>
      <c r="E94" s="165"/>
      <c r="F94" s="80">
        <f t="shared" si="2"/>
        <v>0</v>
      </c>
    </row>
    <row r="95" spans="1:6">
      <c r="A95" s="133" t="s">
        <v>236</v>
      </c>
      <c r="B95" s="97" t="s">
        <v>258</v>
      </c>
      <c r="C95" s="84" t="s">
        <v>37</v>
      </c>
      <c r="D95" s="84">
        <v>30</v>
      </c>
      <c r="E95" s="165"/>
      <c r="F95" s="80">
        <f t="shared" si="2"/>
        <v>0</v>
      </c>
    </row>
    <row r="96" spans="1:6">
      <c r="A96" s="169"/>
      <c r="B96" s="97"/>
      <c r="C96" s="84"/>
      <c r="D96" s="96"/>
      <c r="E96" s="165"/>
      <c r="F96" s="80">
        <f t="shared" si="2"/>
        <v>0</v>
      </c>
    </row>
    <row r="97" spans="1:6" ht="34.15" customHeight="1">
      <c r="A97" s="133" t="s">
        <v>237</v>
      </c>
      <c r="B97" s="97" t="s">
        <v>144</v>
      </c>
      <c r="C97" s="84" t="s">
        <v>37</v>
      </c>
      <c r="D97" s="84">
        <f>43+80+25</f>
        <v>148</v>
      </c>
      <c r="E97" s="165"/>
      <c r="F97" s="80">
        <f t="shared" si="2"/>
        <v>0</v>
      </c>
    </row>
    <row r="98" spans="1:6">
      <c r="A98" s="133"/>
      <c r="B98" s="97"/>
      <c r="C98" s="84"/>
      <c r="D98" s="84"/>
      <c r="E98" s="165"/>
      <c r="F98" s="80">
        <f t="shared" si="2"/>
        <v>0</v>
      </c>
    </row>
    <row r="99" spans="1:6">
      <c r="A99" s="133" t="s">
        <v>242</v>
      </c>
      <c r="B99" s="97" t="s">
        <v>146</v>
      </c>
      <c r="C99" s="84" t="s">
        <v>28</v>
      </c>
      <c r="D99" s="84">
        <v>25</v>
      </c>
      <c r="E99" s="165"/>
      <c r="F99" s="80">
        <f t="shared" si="2"/>
        <v>0</v>
      </c>
    </row>
    <row r="100" spans="1:6">
      <c r="A100" s="133"/>
      <c r="B100" s="97"/>
      <c r="C100" s="84"/>
      <c r="D100" s="84"/>
      <c r="E100" s="165"/>
      <c r="F100" s="80">
        <f t="shared" si="2"/>
        <v>0</v>
      </c>
    </row>
    <row r="101" spans="1:6" ht="78.75">
      <c r="A101" s="133" t="s">
        <v>260</v>
      </c>
      <c r="B101" s="97" t="s">
        <v>493</v>
      </c>
      <c r="C101" s="84" t="s">
        <v>87</v>
      </c>
      <c r="D101" s="84">
        <v>1</v>
      </c>
      <c r="E101" s="165"/>
      <c r="F101" s="80">
        <f t="shared" si="2"/>
        <v>0</v>
      </c>
    </row>
    <row r="102" spans="1:6">
      <c r="A102" s="133"/>
      <c r="B102" s="97"/>
      <c r="C102" s="84"/>
      <c r="D102" s="84"/>
      <c r="E102" s="165"/>
      <c r="F102" s="80">
        <f t="shared" si="2"/>
        <v>0</v>
      </c>
    </row>
    <row r="103" spans="1:6" ht="63">
      <c r="A103" s="133" t="s">
        <v>261</v>
      </c>
      <c r="B103" s="97" t="s">
        <v>259</v>
      </c>
      <c r="C103" s="84" t="s">
        <v>87</v>
      </c>
      <c r="D103" s="84">
        <v>1</v>
      </c>
      <c r="E103" s="165"/>
      <c r="F103" s="80">
        <f t="shared" si="2"/>
        <v>0</v>
      </c>
    </row>
    <row r="104" spans="1:6">
      <c r="A104" s="133"/>
      <c r="B104" s="97"/>
      <c r="C104" s="84"/>
      <c r="D104" s="84"/>
      <c r="E104" s="165"/>
      <c r="F104" s="80">
        <f t="shared" si="2"/>
        <v>0</v>
      </c>
    </row>
    <row r="105" spans="1:6" ht="31.5">
      <c r="A105" s="133" t="s">
        <v>264</v>
      </c>
      <c r="B105" s="97" t="s">
        <v>262</v>
      </c>
      <c r="C105" s="84" t="s">
        <v>87</v>
      </c>
      <c r="D105" s="84">
        <v>2</v>
      </c>
      <c r="E105" s="165"/>
      <c r="F105" s="80">
        <f t="shared" si="2"/>
        <v>0</v>
      </c>
    </row>
    <row r="106" spans="1:6">
      <c r="A106" s="133"/>
      <c r="B106" s="97"/>
      <c r="C106" s="84"/>
      <c r="D106" s="84"/>
      <c r="E106" s="165"/>
      <c r="F106" s="80">
        <f t="shared" si="2"/>
        <v>0</v>
      </c>
    </row>
    <row r="107" spans="1:6" ht="31.5">
      <c r="A107" s="133" t="s">
        <v>265</v>
      </c>
      <c r="B107" s="97" t="s">
        <v>263</v>
      </c>
      <c r="C107" s="84" t="s">
        <v>87</v>
      </c>
      <c r="D107" s="84">
        <v>1</v>
      </c>
      <c r="E107" s="165"/>
      <c r="F107" s="80">
        <f t="shared" si="2"/>
        <v>0</v>
      </c>
    </row>
    <row r="108" spans="1:6">
      <c r="A108" s="133"/>
      <c r="B108" s="97"/>
      <c r="C108" s="84"/>
      <c r="D108" s="84"/>
      <c r="E108" s="165"/>
      <c r="F108" s="80">
        <f t="shared" si="2"/>
        <v>0</v>
      </c>
    </row>
    <row r="109" spans="1:6" ht="31.5">
      <c r="A109" s="133" t="s">
        <v>266</v>
      </c>
      <c r="B109" s="97" t="s">
        <v>267</v>
      </c>
      <c r="C109" s="84" t="s">
        <v>87</v>
      </c>
      <c r="D109" s="84">
        <v>2</v>
      </c>
      <c r="E109" s="165"/>
      <c r="F109" s="80">
        <f t="shared" si="2"/>
        <v>0</v>
      </c>
    </row>
    <row r="110" spans="1:6">
      <c r="A110" s="133"/>
      <c r="B110" s="97"/>
      <c r="C110" s="84"/>
      <c r="D110" s="84"/>
      <c r="E110" s="165"/>
      <c r="F110" s="80">
        <f t="shared" si="2"/>
        <v>0</v>
      </c>
    </row>
    <row r="111" spans="1:6" ht="31.5">
      <c r="A111" s="133" t="s">
        <v>272</v>
      </c>
      <c r="B111" s="97" t="s">
        <v>268</v>
      </c>
      <c r="C111" s="84" t="s">
        <v>87</v>
      </c>
      <c r="D111" s="84">
        <v>2</v>
      </c>
      <c r="E111" s="165"/>
      <c r="F111" s="80">
        <f t="shared" si="2"/>
        <v>0</v>
      </c>
    </row>
    <row r="112" spans="1:6">
      <c r="A112" s="133"/>
      <c r="B112" s="97"/>
      <c r="C112" s="84"/>
      <c r="D112" s="84"/>
      <c r="E112" s="165"/>
      <c r="F112" s="80">
        <f t="shared" si="2"/>
        <v>0</v>
      </c>
    </row>
    <row r="113" spans="1:8">
      <c r="A113" s="133" t="s">
        <v>273</v>
      </c>
      <c r="B113" s="97" t="s">
        <v>270</v>
      </c>
      <c r="C113" s="84" t="s">
        <v>87</v>
      </c>
      <c r="D113" s="84">
        <v>1</v>
      </c>
      <c r="E113" s="165"/>
      <c r="F113" s="80">
        <f t="shared" si="2"/>
        <v>0</v>
      </c>
    </row>
    <row r="114" spans="1:8">
      <c r="A114" s="133"/>
      <c r="B114" s="97"/>
      <c r="C114" s="84"/>
      <c r="D114" s="84"/>
      <c r="E114" s="165"/>
      <c r="F114" s="80">
        <f t="shared" si="2"/>
        <v>0</v>
      </c>
    </row>
    <row r="115" spans="1:8">
      <c r="A115" s="133" t="s">
        <v>274</v>
      </c>
      <c r="B115" s="97" t="s">
        <v>271</v>
      </c>
      <c r="C115" s="84" t="s">
        <v>87</v>
      </c>
      <c r="D115" s="84">
        <v>1</v>
      </c>
      <c r="E115" s="165"/>
      <c r="F115" s="80">
        <f t="shared" si="2"/>
        <v>0</v>
      </c>
    </row>
    <row r="116" spans="1:8">
      <c r="A116" s="133"/>
      <c r="B116" s="95"/>
      <c r="C116" s="174"/>
      <c r="D116" s="174"/>
      <c r="E116" s="165"/>
      <c r="F116" s="80">
        <f t="shared" si="2"/>
        <v>0</v>
      </c>
    </row>
    <row r="117" spans="1:8" ht="31.5">
      <c r="A117" s="133" t="s">
        <v>275</v>
      </c>
      <c r="B117" s="95" t="s">
        <v>148</v>
      </c>
      <c r="C117" s="174" t="s">
        <v>87</v>
      </c>
      <c r="D117" s="174">
        <v>1</v>
      </c>
      <c r="E117" s="165"/>
      <c r="F117" s="80">
        <f t="shared" si="2"/>
        <v>0</v>
      </c>
    </row>
    <row r="118" spans="1:8">
      <c r="A118" s="133"/>
      <c r="B118" s="95"/>
      <c r="C118" s="174"/>
      <c r="D118" s="174"/>
      <c r="E118" s="165"/>
      <c r="F118" s="80">
        <f t="shared" si="2"/>
        <v>0</v>
      </c>
    </row>
    <row r="119" spans="1:8">
      <c r="A119" s="133" t="s">
        <v>276</v>
      </c>
      <c r="B119" s="95" t="s">
        <v>150</v>
      </c>
      <c r="C119" s="174" t="s">
        <v>87</v>
      </c>
      <c r="D119" s="174">
        <v>1</v>
      </c>
      <c r="E119" s="165"/>
      <c r="F119" s="80">
        <f t="shared" si="2"/>
        <v>0</v>
      </c>
    </row>
    <row r="120" spans="1:8">
      <c r="A120" s="133"/>
      <c r="B120" s="95"/>
      <c r="C120" s="174"/>
      <c r="D120" s="174"/>
      <c r="E120" s="165"/>
      <c r="F120" s="80">
        <f t="shared" si="2"/>
        <v>0</v>
      </c>
    </row>
    <row r="121" spans="1:8" ht="31.5">
      <c r="A121" s="133" t="s">
        <v>277</v>
      </c>
      <c r="B121" s="95" t="s">
        <v>152</v>
      </c>
      <c r="C121" s="174" t="s">
        <v>87</v>
      </c>
      <c r="D121" s="174">
        <v>1</v>
      </c>
      <c r="E121" s="165"/>
      <c r="F121" s="80">
        <f t="shared" si="2"/>
        <v>0</v>
      </c>
    </row>
    <row r="122" spans="1:8">
      <c r="A122" s="133"/>
      <c r="B122" s="95"/>
      <c r="C122" s="174"/>
      <c r="D122" s="174"/>
      <c r="E122" s="165"/>
      <c r="F122" s="104"/>
    </row>
    <row r="123" spans="1:8">
      <c r="A123" s="133" t="s">
        <v>278</v>
      </c>
      <c r="B123" s="95" t="s">
        <v>153</v>
      </c>
      <c r="C123" s="174" t="s">
        <v>135</v>
      </c>
      <c r="D123" s="174">
        <v>3</v>
      </c>
      <c r="E123" s="165"/>
      <c r="F123" s="104">
        <f>SUM(F5:F121)*D123/100</f>
        <v>0</v>
      </c>
    </row>
    <row r="124" spans="1:8">
      <c r="A124" s="133"/>
      <c r="B124" s="94"/>
      <c r="C124" s="84"/>
      <c r="D124" s="105"/>
      <c r="E124" s="165"/>
      <c r="F124" s="166"/>
    </row>
    <row r="125" spans="1:8" s="131" customFormat="1">
      <c r="A125" s="171"/>
      <c r="B125" s="126" t="s">
        <v>235</v>
      </c>
      <c r="C125" s="127"/>
      <c r="D125" s="128"/>
      <c r="E125" s="128"/>
      <c r="F125" s="130">
        <f>SUM(F5:F124)</f>
        <v>0</v>
      </c>
      <c r="H125" s="132"/>
    </row>
    <row r="126" spans="1:8">
      <c r="A126" s="169"/>
      <c r="B126" s="93"/>
      <c r="C126" s="84"/>
      <c r="D126" s="84"/>
      <c r="E126" s="165"/>
      <c r="F126" s="105"/>
    </row>
    <row r="128" spans="1:8">
      <c r="G128" s="92"/>
    </row>
  </sheetData>
  <phoneticPr fontId="149" type="noConversion"/>
  <pageMargins left="0.70866141732283472" right="0.70866141732283472" top="0.74803149606299213" bottom="0.74803149606299213" header="0.31496062992125984" footer="0.31496062992125984"/>
  <pageSetup paperSize="9" scale="85" orientation="portrait" r:id="rId1"/>
  <headerFooter>
    <oddFooter>Stran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showZeros="0" topLeftCell="A34" zoomScaleNormal="100" zoomScaleSheetLayoutView="100" workbookViewId="0">
      <selection activeCell="E39" sqref="E39:E47"/>
    </sheetView>
  </sheetViews>
  <sheetFormatPr defaultColWidth="9.140625" defaultRowHeight="15.75"/>
  <cols>
    <col min="1" max="1" width="3.85546875" style="118" bestFit="1" customWidth="1"/>
    <col min="2" max="2" width="42.28515625" style="113" customWidth="1"/>
    <col min="3" max="4" width="8.85546875" style="153"/>
    <col min="5" max="5" width="10.7109375" style="155" bestFit="1" customWidth="1"/>
    <col min="6" max="6" width="11.7109375" style="155" customWidth="1"/>
    <col min="7" max="16384" width="9.140625" style="113"/>
  </cols>
  <sheetData>
    <row r="1" spans="1:6">
      <c r="A1" s="111" t="s">
        <v>30</v>
      </c>
      <c r="B1" s="187" t="s">
        <v>23</v>
      </c>
      <c r="C1" s="152" t="s">
        <v>24</v>
      </c>
      <c r="D1" s="152" t="s">
        <v>29</v>
      </c>
      <c r="E1" s="112" t="s">
        <v>25</v>
      </c>
      <c r="F1" s="112" t="s">
        <v>26</v>
      </c>
    </row>
    <row r="3" spans="1:6">
      <c r="A3" s="114"/>
      <c r="B3" s="115" t="s">
        <v>27</v>
      </c>
    </row>
    <row r="5" spans="1:6" ht="141.75">
      <c r="A5" s="118" t="s">
        <v>22</v>
      </c>
      <c r="B5" s="119" t="s">
        <v>166</v>
      </c>
    </row>
    <row r="6" spans="1:6" ht="29.45" customHeight="1">
      <c r="B6" s="120" t="s">
        <v>31</v>
      </c>
      <c r="C6" s="153" t="s">
        <v>28</v>
      </c>
      <c r="D6" s="153">
        <v>151</v>
      </c>
      <c r="F6" s="155">
        <f>E6*D6</f>
        <v>0</v>
      </c>
    </row>
    <row r="8" spans="1:6" ht="141.75">
      <c r="A8" s="118" t="s">
        <v>30</v>
      </c>
      <c r="B8" s="121" t="s">
        <v>38</v>
      </c>
    </row>
    <row r="9" spans="1:6" ht="31.5">
      <c r="B9" s="120" t="s">
        <v>244</v>
      </c>
      <c r="C9" s="153" t="s">
        <v>28</v>
      </c>
      <c r="D9" s="153">
        <v>78</v>
      </c>
      <c r="F9" s="155">
        <f>E9*D9</f>
        <v>0</v>
      </c>
    </row>
    <row r="11" spans="1:6" ht="141.75">
      <c r="A11" s="118" t="s">
        <v>32</v>
      </c>
      <c r="B11" s="121" t="s">
        <v>39</v>
      </c>
    </row>
    <row r="12" spans="1:6" ht="31.5">
      <c r="B12" s="120" t="s">
        <v>243</v>
      </c>
      <c r="C12" s="153" t="s">
        <v>28</v>
      </c>
      <c r="D12" s="153">
        <v>76</v>
      </c>
      <c r="F12" s="155">
        <f>E12*D12</f>
        <v>0</v>
      </c>
    </row>
    <row r="14" spans="1:6" ht="141.75">
      <c r="A14" s="118" t="s">
        <v>33</v>
      </c>
      <c r="B14" s="121" t="s">
        <v>40</v>
      </c>
    </row>
    <row r="15" spans="1:6">
      <c r="B15" s="122" t="s">
        <v>34</v>
      </c>
      <c r="C15" s="153" t="s">
        <v>28</v>
      </c>
      <c r="D15" s="153">
        <v>34</v>
      </c>
      <c r="F15" s="155">
        <f>E15*D15</f>
        <v>0</v>
      </c>
    </row>
    <row r="17" spans="1:6" ht="126">
      <c r="A17" s="118" t="s">
        <v>35</v>
      </c>
      <c r="B17" s="121" t="s">
        <v>155</v>
      </c>
    </row>
    <row r="18" spans="1:6" ht="31.5">
      <c r="B18" s="120" t="s">
        <v>154</v>
      </c>
      <c r="C18" s="153" t="s">
        <v>28</v>
      </c>
      <c r="D18" s="153">
        <v>24</v>
      </c>
      <c r="F18" s="155">
        <f>E18*D18</f>
        <v>0</v>
      </c>
    </row>
    <row r="20" spans="1:6" ht="94.5">
      <c r="A20" s="118" t="s">
        <v>41</v>
      </c>
      <c r="B20" s="121" t="s">
        <v>240</v>
      </c>
    </row>
    <row r="21" spans="1:6" ht="31.5">
      <c r="B21" s="120" t="s">
        <v>241</v>
      </c>
      <c r="C21" s="153" t="s">
        <v>28</v>
      </c>
      <c r="D21" s="153">
        <v>5</v>
      </c>
      <c r="F21" s="155">
        <f>E21*D21</f>
        <v>0</v>
      </c>
    </row>
    <row r="23" spans="1:6" ht="94.5">
      <c r="A23" s="118" t="s">
        <v>145</v>
      </c>
      <c r="B23" s="121" t="s">
        <v>158</v>
      </c>
    </row>
    <row r="24" spans="1:6" ht="31.5">
      <c r="B24" s="120" t="s">
        <v>157</v>
      </c>
      <c r="C24" s="153" t="s">
        <v>28</v>
      </c>
      <c r="D24" s="153">
        <v>2</v>
      </c>
      <c r="F24" s="155">
        <f>E24*D24</f>
        <v>0</v>
      </c>
    </row>
    <row r="25" spans="1:6">
      <c r="B25" s="120"/>
    </row>
    <row r="26" spans="1:6" ht="126">
      <c r="A26" s="118" t="s">
        <v>147</v>
      </c>
      <c r="B26" s="121" t="s">
        <v>239</v>
      </c>
    </row>
    <row r="27" spans="1:6" ht="31.5">
      <c r="B27" s="120" t="s">
        <v>156</v>
      </c>
      <c r="C27" s="153" t="s">
        <v>28</v>
      </c>
      <c r="D27" s="153">
        <v>9</v>
      </c>
      <c r="F27" s="155">
        <f>E27*D27</f>
        <v>0</v>
      </c>
    </row>
    <row r="29" spans="1:6" ht="110.25">
      <c r="A29" s="118" t="s">
        <v>85</v>
      </c>
      <c r="B29" s="121" t="s">
        <v>159</v>
      </c>
    </row>
    <row r="30" spans="1:6">
      <c r="B30" s="120" t="s">
        <v>161</v>
      </c>
      <c r="C30" s="153" t="s">
        <v>28</v>
      </c>
      <c r="D30" s="153">
        <v>26</v>
      </c>
      <c r="F30" s="155">
        <f>E30*D30</f>
        <v>0</v>
      </c>
    </row>
    <row r="32" spans="1:6" ht="110.25">
      <c r="A32" s="118" t="s">
        <v>149</v>
      </c>
      <c r="B32" s="121" t="s">
        <v>160</v>
      </c>
    </row>
    <row r="33" spans="1:8">
      <c r="B33" s="120" t="s">
        <v>162</v>
      </c>
      <c r="C33" s="153" t="s">
        <v>28</v>
      </c>
      <c r="D33" s="153">
        <v>19</v>
      </c>
      <c r="F33" s="155">
        <f>E33*D33</f>
        <v>0</v>
      </c>
    </row>
    <row r="34" spans="1:8">
      <c r="B34" s="120"/>
      <c r="F34" s="155">
        <f t="shared" ref="F34:F47" si="0">E34*D34</f>
        <v>0</v>
      </c>
    </row>
    <row r="35" spans="1:8" ht="110.25">
      <c r="A35" s="118" t="s">
        <v>151</v>
      </c>
      <c r="B35" s="121" t="s">
        <v>229</v>
      </c>
      <c r="F35" s="155">
        <f t="shared" si="0"/>
        <v>0</v>
      </c>
    </row>
    <row r="36" spans="1:8" ht="31.5">
      <c r="B36" s="120" t="s">
        <v>228</v>
      </c>
      <c r="C36" s="153" t="s">
        <v>37</v>
      </c>
      <c r="D36" s="153">
        <v>28</v>
      </c>
      <c r="F36" s="155">
        <f t="shared" si="0"/>
        <v>0</v>
      </c>
    </row>
    <row r="37" spans="1:8">
      <c r="B37" s="120"/>
      <c r="F37" s="155">
        <f t="shared" si="0"/>
        <v>0</v>
      </c>
    </row>
    <row r="38" spans="1:8" ht="94.5">
      <c r="A38" s="118" t="s">
        <v>96</v>
      </c>
      <c r="B38" s="121" t="s">
        <v>231</v>
      </c>
      <c r="F38" s="155">
        <f t="shared" si="0"/>
        <v>0</v>
      </c>
    </row>
    <row r="39" spans="1:8">
      <c r="B39" s="120" t="s">
        <v>230</v>
      </c>
      <c r="C39" s="153" t="s">
        <v>28</v>
      </c>
      <c r="D39" s="153">
        <v>6</v>
      </c>
      <c r="F39" s="155">
        <f t="shared" si="0"/>
        <v>0</v>
      </c>
    </row>
    <row r="40" spans="1:8">
      <c r="B40" s="121"/>
      <c r="F40" s="155">
        <f t="shared" si="0"/>
        <v>0</v>
      </c>
    </row>
    <row r="41" spans="1:8" ht="31.5">
      <c r="A41" s="118" t="s">
        <v>236</v>
      </c>
      <c r="B41" s="121" t="s">
        <v>451</v>
      </c>
      <c r="C41" s="153" t="s">
        <v>28</v>
      </c>
      <c r="D41" s="153">
        <v>3</v>
      </c>
      <c r="F41" s="155">
        <f t="shared" si="0"/>
        <v>0</v>
      </c>
    </row>
    <row r="42" spans="1:8">
      <c r="F42" s="155">
        <f t="shared" si="0"/>
        <v>0</v>
      </c>
    </row>
    <row r="43" spans="1:8" s="109" customFormat="1">
      <c r="A43" s="91" t="s">
        <v>237</v>
      </c>
      <c r="B43" s="101" t="s">
        <v>163</v>
      </c>
      <c r="C43" s="106" t="s">
        <v>28</v>
      </c>
      <c r="D43" s="107">
        <v>1</v>
      </c>
      <c r="E43" s="108"/>
      <c r="F43" s="155">
        <f t="shared" si="0"/>
        <v>0</v>
      </c>
      <c r="H43" s="110"/>
    </row>
    <row r="44" spans="1:8" s="109" customFormat="1">
      <c r="A44" s="91"/>
      <c r="B44" s="101"/>
      <c r="C44" s="106"/>
      <c r="D44" s="107"/>
      <c r="E44" s="108"/>
      <c r="F44" s="155">
        <f t="shared" si="0"/>
        <v>0</v>
      </c>
      <c r="H44" s="110"/>
    </row>
    <row r="45" spans="1:8" s="109" customFormat="1">
      <c r="A45" s="118" t="s">
        <v>242</v>
      </c>
      <c r="B45" s="101" t="s">
        <v>164</v>
      </c>
      <c r="C45" s="106" t="s">
        <v>28</v>
      </c>
      <c r="D45" s="107">
        <v>1</v>
      </c>
      <c r="E45" s="108"/>
      <c r="F45" s="155">
        <f t="shared" si="0"/>
        <v>0</v>
      </c>
      <c r="H45" s="110"/>
    </row>
    <row r="46" spans="1:8" s="109" customFormat="1">
      <c r="A46" s="118"/>
      <c r="B46" s="101"/>
      <c r="C46" s="106"/>
      <c r="D46" s="107"/>
      <c r="E46" s="108"/>
      <c r="F46" s="155">
        <f t="shared" si="0"/>
        <v>0</v>
      </c>
      <c r="H46" s="110"/>
    </row>
    <row r="47" spans="1:8" s="109" customFormat="1" ht="31.5">
      <c r="A47" s="91" t="s">
        <v>260</v>
      </c>
      <c r="B47" s="63" t="s">
        <v>165</v>
      </c>
      <c r="C47" s="106" t="s">
        <v>87</v>
      </c>
      <c r="D47" s="107">
        <v>1</v>
      </c>
      <c r="E47" s="108"/>
      <c r="F47" s="155">
        <f t="shared" si="0"/>
        <v>0</v>
      </c>
      <c r="H47" s="110"/>
    </row>
    <row r="48" spans="1:8" s="124" customFormat="1">
      <c r="A48" s="123"/>
      <c r="C48" s="154"/>
      <c r="D48" s="154"/>
      <c r="E48" s="156"/>
      <c r="F48" s="156"/>
    </row>
    <row r="49" spans="1:8" s="131" customFormat="1">
      <c r="A49" s="125"/>
      <c r="B49" s="126" t="s">
        <v>234</v>
      </c>
      <c r="C49" s="127"/>
      <c r="D49" s="128"/>
      <c r="E49" s="129"/>
      <c r="F49" s="130">
        <f>SUM(F5:F48)</f>
        <v>0</v>
      </c>
      <c r="H49" s="132"/>
    </row>
    <row r="50" spans="1:8" s="124" customFormat="1">
      <c r="A50" s="123"/>
      <c r="C50" s="154"/>
      <c r="D50" s="154"/>
      <c r="E50" s="156"/>
      <c r="F50" s="156"/>
    </row>
    <row r="51" spans="1:8" s="124" customFormat="1">
      <c r="A51" s="123"/>
      <c r="C51" s="154"/>
      <c r="D51" s="154"/>
      <c r="E51" s="156"/>
      <c r="F51" s="156"/>
    </row>
    <row r="52" spans="1:8" s="124" customFormat="1">
      <c r="A52" s="123"/>
      <c r="C52" s="154"/>
      <c r="D52" s="154"/>
      <c r="E52" s="156"/>
      <c r="F52" s="156"/>
    </row>
  </sheetData>
  <phoneticPr fontId="149" type="noConversion"/>
  <pageMargins left="0.70866141732283472" right="0.70866141732283472" top="0.74803149606299213" bottom="0.74803149606299213" header="0.31496062992125984" footer="0.31496062992125984"/>
  <pageSetup paperSize="9" scale="99" orientation="portrait" r:id="rId1"/>
  <headerFooter>
    <oddFooter>Stran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E6C6E-136D-4201-A60A-751A082EF42C}">
  <dimension ref="A1:K25"/>
  <sheetViews>
    <sheetView zoomScaleNormal="100" zoomScaleSheetLayoutView="100" workbookViewId="0">
      <selection activeCell="E6" sqref="E6:E21"/>
    </sheetView>
  </sheetViews>
  <sheetFormatPr defaultRowHeight="15"/>
  <cols>
    <col min="1" max="1" width="3.28515625" style="4" bestFit="1" customWidth="1"/>
    <col min="2" max="2" width="47.85546875" style="1" customWidth="1"/>
    <col min="3" max="3" width="6" style="5" bestFit="1" customWidth="1"/>
    <col min="4" max="4" width="7.7109375" style="5" bestFit="1" customWidth="1"/>
    <col min="5" max="5" width="10.85546875" style="2" bestFit="1" customWidth="1"/>
    <col min="6" max="6" width="11.7109375" style="2" bestFit="1" customWidth="1"/>
    <col min="7" max="7" width="8.85546875" style="1"/>
    <col min="8" max="11" width="8.85546875" style="3"/>
  </cols>
  <sheetData>
    <row r="1" spans="1:7" s="116" customFormat="1" ht="15.75">
      <c r="A1" s="182" t="s">
        <v>32</v>
      </c>
      <c r="B1" s="186" t="s">
        <v>36</v>
      </c>
      <c r="C1" s="183" t="s">
        <v>24</v>
      </c>
      <c r="D1" s="183" t="s">
        <v>29</v>
      </c>
      <c r="E1" s="184" t="s">
        <v>25</v>
      </c>
      <c r="F1" s="184" t="s">
        <v>26</v>
      </c>
    </row>
    <row r="2" spans="1:7" s="113" customFormat="1" ht="15.75">
      <c r="A2" s="185"/>
      <c r="C2" s="153"/>
      <c r="D2" s="153"/>
      <c r="E2" s="117"/>
      <c r="F2" s="117"/>
    </row>
    <row r="3" spans="1:7" s="18" customFormat="1" ht="15.75">
      <c r="A3" s="11"/>
      <c r="B3" s="102"/>
      <c r="C3" s="13"/>
      <c r="D3" s="14"/>
      <c r="E3" s="15"/>
      <c r="F3" s="16"/>
      <c r="G3" s="17"/>
    </row>
    <row r="4" spans="1:7" s="18" customFormat="1" ht="110.25">
      <c r="A4" s="11"/>
      <c r="B4" s="33" t="s">
        <v>65</v>
      </c>
      <c r="C4" s="13"/>
      <c r="D4" s="14"/>
      <c r="E4" s="19"/>
      <c r="F4" s="16"/>
      <c r="G4" s="17"/>
    </row>
    <row r="5" spans="1:7" s="18" customFormat="1" ht="15.75">
      <c r="A5" s="11"/>
      <c r="B5" s="12"/>
      <c r="C5" s="13"/>
      <c r="D5" s="14"/>
      <c r="E5" s="19"/>
      <c r="F5" s="16"/>
      <c r="G5" s="17"/>
    </row>
    <row r="6" spans="1:7" s="26" customFormat="1" ht="15.75">
      <c r="A6" s="20">
        <v>1</v>
      </c>
      <c r="B6" s="102" t="s">
        <v>306</v>
      </c>
      <c r="C6" s="21" t="s">
        <v>37</v>
      </c>
      <c r="D6" s="22">
        <v>70</v>
      </c>
      <c r="E6" s="23"/>
      <c r="F6" s="24">
        <f>D6*E6</f>
        <v>0</v>
      </c>
      <c r="G6" s="25"/>
    </row>
    <row r="7" spans="1:7" s="26" customFormat="1" ht="15.75">
      <c r="A7" s="20">
        <v>1</v>
      </c>
      <c r="B7" s="12" t="s">
        <v>307</v>
      </c>
      <c r="C7" s="21" t="s">
        <v>37</v>
      </c>
      <c r="D7" s="22">
        <v>90</v>
      </c>
      <c r="E7" s="23"/>
      <c r="F7" s="24">
        <f>D7*E7</f>
        <v>0</v>
      </c>
      <c r="G7" s="25"/>
    </row>
    <row r="8" spans="1:7" s="18" customFormat="1" ht="15.75">
      <c r="A8" s="20">
        <v>2</v>
      </c>
      <c r="B8" s="12" t="s">
        <v>57</v>
      </c>
      <c r="C8" s="13" t="s">
        <v>37</v>
      </c>
      <c r="D8" s="14">
        <v>350</v>
      </c>
      <c r="E8" s="23"/>
      <c r="F8" s="24">
        <f t="shared" ref="F8:F21" si="0">D8*E8</f>
        <v>0</v>
      </c>
      <c r="G8" s="17"/>
    </row>
    <row r="9" spans="1:7" s="18" customFormat="1" ht="15.75">
      <c r="A9" s="20">
        <v>3</v>
      </c>
      <c r="B9" s="12" t="s">
        <v>58</v>
      </c>
      <c r="C9" s="13" t="s">
        <v>37</v>
      </c>
      <c r="D9" s="14">
        <v>120</v>
      </c>
      <c r="E9" s="23"/>
      <c r="F9" s="24">
        <f t="shared" si="0"/>
        <v>0</v>
      </c>
      <c r="G9" s="17"/>
    </row>
    <row r="10" spans="1:7" s="18" customFormat="1" ht="15.75">
      <c r="A10" s="20">
        <v>4</v>
      </c>
      <c r="B10" s="12" t="s">
        <v>59</v>
      </c>
      <c r="C10" s="13" t="s">
        <v>37</v>
      </c>
      <c r="D10" s="14">
        <v>350</v>
      </c>
      <c r="E10" s="23"/>
      <c r="F10" s="24">
        <f t="shared" si="0"/>
        <v>0</v>
      </c>
      <c r="G10" s="17"/>
    </row>
    <row r="11" spans="1:7" s="18" customFormat="1" ht="15.75">
      <c r="A11" s="20">
        <v>5</v>
      </c>
      <c r="B11" s="12" t="s">
        <v>60</v>
      </c>
      <c r="C11" s="13" t="s">
        <v>37</v>
      </c>
      <c r="D11" s="14">
        <v>5900</v>
      </c>
      <c r="E11" s="23"/>
      <c r="F11" s="24">
        <f t="shared" si="0"/>
        <v>0</v>
      </c>
      <c r="G11" s="17"/>
    </row>
    <row r="12" spans="1:7" s="18" customFormat="1" ht="15.75">
      <c r="A12" s="20">
        <v>6</v>
      </c>
      <c r="B12" s="12" t="s">
        <v>61</v>
      </c>
      <c r="C12" s="13" t="s">
        <v>37</v>
      </c>
      <c r="D12" s="14">
        <v>220</v>
      </c>
      <c r="E12" s="23"/>
      <c r="F12" s="24">
        <f t="shared" si="0"/>
        <v>0</v>
      </c>
      <c r="G12" s="17"/>
    </row>
    <row r="13" spans="1:7" s="18" customFormat="1" ht="15.75">
      <c r="A13" s="20">
        <v>7</v>
      </c>
      <c r="B13" s="12" t="s">
        <v>62</v>
      </c>
      <c r="C13" s="13" t="s">
        <v>37</v>
      </c>
      <c r="D13" s="14">
        <v>1500</v>
      </c>
      <c r="E13" s="23"/>
      <c r="F13" s="24">
        <f t="shared" si="0"/>
        <v>0</v>
      </c>
      <c r="G13" s="17"/>
    </row>
    <row r="14" spans="1:7" s="18" customFormat="1" ht="15.75">
      <c r="A14" s="20">
        <v>8</v>
      </c>
      <c r="B14" s="12" t="s">
        <v>63</v>
      </c>
      <c r="C14" s="13" t="s">
        <v>37</v>
      </c>
      <c r="D14" s="14">
        <v>6000</v>
      </c>
      <c r="E14" s="23"/>
      <c r="F14" s="24">
        <f t="shared" si="0"/>
        <v>0</v>
      </c>
      <c r="G14" s="17"/>
    </row>
    <row r="15" spans="1:7" s="18" customFormat="1" ht="15.75">
      <c r="A15" s="20">
        <v>9</v>
      </c>
      <c r="B15" s="12" t="s">
        <v>64</v>
      </c>
      <c r="C15" s="13" t="s">
        <v>37</v>
      </c>
      <c r="D15" s="14">
        <v>1850</v>
      </c>
      <c r="E15" s="23"/>
      <c r="F15" s="24">
        <f t="shared" si="0"/>
        <v>0</v>
      </c>
      <c r="G15" s="17"/>
    </row>
    <row r="16" spans="1:7" s="18" customFormat="1" ht="15.75">
      <c r="A16" s="20">
        <v>10</v>
      </c>
      <c r="B16" s="102" t="s">
        <v>402</v>
      </c>
      <c r="C16" s="13" t="s">
        <v>37</v>
      </c>
      <c r="D16" s="14">
        <v>450</v>
      </c>
      <c r="E16" s="23"/>
      <c r="F16" s="24">
        <f t="shared" ref="F16" si="1">D16*E16</f>
        <v>0</v>
      </c>
      <c r="G16" s="17"/>
    </row>
    <row r="17" spans="1:7" s="18" customFormat="1" ht="15.75">
      <c r="A17" s="20">
        <v>11</v>
      </c>
      <c r="B17" s="12" t="s">
        <v>52</v>
      </c>
      <c r="C17" s="13" t="s">
        <v>37</v>
      </c>
      <c r="D17" s="14">
        <v>90</v>
      </c>
      <c r="E17" s="23"/>
      <c r="F17" s="24">
        <f t="shared" si="0"/>
        <v>0</v>
      </c>
      <c r="G17" s="17"/>
    </row>
    <row r="18" spans="1:7" s="18" customFormat="1" ht="15.75">
      <c r="A18" s="20">
        <v>12</v>
      </c>
      <c r="B18" s="12" t="s">
        <v>53</v>
      </c>
      <c r="C18" s="13" t="s">
        <v>37</v>
      </c>
      <c r="D18" s="14">
        <v>220</v>
      </c>
      <c r="E18" s="23"/>
      <c r="F18" s="24">
        <f t="shared" si="0"/>
        <v>0</v>
      </c>
      <c r="G18" s="17"/>
    </row>
    <row r="19" spans="1:7" s="18" customFormat="1" ht="15.75">
      <c r="A19" s="20">
        <v>13</v>
      </c>
      <c r="B19" s="12" t="s">
        <v>54</v>
      </c>
      <c r="C19" s="13" t="s">
        <v>37</v>
      </c>
      <c r="D19" s="14">
        <v>750</v>
      </c>
      <c r="E19" s="23"/>
      <c r="F19" s="24">
        <f t="shared" si="0"/>
        <v>0</v>
      </c>
      <c r="G19" s="17"/>
    </row>
    <row r="20" spans="1:7" s="18" customFormat="1" ht="15.75">
      <c r="A20" s="20">
        <v>14</v>
      </c>
      <c r="B20" s="12" t="s">
        <v>55</v>
      </c>
      <c r="C20" s="13" t="s">
        <v>37</v>
      </c>
      <c r="D20" s="14">
        <v>150</v>
      </c>
      <c r="E20" s="23"/>
      <c r="F20" s="24">
        <f t="shared" si="0"/>
        <v>0</v>
      </c>
      <c r="G20" s="17"/>
    </row>
    <row r="21" spans="1:7" s="18" customFormat="1" ht="15.75">
      <c r="A21" s="20">
        <v>15</v>
      </c>
      <c r="B21" s="12" t="s">
        <v>56</v>
      </c>
      <c r="C21" s="13" t="s">
        <v>37</v>
      </c>
      <c r="D21" s="14">
        <v>240</v>
      </c>
      <c r="E21" s="23"/>
      <c r="F21" s="24">
        <f t="shared" si="0"/>
        <v>0</v>
      </c>
      <c r="G21" s="17"/>
    </row>
    <row r="22" spans="1:7" s="18" customFormat="1" ht="15.75">
      <c r="A22" s="11"/>
      <c r="B22" s="12"/>
      <c r="C22" s="13"/>
      <c r="D22" s="14"/>
      <c r="E22" s="15"/>
      <c r="F22" s="16"/>
      <c r="G22" s="17"/>
    </row>
    <row r="23" spans="1:7" s="18" customFormat="1" ht="15.75">
      <c r="A23" s="27"/>
      <c r="B23" s="28" t="s">
        <v>232</v>
      </c>
      <c r="C23" s="29"/>
      <c r="D23" s="30"/>
      <c r="E23" s="31"/>
      <c r="F23" s="32">
        <f>SUM(F6:F22)</f>
        <v>0</v>
      </c>
      <c r="G23" s="17"/>
    </row>
    <row r="24" spans="1:7" s="18" customFormat="1" ht="15.75">
      <c r="A24" s="11"/>
      <c r="B24" s="12"/>
      <c r="C24" s="13"/>
      <c r="D24" s="14"/>
      <c r="E24" s="16"/>
      <c r="F24" s="16"/>
      <c r="G24" s="17"/>
    </row>
    <row r="25" spans="1:7" s="18" customFormat="1" ht="15.75">
      <c r="A25" s="11"/>
      <c r="B25" s="12"/>
      <c r="C25" s="13"/>
      <c r="D25" s="14"/>
      <c r="E25" s="16"/>
      <c r="F25" s="16"/>
      <c r="G25" s="17"/>
    </row>
  </sheetData>
  <pageMargins left="0.70866141732283472" right="0.70866141732283472" top="0.74803149606299213" bottom="0.74803149606299213" header="0.31496062992125984" footer="0.31496062992125984"/>
  <pageSetup paperSize="9" orientation="portrait" r:id="rId1"/>
  <headerFooter>
    <oddFooter>Stran &amp;P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5920F-71DE-400B-BB92-DCB347088597}">
  <dimension ref="A1:Q69"/>
  <sheetViews>
    <sheetView showZeros="0" zoomScaleNormal="100" zoomScaleSheetLayoutView="85" workbookViewId="0">
      <selection activeCell="E6" sqref="E6:E19"/>
    </sheetView>
  </sheetViews>
  <sheetFormatPr defaultColWidth="8.85546875" defaultRowHeight="15.75"/>
  <cols>
    <col min="1" max="1" width="5.7109375" style="168" customWidth="1"/>
    <col min="2" max="2" width="50.7109375" style="12" customWidth="1"/>
    <col min="3" max="3" width="5.85546875" style="36" customWidth="1"/>
    <col min="4" max="4" width="9.140625" style="37" bestFit="1" customWidth="1"/>
    <col min="5" max="5" width="11" style="38" customWidth="1"/>
    <col min="6" max="6" width="13.5703125" style="39" customWidth="1"/>
    <col min="7" max="9" width="8.85546875" style="18"/>
    <col min="10" max="10" width="37.7109375" style="18" customWidth="1"/>
    <col min="11" max="16384" width="8.85546875" style="18"/>
  </cols>
  <sheetData>
    <row r="1" spans="1:6" s="40" customFormat="1">
      <c r="A1" s="35" t="s">
        <v>33</v>
      </c>
      <c r="B1" s="34" t="s">
        <v>137</v>
      </c>
      <c r="C1" s="36"/>
      <c r="D1" s="37"/>
      <c r="E1" s="38"/>
      <c r="F1" s="39"/>
    </row>
    <row r="3" spans="1:6" s="10" customFormat="1">
      <c r="A3" s="167" t="s">
        <v>47</v>
      </c>
      <c r="B3" s="7" t="s">
        <v>48</v>
      </c>
      <c r="C3" s="7" t="s">
        <v>49</v>
      </c>
      <c r="D3" s="8" t="s">
        <v>29</v>
      </c>
      <c r="E3" s="9" t="s">
        <v>50</v>
      </c>
      <c r="F3" s="9" t="s">
        <v>51</v>
      </c>
    </row>
    <row r="4" spans="1:6">
      <c r="E4" s="41"/>
    </row>
    <row r="5" spans="1:6" ht="47.25">
      <c r="A5" s="168">
        <v>1</v>
      </c>
      <c r="B5" s="12" t="s">
        <v>66</v>
      </c>
      <c r="E5" s="42"/>
    </row>
    <row r="6" spans="1:6">
      <c r="B6" s="12" t="s">
        <v>67</v>
      </c>
      <c r="C6" s="36" t="s">
        <v>37</v>
      </c>
      <c r="D6" s="37">
        <v>2100</v>
      </c>
      <c r="E6" s="42"/>
      <c r="F6" s="39">
        <f>D6*E6</f>
        <v>0</v>
      </c>
    </row>
    <row r="7" spans="1:6">
      <c r="B7" s="12" t="s">
        <v>68</v>
      </c>
      <c r="C7" s="36" t="s">
        <v>37</v>
      </c>
      <c r="D7" s="37">
        <v>250</v>
      </c>
      <c r="E7" s="42"/>
      <c r="F7" s="39">
        <f t="shared" ref="F7:F57" si="0">D7*E7</f>
        <v>0</v>
      </c>
    </row>
    <row r="8" spans="1:6">
      <c r="B8" s="12" t="s">
        <v>69</v>
      </c>
      <c r="C8" s="36" t="s">
        <v>37</v>
      </c>
      <c r="D8" s="37">
        <v>30</v>
      </c>
      <c r="E8" s="42"/>
      <c r="F8" s="39">
        <f t="shared" si="0"/>
        <v>0</v>
      </c>
    </row>
    <row r="9" spans="1:6">
      <c r="E9" s="42"/>
      <c r="F9" s="39">
        <f t="shared" si="0"/>
        <v>0</v>
      </c>
    </row>
    <row r="10" spans="1:6" ht="47.25">
      <c r="A10" s="168">
        <v>2</v>
      </c>
      <c r="B10" s="12" t="s">
        <v>70</v>
      </c>
      <c r="E10" s="42"/>
      <c r="F10" s="39">
        <f t="shared" si="0"/>
        <v>0</v>
      </c>
    </row>
    <row r="11" spans="1:6">
      <c r="B11" s="12" t="s">
        <v>71</v>
      </c>
      <c r="C11" s="36" t="s">
        <v>37</v>
      </c>
      <c r="D11" s="37">
        <v>50</v>
      </c>
      <c r="E11" s="42"/>
      <c r="F11" s="39">
        <f t="shared" si="0"/>
        <v>0</v>
      </c>
    </row>
    <row r="12" spans="1:6">
      <c r="B12" s="12" t="s">
        <v>72</v>
      </c>
      <c r="C12" s="36" t="s">
        <v>37</v>
      </c>
      <c r="D12" s="37">
        <v>30</v>
      </c>
      <c r="E12" s="42"/>
      <c r="F12" s="39">
        <f t="shared" si="0"/>
        <v>0</v>
      </c>
    </row>
    <row r="13" spans="1:6">
      <c r="B13" s="12" t="s">
        <v>73</v>
      </c>
      <c r="C13" s="36" t="s">
        <v>37</v>
      </c>
      <c r="D13" s="37">
        <v>30</v>
      </c>
      <c r="E13" s="42"/>
      <c r="F13" s="39">
        <f t="shared" si="0"/>
        <v>0</v>
      </c>
    </row>
    <row r="14" spans="1:6">
      <c r="E14" s="42"/>
      <c r="F14" s="39">
        <f t="shared" si="0"/>
        <v>0</v>
      </c>
    </row>
    <row r="15" spans="1:6" ht="47.25">
      <c r="A15" s="168">
        <v>3</v>
      </c>
      <c r="B15" s="12" t="s">
        <v>74</v>
      </c>
      <c r="E15" s="42"/>
      <c r="F15" s="39">
        <f t="shared" si="0"/>
        <v>0</v>
      </c>
    </row>
    <row r="16" spans="1:6">
      <c r="B16" s="12" t="s">
        <v>75</v>
      </c>
      <c r="C16" s="36" t="s">
        <v>37</v>
      </c>
      <c r="D16" s="37">
        <v>1100</v>
      </c>
      <c r="E16" s="42"/>
      <c r="F16" s="39">
        <f t="shared" si="0"/>
        <v>0</v>
      </c>
    </row>
    <row r="17" spans="1:17">
      <c r="B17" s="12" t="s">
        <v>76</v>
      </c>
      <c r="C17" s="36" t="s">
        <v>37</v>
      </c>
      <c r="D17" s="37">
        <v>400</v>
      </c>
      <c r="E17" s="42"/>
      <c r="F17" s="39">
        <f t="shared" si="0"/>
        <v>0</v>
      </c>
    </row>
    <row r="18" spans="1:17">
      <c r="B18" s="12" t="s">
        <v>77</v>
      </c>
      <c r="C18" s="36" t="s">
        <v>37</v>
      </c>
      <c r="D18" s="37">
        <v>50</v>
      </c>
      <c r="E18" s="42"/>
      <c r="F18" s="39">
        <f t="shared" si="0"/>
        <v>0</v>
      </c>
    </row>
    <row r="19" spans="1:17">
      <c r="E19" s="42"/>
      <c r="F19" s="39">
        <f t="shared" si="0"/>
        <v>0</v>
      </c>
    </row>
    <row r="20" spans="1:17">
      <c r="A20" s="168">
        <v>4</v>
      </c>
      <c r="B20" s="12" t="s">
        <v>78</v>
      </c>
      <c r="E20" s="42"/>
      <c r="F20" s="39">
        <f t="shared" si="0"/>
        <v>0</v>
      </c>
      <c r="Q20" s="18">
        <v>25.2</v>
      </c>
    </row>
    <row r="21" spans="1:17">
      <c r="B21" s="12" t="s">
        <v>79</v>
      </c>
      <c r="C21" s="36" t="s">
        <v>37</v>
      </c>
      <c r="D21" s="37">
        <v>15</v>
      </c>
      <c r="E21" s="42"/>
      <c r="F21" s="39">
        <f t="shared" si="0"/>
        <v>0</v>
      </c>
      <c r="Q21" s="18">
        <v>25</v>
      </c>
    </row>
    <row r="22" spans="1:17">
      <c r="B22" s="12" t="s">
        <v>80</v>
      </c>
      <c r="C22" s="36" t="s">
        <v>37</v>
      </c>
      <c r="D22" s="37">
        <v>20</v>
      </c>
      <c r="E22" s="42"/>
      <c r="F22" s="39">
        <f t="shared" si="0"/>
        <v>0</v>
      </c>
      <c r="Q22" s="18">
        <v>5.7</v>
      </c>
    </row>
    <row r="23" spans="1:17">
      <c r="B23" s="12" t="s">
        <v>81</v>
      </c>
      <c r="C23" s="36" t="s">
        <v>37</v>
      </c>
      <c r="D23" s="37">
        <v>15</v>
      </c>
      <c r="E23" s="42"/>
      <c r="F23" s="39">
        <f t="shared" si="0"/>
        <v>0</v>
      </c>
      <c r="Q23" s="18">
        <v>4</v>
      </c>
    </row>
    <row r="24" spans="1:17">
      <c r="E24" s="42"/>
      <c r="F24" s="39">
        <f t="shared" si="0"/>
        <v>0</v>
      </c>
      <c r="Q24" s="18">
        <v>35</v>
      </c>
    </row>
    <row r="25" spans="1:17" ht="63">
      <c r="A25" s="168">
        <v>5</v>
      </c>
      <c r="B25" s="12" t="s">
        <v>82</v>
      </c>
      <c r="E25" s="42"/>
      <c r="F25" s="39">
        <f t="shared" si="0"/>
        <v>0</v>
      </c>
      <c r="Q25" s="18">
        <f>SUM(Q20:Q24)</f>
        <v>94.9</v>
      </c>
    </row>
    <row r="26" spans="1:17">
      <c r="B26" s="12" t="s">
        <v>312</v>
      </c>
      <c r="C26" s="36" t="s">
        <v>37</v>
      </c>
      <c r="D26" s="37">
        <v>125</v>
      </c>
      <c r="E26" s="42"/>
      <c r="F26" s="39">
        <f t="shared" si="0"/>
        <v>0</v>
      </c>
    </row>
    <row r="27" spans="1:17">
      <c r="B27" s="12" t="s">
        <v>313</v>
      </c>
      <c r="C27" s="36" t="s">
        <v>37</v>
      </c>
      <c r="D27" s="37">
        <v>490</v>
      </c>
      <c r="E27" s="42"/>
      <c r="F27" s="39">
        <f t="shared" si="0"/>
        <v>0</v>
      </c>
    </row>
    <row r="28" spans="1:17">
      <c r="B28" s="12" t="s">
        <v>314</v>
      </c>
      <c r="C28" s="36" t="s">
        <v>37</v>
      </c>
      <c r="D28" s="37">
        <v>100</v>
      </c>
      <c r="E28" s="42"/>
      <c r="F28" s="39">
        <f t="shared" si="0"/>
        <v>0</v>
      </c>
    </row>
    <row r="29" spans="1:17">
      <c r="B29" s="102" t="s">
        <v>315</v>
      </c>
      <c r="C29" s="36" t="s">
        <v>37</v>
      </c>
      <c r="D29" s="37">
        <v>130</v>
      </c>
      <c r="E29" s="42"/>
      <c r="F29" s="39">
        <f t="shared" ref="F29:F30" si="1">D29*E29</f>
        <v>0</v>
      </c>
    </row>
    <row r="30" spans="1:17">
      <c r="B30" s="102" t="s">
        <v>316</v>
      </c>
      <c r="C30" s="36" t="s">
        <v>37</v>
      </c>
      <c r="D30" s="37">
        <v>40</v>
      </c>
      <c r="E30" s="42"/>
      <c r="F30" s="39">
        <f t="shared" si="1"/>
        <v>0</v>
      </c>
    </row>
    <row r="31" spans="1:17">
      <c r="E31" s="42"/>
      <c r="F31" s="39">
        <f t="shared" si="0"/>
        <v>0</v>
      </c>
    </row>
    <row r="32" spans="1:17" ht="110.25">
      <c r="A32" s="168">
        <v>6</v>
      </c>
      <c r="B32" s="12" t="s">
        <v>281</v>
      </c>
      <c r="C32" s="36" t="s">
        <v>37</v>
      </c>
      <c r="D32" s="37">
        <v>170</v>
      </c>
      <c r="E32" s="42"/>
      <c r="F32" s="39">
        <f t="shared" si="0"/>
        <v>0</v>
      </c>
    </row>
    <row r="33" spans="1:11">
      <c r="E33" s="42">
        <v>0</v>
      </c>
      <c r="F33" s="39">
        <f t="shared" si="0"/>
        <v>0</v>
      </c>
    </row>
    <row r="34" spans="1:11" ht="31.5">
      <c r="B34" s="102" t="s">
        <v>279</v>
      </c>
      <c r="E34" s="42"/>
      <c r="F34" s="39">
        <f t="shared" si="0"/>
        <v>0</v>
      </c>
    </row>
    <row r="35" spans="1:11">
      <c r="B35" s="102" t="s">
        <v>310</v>
      </c>
      <c r="E35" s="42"/>
      <c r="F35" s="39">
        <f t="shared" si="0"/>
        <v>0</v>
      </c>
    </row>
    <row r="36" spans="1:11">
      <c r="B36" s="102" t="s">
        <v>311</v>
      </c>
      <c r="E36" s="42"/>
      <c r="F36" s="39">
        <f t="shared" si="0"/>
        <v>0</v>
      </c>
    </row>
    <row r="37" spans="1:11">
      <c r="B37" s="102" t="s">
        <v>308</v>
      </c>
      <c r="E37" s="42"/>
      <c r="F37" s="39">
        <f t="shared" si="0"/>
        <v>0</v>
      </c>
    </row>
    <row r="38" spans="1:11">
      <c r="A38" s="293"/>
      <c r="B38" s="175" t="s">
        <v>280</v>
      </c>
      <c r="C38" s="176" t="s">
        <v>87</v>
      </c>
      <c r="D38" s="177">
        <v>26</v>
      </c>
      <c r="E38" s="178"/>
      <c r="F38" s="39">
        <f t="shared" si="0"/>
        <v>0</v>
      </c>
    </row>
    <row r="39" spans="1:11">
      <c r="A39" s="294"/>
      <c r="B39" s="179"/>
      <c r="C39" s="180"/>
      <c r="D39" s="181"/>
      <c r="E39" s="42"/>
      <c r="F39" s="39">
        <f t="shared" si="0"/>
        <v>0</v>
      </c>
    </row>
    <row r="40" spans="1:11" ht="31.5">
      <c r="A40" s="294" t="s">
        <v>145</v>
      </c>
      <c r="B40" s="102" t="s">
        <v>279</v>
      </c>
      <c r="E40" s="42"/>
      <c r="F40" s="39">
        <f t="shared" si="0"/>
        <v>0</v>
      </c>
      <c r="K40" s="148"/>
    </row>
    <row r="41" spans="1:11">
      <c r="A41" s="294"/>
      <c r="B41" s="102" t="s">
        <v>309</v>
      </c>
      <c r="E41" s="42"/>
      <c r="F41" s="39">
        <f t="shared" si="0"/>
        <v>0</v>
      </c>
    </row>
    <row r="42" spans="1:11">
      <c r="A42" s="294"/>
      <c r="B42" s="102" t="s">
        <v>308</v>
      </c>
      <c r="E42" s="42"/>
      <c r="F42" s="39">
        <f t="shared" si="0"/>
        <v>0</v>
      </c>
    </row>
    <row r="43" spans="1:11">
      <c r="A43" s="294"/>
      <c r="B43" s="175" t="s">
        <v>280</v>
      </c>
      <c r="C43" s="176" t="s">
        <v>87</v>
      </c>
      <c r="D43" s="177">
        <v>4</v>
      </c>
      <c r="E43" s="178"/>
      <c r="F43" s="39">
        <f t="shared" si="0"/>
        <v>0</v>
      </c>
    </row>
    <row r="44" spans="1:11">
      <c r="B44" s="102"/>
      <c r="E44" s="42"/>
    </row>
    <row r="45" spans="1:11" ht="78.75">
      <c r="A45" s="168" t="s">
        <v>147</v>
      </c>
      <c r="B45" s="12" t="s">
        <v>83</v>
      </c>
      <c r="C45" s="36" t="s">
        <v>84</v>
      </c>
      <c r="D45" s="37">
        <v>6</v>
      </c>
      <c r="E45" s="42"/>
      <c r="F45" s="39">
        <f t="shared" si="0"/>
        <v>0</v>
      </c>
    </row>
    <row r="46" spans="1:11">
      <c r="B46" s="43"/>
      <c r="E46" s="42"/>
      <c r="F46" s="39">
        <f t="shared" si="0"/>
        <v>0</v>
      </c>
    </row>
    <row r="47" spans="1:11" ht="31.5">
      <c r="A47" s="168" t="s">
        <v>85</v>
      </c>
      <c r="B47" s="12" t="s">
        <v>238</v>
      </c>
      <c r="C47" s="36" t="s">
        <v>84</v>
      </c>
      <c r="D47" s="37">
        <v>140</v>
      </c>
      <c r="E47" s="42"/>
      <c r="F47" s="39">
        <f t="shared" si="0"/>
        <v>0</v>
      </c>
    </row>
    <row r="48" spans="1:11">
      <c r="B48" s="102"/>
      <c r="E48" s="42"/>
    </row>
    <row r="49" spans="1:6" ht="31.5">
      <c r="A49" s="168" t="s">
        <v>149</v>
      </c>
      <c r="B49" s="43" t="s">
        <v>452</v>
      </c>
      <c r="C49" s="36" t="s">
        <v>87</v>
      </c>
      <c r="D49" s="195">
        <v>1</v>
      </c>
      <c r="E49" s="42"/>
      <c r="F49" s="39">
        <f t="shared" ref="F49:F54" si="2">D49*E49</f>
        <v>0</v>
      </c>
    </row>
    <row r="50" spans="1:6">
      <c r="B50" s="43"/>
      <c r="D50" s="195"/>
      <c r="E50" s="42"/>
      <c r="F50" s="39">
        <f t="shared" si="2"/>
        <v>0</v>
      </c>
    </row>
    <row r="51" spans="1:6">
      <c r="A51" s="168" t="s">
        <v>151</v>
      </c>
      <c r="B51" s="43" t="s">
        <v>474</v>
      </c>
      <c r="D51" s="195"/>
      <c r="E51" s="42"/>
      <c r="F51" s="39">
        <f t="shared" si="2"/>
        <v>0</v>
      </c>
    </row>
    <row r="52" spans="1:6">
      <c r="B52" s="43" t="s">
        <v>475</v>
      </c>
      <c r="C52" s="36" t="s">
        <v>28</v>
      </c>
      <c r="D52" s="195">
        <v>6</v>
      </c>
      <c r="E52" s="42"/>
      <c r="F52" s="39">
        <f t="shared" si="2"/>
        <v>0</v>
      </c>
    </row>
    <row r="53" spans="1:6">
      <c r="B53" s="43" t="s">
        <v>476</v>
      </c>
      <c r="C53" s="36" t="s">
        <v>28</v>
      </c>
      <c r="D53" s="195">
        <v>3</v>
      </c>
      <c r="E53" s="42"/>
      <c r="F53" s="39">
        <f t="shared" si="2"/>
        <v>0</v>
      </c>
    </row>
    <row r="54" spans="1:6">
      <c r="B54" s="43" t="s">
        <v>477</v>
      </c>
      <c r="C54" s="36" t="s">
        <v>28</v>
      </c>
      <c r="D54" s="195">
        <v>6</v>
      </c>
      <c r="E54" s="42"/>
      <c r="F54" s="39">
        <f t="shared" si="2"/>
        <v>0</v>
      </c>
    </row>
    <row r="55" spans="1:6">
      <c r="B55" s="43"/>
      <c r="D55" s="195"/>
      <c r="E55" s="42"/>
    </row>
    <row r="56" spans="1:6">
      <c r="E56" s="42"/>
      <c r="F56" s="39">
        <f t="shared" si="0"/>
        <v>0</v>
      </c>
    </row>
    <row r="57" spans="1:6">
      <c r="A57" s="168" t="s">
        <v>96</v>
      </c>
      <c r="B57" s="12" t="s">
        <v>86</v>
      </c>
      <c r="C57" s="36" t="s">
        <v>87</v>
      </c>
      <c r="D57" s="37">
        <v>1</v>
      </c>
      <c r="E57" s="42"/>
      <c r="F57" s="39">
        <f t="shared" si="0"/>
        <v>0</v>
      </c>
    </row>
    <row r="58" spans="1:6">
      <c r="B58" s="102"/>
      <c r="E58" s="42"/>
    </row>
    <row r="59" spans="1:6">
      <c r="A59" s="133" t="s">
        <v>236</v>
      </c>
      <c r="B59" s="95" t="s">
        <v>153</v>
      </c>
      <c r="C59" s="174" t="s">
        <v>135</v>
      </c>
      <c r="D59" s="174">
        <v>3</v>
      </c>
      <c r="E59" s="165"/>
      <c r="F59" s="39">
        <f>SUM(F5:F57)*D59/100</f>
        <v>0</v>
      </c>
    </row>
    <row r="60" spans="1:6">
      <c r="E60" s="41"/>
    </row>
    <row r="61" spans="1:6">
      <c r="A61" s="193"/>
      <c r="B61" s="28" t="s">
        <v>233</v>
      </c>
      <c r="C61" s="44"/>
      <c r="D61" s="45"/>
      <c r="E61" s="46"/>
      <c r="F61" s="47">
        <f>SUM(F6:F60)</f>
        <v>0</v>
      </c>
    </row>
    <row r="66" spans="10:12">
      <c r="J66" s="148"/>
    </row>
    <row r="69" spans="10:12">
      <c r="L69" s="148"/>
    </row>
  </sheetData>
  <phoneticPr fontId="149" type="noConversion"/>
  <pageMargins left="0.70866141732283472" right="0.70866141732283472" top="0.74803149606299213" bottom="0.74803149606299213" header="0.31496062992125984" footer="0.31496062992125984"/>
  <pageSetup paperSize="9" scale="91" orientation="portrait" r:id="rId1"/>
  <headerFooter>
    <oddFooter>Stran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2BEB6-F6A1-45F1-9ECB-692FF824C5E1}">
  <dimension ref="A1:G60"/>
  <sheetViews>
    <sheetView showZeros="0" topLeftCell="A10" zoomScaleNormal="100" zoomScaleSheetLayoutView="85" workbookViewId="0">
      <selection activeCell="E5" sqref="E5:E14"/>
    </sheetView>
  </sheetViews>
  <sheetFormatPr defaultColWidth="8.85546875" defaultRowHeight="15.75"/>
  <cols>
    <col min="1" max="1" width="4.7109375" style="62" bestFit="1" customWidth="1"/>
    <col min="2" max="2" width="55.140625" style="12" customWidth="1"/>
    <col min="3" max="3" width="5.140625" style="36" bestFit="1" customWidth="1"/>
    <col min="4" max="4" width="8.28515625" style="37" bestFit="1" customWidth="1"/>
    <col min="5" max="5" width="9.140625" style="38" bestFit="1" customWidth="1"/>
    <col min="6" max="6" width="11" style="39" bestFit="1" customWidth="1"/>
    <col min="7" max="7" width="8.85546875" style="18"/>
    <col min="8" max="8" width="26.140625" style="18" bestFit="1" customWidth="1"/>
    <col min="9" max="9" width="8.85546875" style="18"/>
    <col min="10" max="10" width="36.28515625" style="18" customWidth="1"/>
    <col min="11" max="11" width="30.7109375" style="18" customWidth="1"/>
    <col min="12" max="16384" width="8.85546875" style="18"/>
  </cols>
  <sheetData>
    <row r="1" spans="1:6" s="35" customFormat="1">
      <c r="A1" s="35" t="s">
        <v>35</v>
      </c>
      <c r="B1" s="34" t="s">
        <v>177</v>
      </c>
      <c r="C1" s="36"/>
      <c r="D1" s="37"/>
      <c r="E1" s="38"/>
      <c r="F1" s="39"/>
    </row>
    <row r="3" spans="1:6" s="76" customFormat="1">
      <c r="A3" s="72" t="s">
        <v>47</v>
      </c>
      <c r="B3" s="73" t="s">
        <v>48</v>
      </c>
      <c r="C3" s="73" t="s">
        <v>49</v>
      </c>
      <c r="D3" s="74" t="s">
        <v>29</v>
      </c>
      <c r="E3" s="75" t="s">
        <v>50</v>
      </c>
      <c r="F3" s="75" t="s">
        <v>51</v>
      </c>
    </row>
    <row r="4" spans="1:6">
      <c r="E4" s="41"/>
    </row>
    <row r="5" spans="1:6" ht="63">
      <c r="A5" s="62">
        <v>1</v>
      </c>
      <c r="B5" s="12" t="s">
        <v>90</v>
      </c>
      <c r="E5" s="42"/>
    </row>
    <row r="6" spans="1:6">
      <c r="B6" s="43" t="s">
        <v>91</v>
      </c>
      <c r="C6" s="36" t="s">
        <v>84</v>
      </c>
      <c r="D6" s="37">
        <v>26</v>
      </c>
      <c r="E6" s="42"/>
      <c r="F6" s="39">
        <f>D6*E6</f>
        <v>0</v>
      </c>
    </row>
    <row r="7" spans="1:6">
      <c r="B7" s="43" t="s">
        <v>283</v>
      </c>
      <c r="C7" s="36" t="s">
        <v>84</v>
      </c>
      <c r="D7" s="37">
        <v>143</v>
      </c>
      <c r="E7" s="42"/>
      <c r="F7" s="39">
        <f t="shared" ref="F7:F57" si="0">D7*E7</f>
        <v>0</v>
      </c>
    </row>
    <row r="8" spans="1:6">
      <c r="B8" s="43"/>
      <c r="E8" s="42"/>
    </row>
    <row r="9" spans="1:6">
      <c r="B9" s="43" t="s">
        <v>284</v>
      </c>
      <c r="C9" s="36" t="s">
        <v>84</v>
      </c>
      <c r="D9" s="37">
        <v>49</v>
      </c>
      <c r="E9" s="42"/>
      <c r="F9" s="39">
        <f t="shared" si="0"/>
        <v>0</v>
      </c>
    </row>
    <row r="10" spans="1:6">
      <c r="E10" s="77"/>
      <c r="F10" s="39">
        <f t="shared" si="0"/>
        <v>0</v>
      </c>
    </row>
    <row r="11" spans="1:6">
      <c r="B11" s="43"/>
      <c r="E11" s="42"/>
      <c r="F11" s="39">
        <f t="shared" si="0"/>
        <v>0</v>
      </c>
    </row>
    <row r="12" spans="1:6">
      <c r="A12" s="62">
        <v>2</v>
      </c>
      <c r="B12" s="43" t="s">
        <v>92</v>
      </c>
      <c r="E12" s="42"/>
      <c r="F12" s="39">
        <f t="shared" si="0"/>
        <v>0</v>
      </c>
    </row>
    <row r="13" spans="1:6">
      <c r="B13" s="43" t="s">
        <v>282</v>
      </c>
      <c r="C13" s="36" t="s">
        <v>84</v>
      </c>
      <c r="D13" s="37">
        <v>25</v>
      </c>
      <c r="E13" s="42"/>
      <c r="F13" s="39">
        <f t="shared" si="0"/>
        <v>0</v>
      </c>
    </row>
    <row r="14" spans="1:6">
      <c r="B14" s="43"/>
      <c r="E14" s="42"/>
      <c r="F14" s="39">
        <f t="shared" si="0"/>
        <v>0</v>
      </c>
    </row>
    <row r="15" spans="1:6" ht="78.75">
      <c r="A15" s="62">
        <v>3</v>
      </c>
      <c r="B15" s="12" t="s">
        <v>93</v>
      </c>
      <c r="E15" s="42">
        <v>0</v>
      </c>
      <c r="F15" s="39">
        <f t="shared" si="0"/>
        <v>0</v>
      </c>
    </row>
    <row r="16" spans="1:6">
      <c r="B16" s="43" t="s">
        <v>94</v>
      </c>
      <c r="C16" s="36" t="s">
        <v>84</v>
      </c>
      <c r="D16" s="37">
        <v>158</v>
      </c>
      <c r="E16" s="42"/>
      <c r="F16" s="39">
        <f t="shared" si="0"/>
        <v>0</v>
      </c>
    </row>
    <row r="17" spans="1:7">
      <c r="B17" s="43" t="s">
        <v>305</v>
      </c>
      <c r="C17" s="36" t="s">
        <v>84</v>
      </c>
      <c r="D17" s="37">
        <v>29</v>
      </c>
      <c r="E17" s="42"/>
      <c r="F17" s="39">
        <f t="shared" ref="F17" si="1">D17*E17</f>
        <v>0</v>
      </c>
    </row>
    <row r="18" spans="1:7">
      <c r="B18" s="43"/>
      <c r="E18" s="42"/>
      <c r="F18" s="39">
        <f t="shared" si="0"/>
        <v>0</v>
      </c>
    </row>
    <row r="19" spans="1:7" ht="78.75">
      <c r="A19" s="62">
        <v>4</v>
      </c>
      <c r="B19" s="12" t="s">
        <v>95</v>
      </c>
      <c r="E19" s="42"/>
      <c r="F19" s="39">
        <f t="shared" si="0"/>
        <v>0</v>
      </c>
    </row>
    <row r="20" spans="1:7">
      <c r="B20" s="43" t="s">
        <v>285</v>
      </c>
      <c r="C20" s="36" t="s">
        <v>84</v>
      </c>
      <c r="D20" s="37">
        <v>148</v>
      </c>
      <c r="E20" s="42"/>
      <c r="F20" s="39">
        <f t="shared" si="0"/>
        <v>0</v>
      </c>
    </row>
    <row r="21" spans="1:7">
      <c r="B21" s="43"/>
      <c r="E21" s="42"/>
    </row>
    <row r="22" spans="1:7" ht="78.75">
      <c r="A22" s="62">
        <v>4</v>
      </c>
      <c r="B22" s="102" t="s">
        <v>95</v>
      </c>
      <c r="E22" s="42"/>
      <c r="F22" s="39">
        <f t="shared" ref="F22:F23" si="2">D22*E22</f>
        <v>0</v>
      </c>
    </row>
    <row r="23" spans="1:7">
      <c r="B23" s="43" t="s">
        <v>286</v>
      </c>
      <c r="C23" s="36" t="s">
        <v>84</v>
      </c>
      <c r="D23" s="37">
        <v>18</v>
      </c>
      <c r="E23" s="42"/>
      <c r="F23" s="39">
        <f t="shared" si="2"/>
        <v>0</v>
      </c>
    </row>
    <row r="24" spans="1:7">
      <c r="B24" s="43"/>
      <c r="E24" s="42"/>
      <c r="F24" s="39">
        <f t="shared" si="0"/>
        <v>0</v>
      </c>
    </row>
    <row r="25" spans="1:7" s="82" customFormat="1" ht="47.25">
      <c r="A25" s="78" t="s">
        <v>41</v>
      </c>
      <c r="B25" s="26" t="s">
        <v>297</v>
      </c>
      <c r="C25" s="79" t="s">
        <v>28</v>
      </c>
      <c r="D25" s="79">
        <v>2</v>
      </c>
      <c r="E25" s="80"/>
      <c r="F25" s="39">
        <f t="shared" si="0"/>
        <v>0</v>
      </c>
      <c r="G25" s="81"/>
    </row>
    <row r="26" spans="1:7" s="82" customFormat="1">
      <c r="A26" s="101"/>
      <c r="B26" s="26"/>
      <c r="C26" s="79"/>
      <c r="D26" s="79"/>
      <c r="E26" s="80"/>
      <c r="F26" s="39"/>
      <c r="G26" s="81"/>
    </row>
    <row r="27" spans="1:7" ht="78.75">
      <c r="A27" s="62">
        <v>3</v>
      </c>
      <c r="B27" s="102" t="s">
        <v>296</v>
      </c>
      <c r="E27" s="42"/>
      <c r="F27" s="39">
        <f t="shared" ref="F27:F28" si="3">D27*E27</f>
        <v>0</v>
      </c>
    </row>
    <row r="28" spans="1:7">
      <c r="B28" s="43" t="s">
        <v>94</v>
      </c>
      <c r="C28" s="36" t="s">
        <v>84</v>
      </c>
      <c r="D28" s="37">
        <v>3</v>
      </c>
      <c r="E28" s="42"/>
      <c r="F28" s="39">
        <f t="shared" si="3"/>
        <v>0</v>
      </c>
    </row>
    <row r="29" spans="1:7">
      <c r="B29" s="43"/>
      <c r="E29" s="42">
        <v>0</v>
      </c>
      <c r="F29" s="39">
        <f t="shared" si="0"/>
        <v>0</v>
      </c>
    </row>
    <row r="30" spans="1:7" s="85" customFormat="1" ht="31.5">
      <c r="A30" s="78" t="s">
        <v>96</v>
      </c>
      <c r="B30" s="83" t="s">
        <v>97</v>
      </c>
      <c r="C30" s="84"/>
      <c r="D30" s="84"/>
      <c r="E30" s="80"/>
      <c r="F30" s="39">
        <f t="shared" si="0"/>
        <v>0</v>
      </c>
    </row>
    <row r="31" spans="1:7" s="82" customFormat="1">
      <c r="A31" s="78"/>
      <c r="B31" s="83" t="s">
        <v>287</v>
      </c>
      <c r="C31" s="84" t="s">
        <v>28</v>
      </c>
      <c r="D31" s="84">
        <v>2</v>
      </c>
      <c r="E31" s="80"/>
      <c r="F31" s="39">
        <f t="shared" si="0"/>
        <v>0</v>
      </c>
    </row>
    <row r="32" spans="1:7" s="82" customFormat="1">
      <c r="A32" s="78"/>
      <c r="B32" s="83" t="s">
        <v>288</v>
      </c>
      <c r="C32" s="84" t="s">
        <v>28</v>
      </c>
      <c r="D32" s="84">
        <v>1</v>
      </c>
      <c r="E32" s="80"/>
      <c r="F32" s="39">
        <f t="shared" si="0"/>
        <v>0</v>
      </c>
    </row>
    <row r="33" spans="1:6" s="82" customFormat="1">
      <c r="A33" s="78"/>
      <c r="B33" s="83" t="s">
        <v>289</v>
      </c>
      <c r="C33" s="84" t="s">
        <v>28</v>
      </c>
      <c r="D33" s="84">
        <v>1</v>
      </c>
      <c r="E33" s="80"/>
      <c r="F33" s="39">
        <f t="shared" si="0"/>
        <v>0</v>
      </c>
    </row>
    <row r="34" spans="1:6" s="82" customFormat="1">
      <c r="A34" s="78"/>
      <c r="B34" s="83" t="s">
        <v>98</v>
      </c>
      <c r="C34" s="84" t="s">
        <v>28</v>
      </c>
      <c r="D34" s="84">
        <v>49</v>
      </c>
      <c r="E34" s="80"/>
      <c r="F34" s="39">
        <f t="shared" si="0"/>
        <v>0</v>
      </c>
    </row>
    <row r="35" spans="1:6" s="82" customFormat="1">
      <c r="A35" s="101"/>
      <c r="B35" s="83" t="s">
        <v>298</v>
      </c>
      <c r="C35" s="84" t="s">
        <v>28</v>
      </c>
      <c r="D35" s="84">
        <v>9</v>
      </c>
      <c r="E35" s="80"/>
      <c r="F35" s="39">
        <f t="shared" si="0"/>
        <v>0</v>
      </c>
    </row>
    <row r="36" spans="1:6" s="82" customFormat="1">
      <c r="A36" s="78"/>
      <c r="B36" s="83" t="s">
        <v>99</v>
      </c>
      <c r="C36" s="84" t="s">
        <v>28</v>
      </c>
      <c r="D36" s="84">
        <v>3</v>
      </c>
      <c r="E36" s="80"/>
      <c r="F36" s="39">
        <f t="shared" si="0"/>
        <v>0</v>
      </c>
    </row>
    <row r="37" spans="1:6" s="82" customFormat="1">
      <c r="A37" s="78"/>
      <c r="B37" s="83" t="s">
        <v>100</v>
      </c>
      <c r="C37" s="84" t="s">
        <v>28</v>
      </c>
      <c r="D37" s="84">
        <v>1</v>
      </c>
      <c r="E37" s="80"/>
      <c r="F37" s="39">
        <f t="shared" si="0"/>
        <v>0</v>
      </c>
    </row>
    <row r="38" spans="1:6" s="82" customFormat="1">
      <c r="A38" s="78"/>
      <c r="B38" s="83" t="s">
        <v>101</v>
      </c>
      <c r="C38" s="84" t="s">
        <v>28</v>
      </c>
      <c r="D38" s="84">
        <v>1</v>
      </c>
      <c r="E38" s="80"/>
      <c r="F38" s="39">
        <f t="shared" si="0"/>
        <v>0</v>
      </c>
    </row>
    <row r="39" spans="1:6" s="82" customFormat="1">
      <c r="A39" s="78"/>
      <c r="B39" s="83" t="s">
        <v>102</v>
      </c>
      <c r="C39" s="84" t="s">
        <v>28</v>
      </c>
      <c r="D39" s="84">
        <v>1</v>
      </c>
      <c r="E39" s="80"/>
      <c r="F39" s="39">
        <f t="shared" si="0"/>
        <v>0</v>
      </c>
    </row>
    <row r="40" spans="1:6" s="82" customFormat="1">
      <c r="A40" s="78"/>
      <c r="B40" s="83" t="s">
        <v>103</v>
      </c>
      <c r="C40" s="84" t="s">
        <v>28</v>
      </c>
      <c r="D40" s="84">
        <v>1</v>
      </c>
      <c r="E40" s="80"/>
      <c r="F40" s="39">
        <f t="shared" si="0"/>
        <v>0</v>
      </c>
    </row>
    <row r="41" spans="1:6" s="82" customFormat="1">
      <c r="A41" s="101"/>
      <c r="B41" s="83" t="s">
        <v>299</v>
      </c>
      <c r="C41" s="84" t="s">
        <v>28</v>
      </c>
      <c r="D41" s="84">
        <v>43</v>
      </c>
      <c r="E41" s="80"/>
      <c r="F41" s="39">
        <f t="shared" si="0"/>
        <v>0</v>
      </c>
    </row>
    <row r="42" spans="1:6" s="82" customFormat="1">
      <c r="A42" s="78"/>
      <c r="B42" s="83" t="s">
        <v>104</v>
      </c>
      <c r="C42" s="84" t="s">
        <v>28</v>
      </c>
      <c r="D42" s="84">
        <v>16</v>
      </c>
      <c r="E42" s="80"/>
      <c r="F42" s="39">
        <f t="shared" si="0"/>
        <v>0</v>
      </c>
    </row>
    <row r="43" spans="1:6" s="82" customFormat="1">
      <c r="A43" s="78"/>
      <c r="B43" s="83" t="s">
        <v>105</v>
      </c>
      <c r="C43" s="84" t="s">
        <v>28</v>
      </c>
      <c r="D43" s="84">
        <v>1</v>
      </c>
      <c r="E43" s="80"/>
      <c r="F43" s="39">
        <f t="shared" si="0"/>
        <v>0</v>
      </c>
    </row>
    <row r="44" spans="1:6" s="82" customFormat="1">
      <c r="A44" s="78"/>
      <c r="B44" s="83" t="s">
        <v>290</v>
      </c>
      <c r="C44" s="84" t="s">
        <v>28</v>
      </c>
      <c r="D44" s="84">
        <v>50</v>
      </c>
      <c r="E44" s="80"/>
      <c r="F44" s="39">
        <f t="shared" si="0"/>
        <v>0</v>
      </c>
    </row>
    <row r="45" spans="1:6" s="82" customFormat="1">
      <c r="A45" s="78"/>
      <c r="B45" s="83" t="s">
        <v>291</v>
      </c>
      <c r="C45" s="84" t="s">
        <v>28</v>
      </c>
      <c r="D45" s="84">
        <v>1</v>
      </c>
      <c r="E45" s="80"/>
      <c r="F45" s="39">
        <f t="shared" si="0"/>
        <v>0</v>
      </c>
    </row>
    <row r="46" spans="1:6" s="82" customFormat="1">
      <c r="A46" s="78"/>
      <c r="B46" s="83" t="s">
        <v>106</v>
      </c>
      <c r="C46" s="84" t="s">
        <v>28</v>
      </c>
      <c r="D46" s="84">
        <v>2</v>
      </c>
      <c r="E46" s="80"/>
      <c r="F46" s="39">
        <f t="shared" si="0"/>
        <v>0</v>
      </c>
    </row>
    <row r="47" spans="1:6" s="82" customFormat="1">
      <c r="A47" s="101"/>
      <c r="B47" s="83" t="s">
        <v>292</v>
      </c>
      <c r="C47" s="84" t="s">
        <v>28</v>
      </c>
      <c r="D47" s="84">
        <v>1</v>
      </c>
      <c r="E47" s="80"/>
      <c r="F47" s="39">
        <f t="shared" si="0"/>
        <v>0</v>
      </c>
    </row>
    <row r="48" spans="1:6" s="82" customFormat="1">
      <c r="A48" s="101"/>
      <c r="B48" s="83" t="s">
        <v>293</v>
      </c>
      <c r="C48" s="84" t="s">
        <v>28</v>
      </c>
      <c r="D48" s="84">
        <v>1</v>
      </c>
      <c r="E48" s="80"/>
      <c r="F48" s="39">
        <f t="shared" si="0"/>
        <v>0</v>
      </c>
    </row>
    <row r="49" spans="1:6" s="82" customFormat="1">
      <c r="A49" s="101"/>
      <c r="B49" s="83" t="s">
        <v>294</v>
      </c>
      <c r="C49" s="84" t="s">
        <v>28</v>
      </c>
      <c r="D49" s="84">
        <v>1</v>
      </c>
      <c r="E49" s="80"/>
      <c r="F49" s="39">
        <f t="shared" si="0"/>
        <v>0</v>
      </c>
    </row>
    <row r="50" spans="1:6" s="82" customFormat="1">
      <c r="A50" s="101"/>
      <c r="B50" s="83" t="s">
        <v>295</v>
      </c>
      <c r="C50" s="84" t="s">
        <v>28</v>
      </c>
      <c r="D50" s="84">
        <v>1</v>
      </c>
      <c r="E50" s="80"/>
      <c r="F50" s="39">
        <f t="shared" si="0"/>
        <v>0</v>
      </c>
    </row>
    <row r="51" spans="1:6" s="82" customFormat="1">
      <c r="A51" s="78"/>
      <c r="B51" s="83" t="s">
        <v>107</v>
      </c>
      <c r="C51" s="84" t="s">
        <v>87</v>
      </c>
      <c r="D51" s="84">
        <v>1</v>
      </c>
      <c r="E51" s="80"/>
      <c r="F51" s="39">
        <f t="shared" si="0"/>
        <v>0</v>
      </c>
    </row>
    <row r="52" spans="1:6" s="82" customFormat="1">
      <c r="A52" s="78"/>
      <c r="B52" s="83" t="s">
        <v>108</v>
      </c>
      <c r="C52" s="84" t="s">
        <v>87</v>
      </c>
      <c r="D52" s="84">
        <v>1</v>
      </c>
      <c r="E52" s="80"/>
      <c r="F52" s="39">
        <f t="shared" si="0"/>
        <v>0</v>
      </c>
    </row>
    <row r="53" spans="1:6" s="82" customFormat="1">
      <c r="A53" s="101"/>
      <c r="B53" s="83" t="s">
        <v>300</v>
      </c>
      <c r="C53" s="84" t="s">
        <v>28</v>
      </c>
      <c r="D53" s="84">
        <v>3</v>
      </c>
      <c r="E53" s="80"/>
      <c r="F53" s="39">
        <f t="shared" si="0"/>
        <v>0</v>
      </c>
    </row>
    <row r="54" spans="1:6" s="82" customFormat="1">
      <c r="A54" s="101"/>
      <c r="B54" s="83" t="s">
        <v>301</v>
      </c>
      <c r="C54" s="84" t="s">
        <v>28</v>
      </c>
      <c r="D54" s="84">
        <v>3</v>
      </c>
      <c r="E54" s="80"/>
      <c r="F54" s="39">
        <f t="shared" si="0"/>
        <v>0</v>
      </c>
    </row>
    <row r="55" spans="1:6" s="82" customFormat="1">
      <c r="A55" s="101"/>
      <c r="B55" s="83" t="s">
        <v>302</v>
      </c>
      <c r="C55" s="84" t="s">
        <v>28</v>
      </c>
      <c r="D55" s="84">
        <v>3</v>
      </c>
      <c r="E55" s="80"/>
      <c r="F55" s="39">
        <f t="shared" si="0"/>
        <v>0</v>
      </c>
    </row>
    <row r="56" spans="1:6" s="82" customFormat="1">
      <c r="A56" s="101"/>
      <c r="B56" s="83" t="s">
        <v>303</v>
      </c>
      <c r="C56" s="84" t="s">
        <v>28</v>
      </c>
      <c r="D56" s="84">
        <v>7</v>
      </c>
      <c r="E56" s="80"/>
      <c r="F56" s="39">
        <f t="shared" si="0"/>
        <v>0</v>
      </c>
    </row>
    <row r="57" spans="1:6" s="82" customFormat="1">
      <c r="A57" s="101"/>
      <c r="B57" s="83" t="s">
        <v>304</v>
      </c>
      <c r="C57" s="84" t="s">
        <v>28</v>
      </c>
      <c r="D57" s="84">
        <v>2</v>
      </c>
      <c r="E57" s="80"/>
      <c r="F57" s="39">
        <f t="shared" si="0"/>
        <v>0</v>
      </c>
    </row>
    <row r="58" spans="1:6" s="82" customFormat="1">
      <c r="A58" s="101"/>
      <c r="B58" s="83"/>
      <c r="C58" s="84"/>
      <c r="D58" s="84"/>
      <c r="E58" s="80"/>
      <c r="F58" s="39"/>
    </row>
    <row r="59" spans="1:6">
      <c r="E59" s="41"/>
    </row>
    <row r="60" spans="1:6">
      <c r="A60" s="86"/>
      <c r="B60" s="28" t="s">
        <v>109</v>
      </c>
      <c r="C60" s="44"/>
      <c r="D60" s="45"/>
      <c r="E60" s="46"/>
      <c r="F60" s="47">
        <f>SUM(F6:F59)</f>
        <v>0</v>
      </c>
    </row>
  </sheetData>
  <pageMargins left="0.70866141732283472" right="0.70866141732283472" top="0.74803149606299213" bottom="0.74803149606299213" header="0.31496062992125984" footer="0.31496062992125984"/>
  <pageSetup paperSize="9" orientation="portrait" r:id="rId1"/>
  <headerFooter>
    <oddFooter>Stran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507BD-E8E5-42BA-9561-7A652E735DAB}">
  <dimension ref="A1:S166"/>
  <sheetViews>
    <sheetView tabSelected="1" view="pageBreakPreview" topLeftCell="A61" zoomScale="85" zoomScaleNormal="100" zoomScaleSheetLayoutView="85" workbookViewId="0">
      <selection activeCell="D124" sqref="D124"/>
    </sheetView>
  </sheetViews>
  <sheetFormatPr defaultColWidth="8.85546875" defaultRowHeight="15.75"/>
  <cols>
    <col min="1" max="1" width="5.140625" style="66" customWidth="1"/>
    <col min="2" max="2" width="50.7109375" style="33" customWidth="1"/>
    <col min="3" max="3" width="5.28515625" style="67" bestFit="1" customWidth="1"/>
    <col min="4" max="4" width="8.140625" style="68" bestFit="1" customWidth="1"/>
    <col min="5" max="5" width="11.140625" style="69" bestFit="1" customWidth="1"/>
    <col min="6" max="6" width="14.7109375" style="70" customWidth="1"/>
    <col min="7" max="16384" width="8.85546875" style="71"/>
  </cols>
  <sheetData>
    <row r="1" spans="1:19" s="51" customFormat="1">
      <c r="A1" s="51" t="s">
        <v>41</v>
      </c>
      <c r="B1" s="48" t="s">
        <v>136</v>
      </c>
      <c r="C1" s="35"/>
      <c r="D1" s="49"/>
      <c r="E1" s="15"/>
      <c r="F1" s="50"/>
    </row>
    <row r="2" spans="1:19" s="53" customFormat="1">
      <c r="A2" s="52"/>
      <c r="D2" s="54"/>
      <c r="E2" s="55"/>
      <c r="F2" s="56"/>
    </row>
    <row r="3" spans="1:19" s="53" customFormat="1">
      <c r="A3" s="57" t="s">
        <v>47</v>
      </c>
      <c r="B3" s="58" t="s">
        <v>48</v>
      </c>
      <c r="C3" s="58" t="s">
        <v>49</v>
      </c>
      <c r="D3" s="59" t="s">
        <v>29</v>
      </c>
      <c r="E3" s="60" t="s">
        <v>50</v>
      </c>
      <c r="F3" s="61" t="s">
        <v>51</v>
      </c>
    </row>
    <row r="4" spans="1:19" s="18" customFormat="1">
      <c r="A4" s="62"/>
      <c r="B4" s="12"/>
      <c r="C4" s="13"/>
      <c r="D4" s="49"/>
      <c r="E4" s="15"/>
      <c r="F4" s="50"/>
    </row>
    <row r="5" spans="1:19" s="18" customFormat="1" ht="409.15" customHeight="1">
      <c r="A5" s="62"/>
      <c r="B5" s="12" t="s">
        <v>88</v>
      </c>
      <c r="C5" s="13"/>
      <c r="D5" s="49"/>
      <c r="E5" s="19"/>
      <c r="F5" s="50"/>
    </row>
    <row r="6" spans="1:19" s="18" customFormat="1" ht="31.5">
      <c r="A6" s="62"/>
      <c r="B6" s="12" t="s">
        <v>89</v>
      </c>
      <c r="C6" s="13"/>
      <c r="D6" s="49"/>
      <c r="E6" s="19"/>
      <c r="F6" s="50"/>
    </row>
    <row r="7" spans="1:19" s="18" customFormat="1">
      <c r="A7" s="62"/>
      <c r="B7" s="12"/>
      <c r="C7" s="13"/>
      <c r="D7" s="49"/>
      <c r="E7" s="19"/>
      <c r="F7" s="50"/>
    </row>
    <row r="8" spans="1:19" s="18" customFormat="1">
      <c r="A8" s="62"/>
      <c r="B8" s="43"/>
      <c r="C8" s="13"/>
      <c r="D8" s="49"/>
      <c r="E8" s="19"/>
      <c r="F8" s="50"/>
    </row>
    <row r="9" spans="1:19" s="18" customFormat="1">
      <c r="A9" s="292" t="s">
        <v>22</v>
      </c>
      <c r="B9" s="48" t="s">
        <v>418</v>
      </c>
      <c r="C9" s="13"/>
      <c r="D9" s="49"/>
      <c r="E9" s="19"/>
      <c r="F9" s="50"/>
    </row>
    <row r="10" spans="1:19" s="18" customFormat="1" ht="110.25">
      <c r="A10" s="62"/>
      <c r="B10" s="12" t="s">
        <v>438</v>
      </c>
      <c r="C10" s="13" t="s">
        <v>84</v>
      </c>
      <c r="D10" s="49">
        <v>1</v>
      </c>
      <c r="E10" s="19"/>
      <c r="F10" s="50"/>
    </row>
    <row r="11" spans="1:19" s="18" customFormat="1">
      <c r="A11" s="62"/>
      <c r="B11" s="262" t="s">
        <v>421</v>
      </c>
      <c r="C11" s="13"/>
      <c r="D11" s="49"/>
      <c r="E11" s="19"/>
      <c r="F11" s="50"/>
    </row>
    <row r="12" spans="1:19" s="82" customFormat="1">
      <c r="A12" s="169"/>
      <c r="B12" s="247" t="s">
        <v>422</v>
      </c>
      <c r="C12" s="76" t="s">
        <v>28</v>
      </c>
      <c r="D12" s="49">
        <v>1</v>
      </c>
      <c r="E12" s="248"/>
      <c r="F12" s="248"/>
      <c r="G12" s="221"/>
      <c r="H12" s="221"/>
      <c r="I12" s="249"/>
    </row>
    <row r="13" spans="1:19" s="82" customFormat="1">
      <c r="A13" s="169"/>
      <c r="B13" s="247" t="s">
        <v>408</v>
      </c>
      <c r="C13" s="76" t="s">
        <v>28</v>
      </c>
      <c r="D13" s="49">
        <v>4</v>
      </c>
      <c r="E13" s="248"/>
      <c r="F13" s="248"/>
      <c r="H13" s="250"/>
      <c r="I13" s="251"/>
      <c r="L13" s="244"/>
      <c r="R13" s="252"/>
      <c r="S13" s="253"/>
    </row>
    <row r="14" spans="1:19" s="82" customFormat="1">
      <c r="A14" s="169"/>
      <c r="B14" s="247" t="s">
        <v>423</v>
      </c>
      <c r="C14" s="76" t="s">
        <v>28</v>
      </c>
      <c r="D14" s="49">
        <v>2</v>
      </c>
      <c r="E14" s="248"/>
      <c r="F14" s="248"/>
      <c r="H14" s="250"/>
      <c r="I14" s="251"/>
      <c r="L14" s="244"/>
      <c r="R14" s="252"/>
      <c r="S14" s="253"/>
    </row>
    <row r="15" spans="1:19" s="82" customFormat="1">
      <c r="A15" s="169"/>
      <c r="B15" s="247" t="s">
        <v>407</v>
      </c>
      <c r="C15" s="76" t="s">
        <v>28</v>
      </c>
      <c r="D15" s="49">
        <v>5</v>
      </c>
      <c r="E15" s="248"/>
      <c r="F15" s="248"/>
      <c r="H15" s="250"/>
      <c r="I15" s="251"/>
      <c r="L15" s="244"/>
      <c r="R15" s="252"/>
      <c r="S15" s="253"/>
    </row>
    <row r="16" spans="1:19" s="82" customFormat="1">
      <c r="A16" s="169"/>
      <c r="B16" s="247" t="s">
        <v>425</v>
      </c>
      <c r="C16" s="76" t="s">
        <v>28</v>
      </c>
      <c r="D16" s="49">
        <v>3</v>
      </c>
      <c r="E16" s="248"/>
      <c r="F16" s="248"/>
      <c r="H16" s="250"/>
      <c r="I16" s="251"/>
      <c r="L16" s="244"/>
      <c r="R16" s="252"/>
      <c r="S16" s="253"/>
    </row>
    <row r="17" spans="1:19" s="82" customFormat="1" ht="31.5">
      <c r="A17" s="169"/>
      <c r="B17" s="247" t="s">
        <v>426</v>
      </c>
      <c r="C17" s="76" t="s">
        <v>28</v>
      </c>
      <c r="D17" s="49">
        <v>1</v>
      </c>
      <c r="E17" s="248"/>
      <c r="F17" s="248"/>
      <c r="H17" s="250"/>
      <c r="I17" s="251"/>
      <c r="L17" s="244"/>
      <c r="R17" s="252"/>
      <c r="S17" s="253"/>
    </row>
    <row r="18" spans="1:19" s="82" customFormat="1">
      <c r="A18" s="169"/>
      <c r="B18" s="248" t="s">
        <v>419</v>
      </c>
      <c r="C18" s="76" t="s">
        <v>28</v>
      </c>
      <c r="D18" s="49">
        <v>15</v>
      </c>
      <c r="E18" s="248"/>
      <c r="F18" s="248"/>
      <c r="H18" s="250"/>
      <c r="I18" s="251"/>
      <c r="L18" s="244"/>
      <c r="R18" s="252"/>
      <c r="S18" s="253"/>
    </row>
    <row r="19" spans="1:19" s="82" customFormat="1">
      <c r="A19" s="169"/>
      <c r="B19" s="248" t="s">
        <v>420</v>
      </c>
      <c r="C19" s="76" t="s">
        <v>28</v>
      </c>
      <c r="D19" s="49">
        <v>4</v>
      </c>
      <c r="E19" s="248"/>
      <c r="F19" s="248"/>
      <c r="H19" s="250"/>
      <c r="I19" s="251"/>
      <c r="L19" s="244"/>
      <c r="R19" s="252"/>
      <c r="S19" s="253"/>
    </row>
    <row r="20" spans="1:19" s="82" customFormat="1">
      <c r="A20" s="169"/>
      <c r="B20" s="248" t="s">
        <v>410</v>
      </c>
      <c r="C20" s="76" t="s">
        <v>28</v>
      </c>
      <c r="D20" s="49">
        <v>4</v>
      </c>
      <c r="E20" s="248"/>
      <c r="F20" s="248"/>
      <c r="H20" s="250"/>
      <c r="I20" s="251"/>
      <c r="L20" s="244"/>
      <c r="R20" s="252"/>
      <c r="S20" s="253"/>
    </row>
    <row r="21" spans="1:19" s="82" customFormat="1">
      <c r="A21" s="169"/>
      <c r="B21" s="248" t="s">
        <v>411</v>
      </c>
      <c r="C21" s="76" t="s">
        <v>28</v>
      </c>
      <c r="D21" s="49">
        <v>2</v>
      </c>
      <c r="E21" s="248"/>
      <c r="F21" s="248"/>
      <c r="H21" s="250"/>
      <c r="I21" s="251"/>
      <c r="L21" s="244"/>
      <c r="R21" s="252"/>
      <c r="S21" s="253"/>
    </row>
    <row r="22" spans="1:19" s="82" customFormat="1">
      <c r="A22" s="169"/>
      <c r="B22" s="248" t="s">
        <v>412</v>
      </c>
      <c r="C22" s="76" t="s">
        <v>28</v>
      </c>
      <c r="D22" s="49">
        <v>2</v>
      </c>
      <c r="E22" s="248"/>
      <c r="F22" s="248"/>
      <c r="L22" s="244"/>
      <c r="R22" s="252"/>
      <c r="S22" s="253"/>
    </row>
    <row r="23" spans="1:19" s="82" customFormat="1">
      <c r="A23" s="169"/>
      <c r="B23" s="248" t="s">
        <v>413</v>
      </c>
      <c r="C23" s="76" t="s">
        <v>28</v>
      </c>
      <c r="D23" s="49">
        <v>2</v>
      </c>
      <c r="E23" s="248"/>
      <c r="F23" s="248"/>
      <c r="L23" s="244"/>
      <c r="R23" s="252"/>
      <c r="S23" s="253"/>
    </row>
    <row r="24" spans="1:19" s="82" customFormat="1">
      <c r="A24" s="169"/>
      <c r="B24" s="248" t="s">
        <v>414</v>
      </c>
      <c r="C24" s="76" t="s">
        <v>28</v>
      </c>
      <c r="D24" s="49">
        <v>2</v>
      </c>
      <c r="E24" s="248"/>
      <c r="F24" s="248"/>
      <c r="L24" s="254"/>
      <c r="R24" s="252"/>
      <c r="S24" s="253"/>
    </row>
    <row r="25" spans="1:19" s="82" customFormat="1">
      <c r="A25" s="255"/>
      <c r="B25" s="247" t="s">
        <v>424</v>
      </c>
      <c r="C25" s="76" t="s">
        <v>28</v>
      </c>
      <c r="D25" s="49">
        <v>1</v>
      </c>
      <c r="E25" s="221"/>
      <c r="F25" s="221"/>
      <c r="L25" s="256"/>
      <c r="R25" s="257"/>
      <c r="S25" s="258"/>
    </row>
    <row r="26" spans="1:19" s="82" customFormat="1" ht="47.25">
      <c r="A26" s="255"/>
      <c r="B26" s="356" t="s">
        <v>503</v>
      </c>
      <c r="C26" s="76" t="s">
        <v>87</v>
      </c>
      <c r="D26" s="49">
        <v>1</v>
      </c>
      <c r="E26" s="221"/>
      <c r="F26" s="221"/>
      <c r="L26" s="256"/>
      <c r="R26" s="257"/>
      <c r="S26" s="258"/>
    </row>
    <row r="27" spans="1:19" s="82" customFormat="1">
      <c r="A27" s="169"/>
      <c r="B27" s="248" t="s">
        <v>415</v>
      </c>
      <c r="C27" s="76" t="s">
        <v>28</v>
      </c>
      <c r="D27" s="49">
        <v>1</v>
      </c>
      <c r="E27" s="248"/>
      <c r="F27" s="248"/>
      <c r="L27" s="256"/>
      <c r="R27" s="257"/>
      <c r="S27" s="258"/>
    </row>
    <row r="28" spans="1:19" s="82" customFormat="1">
      <c r="A28" s="169"/>
      <c r="B28" s="248" t="s">
        <v>432</v>
      </c>
      <c r="C28" s="76" t="s">
        <v>87</v>
      </c>
      <c r="D28" s="49">
        <v>1</v>
      </c>
      <c r="E28" s="248"/>
      <c r="F28" s="248"/>
      <c r="L28" s="244"/>
      <c r="R28" s="252"/>
      <c r="S28" s="253"/>
    </row>
    <row r="29" spans="1:19" s="82" customFormat="1">
      <c r="A29" s="169"/>
      <c r="B29" s="248" t="s">
        <v>416</v>
      </c>
      <c r="C29" s="76" t="s">
        <v>87</v>
      </c>
      <c r="D29" s="49">
        <v>1</v>
      </c>
      <c r="E29" s="248"/>
      <c r="F29" s="248"/>
      <c r="L29" s="244"/>
      <c r="R29" s="252"/>
      <c r="S29" s="253"/>
    </row>
    <row r="30" spans="1:19" s="82" customFormat="1">
      <c r="A30" s="169"/>
      <c r="B30" s="259" t="s">
        <v>417</v>
      </c>
      <c r="C30" s="260"/>
      <c r="D30" s="261">
        <v>0.1</v>
      </c>
      <c r="E30" s="259"/>
      <c r="F30" s="259"/>
      <c r="L30" s="244"/>
      <c r="R30" s="252"/>
      <c r="S30" s="253"/>
    </row>
    <row r="31" spans="1:19" s="82" customFormat="1">
      <c r="A31" s="169"/>
      <c r="B31" s="263"/>
      <c r="C31" s="264"/>
      <c r="D31" s="265"/>
      <c r="E31" s="263"/>
      <c r="F31" s="263"/>
      <c r="H31" s="250"/>
      <c r="I31" s="251"/>
      <c r="L31" s="244"/>
      <c r="R31" s="252"/>
      <c r="S31" s="253"/>
    </row>
    <row r="32" spans="1:19" s="82" customFormat="1">
      <c r="A32" s="62"/>
      <c r="B32" s="262" t="s">
        <v>435</v>
      </c>
      <c r="C32" s="13"/>
      <c r="D32" s="49"/>
      <c r="E32" s="19"/>
      <c r="F32" s="50"/>
      <c r="H32" s="250"/>
      <c r="I32" s="251"/>
      <c r="L32" s="244"/>
      <c r="R32" s="252"/>
      <c r="S32" s="253"/>
    </row>
    <row r="33" spans="1:19" s="82" customFormat="1">
      <c r="A33" s="169"/>
      <c r="B33" s="247" t="s">
        <v>427</v>
      </c>
      <c r="C33" s="76" t="s">
        <v>28</v>
      </c>
      <c r="D33" s="49">
        <v>1</v>
      </c>
      <c r="E33" s="248"/>
      <c r="F33" s="248"/>
      <c r="H33" s="250"/>
      <c r="I33" s="251"/>
      <c r="L33" s="244"/>
      <c r="R33" s="252"/>
      <c r="S33" s="253"/>
    </row>
    <row r="34" spans="1:19" s="82" customFormat="1">
      <c r="A34" s="169"/>
      <c r="B34" s="247" t="s">
        <v>408</v>
      </c>
      <c r="C34" s="76" t="s">
        <v>28</v>
      </c>
      <c r="D34" s="49">
        <v>4</v>
      </c>
      <c r="E34" s="248"/>
      <c r="F34" s="248"/>
      <c r="H34" s="250"/>
      <c r="I34" s="251"/>
      <c r="L34" s="244"/>
      <c r="R34" s="252"/>
      <c r="S34" s="253"/>
    </row>
    <row r="35" spans="1:19" s="82" customFormat="1" ht="31.5">
      <c r="A35" s="169"/>
      <c r="B35" s="247" t="s">
        <v>426</v>
      </c>
      <c r="C35" s="76" t="s">
        <v>28</v>
      </c>
      <c r="D35" s="49">
        <v>1</v>
      </c>
      <c r="E35" s="248"/>
      <c r="F35" s="248"/>
      <c r="H35" s="250"/>
      <c r="I35" s="251"/>
      <c r="L35" s="244"/>
      <c r="R35" s="252"/>
      <c r="S35" s="253"/>
    </row>
    <row r="36" spans="1:19" s="82" customFormat="1">
      <c r="A36" s="169"/>
      <c r="B36" s="353" t="s">
        <v>504</v>
      </c>
      <c r="C36" s="76" t="s">
        <v>28</v>
      </c>
      <c r="D36" s="354">
        <v>3</v>
      </c>
      <c r="E36" s="248"/>
      <c r="F36" s="248"/>
      <c r="H36" s="250"/>
      <c r="I36" s="251"/>
      <c r="L36" s="244"/>
      <c r="R36" s="252"/>
      <c r="S36" s="253"/>
    </row>
    <row r="37" spans="1:19" s="82" customFormat="1">
      <c r="A37" s="169"/>
      <c r="B37" s="248" t="s">
        <v>420</v>
      </c>
      <c r="C37" s="76" t="s">
        <v>28</v>
      </c>
      <c r="D37" s="49">
        <v>6</v>
      </c>
      <c r="E37" s="248"/>
      <c r="F37" s="248"/>
      <c r="H37" s="250"/>
      <c r="I37" s="251"/>
      <c r="L37" s="244"/>
      <c r="R37" s="252"/>
      <c r="S37" s="253"/>
    </row>
    <row r="38" spans="1:19" s="82" customFormat="1">
      <c r="A38" s="169"/>
      <c r="B38" s="248" t="s">
        <v>410</v>
      </c>
      <c r="C38" s="76" t="s">
        <v>28</v>
      </c>
      <c r="D38" s="49">
        <v>2</v>
      </c>
      <c r="E38" s="248"/>
      <c r="F38" s="248"/>
      <c r="H38" s="250"/>
      <c r="I38" s="251"/>
      <c r="L38" s="244"/>
      <c r="R38" s="252"/>
      <c r="S38" s="253"/>
    </row>
    <row r="39" spans="1:19" s="82" customFormat="1">
      <c r="A39" s="169"/>
      <c r="B39" s="248" t="s">
        <v>411</v>
      </c>
      <c r="C39" s="76" t="s">
        <v>28</v>
      </c>
      <c r="D39" s="49">
        <v>1</v>
      </c>
      <c r="E39" s="248"/>
      <c r="F39" s="248"/>
      <c r="H39" s="250"/>
      <c r="I39" s="251"/>
      <c r="L39" s="244"/>
      <c r="R39" s="252"/>
      <c r="S39" s="253"/>
    </row>
    <row r="40" spans="1:19" s="82" customFormat="1">
      <c r="A40" s="169"/>
      <c r="B40" s="248" t="s">
        <v>428</v>
      </c>
      <c r="C40" s="76" t="s">
        <v>28</v>
      </c>
      <c r="D40" s="49">
        <v>4</v>
      </c>
      <c r="E40" s="248"/>
      <c r="F40" s="248"/>
      <c r="H40" s="250"/>
      <c r="I40" s="251"/>
      <c r="L40" s="244"/>
      <c r="R40" s="252"/>
      <c r="S40" s="253"/>
    </row>
    <row r="41" spans="1:19" s="82" customFormat="1">
      <c r="A41" s="169"/>
      <c r="B41" s="248" t="s">
        <v>412</v>
      </c>
      <c r="C41" s="76" t="s">
        <v>28</v>
      </c>
      <c r="D41" s="49">
        <v>25</v>
      </c>
      <c r="E41" s="248"/>
      <c r="F41" s="248"/>
      <c r="H41" s="250"/>
      <c r="I41" s="251"/>
      <c r="L41" s="244"/>
      <c r="R41" s="252"/>
      <c r="S41" s="253"/>
    </row>
    <row r="42" spans="1:19" s="82" customFormat="1">
      <c r="A42" s="169"/>
      <c r="B42" s="248" t="s">
        <v>413</v>
      </c>
      <c r="C42" s="76" t="s">
        <v>28</v>
      </c>
      <c r="D42" s="49">
        <v>2</v>
      </c>
      <c r="E42" s="248"/>
      <c r="F42" s="248"/>
      <c r="H42" s="250"/>
      <c r="I42" s="251"/>
      <c r="L42" s="244"/>
      <c r="R42" s="252"/>
      <c r="S42" s="253"/>
    </row>
    <row r="43" spans="1:19" s="82" customFormat="1">
      <c r="A43" s="169"/>
      <c r="B43" s="248" t="s">
        <v>414</v>
      </c>
      <c r="C43" s="76" t="s">
        <v>28</v>
      </c>
      <c r="D43" s="49">
        <v>2</v>
      </c>
      <c r="E43" s="248"/>
      <c r="F43" s="248"/>
      <c r="H43" s="250"/>
      <c r="I43" s="251"/>
      <c r="L43" s="244"/>
      <c r="R43" s="252"/>
      <c r="S43" s="253"/>
    </row>
    <row r="44" spans="1:19" s="82" customFormat="1">
      <c r="A44" s="255"/>
      <c r="B44" s="247" t="s">
        <v>429</v>
      </c>
      <c r="C44" s="76" t="s">
        <v>28</v>
      </c>
      <c r="D44" s="355">
        <v>3</v>
      </c>
      <c r="E44" s="221"/>
      <c r="F44" s="221"/>
      <c r="H44" s="250"/>
      <c r="I44" s="251"/>
      <c r="L44" s="244"/>
      <c r="R44" s="252"/>
      <c r="S44" s="253"/>
    </row>
    <row r="45" spans="1:19" s="82" customFormat="1">
      <c r="A45" s="169"/>
      <c r="B45" s="248" t="s">
        <v>415</v>
      </c>
      <c r="C45" s="76" t="s">
        <v>28</v>
      </c>
      <c r="D45" s="49">
        <v>1</v>
      </c>
      <c r="E45" s="248"/>
      <c r="F45" s="248"/>
      <c r="H45" s="250"/>
      <c r="I45" s="251"/>
      <c r="L45" s="244"/>
      <c r="R45" s="252"/>
      <c r="S45" s="253"/>
    </row>
    <row r="46" spans="1:19" s="82" customFormat="1">
      <c r="A46" s="169"/>
      <c r="B46" s="248" t="s">
        <v>432</v>
      </c>
      <c r="C46" s="76" t="s">
        <v>87</v>
      </c>
      <c r="D46" s="49">
        <v>1</v>
      </c>
      <c r="E46" s="248"/>
      <c r="F46" s="248"/>
      <c r="H46" s="250"/>
      <c r="I46" s="251"/>
      <c r="L46" s="244"/>
      <c r="R46" s="252"/>
      <c r="S46" s="253"/>
    </row>
    <row r="47" spans="1:19" s="82" customFormat="1">
      <c r="A47" s="169"/>
      <c r="B47" s="248" t="s">
        <v>416</v>
      </c>
      <c r="C47" s="76" t="s">
        <v>87</v>
      </c>
      <c r="D47" s="49">
        <v>1</v>
      </c>
      <c r="E47" s="248"/>
      <c r="F47" s="248"/>
      <c r="H47" s="250"/>
      <c r="I47" s="251"/>
      <c r="L47" s="244"/>
      <c r="R47" s="252"/>
      <c r="S47" s="253"/>
    </row>
    <row r="48" spans="1:19" s="82" customFormat="1">
      <c r="A48" s="169"/>
      <c r="B48" s="259" t="s">
        <v>417</v>
      </c>
      <c r="C48" s="260"/>
      <c r="D48" s="261">
        <v>0.1</v>
      </c>
      <c r="E48" s="259"/>
      <c r="F48" s="259"/>
      <c r="H48" s="250"/>
      <c r="I48" s="251"/>
      <c r="L48" s="244"/>
      <c r="R48" s="252"/>
      <c r="S48" s="253"/>
    </row>
    <row r="49" spans="1:19" s="82" customFormat="1">
      <c r="A49" s="169"/>
      <c r="B49" s="263"/>
      <c r="C49" s="264"/>
      <c r="D49" s="265"/>
      <c r="E49" s="263"/>
      <c r="F49" s="263"/>
      <c r="H49" s="250"/>
      <c r="I49" s="251"/>
      <c r="L49" s="244"/>
      <c r="R49" s="252"/>
      <c r="S49" s="253"/>
    </row>
    <row r="50" spans="1:19" s="82" customFormat="1">
      <c r="A50" s="62"/>
      <c r="B50" s="262" t="s">
        <v>430</v>
      </c>
      <c r="C50" s="13"/>
      <c r="D50" s="49"/>
      <c r="E50" s="19"/>
      <c r="F50" s="50"/>
      <c r="H50" s="250"/>
      <c r="I50" s="251"/>
      <c r="L50" s="244"/>
      <c r="R50" s="252"/>
      <c r="S50" s="253"/>
    </row>
    <row r="51" spans="1:19" s="82" customFormat="1">
      <c r="A51" s="169"/>
      <c r="B51" s="356" t="s">
        <v>505</v>
      </c>
      <c r="C51" s="76" t="s">
        <v>28</v>
      </c>
      <c r="D51" s="49">
        <v>1</v>
      </c>
      <c r="E51" s="248"/>
      <c r="F51" s="248"/>
      <c r="H51" s="250"/>
      <c r="I51" s="251"/>
      <c r="L51" s="244"/>
      <c r="R51" s="252"/>
      <c r="S51" s="253"/>
    </row>
    <row r="52" spans="1:19" s="82" customFormat="1">
      <c r="A52" s="169"/>
      <c r="B52" s="247" t="s">
        <v>408</v>
      </c>
      <c r="C52" s="76" t="s">
        <v>28</v>
      </c>
      <c r="D52" s="49">
        <v>4</v>
      </c>
      <c r="E52" s="248"/>
      <c r="F52" s="248"/>
      <c r="H52" s="250"/>
      <c r="I52" s="251"/>
      <c r="L52" s="244"/>
      <c r="R52" s="252"/>
      <c r="S52" s="253"/>
    </row>
    <row r="53" spans="1:19" s="82" customFormat="1">
      <c r="A53" s="169"/>
      <c r="B53" s="248" t="s">
        <v>419</v>
      </c>
      <c r="C53" s="76" t="s">
        <v>28</v>
      </c>
      <c r="D53" s="49">
        <v>10</v>
      </c>
      <c r="E53" s="248"/>
      <c r="F53" s="248"/>
      <c r="H53" s="250"/>
      <c r="I53" s="251"/>
      <c r="L53" s="244"/>
      <c r="R53" s="252"/>
      <c r="S53" s="253"/>
    </row>
    <row r="54" spans="1:19" s="82" customFormat="1">
      <c r="A54" s="169"/>
      <c r="B54" s="248" t="s">
        <v>410</v>
      </c>
      <c r="C54" s="76" t="s">
        <v>28</v>
      </c>
      <c r="D54" s="49">
        <v>3</v>
      </c>
      <c r="E54" s="248"/>
      <c r="F54" s="248"/>
      <c r="H54" s="250"/>
      <c r="I54" s="251"/>
      <c r="L54" s="244"/>
      <c r="R54" s="252"/>
      <c r="S54" s="253"/>
    </row>
    <row r="55" spans="1:19" s="82" customFormat="1">
      <c r="A55" s="169"/>
      <c r="B55" s="248" t="s">
        <v>432</v>
      </c>
      <c r="C55" s="76" t="s">
        <v>87</v>
      </c>
      <c r="D55" s="49">
        <v>1</v>
      </c>
      <c r="E55" s="248"/>
      <c r="F55" s="248"/>
      <c r="H55" s="250"/>
      <c r="I55" s="251"/>
      <c r="L55" s="244"/>
      <c r="R55" s="252"/>
      <c r="S55" s="253"/>
    </row>
    <row r="56" spans="1:19" s="82" customFormat="1">
      <c r="A56" s="169"/>
      <c r="B56" s="248" t="s">
        <v>416</v>
      </c>
      <c r="C56" s="76" t="s">
        <v>87</v>
      </c>
      <c r="D56" s="49">
        <v>1</v>
      </c>
      <c r="E56" s="248"/>
      <c r="F56" s="248"/>
      <c r="H56" s="250"/>
      <c r="I56" s="251"/>
      <c r="L56" s="244"/>
      <c r="R56" s="252"/>
      <c r="S56" s="253"/>
    </row>
    <row r="57" spans="1:19" s="82" customFormat="1">
      <c r="A57" s="169"/>
      <c r="B57" s="259" t="s">
        <v>417</v>
      </c>
      <c r="C57" s="260"/>
      <c r="D57" s="261">
        <v>0.1</v>
      </c>
      <c r="E57" s="259"/>
      <c r="F57" s="259"/>
      <c r="H57" s="250"/>
      <c r="I57" s="251"/>
      <c r="L57" s="244"/>
      <c r="R57" s="252"/>
      <c r="S57" s="253"/>
    </row>
    <row r="58" spans="1:19" s="82" customFormat="1">
      <c r="A58" s="169"/>
      <c r="B58" s="263"/>
      <c r="C58" s="264"/>
      <c r="D58" s="265"/>
      <c r="E58" s="263"/>
      <c r="F58" s="263"/>
      <c r="H58" s="250"/>
      <c r="I58" s="251"/>
      <c r="L58" s="244"/>
      <c r="R58" s="252"/>
      <c r="S58" s="253"/>
    </row>
    <row r="59" spans="1:19" s="145" customFormat="1">
      <c r="A59" s="271"/>
      <c r="B59" s="267" t="s">
        <v>433</v>
      </c>
      <c r="C59" s="268" t="s">
        <v>28</v>
      </c>
      <c r="D59" s="269">
        <v>1</v>
      </c>
      <c r="E59" s="159"/>
      <c r="F59" s="159">
        <f>E59*D59</f>
        <v>0</v>
      </c>
      <c r="H59" s="272"/>
      <c r="I59" s="273"/>
      <c r="L59" s="274"/>
      <c r="R59" s="275"/>
      <c r="S59" s="276"/>
    </row>
    <row r="60" spans="1:19" s="82" customFormat="1">
      <c r="A60" s="169"/>
      <c r="B60" s="263"/>
      <c r="C60" s="264"/>
      <c r="D60" s="265"/>
      <c r="E60" s="263"/>
      <c r="F60" s="263"/>
      <c r="H60" s="250"/>
      <c r="I60" s="251"/>
      <c r="L60" s="244"/>
      <c r="R60" s="252"/>
      <c r="S60" s="253"/>
    </row>
    <row r="61" spans="1:19" s="82" customFormat="1">
      <c r="A61" s="169"/>
      <c r="B61" s="263"/>
      <c r="C61" s="264"/>
      <c r="D61" s="265"/>
      <c r="E61" s="263"/>
      <c r="F61" s="263"/>
      <c r="H61" s="250"/>
      <c r="I61" s="251"/>
      <c r="L61" s="244"/>
      <c r="R61" s="252"/>
      <c r="S61" s="253"/>
    </row>
    <row r="62" spans="1:19" s="18" customFormat="1">
      <c r="A62" s="292" t="s">
        <v>30</v>
      </c>
      <c r="B62" s="48" t="s">
        <v>436</v>
      </c>
      <c r="C62" s="13"/>
      <c r="D62" s="49"/>
      <c r="E62" s="19"/>
      <c r="F62" s="50"/>
    </row>
    <row r="63" spans="1:19" s="18" customFormat="1" ht="110.25">
      <c r="A63" s="62"/>
      <c r="B63" s="102" t="s">
        <v>437</v>
      </c>
      <c r="C63" s="13" t="s">
        <v>84</v>
      </c>
      <c r="D63" s="49">
        <v>1</v>
      </c>
      <c r="E63" s="19"/>
      <c r="F63" s="50"/>
    </row>
    <row r="64" spans="1:19" s="18" customFormat="1">
      <c r="A64" s="62"/>
      <c r="B64" s="262" t="s">
        <v>421</v>
      </c>
      <c r="C64" s="13"/>
      <c r="D64" s="49"/>
      <c r="E64" s="19"/>
      <c r="F64" s="50"/>
    </row>
    <row r="65" spans="1:19" s="82" customFormat="1">
      <c r="A65" s="169"/>
      <c r="B65" s="247" t="s">
        <v>431</v>
      </c>
      <c r="C65" s="76" t="s">
        <v>28</v>
      </c>
      <c r="D65" s="49">
        <v>1</v>
      </c>
      <c r="E65" s="248"/>
      <c r="F65" s="248"/>
      <c r="G65" s="221"/>
      <c r="H65" s="221"/>
      <c r="I65" s="249"/>
    </row>
    <row r="66" spans="1:19" s="82" customFormat="1">
      <c r="A66" s="169"/>
      <c r="B66" s="247" t="s">
        <v>408</v>
      </c>
      <c r="C66" s="76" t="s">
        <v>28</v>
      </c>
      <c r="D66" s="49">
        <v>4</v>
      </c>
      <c r="E66" s="248"/>
      <c r="F66" s="248"/>
      <c r="H66" s="250"/>
      <c r="I66" s="251"/>
      <c r="L66" s="244"/>
      <c r="R66" s="252"/>
      <c r="S66" s="253"/>
    </row>
    <row r="67" spans="1:19" s="82" customFormat="1">
      <c r="A67" s="169"/>
      <c r="B67" s="248" t="s">
        <v>419</v>
      </c>
      <c r="C67" s="76" t="s">
        <v>28</v>
      </c>
      <c r="D67" s="355">
        <v>20</v>
      </c>
      <c r="E67" s="248"/>
      <c r="F67" s="248"/>
      <c r="H67" s="250"/>
      <c r="I67" s="251"/>
      <c r="L67" s="244"/>
      <c r="R67" s="252"/>
      <c r="S67" s="253"/>
    </row>
    <row r="68" spans="1:19" s="82" customFormat="1">
      <c r="A68" s="169"/>
      <c r="B68" s="248" t="s">
        <v>420</v>
      </c>
      <c r="C68" s="76" t="s">
        <v>28</v>
      </c>
      <c r="D68" s="49">
        <v>2</v>
      </c>
      <c r="E68" s="248"/>
      <c r="F68" s="248"/>
      <c r="H68" s="250"/>
      <c r="I68" s="251"/>
      <c r="L68" s="244"/>
      <c r="R68" s="252"/>
      <c r="S68" s="253"/>
    </row>
    <row r="69" spans="1:19" s="82" customFormat="1">
      <c r="A69" s="169"/>
      <c r="B69" s="248" t="s">
        <v>412</v>
      </c>
      <c r="C69" s="76" t="s">
        <v>28</v>
      </c>
      <c r="D69" s="49">
        <v>2</v>
      </c>
      <c r="E69" s="248"/>
      <c r="F69" s="248"/>
      <c r="L69" s="244"/>
      <c r="R69" s="252"/>
      <c r="S69" s="253"/>
    </row>
    <row r="70" spans="1:19" s="82" customFormat="1">
      <c r="A70" s="169"/>
      <c r="B70" s="248" t="s">
        <v>413</v>
      </c>
      <c r="C70" s="76" t="s">
        <v>28</v>
      </c>
      <c r="D70" s="49">
        <v>2</v>
      </c>
      <c r="E70" s="248"/>
      <c r="F70" s="248"/>
      <c r="L70" s="244"/>
      <c r="R70" s="252"/>
      <c r="S70" s="253"/>
    </row>
    <row r="71" spans="1:19" s="82" customFormat="1" ht="47.25">
      <c r="A71" s="255"/>
      <c r="B71" s="356" t="s">
        <v>506</v>
      </c>
      <c r="C71" s="76" t="s">
        <v>87</v>
      </c>
      <c r="D71" s="49">
        <v>1</v>
      </c>
      <c r="E71" s="221"/>
      <c r="F71" s="221"/>
      <c r="L71" s="256"/>
      <c r="R71" s="257"/>
      <c r="S71" s="258"/>
    </row>
    <row r="72" spans="1:19" s="82" customFormat="1">
      <c r="A72" s="169"/>
      <c r="B72" s="248" t="s">
        <v>415</v>
      </c>
      <c r="C72" s="76" t="s">
        <v>28</v>
      </c>
      <c r="D72" s="49">
        <v>1</v>
      </c>
      <c r="E72" s="248"/>
      <c r="F72" s="248"/>
      <c r="L72" s="256"/>
      <c r="R72" s="257"/>
      <c r="S72" s="258"/>
    </row>
    <row r="73" spans="1:19" s="82" customFormat="1">
      <c r="A73" s="169"/>
      <c r="B73" s="248" t="s">
        <v>432</v>
      </c>
      <c r="C73" s="76" t="s">
        <v>87</v>
      </c>
      <c r="D73" s="49">
        <v>1</v>
      </c>
      <c r="E73" s="248"/>
      <c r="F73" s="248"/>
      <c r="L73" s="244"/>
      <c r="R73" s="252"/>
      <c r="S73" s="253"/>
    </row>
    <row r="74" spans="1:19" s="82" customFormat="1">
      <c r="A74" s="169"/>
      <c r="B74" s="248" t="s">
        <v>416</v>
      </c>
      <c r="C74" s="76" t="s">
        <v>87</v>
      </c>
      <c r="D74" s="49">
        <v>1</v>
      </c>
      <c r="E74" s="248"/>
      <c r="F74" s="248"/>
      <c r="L74" s="244"/>
      <c r="R74" s="252"/>
      <c r="S74" s="253"/>
    </row>
    <row r="75" spans="1:19" s="82" customFormat="1">
      <c r="A75" s="169"/>
      <c r="B75" s="259" t="s">
        <v>417</v>
      </c>
      <c r="C75" s="260"/>
      <c r="D75" s="261">
        <v>0.1</v>
      </c>
      <c r="E75" s="259"/>
      <c r="F75" s="259"/>
      <c r="L75" s="244"/>
      <c r="R75" s="252"/>
      <c r="S75" s="253"/>
    </row>
    <row r="76" spans="1:19" s="82" customFormat="1">
      <c r="A76" s="169"/>
      <c r="B76" s="263"/>
      <c r="C76" s="264"/>
      <c r="D76" s="265"/>
      <c r="E76" s="263"/>
      <c r="F76" s="263"/>
      <c r="H76" s="250"/>
      <c r="I76" s="251"/>
      <c r="L76" s="244"/>
      <c r="R76" s="252"/>
      <c r="S76" s="253"/>
    </row>
    <row r="77" spans="1:19" s="82" customFormat="1">
      <c r="A77" s="62"/>
      <c r="B77" s="262" t="s">
        <v>435</v>
      </c>
      <c r="C77" s="13"/>
      <c r="D77" s="49"/>
      <c r="E77" s="19"/>
      <c r="F77" s="50"/>
      <c r="H77" s="250"/>
      <c r="I77" s="251"/>
      <c r="L77" s="244"/>
      <c r="R77" s="252"/>
      <c r="S77" s="253"/>
    </row>
    <row r="78" spans="1:19" s="82" customFormat="1">
      <c r="A78" s="169"/>
      <c r="B78" s="247" t="s">
        <v>427</v>
      </c>
      <c r="C78" s="76" t="s">
        <v>28</v>
      </c>
      <c r="D78" s="49">
        <v>1</v>
      </c>
      <c r="E78" s="248"/>
      <c r="F78" s="248"/>
      <c r="H78" s="250"/>
      <c r="I78" s="251"/>
      <c r="L78" s="244"/>
      <c r="R78" s="252"/>
      <c r="S78" s="253"/>
    </row>
    <row r="79" spans="1:19" s="82" customFormat="1">
      <c r="A79" s="169"/>
      <c r="B79" s="247" t="s">
        <v>408</v>
      </c>
      <c r="C79" s="76" t="s">
        <v>28</v>
      </c>
      <c r="D79" s="49">
        <v>4</v>
      </c>
      <c r="E79" s="248"/>
      <c r="F79" s="248"/>
      <c r="H79" s="250"/>
      <c r="I79" s="251"/>
      <c r="L79" s="244"/>
      <c r="R79" s="252"/>
      <c r="S79" s="253"/>
    </row>
    <row r="80" spans="1:19" s="82" customFormat="1" ht="31.5">
      <c r="A80" s="169"/>
      <c r="B80" s="247" t="s">
        <v>426</v>
      </c>
      <c r="C80" s="76" t="s">
        <v>28</v>
      </c>
      <c r="D80" s="49">
        <v>1</v>
      </c>
      <c r="E80" s="248"/>
      <c r="F80" s="248"/>
      <c r="H80" s="250"/>
      <c r="I80" s="251"/>
      <c r="L80" s="244"/>
      <c r="R80" s="252"/>
      <c r="S80" s="253"/>
    </row>
    <row r="81" spans="1:19" s="82" customFormat="1">
      <c r="A81" s="169"/>
      <c r="B81" s="248" t="s">
        <v>419</v>
      </c>
      <c r="C81" s="76" t="s">
        <v>28</v>
      </c>
      <c r="D81" s="49">
        <v>42</v>
      </c>
      <c r="E81" s="248"/>
      <c r="F81" s="248"/>
      <c r="H81" s="250"/>
      <c r="I81" s="251"/>
      <c r="L81" s="244"/>
      <c r="R81" s="252"/>
      <c r="S81" s="253"/>
    </row>
    <row r="82" spans="1:19" s="82" customFormat="1">
      <c r="A82" s="169"/>
      <c r="B82" s="248" t="s">
        <v>420</v>
      </c>
      <c r="C82" s="76" t="s">
        <v>28</v>
      </c>
      <c r="D82" s="49">
        <v>2</v>
      </c>
      <c r="E82" s="248"/>
      <c r="F82" s="248"/>
      <c r="H82" s="250"/>
      <c r="I82" s="251"/>
      <c r="L82" s="244"/>
      <c r="R82" s="252"/>
      <c r="S82" s="253"/>
    </row>
    <row r="83" spans="1:19" s="82" customFormat="1">
      <c r="A83" s="169"/>
      <c r="B83" s="248" t="s">
        <v>410</v>
      </c>
      <c r="C83" s="76" t="s">
        <v>28</v>
      </c>
      <c r="D83" s="49">
        <v>2</v>
      </c>
      <c r="E83" s="248"/>
      <c r="F83" s="248"/>
      <c r="H83" s="250"/>
      <c r="I83" s="251"/>
      <c r="L83" s="244"/>
      <c r="R83" s="252"/>
      <c r="S83" s="253"/>
    </row>
    <row r="84" spans="1:19" s="82" customFormat="1">
      <c r="A84" s="169"/>
      <c r="B84" s="248" t="s">
        <v>412</v>
      </c>
      <c r="C84" s="76" t="s">
        <v>28</v>
      </c>
      <c r="D84" s="49">
        <v>26</v>
      </c>
      <c r="E84" s="248"/>
      <c r="F84" s="248"/>
      <c r="H84" s="250"/>
      <c r="I84" s="251"/>
      <c r="L84" s="244"/>
      <c r="R84" s="252"/>
      <c r="S84" s="253"/>
    </row>
    <row r="85" spans="1:19" s="82" customFormat="1">
      <c r="A85" s="169"/>
      <c r="B85" s="248" t="s">
        <v>413</v>
      </c>
      <c r="C85" s="76" t="s">
        <v>28</v>
      </c>
      <c r="D85" s="49">
        <v>2</v>
      </c>
      <c r="E85" s="248"/>
      <c r="F85" s="248"/>
      <c r="H85" s="250"/>
      <c r="I85" s="251"/>
      <c r="L85" s="244"/>
      <c r="R85" s="252"/>
      <c r="S85" s="253"/>
    </row>
    <row r="86" spans="1:19" s="82" customFormat="1">
      <c r="A86" s="169"/>
      <c r="B86" s="248" t="s">
        <v>414</v>
      </c>
      <c r="C86" s="76" t="s">
        <v>28</v>
      </c>
      <c r="D86" s="49">
        <v>2</v>
      </c>
      <c r="E86" s="248"/>
      <c r="F86" s="248"/>
      <c r="H86" s="250"/>
      <c r="I86" s="251"/>
      <c r="L86" s="244"/>
      <c r="R86" s="252"/>
      <c r="S86" s="253"/>
    </row>
    <row r="87" spans="1:19" s="82" customFormat="1">
      <c r="A87" s="255"/>
      <c r="B87" s="247" t="s">
        <v>429</v>
      </c>
      <c r="C87" s="76" t="s">
        <v>28</v>
      </c>
      <c r="D87" s="49">
        <v>3</v>
      </c>
      <c r="E87" s="221"/>
      <c r="F87" s="221"/>
      <c r="H87" s="250"/>
      <c r="I87" s="251"/>
      <c r="L87" s="244"/>
      <c r="R87" s="252"/>
      <c r="S87" s="253"/>
    </row>
    <row r="88" spans="1:19" s="82" customFormat="1">
      <c r="A88" s="169"/>
      <c r="B88" s="248" t="s">
        <v>415</v>
      </c>
      <c r="C88" s="76" t="s">
        <v>28</v>
      </c>
      <c r="D88" s="49">
        <v>1</v>
      </c>
      <c r="E88" s="248"/>
      <c r="F88" s="248"/>
      <c r="H88" s="250"/>
      <c r="I88" s="251"/>
      <c r="L88" s="244"/>
      <c r="R88" s="252"/>
      <c r="S88" s="253"/>
    </row>
    <row r="89" spans="1:19" s="82" customFormat="1">
      <c r="A89" s="169"/>
      <c r="B89" s="248" t="s">
        <v>432</v>
      </c>
      <c r="C89" s="76" t="s">
        <v>87</v>
      </c>
      <c r="D89" s="49">
        <v>1</v>
      </c>
      <c r="E89" s="248"/>
      <c r="F89" s="248"/>
      <c r="H89" s="250"/>
      <c r="I89" s="251"/>
      <c r="L89" s="244"/>
      <c r="R89" s="252"/>
      <c r="S89" s="253"/>
    </row>
    <row r="90" spans="1:19" s="82" customFormat="1">
      <c r="A90" s="169"/>
      <c r="B90" s="248" t="s">
        <v>416</v>
      </c>
      <c r="C90" s="76" t="s">
        <v>87</v>
      </c>
      <c r="D90" s="49">
        <v>1</v>
      </c>
      <c r="E90" s="248"/>
      <c r="F90" s="248"/>
      <c r="H90" s="250"/>
      <c r="I90" s="251"/>
      <c r="L90" s="244"/>
      <c r="R90" s="252"/>
      <c r="S90" s="253"/>
    </row>
    <row r="91" spans="1:19" s="82" customFormat="1">
      <c r="A91" s="169"/>
      <c r="B91" s="259" t="s">
        <v>417</v>
      </c>
      <c r="C91" s="260"/>
      <c r="D91" s="261">
        <v>0.1</v>
      </c>
      <c r="E91" s="259"/>
      <c r="F91" s="259"/>
      <c r="H91" s="250"/>
      <c r="I91" s="251"/>
      <c r="L91" s="244"/>
      <c r="R91" s="252"/>
      <c r="S91" s="253"/>
    </row>
    <row r="92" spans="1:19" s="82" customFormat="1">
      <c r="A92" s="169"/>
      <c r="B92" s="263"/>
      <c r="C92" s="264"/>
      <c r="D92" s="265"/>
      <c r="E92" s="263"/>
      <c r="F92" s="263"/>
      <c r="H92" s="250"/>
      <c r="I92" s="251"/>
      <c r="L92" s="244"/>
      <c r="R92" s="252"/>
      <c r="S92" s="253"/>
    </row>
    <row r="93" spans="1:19" s="82" customFormat="1">
      <c r="A93" s="62"/>
      <c r="B93" s="262" t="s">
        <v>430</v>
      </c>
      <c r="C93" s="13"/>
      <c r="D93" s="49"/>
      <c r="E93" s="19"/>
      <c r="F93" s="50"/>
      <c r="H93" s="250"/>
      <c r="I93" s="251"/>
      <c r="L93" s="244"/>
      <c r="R93" s="252"/>
      <c r="S93" s="253"/>
    </row>
    <row r="94" spans="1:19" s="82" customFormat="1">
      <c r="A94" s="169"/>
      <c r="B94" s="247" t="s">
        <v>431</v>
      </c>
      <c r="C94" s="76" t="s">
        <v>28</v>
      </c>
      <c r="D94" s="49">
        <v>1</v>
      </c>
      <c r="E94" s="248"/>
      <c r="F94" s="248"/>
      <c r="H94" s="250"/>
      <c r="I94" s="251"/>
      <c r="L94" s="244"/>
      <c r="R94" s="252"/>
      <c r="S94" s="253"/>
    </row>
    <row r="95" spans="1:19" s="82" customFormat="1">
      <c r="A95" s="169"/>
      <c r="B95" s="247" t="s">
        <v>408</v>
      </c>
      <c r="C95" s="76" t="s">
        <v>28</v>
      </c>
      <c r="D95" s="49">
        <v>4</v>
      </c>
      <c r="E95" s="248"/>
      <c r="F95" s="248"/>
      <c r="H95" s="250"/>
      <c r="I95" s="251"/>
      <c r="L95" s="244"/>
      <c r="R95" s="252"/>
      <c r="S95" s="253"/>
    </row>
    <row r="96" spans="1:19" s="82" customFormat="1">
      <c r="A96" s="169"/>
      <c r="B96" s="248" t="s">
        <v>419</v>
      </c>
      <c r="C96" s="76" t="s">
        <v>28</v>
      </c>
      <c r="D96" s="49">
        <v>12</v>
      </c>
      <c r="E96" s="248"/>
      <c r="F96" s="248"/>
      <c r="H96" s="250"/>
      <c r="I96" s="251"/>
      <c r="L96" s="244"/>
      <c r="R96" s="252"/>
      <c r="S96" s="253"/>
    </row>
    <row r="97" spans="1:19" s="82" customFormat="1">
      <c r="A97" s="169"/>
      <c r="B97" s="248" t="s">
        <v>409</v>
      </c>
      <c r="C97" s="76" t="s">
        <v>28</v>
      </c>
      <c r="D97" s="49">
        <v>3</v>
      </c>
      <c r="E97" s="248"/>
      <c r="F97" s="248"/>
      <c r="H97" s="250"/>
      <c r="I97" s="251"/>
      <c r="L97" s="244"/>
      <c r="R97" s="252"/>
      <c r="S97" s="253"/>
    </row>
    <row r="98" spans="1:19" s="82" customFormat="1">
      <c r="A98" s="169"/>
      <c r="B98" s="248" t="s">
        <v>410</v>
      </c>
      <c r="C98" s="76" t="s">
        <v>28</v>
      </c>
      <c r="D98" s="49">
        <v>1</v>
      </c>
      <c r="E98" s="248"/>
      <c r="F98" s="248"/>
      <c r="H98" s="250"/>
      <c r="I98" s="251"/>
      <c r="L98" s="244"/>
      <c r="R98" s="252"/>
      <c r="S98" s="253"/>
    </row>
    <row r="99" spans="1:19" s="82" customFormat="1">
      <c r="A99" s="169"/>
      <c r="B99" s="248" t="s">
        <v>432</v>
      </c>
      <c r="C99" s="76" t="s">
        <v>87</v>
      </c>
      <c r="D99" s="49">
        <v>1</v>
      </c>
      <c r="E99" s="248"/>
      <c r="F99" s="248"/>
      <c r="H99" s="250"/>
      <c r="I99" s="251"/>
      <c r="L99" s="244"/>
      <c r="R99" s="252"/>
      <c r="S99" s="253"/>
    </row>
    <row r="100" spans="1:19" s="82" customFormat="1">
      <c r="A100" s="169"/>
      <c r="B100" s="248" t="s">
        <v>416</v>
      </c>
      <c r="C100" s="76" t="s">
        <v>87</v>
      </c>
      <c r="D100" s="49">
        <v>1</v>
      </c>
      <c r="E100" s="248"/>
      <c r="F100" s="248"/>
      <c r="H100" s="250"/>
      <c r="I100" s="251"/>
      <c r="L100" s="244"/>
      <c r="R100" s="252"/>
      <c r="S100" s="253"/>
    </row>
    <row r="101" spans="1:19" s="82" customFormat="1">
      <c r="A101" s="169"/>
      <c r="B101" s="259" t="s">
        <v>417</v>
      </c>
      <c r="C101" s="260"/>
      <c r="D101" s="261">
        <v>0.1</v>
      </c>
      <c r="E101" s="259"/>
      <c r="F101" s="259"/>
      <c r="H101" s="250"/>
      <c r="I101" s="251"/>
      <c r="L101" s="244"/>
      <c r="R101" s="252"/>
      <c r="S101" s="253"/>
    </row>
    <row r="102" spans="1:19" s="82" customFormat="1">
      <c r="A102" s="169"/>
      <c r="B102" s="263"/>
      <c r="C102" s="264"/>
      <c r="D102" s="265"/>
      <c r="E102" s="263"/>
      <c r="F102" s="263"/>
      <c r="H102" s="250"/>
      <c r="I102" s="251"/>
      <c r="L102" s="244"/>
      <c r="R102" s="252"/>
      <c r="S102" s="253"/>
    </row>
    <row r="103" spans="1:19" s="145" customFormat="1">
      <c r="A103" s="271"/>
      <c r="B103" s="267" t="s">
        <v>439</v>
      </c>
      <c r="C103" s="268" t="s">
        <v>28</v>
      </c>
      <c r="D103" s="269">
        <v>1</v>
      </c>
      <c r="E103" s="159"/>
      <c r="F103" s="159">
        <f>E103*D103</f>
        <v>0</v>
      </c>
      <c r="H103" s="272"/>
      <c r="I103" s="273"/>
      <c r="L103" s="274"/>
      <c r="R103" s="275"/>
      <c r="S103" s="276"/>
    </row>
    <row r="104" spans="1:19" s="283" customFormat="1">
      <c r="A104" s="278"/>
      <c r="B104" s="279"/>
      <c r="C104" s="280"/>
      <c r="D104" s="281"/>
      <c r="E104" s="282"/>
      <c r="F104" s="282"/>
      <c r="H104" s="284"/>
      <c r="I104" s="285"/>
      <c r="L104" s="286"/>
      <c r="R104" s="287"/>
      <c r="S104" s="288"/>
    </row>
    <row r="105" spans="1:19" s="18" customFormat="1">
      <c r="A105" s="292" t="s">
        <v>32</v>
      </c>
      <c r="B105" s="48" t="s">
        <v>440</v>
      </c>
      <c r="C105" s="13"/>
      <c r="D105" s="49"/>
      <c r="E105" s="19"/>
      <c r="F105" s="50"/>
    </row>
    <row r="106" spans="1:19" s="18" customFormat="1" ht="110.25">
      <c r="A106" s="62"/>
      <c r="B106" s="102" t="s">
        <v>437</v>
      </c>
      <c r="C106" s="13" t="s">
        <v>84</v>
      </c>
      <c r="D106" s="49">
        <v>1</v>
      </c>
      <c r="E106" s="19"/>
      <c r="F106" s="50"/>
    </row>
    <row r="107" spans="1:19" s="18" customFormat="1">
      <c r="A107" s="62"/>
      <c r="B107" s="262" t="s">
        <v>421</v>
      </c>
      <c r="C107" s="13"/>
      <c r="D107" s="49"/>
      <c r="E107" s="19"/>
      <c r="F107" s="50"/>
    </row>
    <row r="108" spans="1:19" s="82" customFormat="1">
      <c r="A108" s="169"/>
      <c r="B108" s="247" t="s">
        <v>431</v>
      </c>
      <c r="C108" s="76" t="s">
        <v>28</v>
      </c>
      <c r="D108" s="49">
        <v>1</v>
      </c>
      <c r="E108" s="248"/>
      <c r="F108" s="248"/>
      <c r="G108" s="221"/>
      <c r="H108" s="221"/>
      <c r="I108" s="249"/>
    </row>
    <row r="109" spans="1:19" s="82" customFormat="1">
      <c r="A109" s="169"/>
      <c r="B109" s="247" t="s">
        <v>408</v>
      </c>
      <c r="C109" s="76" t="s">
        <v>28</v>
      </c>
      <c r="D109" s="49">
        <v>4</v>
      </c>
      <c r="E109" s="248"/>
      <c r="F109" s="248"/>
      <c r="H109" s="250"/>
      <c r="I109" s="251"/>
      <c r="L109" s="244"/>
      <c r="R109" s="252"/>
      <c r="S109" s="253"/>
    </row>
    <row r="110" spans="1:19" s="82" customFormat="1">
      <c r="A110" s="169"/>
      <c r="B110" s="248" t="s">
        <v>419</v>
      </c>
      <c r="C110" s="76" t="s">
        <v>28</v>
      </c>
      <c r="D110" s="355">
        <v>25</v>
      </c>
      <c r="E110" s="248"/>
      <c r="F110" s="248"/>
      <c r="H110" s="250"/>
      <c r="I110" s="251"/>
      <c r="L110" s="244"/>
      <c r="R110" s="252"/>
      <c r="S110" s="253"/>
    </row>
    <row r="111" spans="1:19" s="82" customFormat="1">
      <c r="A111" s="169"/>
      <c r="B111" s="248" t="s">
        <v>420</v>
      </c>
      <c r="C111" s="76" t="s">
        <v>28</v>
      </c>
      <c r="D111" s="49">
        <v>2</v>
      </c>
      <c r="E111" s="248"/>
      <c r="F111" s="248"/>
      <c r="H111" s="250"/>
      <c r="I111" s="251"/>
      <c r="L111" s="244"/>
      <c r="R111" s="252"/>
      <c r="S111" s="253"/>
    </row>
    <row r="112" spans="1:19" s="82" customFormat="1">
      <c r="A112" s="169"/>
      <c r="B112" s="248" t="s">
        <v>412</v>
      </c>
      <c r="C112" s="76" t="s">
        <v>28</v>
      </c>
      <c r="D112" s="49">
        <v>1</v>
      </c>
      <c r="E112" s="248"/>
      <c r="F112" s="248"/>
      <c r="L112" s="244"/>
      <c r="R112" s="252"/>
      <c r="S112" s="253"/>
    </row>
    <row r="113" spans="1:19" s="82" customFormat="1">
      <c r="A113" s="169"/>
      <c r="B113" s="248" t="s">
        <v>413</v>
      </c>
      <c r="C113" s="76" t="s">
        <v>28</v>
      </c>
      <c r="D113" s="49">
        <v>1</v>
      </c>
      <c r="E113" s="248"/>
      <c r="F113" s="248"/>
      <c r="L113" s="244"/>
      <c r="R113" s="252"/>
      <c r="S113" s="253"/>
    </row>
    <row r="114" spans="1:19" s="82" customFormat="1" ht="47.25">
      <c r="A114" s="255"/>
      <c r="B114" s="356" t="s">
        <v>507</v>
      </c>
      <c r="C114" s="76" t="s">
        <v>87</v>
      </c>
      <c r="D114" s="49">
        <v>1</v>
      </c>
      <c r="E114" s="221"/>
      <c r="F114" s="221"/>
      <c r="L114" s="256"/>
      <c r="R114" s="257"/>
      <c r="S114" s="258"/>
    </row>
    <row r="115" spans="1:19" s="82" customFormat="1">
      <c r="A115" s="169"/>
      <c r="B115" s="248" t="s">
        <v>415</v>
      </c>
      <c r="C115" s="76" t="s">
        <v>28</v>
      </c>
      <c r="D115" s="49">
        <v>1</v>
      </c>
      <c r="E115" s="248"/>
      <c r="F115" s="248"/>
      <c r="L115" s="256"/>
      <c r="R115" s="257"/>
      <c r="S115" s="258"/>
    </row>
    <row r="116" spans="1:19" s="82" customFormat="1">
      <c r="A116" s="169"/>
      <c r="B116" s="248" t="s">
        <v>432</v>
      </c>
      <c r="C116" s="76" t="s">
        <v>87</v>
      </c>
      <c r="D116" s="49">
        <v>1</v>
      </c>
      <c r="E116" s="248"/>
      <c r="F116" s="248"/>
      <c r="L116" s="244"/>
      <c r="R116" s="252"/>
      <c r="S116" s="253"/>
    </row>
    <row r="117" spans="1:19" s="82" customFormat="1">
      <c r="A117" s="169"/>
      <c r="B117" s="248" t="s">
        <v>416</v>
      </c>
      <c r="C117" s="76" t="s">
        <v>87</v>
      </c>
      <c r="D117" s="49">
        <v>1</v>
      </c>
      <c r="E117" s="248"/>
      <c r="F117" s="248"/>
      <c r="L117" s="244"/>
      <c r="R117" s="252"/>
      <c r="S117" s="253"/>
    </row>
    <row r="118" spans="1:19" s="82" customFormat="1">
      <c r="A118" s="169"/>
      <c r="B118" s="259" t="s">
        <v>417</v>
      </c>
      <c r="C118" s="260"/>
      <c r="D118" s="261">
        <v>0.1</v>
      </c>
      <c r="E118" s="259"/>
      <c r="F118" s="259"/>
      <c r="L118" s="244"/>
      <c r="R118" s="252"/>
      <c r="S118" s="253"/>
    </row>
    <row r="119" spans="1:19" s="82" customFormat="1">
      <c r="A119" s="169"/>
      <c r="B119" s="263"/>
      <c r="C119" s="264"/>
      <c r="D119" s="265"/>
      <c r="E119" s="263"/>
      <c r="F119" s="263"/>
      <c r="H119" s="250"/>
      <c r="I119" s="251"/>
      <c r="L119" s="244"/>
      <c r="R119" s="252"/>
      <c r="S119" s="253"/>
    </row>
    <row r="120" spans="1:19" s="82" customFormat="1">
      <c r="A120" s="62"/>
      <c r="B120" s="262" t="s">
        <v>435</v>
      </c>
      <c r="C120" s="13"/>
      <c r="D120" s="49"/>
      <c r="E120" s="19"/>
      <c r="F120" s="50"/>
      <c r="H120" s="250"/>
      <c r="I120" s="251"/>
      <c r="L120" s="244"/>
      <c r="R120" s="252"/>
      <c r="S120" s="253"/>
    </row>
    <row r="121" spans="1:19" s="82" customFormat="1">
      <c r="A121" s="169"/>
      <c r="B121" s="247" t="s">
        <v>427</v>
      </c>
      <c r="C121" s="76" t="s">
        <v>28</v>
      </c>
      <c r="D121" s="49">
        <v>1</v>
      </c>
      <c r="E121" s="248"/>
      <c r="F121" s="248"/>
      <c r="H121" s="250"/>
      <c r="I121" s="251"/>
      <c r="L121" s="244"/>
      <c r="R121" s="252"/>
      <c r="S121" s="253"/>
    </row>
    <row r="122" spans="1:19" s="82" customFormat="1">
      <c r="A122" s="169"/>
      <c r="B122" s="247" t="s">
        <v>408</v>
      </c>
      <c r="C122" s="76" t="s">
        <v>28</v>
      </c>
      <c r="D122" s="49">
        <v>4</v>
      </c>
      <c r="E122" s="248"/>
      <c r="F122" s="248"/>
      <c r="H122" s="250"/>
      <c r="I122" s="251"/>
      <c r="L122" s="244"/>
      <c r="R122" s="252"/>
      <c r="S122" s="253"/>
    </row>
    <row r="123" spans="1:19" s="82" customFormat="1" ht="31.5">
      <c r="A123" s="169"/>
      <c r="B123" s="247" t="s">
        <v>426</v>
      </c>
      <c r="C123" s="76" t="s">
        <v>28</v>
      </c>
      <c r="D123" s="49">
        <v>1</v>
      </c>
      <c r="E123" s="248"/>
      <c r="F123" s="248"/>
      <c r="H123" s="250"/>
      <c r="I123" s="251"/>
      <c r="L123" s="244"/>
      <c r="R123" s="252"/>
      <c r="S123" s="253"/>
    </row>
    <row r="124" spans="1:19" s="82" customFormat="1">
      <c r="A124" s="169"/>
      <c r="B124" s="248" t="s">
        <v>419</v>
      </c>
      <c r="C124" s="76" t="s">
        <v>28</v>
      </c>
      <c r="D124" s="355">
        <v>60</v>
      </c>
      <c r="E124" s="248"/>
      <c r="F124" s="248"/>
      <c r="H124" s="250"/>
      <c r="I124" s="251"/>
      <c r="L124" s="244"/>
      <c r="R124" s="252"/>
      <c r="S124" s="253"/>
    </row>
    <row r="125" spans="1:19" s="82" customFormat="1">
      <c r="A125" s="169"/>
      <c r="B125" s="248" t="s">
        <v>420</v>
      </c>
      <c r="C125" s="76" t="s">
        <v>28</v>
      </c>
      <c r="D125" s="49">
        <v>2</v>
      </c>
      <c r="E125" s="248"/>
      <c r="F125" s="248"/>
      <c r="H125" s="250"/>
      <c r="I125" s="251"/>
      <c r="L125" s="244"/>
      <c r="R125" s="252"/>
      <c r="S125" s="253"/>
    </row>
    <row r="126" spans="1:19" s="82" customFormat="1">
      <c r="A126" s="169"/>
      <c r="B126" s="248" t="s">
        <v>410</v>
      </c>
      <c r="C126" s="76" t="s">
        <v>28</v>
      </c>
      <c r="D126" s="49">
        <v>2</v>
      </c>
      <c r="E126" s="248"/>
      <c r="F126" s="248"/>
      <c r="H126" s="250"/>
      <c r="I126" s="251"/>
      <c r="L126" s="244"/>
      <c r="R126" s="252"/>
      <c r="S126" s="253"/>
    </row>
    <row r="127" spans="1:19" s="82" customFormat="1">
      <c r="A127" s="169"/>
      <c r="B127" s="248" t="s">
        <v>412</v>
      </c>
      <c r="C127" s="76" t="s">
        <v>28</v>
      </c>
      <c r="D127" s="49">
        <v>38</v>
      </c>
      <c r="E127" s="248"/>
      <c r="F127" s="248"/>
      <c r="H127" s="250"/>
      <c r="I127" s="251"/>
      <c r="L127" s="244"/>
      <c r="R127" s="252"/>
      <c r="S127" s="253"/>
    </row>
    <row r="128" spans="1:19" s="82" customFormat="1">
      <c r="A128" s="169"/>
      <c r="B128" s="248" t="s">
        <v>413</v>
      </c>
      <c r="C128" s="76" t="s">
        <v>28</v>
      </c>
      <c r="D128" s="49">
        <v>2</v>
      </c>
      <c r="E128" s="248"/>
      <c r="F128" s="248"/>
      <c r="H128" s="250"/>
      <c r="I128" s="251"/>
      <c r="L128" s="244"/>
      <c r="R128" s="252"/>
      <c r="S128" s="253"/>
    </row>
    <row r="129" spans="1:19" s="82" customFormat="1">
      <c r="A129" s="169"/>
      <c r="B129" s="248" t="s">
        <v>414</v>
      </c>
      <c r="C129" s="76" t="s">
        <v>28</v>
      </c>
      <c r="D129" s="49">
        <v>2</v>
      </c>
      <c r="E129" s="248"/>
      <c r="F129" s="248"/>
      <c r="H129" s="250"/>
      <c r="I129" s="251"/>
      <c r="L129" s="244"/>
      <c r="R129" s="252"/>
      <c r="S129" s="253"/>
    </row>
    <row r="130" spans="1:19" s="82" customFormat="1">
      <c r="A130" s="255"/>
      <c r="B130" s="247" t="s">
        <v>429</v>
      </c>
      <c r="C130" s="76" t="s">
        <v>28</v>
      </c>
      <c r="D130" s="49">
        <v>3</v>
      </c>
      <c r="E130" s="221"/>
      <c r="F130" s="221"/>
      <c r="H130" s="250"/>
      <c r="I130" s="251"/>
      <c r="L130" s="244"/>
      <c r="R130" s="252"/>
      <c r="S130" s="253"/>
    </row>
    <row r="131" spans="1:19" s="82" customFormat="1">
      <c r="A131" s="169"/>
      <c r="B131" s="248" t="s">
        <v>415</v>
      </c>
      <c r="C131" s="76" t="s">
        <v>28</v>
      </c>
      <c r="D131" s="49">
        <v>1</v>
      </c>
      <c r="E131" s="248"/>
      <c r="F131" s="248"/>
      <c r="H131" s="250"/>
      <c r="I131" s="251"/>
      <c r="L131" s="244"/>
      <c r="R131" s="252"/>
      <c r="S131" s="253"/>
    </row>
    <row r="132" spans="1:19" s="82" customFormat="1">
      <c r="A132" s="169"/>
      <c r="B132" s="248" t="s">
        <v>432</v>
      </c>
      <c r="C132" s="76" t="s">
        <v>87</v>
      </c>
      <c r="D132" s="49">
        <v>1</v>
      </c>
      <c r="E132" s="248"/>
      <c r="F132" s="248"/>
      <c r="H132" s="250"/>
      <c r="I132" s="251"/>
      <c r="L132" s="244"/>
      <c r="R132" s="252"/>
      <c r="S132" s="253"/>
    </row>
    <row r="133" spans="1:19" s="82" customFormat="1">
      <c r="A133" s="169"/>
      <c r="B133" s="248" t="s">
        <v>416</v>
      </c>
      <c r="C133" s="76" t="s">
        <v>87</v>
      </c>
      <c r="D133" s="49">
        <v>1</v>
      </c>
      <c r="E133" s="248"/>
      <c r="F133" s="248"/>
      <c r="H133" s="250"/>
      <c r="I133" s="251"/>
      <c r="L133" s="244"/>
      <c r="R133" s="252"/>
      <c r="S133" s="253"/>
    </row>
    <row r="134" spans="1:19" s="82" customFormat="1">
      <c r="A134" s="169"/>
      <c r="B134" s="259" t="s">
        <v>417</v>
      </c>
      <c r="C134" s="260"/>
      <c r="D134" s="261">
        <v>0.1</v>
      </c>
      <c r="E134" s="259"/>
      <c r="F134" s="259"/>
      <c r="H134" s="250"/>
      <c r="I134" s="251"/>
      <c r="L134" s="244"/>
      <c r="R134" s="252"/>
      <c r="S134" s="253"/>
    </row>
    <row r="135" spans="1:19" s="82" customFormat="1">
      <c r="A135" s="169"/>
      <c r="B135" s="263"/>
      <c r="C135" s="264"/>
      <c r="D135" s="265"/>
      <c r="E135" s="263"/>
      <c r="F135" s="263"/>
      <c r="H135" s="250"/>
      <c r="I135" s="251"/>
      <c r="L135" s="244"/>
      <c r="R135" s="252"/>
      <c r="S135" s="253"/>
    </row>
    <row r="136" spans="1:19" s="82" customFormat="1">
      <c r="A136" s="62"/>
      <c r="B136" s="262" t="s">
        <v>430</v>
      </c>
      <c r="C136" s="13"/>
      <c r="D136" s="49"/>
      <c r="E136" s="19"/>
      <c r="F136" s="50"/>
      <c r="H136" s="250"/>
      <c r="I136" s="251"/>
      <c r="L136" s="244"/>
      <c r="R136" s="252"/>
      <c r="S136" s="253"/>
    </row>
    <row r="137" spans="1:19" s="82" customFormat="1">
      <c r="A137" s="169"/>
      <c r="B137" s="247" t="s">
        <v>431</v>
      </c>
      <c r="C137" s="76" t="s">
        <v>28</v>
      </c>
      <c r="D137" s="49">
        <v>1</v>
      </c>
      <c r="E137" s="248"/>
      <c r="F137" s="248"/>
      <c r="H137" s="250"/>
      <c r="I137" s="251"/>
      <c r="L137" s="244"/>
      <c r="R137" s="252"/>
      <c r="S137" s="253"/>
    </row>
    <row r="138" spans="1:19" s="82" customFormat="1">
      <c r="A138" s="169"/>
      <c r="B138" s="247" t="s">
        <v>408</v>
      </c>
      <c r="C138" s="76" t="s">
        <v>28</v>
      </c>
      <c r="D138" s="49">
        <v>4</v>
      </c>
      <c r="E138" s="248"/>
      <c r="F138" s="248"/>
      <c r="H138" s="250"/>
      <c r="I138" s="251"/>
      <c r="L138" s="244"/>
      <c r="R138" s="252"/>
      <c r="S138" s="253"/>
    </row>
    <row r="139" spans="1:19" s="82" customFormat="1">
      <c r="A139" s="169"/>
      <c r="B139" s="248" t="s">
        <v>419</v>
      </c>
      <c r="C139" s="76" t="s">
        <v>28</v>
      </c>
      <c r="D139" s="49">
        <v>14</v>
      </c>
      <c r="E139" s="248"/>
      <c r="F139" s="248"/>
      <c r="H139" s="250"/>
      <c r="I139" s="251"/>
      <c r="L139" s="244"/>
      <c r="R139" s="252"/>
      <c r="S139" s="253"/>
    </row>
    <row r="140" spans="1:19" s="82" customFormat="1">
      <c r="A140" s="169"/>
      <c r="B140" s="248" t="s">
        <v>409</v>
      </c>
      <c r="C140" s="76" t="s">
        <v>28</v>
      </c>
      <c r="D140" s="49">
        <v>2</v>
      </c>
      <c r="E140" s="248"/>
      <c r="F140" s="248"/>
      <c r="H140" s="250"/>
      <c r="I140" s="251"/>
      <c r="L140" s="244"/>
      <c r="R140" s="252"/>
      <c r="S140" s="253"/>
    </row>
    <row r="141" spans="1:19" s="82" customFormat="1">
      <c r="A141" s="169"/>
      <c r="B141" s="248" t="s">
        <v>432</v>
      </c>
      <c r="C141" s="76" t="s">
        <v>87</v>
      </c>
      <c r="D141" s="49">
        <v>1</v>
      </c>
      <c r="E141" s="248"/>
      <c r="F141" s="248"/>
      <c r="H141" s="250"/>
      <c r="I141" s="251"/>
      <c r="L141" s="244"/>
      <c r="R141" s="252"/>
      <c r="S141" s="253"/>
    </row>
    <row r="142" spans="1:19" s="82" customFormat="1">
      <c r="A142" s="169"/>
      <c r="B142" s="248" t="s">
        <v>416</v>
      </c>
      <c r="C142" s="76" t="s">
        <v>87</v>
      </c>
      <c r="D142" s="49">
        <v>1</v>
      </c>
      <c r="E142" s="248"/>
      <c r="F142" s="248"/>
      <c r="H142" s="250"/>
      <c r="I142" s="251"/>
      <c r="L142" s="244"/>
      <c r="R142" s="252"/>
      <c r="S142" s="253"/>
    </row>
    <row r="143" spans="1:19" s="82" customFormat="1">
      <c r="A143" s="169"/>
      <c r="B143" s="259" t="s">
        <v>417</v>
      </c>
      <c r="C143" s="260"/>
      <c r="D143" s="261">
        <v>0.1</v>
      </c>
      <c r="E143" s="259"/>
      <c r="F143" s="259"/>
      <c r="H143" s="250"/>
      <c r="I143" s="251"/>
      <c r="L143" s="244"/>
      <c r="R143" s="252"/>
      <c r="S143" s="253"/>
    </row>
    <row r="144" spans="1:19" s="82" customFormat="1">
      <c r="A144" s="169"/>
      <c r="B144" s="263"/>
      <c r="C144" s="264"/>
      <c r="D144" s="265"/>
      <c r="E144" s="263"/>
      <c r="F144" s="263"/>
      <c r="H144" s="250"/>
      <c r="I144" s="251"/>
      <c r="L144" s="244"/>
      <c r="R144" s="252"/>
      <c r="S144" s="253"/>
    </row>
    <row r="145" spans="1:19" s="145" customFormat="1">
      <c r="A145" s="271"/>
      <c r="B145" s="267" t="s">
        <v>441</v>
      </c>
      <c r="C145" s="268" t="s">
        <v>28</v>
      </c>
      <c r="D145" s="269">
        <v>1</v>
      </c>
      <c r="E145" s="159"/>
      <c r="F145" s="159">
        <f>E145*D145</f>
        <v>0</v>
      </c>
      <c r="H145" s="272"/>
      <c r="I145" s="273"/>
      <c r="L145" s="274"/>
      <c r="R145" s="275"/>
      <c r="S145" s="276"/>
    </row>
    <row r="146" spans="1:19" s="283" customFormat="1">
      <c r="A146" s="278"/>
      <c r="B146" s="279"/>
      <c r="C146" s="280"/>
      <c r="D146" s="281"/>
      <c r="E146" s="282"/>
      <c r="F146" s="282"/>
      <c r="H146" s="284"/>
      <c r="I146" s="285"/>
      <c r="L146" s="286"/>
      <c r="R146" s="287"/>
      <c r="S146" s="288"/>
    </row>
    <row r="147" spans="1:19" s="283" customFormat="1" ht="78.75">
      <c r="A147" s="169" t="s">
        <v>237</v>
      </c>
      <c r="B147" s="245" t="s">
        <v>483</v>
      </c>
      <c r="C147" s="82"/>
      <c r="D147" s="76"/>
      <c r="E147" s="289"/>
      <c r="F147" s="282"/>
      <c r="H147" s="284"/>
      <c r="I147" s="285"/>
      <c r="L147" s="286"/>
      <c r="R147" s="287"/>
      <c r="S147" s="288"/>
    </row>
    <row r="148" spans="1:19" s="283" customFormat="1">
      <c r="A148" s="169"/>
      <c r="B148" s="290" t="s">
        <v>442</v>
      </c>
      <c r="C148" s="76" t="s">
        <v>28</v>
      </c>
      <c r="D148" s="49">
        <v>1</v>
      </c>
      <c r="F148" s="282"/>
      <c r="H148" s="284"/>
      <c r="I148" s="285"/>
      <c r="L148" s="286"/>
      <c r="R148" s="287"/>
      <c r="S148" s="288"/>
    </row>
    <row r="149" spans="1:19" s="283" customFormat="1">
      <c r="A149" s="169"/>
      <c r="B149" s="248" t="s">
        <v>443</v>
      </c>
      <c r="C149" s="76" t="s">
        <v>28</v>
      </c>
      <c r="D149" s="49">
        <v>10</v>
      </c>
      <c r="F149" s="282"/>
      <c r="H149" s="284"/>
      <c r="I149" s="285"/>
      <c r="L149" s="286"/>
      <c r="R149" s="287"/>
      <c r="S149" s="288"/>
    </row>
    <row r="150" spans="1:19" s="283" customFormat="1">
      <c r="A150" s="169"/>
      <c r="B150" s="248" t="s">
        <v>444</v>
      </c>
      <c r="C150" s="76" t="s">
        <v>28</v>
      </c>
      <c r="D150" s="49">
        <v>5</v>
      </c>
      <c r="F150" s="282"/>
      <c r="H150" s="284"/>
      <c r="I150" s="285"/>
      <c r="L150" s="286"/>
      <c r="R150" s="287"/>
      <c r="S150" s="288"/>
    </row>
    <row r="151" spans="1:19" s="283" customFormat="1">
      <c r="A151" s="169"/>
      <c r="B151" s="248" t="s">
        <v>445</v>
      </c>
      <c r="C151" s="76" t="s">
        <v>28</v>
      </c>
      <c r="D151" s="49">
        <v>4</v>
      </c>
      <c r="F151" s="282"/>
      <c r="H151" s="284"/>
      <c r="I151" s="285"/>
      <c r="L151" s="286"/>
      <c r="R151" s="287"/>
      <c r="S151" s="288"/>
    </row>
    <row r="152" spans="1:19" s="283" customFormat="1">
      <c r="A152" s="169"/>
      <c r="B152" s="248" t="s">
        <v>446</v>
      </c>
      <c r="C152" s="76" t="s">
        <v>28</v>
      </c>
      <c r="D152" s="49">
        <v>1</v>
      </c>
      <c r="F152" s="282"/>
      <c r="H152" s="284"/>
      <c r="I152" s="285"/>
      <c r="L152" s="286"/>
      <c r="R152" s="287"/>
      <c r="S152" s="288"/>
    </row>
    <row r="153" spans="1:19" s="283" customFormat="1">
      <c r="A153" s="169"/>
      <c r="B153" s="248" t="s">
        <v>447</v>
      </c>
      <c r="C153" s="76" t="s">
        <v>28</v>
      </c>
      <c r="D153" s="49">
        <v>1</v>
      </c>
      <c r="F153" s="282"/>
      <c r="H153" s="284"/>
      <c r="I153" s="285"/>
      <c r="L153" s="286"/>
      <c r="R153" s="287"/>
      <c r="S153" s="288"/>
    </row>
    <row r="154" spans="1:19" s="283" customFormat="1">
      <c r="A154" s="169"/>
      <c r="B154" s="248" t="s">
        <v>448</v>
      </c>
      <c r="C154" s="76" t="s">
        <v>28</v>
      </c>
      <c r="D154" s="49">
        <v>6</v>
      </c>
      <c r="F154" s="282"/>
      <c r="H154" s="284"/>
      <c r="I154" s="285"/>
      <c r="L154" s="286"/>
      <c r="R154" s="287"/>
      <c r="S154" s="288"/>
    </row>
    <row r="155" spans="1:19" s="283" customFormat="1">
      <c r="A155" s="169"/>
      <c r="B155" s="248" t="s">
        <v>449</v>
      </c>
      <c r="C155" s="76" t="s">
        <v>28</v>
      </c>
      <c r="D155" s="49">
        <v>4</v>
      </c>
      <c r="F155" s="282"/>
      <c r="H155" s="284"/>
      <c r="I155" s="285"/>
      <c r="L155" s="286"/>
      <c r="R155" s="287"/>
      <c r="S155" s="288"/>
    </row>
    <row r="156" spans="1:19" s="283" customFormat="1">
      <c r="A156" s="169"/>
      <c r="B156" s="248" t="s">
        <v>417</v>
      </c>
      <c r="C156" s="291">
        <v>0.1</v>
      </c>
      <c r="D156" s="49"/>
      <c r="F156" s="282"/>
      <c r="H156" s="284"/>
      <c r="I156" s="285"/>
      <c r="L156" s="286"/>
      <c r="R156" s="287"/>
      <c r="S156" s="288"/>
    </row>
    <row r="157" spans="1:19" s="283" customFormat="1">
      <c r="A157" s="169"/>
      <c r="B157" s="248"/>
      <c r="C157" s="76"/>
      <c r="D157" s="49"/>
      <c r="F157" s="282"/>
      <c r="H157" s="284"/>
      <c r="I157" s="285"/>
      <c r="L157" s="286"/>
      <c r="R157" s="287"/>
      <c r="S157" s="288"/>
    </row>
    <row r="158" spans="1:19" s="145" customFormat="1">
      <c r="A158" s="271"/>
      <c r="B158" s="267" t="s">
        <v>450</v>
      </c>
      <c r="C158" s="268" t="s">
        <v>28</v>
      </c>
      <c r="D158" s="269">
        <v>1</v>
      </c>
      <c r="E158" s="159"/>
      <c r="F158" s="159">
        <f>E158*D158</f>
        <v>0</v>
      </c>
      <c r="H158" s="272"/>
      <c r="I158" s="273"/>
      <c r="L158" s="274"/>
      <c r="R158" s="275"/>
      <c r="S158" s="276"/>
    </row>
    <row r="159" spans="1:19" s="283" customFormat="1">
      <c r="A159" s="278"/>
      <c r="B159" s="279"/>
      <c r="C159" s="280"/>
      <c r="D159" s="281"/>
      <c r="E159" s="282"/>
      <c r="F159" s="282"/>
      <c r="H159" s="284"/>
      <c r="I159" s="285"/>
      <c r="L159" s="286"/>
      <c r="R159" s="287"/>
      <c r="S159" s="288"/>
    </row>
    <row r="160" spans="1:19" s="64" customFormat="1" ht="31.5">
      <c r="A160" s="241"/>
      <c r="B160" s="245" t="s">
        <v>403</v>
      </c>
      <c r="C160" s="202"/>
      <c r="D160" s="98"/>
      <c r="E160" s="80"/>
      <c r="F160" s="50"/>
    </row>
    <row r="161" spans="1:6" s="64" customFormat="1">
      <c r="A161" s="241"/>
      <c r="B161" s="202" t="s">
        <v>404</v>
      </c>
      <c r="C161" s="202"/>
      <c r="D161" s="98"/>
      <c r="E161" s="80"/>
      <c r="F161" s="50"/>
    </row>
    <row r="162" spans="1:6" s="64" customFormat="1" ht="47.25">
      <c r="A162" s="241"/>
      <c r="B162" s="18" t="s">
        <v>406</v>
      </c>
      <c r="C162" s="202"/>
      <c r="D162" s="98"/>
      <c r="E162" s="80"/>
      <c r="F162" s="50"/>
    </row>
    <row r="163" spans="1:6" s="64" customFormat="1">
      <c r="A163" s="241"/>
      <c r="B163" s="82" t="s">
        <v>405</v>
      </c>
      <c r="C163" s="82" t="s">
        <v>87</v>
      </c>
      <c r="D163" s="221">
        <v>1</v>
      </c>
      <c r="E163" s="80"/>
      <c r="F163" s="50">
        <f t="shared" ref="F163" si="0">D163*E163</f>
        <v>0</v>
      </c>
    </row>
    <row r="164" spans="1:6" s="64" customFormat="1">
      <c r="A164" s="241"/>
      <c r="B164" s="242"/>
      <c r="C164" s="243"/>
      <c r="D164" s="243"/>
      <c r="E164" s="246"/>
      <c r="F164" s="50"/>
    </row>
    <row r="165" spans="1:6" s="18" customFormat="1">
      <c r="A165" s="62"/>
      <c r="B165" s="12"/>
      <c r="C165" s="13"/>
      <c r="D165" s="49"/>
      <c r="E165" s="19"/>
      <c r="F165" s="50"/>
    </row>
    <row r="166" spans="1:6" s="18" customFormat="1">
      <c r="A166" s="27"/>
      <c r="B166" s="28" t="s">
        <v>494</v>
      </c>
      <c r="C166" s="29"/>
      <c r="D166" s="31"/>
      <c r="E166" s="31"/>
      <c r="F166" s="65">
        <f>SUM(F10:F165)</f>
        <v>0</v>
      </c>
    </row>
  </sheetData>
  <pageMargins left="0.70866141732283472" right="0.70866141732283472" top="0.74803149606299213" bottom="0.74803149606299213" header="0.31496062992125984" footer="0.31496062992125984"/>
  <pageSetup paperSize="9" scale="94" orientation="portrait" r:id="rId1"/>
  <headerFooter>
    <oddFooter>Stran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000DA-9F29-4CAD-9CE5-F9CFA0A98269}">
  <dimension ref="A1:F52"/>
  <sheetViews>
    <sheetView showZeros="0" topLeftCell="A37" zoomScaleNormal="100" zoomScaleSheetLayoutView="100" workbookViewId="0">
      <selection activeCell="F11" sqref="F11"/>
    </sheetView>
  </sheetViews>
  <sheetFormatPr defaultColWidth="8.85546875" defaultRowHeight="15.75"/>
  <cols>
    <col min="1" max="1" width="5.7109375" style="168" customWidth="1"/>
    <col min="2" max="2" width="50.7109375" style="12" customWidth="1"/>
    <col min="3" max="3" width="8.85546875" style="36"/>
    <col min="4" max="4" width="9.85546875" style="195" bestFit="1" customWidth="1"/>
    <col min="5" max="5" width="12.42578125" style="38" bestFit="1" customWidth="1"/>
    <col min="6" max="6" width="11.5703125" style="39" bestFit="1" customWidth="1"/>
    <col min="7" max="16384" width="8.85546875" style="18"/>
  </cols>
  <sheetData>
    <row r="1" spans="1:6" s="40" customFormat="1">
      <c r="A1" s="201" t="s">
        <v>145</v>
      </c>
      <c r="B1" s="48" t="s">
        <v>138</v>
      </c>
      <c r="C1" s="36"/>
      <c r="D1" s="195"/>
      <c r="E1" s="41"/>
      <c r="F1" s="39"/>
    </row>
    <row r="2" spans="1:6" s="40" customFormat="1">
      <c r="A2" s="201"/>
      <c r="B2" s="35"/>
      <c r="C2" s="36"/>
      <c r="D2" s="195"/>
      <c r="E2" s="41"/>
      <c r="F2" s="39"/>
    </row>
    <row r="3" spans="1:6" s="76" customFormat="1">
      <c r="A3" s="72" t="s">
        <v>47</v>
      </c>
      <c r="B3" s="73" t="s">
        <v>48</v>
      </c>
      <c r="C3" s="73" t="s">
        <v>49</v>
      </c>
      <c r="D3" s="74" t="s">
        <v>29</v>
      </c>
      <c r="E3" s="75" t="s">
        <v>50</v>
      </c>
      <c r="F3" s="75" t="s">
        <v>51</v>
      </c>
    </row>
    <row r="4" spans="1:6">
      <c r="E4" s="41"/>
    </row>
    <row r="5" spans="1:6" ht="315">
      <c r="B5" s="12" t="s">
        <v>320</v>
      </c>
      <c r="E5" s="42"/>
    </row>
    <row r="6" spans="1:6">
      <c r="E6" s="42"/>
    </row>
    <row r="7" spans="1:6">
      <c r="E7" s="42"/>
    </row>
    <row r="8" spans="1:6" ht="31.5">
      <c r="B8" s="12" t="s">
        <v>110</v>
      </c>
      <c r="E8" s="42"/>
    </row>
    <row r="9" spans="1:6">
      <c r="E9" s="42"/>
    </row>
    <row r="10" spans="1:6" ht="78.75">
      <c r="A10" s="168" t="s">
        <v>22</v>
      </c>
      <c r="B10" s="12" t="s">
        <v>111</v>
      </c>
      <c r="E10" s="42"/>
    </row>
    <row r="11" spans="1:6">
      <c r="B11" s="43" t="s">
        <v>319</v>
      </c>
      <c r="C11" s="36" t="s">
        <v>37</v>
      </c>
      <c r="D11" s="195">
        <v>10500</v>
      </c>
      <c r="E11" s="42"/>
      <c r="F11" s="39">
        <f>D11*E11</f>
        <v>0</v>
      </c>
    </row>
    <row r="12" spans="1:6">
      <c r="B12" s="43"/>
      <c r="E12" s="42"/>
      <c r="F12" s="39">
        <f t="shared" ref="F12:F13" si="0">D12*E12</f>
        <v>0</v>
      </c>
    </row>
    <row r="13" spans="1:6" ht="31.5">
      <c r="A13" s="168" t="s">
        <v>30</v>
      </c>
      <c r="B13" s="43" t="s">
        <v>337</v>
      </c>
      <c r="C13" s="36" t="s">
        <v>37</v>
      </c>
      <c r="D13" s="195">
        <v>150</v>
      </c>
      <c r="E13" s="42"/>
      <c r="F13" s="39">
        <f t="shared" si="0"/>
        <v>0</v>
      </c>
    </row>
    <row r="14" spans="1:6">
      <c r="E14" s="41"/>
      <c r="F14" s="39">
        <f t="shared" ref="F14:F48" si="1">D14*E14</f>
        <v>0</v>
      </c>
    </row>
    <row r="15" spans="1:6" ht="47.25">
      <c r="A15" s="168" t="s">
        <v>32</v>
      </c>
      <c r="B15" s="12" t="s">
        <v>112</v>
      </c>
      <c r="E15" s="42">
        <v>0</v>
      </c>
      <c r="F15" s="39">
        <f t="shared" si="1"/>
        <v>0</v>
      </c>
    </row>
    <row r="16" spans="1:6">
      <c r="B16" s="12" t="s">
        <v>67</v>
      </c>
      <c r="C16" s="36" t="s">
        <v>37</v>
      </c>
      <c r="D16" s="195">
        <v>1000</v>
      </c>
      <c r="E16" s="42"/>
      <c r="F16" s="39">
        <f t="shared" si="1"/>
        <v>0</v>
      </c>
    </row>
    <row r="17" spans="1:6">
      <c r="E17" s="42"/>
      <c r="F17" s="39">
        <f t="shared" si="1"/>
        <v>0</v>
      </c>
    </row>
    <row r="18" spans="1:6" ht="47.25">
      <c r="A18" s="168" t="s">
        <v>33</v>
      </c>
      <c r="B18" s="12" t="s">
        <v>113</v>
      </c>
      <c r="E18" s="42"/>
      <c r="F18" s="39">
        <f t="shared" si="1"/>
        <v>0</v>
      </c>
    </row>
    <row r="19" spans="1:6">
      <c r="B19" s="12" t="s">
        <v>114</v>
      </c>
      <c r="C19" s="36" t="s">
        <v>37</v>
      </c>
      <c r="D19" s="195">
        <v>1100</v>
      </c>
      <c r="E19" s="42"/>
      <c r="F19" s="39">
        <f t="shared" si="1"/>
        <v>0</v>
      </c>
    </row>
    <row r="20" spans="1:6">
      <c r="E20" s="42"/>
      <c r="F20" s="39">
        <f t="shared" si="1"/>
        <v>0</v>
      </c>
    </row>
    <row r="21" spans="1:6" ht="47.25">
      <c r="A21" s="168" t="s">
        <v>35</v>
      </c>
      <c r="B21" s="12" t="s">
        <v>70</v>
      </c>
      <c r="E21" s="42"/>
      <c r="F21" s="39">
        <f t="shared" si="1"/>
        <v>0</v>
      </c>
    </row>
    <row r="22" spans="1:6">
      <c r="B22" s="12" t="s">
        <v>71</v>
      </c>
      <c r="C22" s="36" t="s">
        <v>37</v>
      </c>
      <c r="D22" s="195">
        <v>80</v>
      </c>
      <c r="E22" s="42"/>
      <c r="F22" s="39">
        <f t="shared" si="1"/>
        <v>0</v>
      </c>
    </row>
    <row r="23" spans="1:6">
      <c r="E23" s="42"/>
      <c r="F23" s="39">
        <f t="shared" si="1"/>
        <v>0</v>
      </c>
    </row>
    <row r="24" spans="1:6" ht="141.75">
      <c r="A24" s="168" t="s">
        <v>41</v>
      </c>
      <c r="B24" s="12" t="s">
        <v>317</v>
      </c>
      <c r="C24" s="36" t="s">
        <v>115</v>
      </c>
      <c r="D24" s="195">
        <v>1</v>
      </c>
      <c r="E24" s="42"/>
      <c r="F24" s="39">
        <f t="shared" si="1"/>
        <v>0</v>
      </c>
    </row>
    <row r="25" spans="1:6" ht="31.5">
      <c r="B25" s="43" t="s">
        <v>116</v>
      </c>
      <c r="E25" s="42">
        <v>0</v>
      </c>
      <c r="F25" s="39">
        <f t="shared" si="1"/>
        <v>0</v>
      </c>
    </row>
    <row r="26" spans="1:6">
      <c r="B26" s="43" t="s">
        <v>117</v>
      </c>
      <c r="E26" s="42">
        <v>0</v>
      </c>
      <c r="F26" s="39">
        <f t="shared" si="1"/>
        <v>0</v>
      </c>
    </row>
    <row r="27" spans="1:6">
      <c r="B27" s="43" t="s">
        <v>118</v>
      </c>
      <c r="E27" s="42">
        <v>0</v>
      </c>
      <c r="F27" s="39">
        <f t="shared" si="1"/>
        <v>0</v>
      </c>
    </row>
    <row r="28" spans="1:6">
      <c r="B28" s="43" t="s">
        <v>119</v>
      </c>
      <c r="E28" s="42">
        <v>0</v>
      </c>
      <c r="F28" s="39">
        <f t="shared" si="1"/>
        <v>0</v>
      </c>
    </row>
    <row r="29" spans="1:6" ht="31.5">
      <c r="B29" s="43" t="s">
        <v>120</v>
      </c>
      <c r="E29" s="42">
        <v>0</v>
      </c>
      <c r="F29" s="39">
        <f t="shared" si="1"/>
        <v>0</v>
      </c>
    </row>
    <row r="30" spans="1:6" ht="47.25">
      <c r="B30" s="43" t="s">
        <v>318</v>
      </c>
      <c r="E30" s="42">
        <v>0</v>
      </c>
      <c r="F30" s="39">
        <f t="shared" si="1"/>
        <v>0</v>
      </c>
    </row>
    <row r="31" spans="1:6" ht="31.5">
      <c r="B31" s="43" t="s">
        <v>121</v>
      </c>
      <c r="E31" s="42">
        <v>0</v>
      </c>
      <c r="F31" s="39">
        <f t="shared" si="1"/>
        <v>0</v>
      </c>
    </row>
    <row r="32" spans="1:6" ht="31.5">
      <c r="B32" s="43" t="s">
        <v>122</v>
      </c>
      <c r="E32" s="42">
        <v>0</v>
      </c>
      <c r="F32" s="39">
        <f t="shared" si="1"/>
        <v>0</v>
      </c>
    </row>
    <row r="33" spans="1:6">
      <c r="B33" s="43" t="s">
        <v>123</v>
      </c>
      <c r="E33" s="42">
        <v>0</v>
      </c>
      <c r="F33" s="39">
        <f t="shared" si="1"/>
        <v>0</v>
      </c>
    </row>
    <row r="34" spans="1:6">
      <c r="E34" s="42">
        <v>0</v>
      </c>
      <c r="F34" s="39">
        <f t="shared" si="1"/>
        <v>0</v>
      </c>
    </row>
    <row r="35" spans="1:6">
      <c r="A35" s="168" t="s">
        <v>145</v>
      </c>
      <c r="B35" s="12" t="s">
        <v>124</v>
      </c>
      <c r="E35" s="42">
        <v>0</v>
      </c>
      <c r="F35" s="39">
        <f t="shared" si="1"/>
        <v>0</v>
      </c>
    </row>
    <row r="36" spans="1:6">
      <c r="B36" s="43" t="s">
        <v>125</v>
      </c>
      <c r="C36" s="36" t="s">
        <v>84</v>
      </c>
      <c r="D36" s="195">
        <v>270</v>
      </c>
      <c r="E36" s="42"/>
      <c r="F36" s="39">
        <f t="shared" si="1"/>
        <v>0</v>
      </c>
    </row>
    <row r="37" spans="1:6">
      <c r="E37" s="42"/>
      <c r="F37" s="39">
        <f t="shared" si="1"/>
        <v>0</v>
      </c>
    </row>
    <row r="38" spans="1:6" ht="47.25">
      <c r="A38" s="168" t="s">
        <v>147</v>
      </c>
      <c r="B38" s="12" t="s">
        <v>126</v>
      </c>
      <c r="E38" s="42"/>
      <c r="F38" s="39">
        <f t="shared" si="1"/>
        <v>0</v>
      </c>
    </row>
    <row r="39" spans="1:6">
      <c r="B39" s="43" t="s">
        <v>127</v>
      </c>
      <c r="C39" s="36" t="s">
        <v>84</v>
      </c>
      <c r="D39" s="195">
        <v>10</v>
      </c>
      <c r="E39" s="42"/>
      <c r="F39" s="39">
        <f t="shared" si="1"/>
        <v>0</v>
      </c>
    </row>
    <row r="40" spans="1:6">
      <c r="E40" s="42"/>
      <c r="F40" s="39">
        <f t="shared" si="1"/>
        <v>0</v>
      </c>
    </row>
    <row r="41" spans="1:6" ht="47.25">
      <c r="A41" s="168" t="s">
        <v>85</v>
      </c>
      <c r="B41" s="12" t="s">
        <v>128</v>
      </c>
      <c r="E41" s="42"/>
      <c r="F41" s="39">
        <f t="shared" si="1"/>
        <v>0</v>
      </c>
    </row>
    <row r="42" spans="1:6">
      <c r="B42" s="43" t="s">
        <v>127</v>
      </c>
      <c r="C42" s="36" t="s">
        <v>84</v>
      </c>
      <c r="D42" s="195">
        <v>59</v>
      </c>
      <c r="E42" s="42"/>
      <c r="F42" s="39">
        <f t="shared" si="1"/>
        <v>0</v>
      </c>
    </row>
    <row r="43" spans="1:6">
      <c r="B43" s="43"/>
      <c r="E43" s="42"/>
      <c r="F43" s="39">
        <f t="shared" si="1"/>
        <v>0</v>
      </c>
    </row>
    <row r="44" spans="1:6" ht="31.5">
      <c r="A44" s="168" t="s">
        <v>149</v>
      </c>
      <c r="B44" s="43" t="s">
        <v>452</v>
      </c>
      <c r="C44" s="36" t="s">
        <v>87</v>
      </c>
      <c r="D44" s="195">
        <v>1</v>
      </c>
      <c r="E44" s="42"/>
      <c r="F44" s="39">
        <f t="shared" si="1"/>
        <v>0</v>
      </c>
    </row>
    <row r="45" spans="1:6">
      <c r="B45" s="43"/>
      <c r="E45" s="42"/>
      <c r="F45" s="39">
        <f t="shared" si="1"/>
        <v>0</v>
      </c>
    </row>
    <row r="46" spans="1:6" ht="31.5">
      <c r="A46" s="168" t="s">
        <v>151</v>
      </c>
      <c r="B46" s="43" t="s">
        <v>500</v>
      </c>
      <c r="C46" s="36" t="s">
        <v>87</v>
      </c>
      <c r="D46" s="195">
        <v>1</v>
      </c>
      <c r="E46" s="42"/>
      <c r="F46" s="39">
        <f t="shared" si="1"/>
        <v>0</v>
      </c>
    </row>
    <row r="47" spans="1:6">
      <c r="E47" s="42"/>
      <c r="F47" s="39">
        <f t="shared" si="1"/>
        <v>0</v>
      </c>
    </row>
    <row r="48" spans="1:6" ht="126">
      <c r="A48" s="168" t="s">
        <v>96</v>
      </c>
      <c r="B48" s="12" t="s">
        <v>129</v>
      </c>
      <c r="C48" s="36" t="s">
        <v>87</v>
      </c>
      <c r="D48" s="195">
        <v>1</v>
      </c>
      <c r="E48" s="42"/>
      <c r="F48" s="39">
        <f t="shared" si="1"/>
        <v>0</v>
      </c>
    </row>
    <row r="49" spans="1:6">
      <c r="B49" s="102"/>
      <c r="E49" s="42"/>
    </row>
    <row r="50" spans="1:6">
      <c r="A50" s="168" t="s">
        <v>236</v>
      </c>
      <c r="B50" s="95" t="s">
        <v>153</v>
      </c>
      <c r="C50" s="174" t="s">
        <v>135</v>
      </c>
      <c r="D50" s="174">
        <v>3</v>
      </c>
      <c r="E50" s="165"/>
      <c r="F50" s="39">
        <f>SUM(F8:F48)*D50/100</f>
        <v>0</v>
      </c>
    </row>
    <row r="51" spans="1:6">
      <c r="E51" s="41"/>
    </row>
    <row r="52" spans="1:6">
      <c r="A52" s="193"/>
      <c r="B52" s="28" t="s">
        <v>338</v>
      </c>
      <c r="C52" s="44"/>
      <c r="D52" s="198"/>
      <c r="E52" s="46"/>
      <c r="F52" s="47">
        <f>SUM(F9:F51)</f>
        <v>0</v>
      </c>
    </row>
  </sheetData>
  <phoneticPr fontId="149" type="noConversion"/>
  <pageMargins left="0.70866141732283472" right="0.70866141732283472" top="0.74803149606299213" bottom="0.74803149606299213" header="0.31496062992125984" footer="0.31496062992125984"/>
  <pageSetup paperSize="9" scale="88" orientation="portrait" r:id="rId1"/>
  <headerFooter>
    <oddFoote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11</vt:i4>
      </vt:variant>
    </vt:vector>
  </HeadingPairs>
  <TitlesOfParts>
    <vt:vector size="25" baseType="lpstr">
      <vt:lpstr>REKAPITULACIJA</vt:lpstr>
      <vt:lpstr>SPLOŠNO</vt:lpstr>
      <vt:lpstr>NN DOVOD - INFRASTRUKTURA</vt:lpstr>
      <vt:lpstr>RAZSVETLJAVA</vt:lpstr>
      <vt:lpstr>VODOVNI</vt:lpstr>
      <vt:lpstr>RAZVODNI MATERIAL</vt:lpstr>
      <vt:lpstr>STIKALA, VTIČNICE, PRIKLJUČKI</vt:lpstr>
      <vt:lpstr>RAZDELILNIKI</vt:lpstr>
      <vt:lpstr>UNIVERZALNO OŽIČENJE</vt:lpstr>
      <vt:lpstr>STRELOVOD</vt:lpstr>
      <vt:lpstr>SOS</vt:lpstr>
      <vt:lpstr>OZVOČENJE</vt:lpstr>
      <vt:lpstr>CNS</vt:lpstr>
      <vt:lpstr>TK GRADBENA DELA</vt:lpstr>
      <vt:lpstr>CNS!Področje_tiskanja</vt:lpstr>
      <vt:lpstr>'NN DOVOD - INFRASTRUKTURA'!Področje_tiskanja</vt:lpstr>
      <vt:lpstr>RAZDELILNIKI!Področje_tiskanja</vt:lpstr>
      <vt:lpstr>RAZSVETLJAVA!Področje_tiskanja</vt:lpstr>
      <vt:lpstr>'RAZVODNI MATERIAL'!Področje_tiskanja</vt:lpstr>
      <vt:lpstr>REKAPITULACIJA!Področje_tiskanja</vt:lpstr>
      <vt:lpstr>SOS!Področje_tiskanja</vt:lpstr>
      <vt:lpstr>'STIKALA, VTIČNICE, PRIKLJUČKI'!Področje_tiskanja</vt:lpstr>
      <vt:lpstr>STRELOVOD!Področje_tiskanja</vt:lpstr>
      <vt:lpstr>'UNIVERZALNO OŽIČENJE'!Področje_tiskanja</vt:lpstr>
      <vt:lpstr>VODOVNI!Področje_tiskanja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Uroš</dc:creator>
  <cp:lastModifiedBy>tanja</cp:lastModifiedBy>
  <cp:lastPrinted>2020-07-06T11:37:26Z</cp:lastPrinted>
  <dcterms:created xsi:type="dcterms:W3CDTF">2020-05-16T15:44:58Z</dcterms:created>
  <dcterms:modified xsi:type="dcterms:W3CDTF">2020-07-29T11:37:00Z</dcterms:modified>
</cp:coreProperties>
</file>