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4430" windowHeight="14700" tabRatio="841" activeTab="0"/>
  </bookViews>
  <sheets>
    <sheet name="Rekapitulacija" sheetId="1" r:id="rId1"/>
    <sheet name="gradb_TK" sheetId="2" r:id="rId2"/>
    <sheet name="TK" sheetId="3" r:id="rId3"/>
    <sheet name="ostalo" sheetId="4" r:id="rId4"/>
  </sheets>
  <externalReferences>
    <externalReference r:id="rId7"/>
  </externalReferences>
  <definedNames>
    <definedName name="indeks">#REF!</definedName>
    <definedName name="_xlnm.Print_Area" localSheetId="1">'gradb_TK'!$A$1:$G$131</definedName>
    <definedName name="_xlnm.Print_Area" localSheetId="3">'ostalo'!$A$1:$G$43</definedName>
    <definedName name="_xlnm.Print_Area" localSheetId="0">'Rekapitulacija'!$A$1:$D$17</definedName>
    <definedName name="_xlnm.Print_Area" localSheetId="2">'TK'!$A$1:$G$55</definedName>
    <definedName name="_xlnm.Print_Titles" localSheetId="1">'gradb_TK'!$5:$7</definedName>
    <definedName name="_xlnm.Print_Titles" localSheetId="3">'ostalo'!$5:$6</definedName>
    <definedName name="_xlnm.Print_Titles" localSheetId="0">'Rekapitulacija'!$3:$3</definedName>
    <definedName name="_xlnm.Print_Titles" localSheetId="2">'TK'!$5:$6</definedName>
    <definedName name="vv">'[1]Rekapitulacija'!$D$40</definedName>
  </definedNames>
  <calcPr fullCalcOnLoad="1" fullPrecision="0"/>
</workbook>
</file>

<file path=xl/sharedStrings.xml><?xml version="1.0" encoding="utf-8"?>
<sst xmlns="http://schemas.openxmlformats.org/spreadsheetml/2006/main" count="296" uniqueCount="135">
  <si>
    <t>REKAPITULACIJA</t>
  </si>
  <si>
    <t>SKUPAJ brez DDV:</t>
  </si>
  <si>
    <t>DDV 20%</t>
  </si>
  <si>
    <t>SKUPAJ z DDV:</t>
  </si>
  <si>
    <t>Enota</t>
  </si>
  <si>
    <t>Količina</t>
  </si>
  <si>
    <t>Cena/enoto</t>
  </si>
  <si>
    <t>Vrednost</t>
  </si>
  <si>
    <t>kos</t>
  </si>
  <si>
    <t>Št.</t>
  </si>
  <si>
    <t>Opis</t>
  </si>
  <si>
    <t>m</t>
  </si>
  <si>
    <t>Drobni material</t>
  </si>
  <si>
    <t>%</t>
  </si>
  <si>
    <t>m3</t>
  </si>
  <si>
    <t>-zasip s tamponskim gramozom ter nabijanje po slojih 20cm, polaganje PVC opozorilnega traku</t>
  </si>
  <si>
    <t>Dobava in polaganje PVC opozorilnega traku "POZOR TELEKOM KABEL"</t>
  </si>
  <si>
    <r>
      <t xml:space="preserve">Dobava rumene PVC cevi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110 </t>
    </r>
    <r>
      <rPr>
        <sz val="10"/>
        <rFont val="Arial"/>
        <family val="2"/>
      </rPr>
      <t>mm skupaj z original čepi, vodotesnimi spoji, distančniki, koleni, …</t>
    </r>
  </si>
  <si>
    <t>ur</t>
  </si>
  <si>
    <t>Dobava in montaža (vkop) pocinkanega valjanca FeZn 25x4mm za ozemljitev prostostoječe kabelske omarice, vključno s križnimi sponkami INOX izvedbe, priključitvami na ozemljilne sisteme, ….</t>
  </si>
  <si>
    <t>-zasutje s peskom granulacije 3-7mm, polaganje pocinkanega valjanca FeZn 25x4mm</t>
  </si>
  <si>
    <t>-zasip z izkopanim materialom ter nabijanje po slojih 20cm, polaganje PVC opozorilnega traku</t>
  </si>
  <si>
    <t>-izdelava podlage iz suhega betona MB20 v debelini 10cm, polaganje PVC cevi premera 2xfi63mm (vključno z distančniki, čepi, tesnili, koleni, ...), obbetoniranje z betonom MB20</t>
  </si>
  <si>
    <t>€</t>
  </si>
  <si>
    <t>m2</t>
  </si>
  <si>
    <t>Odstranitev robnikov in prenos v začasno deponijo z upoštevanjem stroškov začasne deponije ter ponovna namestitev cestnih robnikov položenih na betonsko podlago z zalitjem spojev, ureditev okolice.</t>
  </si>
  <si>
    <t>Dobava in vgrajevanje asfalta na pripravljeno podlago v sistemu (ocena):                                                                            - 5cm bitudrobirja                                                                                                                                            - 3cm asfaltbetona</t>
  </si>
  <si>
    <t>kpl</t>
  </si>
  <si>
    <t>Pripravljalna in zaključna dela</t>
  </si>
  <si>
    <t>Izdelava kabelskih jaškov 1,2 x 1,2 m, globine 1,2 m z enojnim LTŽ pokrovom vstrezne nosilnosti in napisom TELEFON</t>
  </si>
  <si>
    <t>Dobava, prevoz, montaža, preizkus, vgradnja, zidarska pomoč,</t>
  </si>
  <si>
    <t>ožičenje, z veznim in pritrdilnim materialom ter meritve</t>
  </si>
  <si>
    <t>-izdelava podlage iz suhega betona MB20 v debelini 10cm, polaganje PVC cevi premera 3xfi110+2xfi63mm+1xfi50 (vključno z distančniki, čepi, tesnili, koleni, ...), obbetoniranje z betonom MB20</t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</si>
  <si>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0,57x1,15 m v dolžini 17 m</t>
    </r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</si>
  <si>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0,45x1,15 m v dolžini 8 m</t>
    </r>
  </si>
  <si>
    <t>-izdelava podlage iz suhega betona MB20 v debelini 10cm, polaganje PVC cevi premera 3xfi110+2xfi63mm (vključno z distančniki, čepi, tesnili, koleni, ...), obbetoniranje z betonom MB20</t>
  </si>
  <si>
    <t>-izdelava podlage iz suhega betona MB20 v debelini 10cm, polaganje PVC cevi premera 4xfi110 (vključno z distančniki, čepi, tesnili, koleni, ...), obbetoniranje z betonom MB20</t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</si>
  <si>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0,45x1,15 m v dolžini 30 m</t>
    </r>
  </si>
  <si>
    <t>-izdelava podlage iz mivke v debelini 10cm, polaganje stigmaflex cevi premera 3xfi110mm (vključno z distančniki, čepi, tesnili, koleni, ...)</t>
  </si>
  <si>
    <t>-izdelava podlage iz suhega betona MB20 v debelini 10cm, polaganje PVC cevi premera 3xfi110mm (vključno z distančniki, čepi, tesnili, koleni, ...), obbetoniranje z betonom MB20</t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</si>
  <si>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0,45x1,15 m v dolžini 329 m</t>
    </r>
  </si>
  <si>
    <t>Strojni in deloma ročni izkop kabelskega kanala  v terenu  III. do IV. ktg. dim.(šxv) 0,45x0,90m v dolžini 10 m:</t>
  </si>
  <si>
    <t>-izdelava podlage iz mivke v debelini 10cm, polaganje stigmaflex cevi premera 2xfi110mm (vključno z distančniki, čepi, tesnili, koleni, ...)</t>
  </si>
  <si>
    <t>-izdelava podlage iz suhega betona MB20 v debelini 10cm, polaganje PVC cevi premera 1xfi110mm (vključno z distančniki, čepi, tesnili, koleni, ...), obbetoniranje z betonom MB20</t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</si>
  <si>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0,35x0,95 m v dolžini 10 m</t>
    </r>
  </si>
  <si>
    <t>-izdelava podlage iz suhega betona MB20 v debelini 10cm, polaganje PVC cevi premera 1xfi63mm (vključno z distančniki, čepi, tesnili, koleni, ...), obbetoniranje z betonom MB20</t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</si>
  <si>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0,3x1,0 m v dolžini 160 m</t>
    </r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</si>
  <si>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0,25x0,9 m v dolžini 46 m</t>
    </r>
  </si>
  <si>
    <t>-izdelava podlage iz mivke v debelini 10cm, polaganje stigmaflex cevi premera 1xfi63mm (vključno z distančniki, čepi, tesnili, koleni, ...)</t>
  </si>
  <si>
    <t>Strojni in deloma ročni izkop kabelskega kanala  v terenu  III. do IV. ktg. dim.(šxv) 0,25x0,90m v dolžini 46 m:</t>
  </si>
  <si>
    <t>-izdelava podlage iz suhega betona MB20 v debelini 10cm, polaganje PVC cevi premera 2xfi50mm (vključno z distančniki, čepi, tesnili, koleni, ...), obbetoniranje z betonom MB20</t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</si>
  <si>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0,3x0,95 m v dolžini 10 m</t>
    </r>
  </si>
  <si>
    <t>-izdelava podlage iz mivke v debelini 10cm, polaganje stigmaflex cevi premera 1xfi50mm (vključno z distančniki, čepi, tesnili, koleni, ...)</t>
  </si>
  <si>
    <t>Strojni in deloma ročni izkop kabelskega kanala  v terenu  III. do IV. ktg. dim.(šxv) 0,3x0,85m v dolžini 46 m:</t>
  </si>
  <si>
    <r>
      <t xml:space="preserve">Strojni in deloma ročni izkop kabelskega kanala  v terenu  III. do IV. ktg. dim.(šxv) </t>
    </r>
    <r>
      <rPr>
        <sz val="10"/>
        <rFont val="Arial CE"/>
        <family val="2"/>
      </rPr>
      <t>0,25x0,95 m v dolžini 102 m</t>
    </r>
  </si>
  <si>
    <t>-izdelava podlage iz suhega betona MB20 v debelini 10cm, polaganje PVC cevi premera 1xfi50mm (vključno z distančniki, čepi, tesnili, koleni, ...), obbetoniranje z betonom MB20</t>
  </si>
  <si>
    <t>Izdelava kabelskih jaškov iz betonske cevi fi 0,8 m, globine 1,0 m z enojnim LTŽ pokrovom in napisom TELEFON (TK)</t>
  </si>
  <si>
    <t>Izdelava kabelskih jaškov iz betonske cevi fi 0,8 m, globine 1,0 m z enojnim LTŽ pokrovom in napisom TELEFON (KTV)</t>
  </si>
  <si>
    <t xml:space="preserve">Strojni izkop jame za temelj omarice TKO v terenu III. do IV. ktg </t>
  </si>
  <si>
    <r>
      <t xml:space="preserve">Rdeča Stigmaflex cev fi63 </t>
    </r>
    <r>
      <rPr>
        <sz val="10"/>
        <rFont val="Arial"/>
        <family val="2"/>
      </rPr>
      <t>mm skupaj z original čepi, vodotesnimi spoji, distančniki, koleni, …</t>
    </r>
  </si>
  <si>
    <r>
      <t xml:space="preserve">Rdeča Stigmaflex cev fi50 </t>
    </r>
    <r>
      <rPr>
        <sz val="10"/>
        <rFont val="Arial"/>
        <family val="2"/>
      </rPr>
      <t>mm skupaj z original čepi, vodotesnimi spoji, distančniki, koleni, …</t>
    </r>
  </si>
  <si>
    <t>Postavitev dvojnega lesenega oporišča</t>
  </si>
  <si>
    <t>km</t>
  </si>
  <si>
    <t>Odvezovanje ali demontaža prostozračnega TK voda z nosilnih ter napenjalnih sponk</t>
  </si>
  <si>
    <t>Čiščenje cevi in uvlačenje predvleke v plastično kab.kanalizacijo</t>
  </si>
  <si>
    <t>Označevanje kabla po kabelskih jaških</t>
  </si>
  <si>
    <t>Ločilne KRONE letvice LSA-PLUS, 2/10, skupaj z nosilci odvodnikov in odvodniki 230V (5A/5kA), zaključitev kablov na letvicah</t>
  </si>
  <si>
    <t xml:space="preserve">Električne meritve kabla pred in po polaganju, ter izdelava merilnih rezultatov </t>
  </si>
  <si>
    <t>par</t>
  </si>
  <si>
    <t>Dobava in uvlačenje kabla TK 59 40x4x0.6 GM v plastično kab. kanalizacijo</t>
  </si>
  <si>
    <t>Dobava in uvlačenje kabla TK 59 30x4x0.6 GM v plastično kab. kanalizacijo</t>
  </si>
  <si>
    <t>Dobava in uvlačenje kabla TK 59 20x4x0.6 GM v plastično kab. kanalizacijo</t>
  </si>
  <si>
    <t>Dobava in uvlačenje kabla TK 59 10x4x0.6 GM v plastično kab. kanalizacijo</t>
  </si>
  <si>
    <t>Dobava in uvlačenje kabla TK 59 15x4x0.6 GM v plastično kab. kanalizacijo</t>
  </si>
  <si>
    <t xml:space="preserve">Dobava in izdelava razcepne spojke na kablu TK 59 40x4x0.6 GM </t>
  </si>
  <si>
    <t xml:space="preserve">Dobava in izdelava razcepne spojke na kablu TK 59 30x4x0.6 GM </t>
  </si>
  <si>
    <t xml:space="preserve">Dobava in izdelava razcepne spojke na kablu TK 59 20x4x0.6 GM </t>
  </si>
  <si>
    <t>Dobava in montaža kabelske omarice na TKR ali dvojnik na višino 1,2 m od tal, opremljene s tipsko cilindrično ključavnico, RTO-PC 18 / 300x450x190 mm</t>
  </si>
  <si>
    <t>Pritrditev kabla po drogu, zaščita pod  omarico  z zaščitnim lijakom in polžlebom ZK-4, zaščita do višine 3 m nad omarico s polžlebom ZK-3, z uporabo plastičnih elementov tip PREBIL</t>
  </si>
  <si>
    <t>Izdelava dvojnega lesenega oporišča po detajlih</t>
  </si>
  <si>
    <t>Izdelava izvršilnega načrtakabelske kanalizacije ki obsega situacijski in shematski načrt (dwg+M+3K)</t>
  </si>
  <si>
    <t>Izdelava izvršilnega načrta kabelske kanalizacije s potekom kabla in  obsega situacijski vezalni  in shematski načrt (dwg+M+3K)</t>
  </si>
  <si>
    <t>Izdelava izvršilnega načrta kabelskega jaška in  obsega situacijsko ter plašč jaška (dwg+M+3K)</t>
  </si>
  <si>
    <t>Izdelava izvršilnega načrta kabelskega jaška s potekom kabla in  obsega situacijsko ter plašč jaška (dwg+M+3K)</t>
  </si>
  <si>
    <t xml:space="preserve">Popravilo obstoječe tehnične dokumentacije predvideno </t>
  </si>
  <si>
    <t>Izdelava posnetka za skupni podzemni kataster</t>
  </si>
  <si>
    <t>Ranžiranje med elementi</t>
  </si>
  <si>
    <t>Prevozi materiala na gradbišče obračun po dejanskih stroških</t>
  </si>
  <si>
    <t>Priprava in zavarovanje gradbišča</t>
  </si>
  <si>
    <t>h</t>
  </si>
  <si>
    <t>20</t>
  </si>
  <si>
    <t>Stroški nadzora - projektant (ocena)</t>
  </si>
  <si>
    <t xml:space="preserve">Nepredvideni stroški do Predvideno </t>
  </si>
  <si>
    <t>EUR</t>
  </si>
  <si>
    <t>Stroški nadzora - upravljalec omrežja (ocena) - Telekom</t>
  </si>
  <si>
    <t>Stroški nadzora - upravljalec omrežja (ocena) - Teles</t>
  </si>
  <si>
    <t xml:space="preserve"> Elektromontažna dela TK</t>
  </si>
  <si>
    <t>6/1.4.9 PROJEKTANTSKI POPIS MATERIALA IN DEL TK VODOV</t>
  </si>
  <si>
    <t>6/1.4.9.1</t>
  </si>
  <si>
    <t>6/1.4.9.2</t>
  </si>
  <si>
    <t>6/1.4.9.3</t>
  </si>
  <si>
    <t xml:space="preserve"> Gradbena dela za TK in KaTV</t>
  </si>
  <si>
    <t xml:space="preserve"> Ostalo</t>
  </si>
  <si>
    <t>6/1.4.9.1 GRADBENA DELA ZA TK IN KTV</t>
  </si>
  <si>
    <t>6/1.4.9.3 OSTALO</t>
  </si>
  <si>
    <t>6/1.4.9.2 ELEKTOMONTAŽNA DELA</t>
  </si>
  <si>
    <t>-odvoz odvečnega materiala na deponijo do 7 km s predajo evidenčnih listov pooblaščenega upraljavca deponije</t>
  </si>
  <si>
    <t>Strojni izkop jame dimenzij 2,0 x 2,0x 20 m za izdelavo jaška v terenu III. do IV. ktg., odvoz odvečnega materiala na deponijo (8 m3 x6) do 7 km s predajo evidenčnih listov pooblaščenega upraljavca deponije</t>
  </si>
  <si>
    <t>Strojni izkop jame dimenzij 1,0 x 1,0 x 1,2 m za izdelavo jaška v terenu III. do IV. ktg., odvoz odvečnega materiala na deponijo (1,2 m3 x20) do 7 km s predajo evidenčnih listov pooblaščenega upraljavca deponije (KTV)</t>
  </si>
  <si>
    <t>-odvoz odvečnega materiala do 7 km s predajo evidenčnih listov pooblaščenega upraljavca deponije</t>
  </si>
  <si>
    <t xml:space="preserve">Demontaža obstoječih oporišč ter nijhova začasna  prestavitev </t>
  </si>
  <si>
    <t xml:space="preserve">Demontaža in navijanje demontiranega zračnega TK voda v svitke ali na odpadne bobne ter odvoz na ustrezno deponijo s predajo evidenčnih listov pooblaščenega upraljavca deponije(oddaljeno do 10km) </t>
  </si>
  <si>
    <t>Demontaža obstoječega lesenega droga, odvoz na ustrezno deponijo (oddaljeno do 10km) s predajo evidenčnih listov pooblaščenega upraljavca deponije</t>
  </si>
  <si>
    <t>Izdelava osnov in vnos trase kbv v kataster komunalnih naprav</t>
  </si>
  <si>
    <t>Priprava osnov za izdelavo PID in NOV dokumentacije.</t>
  </si>
  <si>
    <t>Izdelava PID, NOV</t>
  </si>
  <si>
    <t>Prostostoječa TK razdelilna omarica RKO, tip PTO B1 dim: 400x500x160 mm, s tipsko cilindrično ključavnico, vgrajena na betonskem temelju</t>
  </si>
  <si>
    <t>Strojno rezanje asfalta, odstranjevanje asfalta ali betona debeline od 6 do 10 cm, nakladanje in odvoz  ruševin na deponijo z upoštevanjem stroškov začasne in končne deponije s predajo evidenčnih listov upravljavca deponije in ureditev okolice.</t>
  </si>
  <si>
    <t>Ščitenje TK vodov med gradnjo.</t>
  </si>
  <si>
    <t>merjenje ponikalne upornosti vgrajenih ozemljil</t>
  </si>
  <si>
    <t>Zakoličbe obstoječih ter predvidenih vodov in naprav</t>
  </si>
  <si>
    <t>Dobava in uvlačenje kabla TK 59 1x4x0.6 M v plastično kab. kanalizacijo</t>
  </si>
  <si>
    <t xml:space="preserve">Dobava in montaža kabla TK 33 U 1x4x0.6 M </t>
  </si>
  <si>
    <t>Napenjanje prostozračnega kabla in montaža v napenjalno sponko</t>
  </si>
  <si>
    <t>Strojni izkop jame dimenzij 1,0 x 1,0 x 1,2 m za izdelavo jaška v terenu III. do IV. ktg., odvoz odvečnega materiala na deponijo (1,2 m3 x16) do 7 km s predajo evidenčnih listov pooblaščenega upraljavca deponije (TK)</t>
  </si>
  <si>
    <t>Dobava in postavitev tipskega betonskega temelja tip STO B dim. 390x150x1600 mm  za omarico TKO, s sidrnimi vijaki, vgrajenim cevnim uvodom s cevjo premera 80 mm (KTV)</t>
  </si>
  <si>
    <t>Dobava in postavitev tipskega betonskega temelja tip STO B dim. 390x150x1600 mm  za omarico TKO, s sidrnimi vijaki, vgrajenim cevnim uvodom s cevjo premera 80 mm (TK)</t>
  </si>
  <si>
    <t>Zaščitno korito za kable, do višine 2,5m ter pritrditev kablov na drog</t>
  </si>
  <si>
    <t>Skupaj gradbena dela za TK in KTV:</t>
  </si>
  <si>
    <t>Prostostoječa TK razdelilna omarica RKO, tip PTO B1 dim:400x500x160 mm, s tipsko cilindrično ključavnico, vgrajena na betonskem temelju (KTV)</t>
  </si>
  <si>
    <t>Prostostoječa TK razdelilna omarica RKO, tip PTO B1 dim:400x500x160 mm, s tipsko cilindrično ključavnico, vgrajena na betonskem temelju (TK)</t>
  </si>
  <si>
    <t>Skupaj ostalo:</t>
  </si>
  <si>
    <t>Skupaj elektromontažna dela TK in KTV:</t>
  </si>
  <si>
    <t>Strojni in deloma ročni izkop kabelskega kanala  v terenu  III. do IV. ktg. dim.(šxv) 0,45x1,05m v dolžini 350 m:</t>
  </si>
  <si>
    <t>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</si>
</sst>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,"/>
    <numFmt numFmtId="173" formatCode="#,"/>
    <numFmt numFmtId="174" formatCode="0#,"/>
    <numFmt numFmtId="175" formatCode="#\ \."/>
    <numFmt numFmtId="176" formatCode="#,##0.00\ &quot;SIT&quot;"/>
    <numFmt numFmtId="177" formatCode="#,##0.00\ _S_I_T"/>
    <numFmt numFmtId="178" formatCode="&quot;True&quot;;&quot;True&quot;;&quot;False&quot;"/>
    <numFmt numFmtId="179" formatCode="&quot;On&quot;;&quot;On&quot;;&quot;Off&quot;"/>
    <numFmt numFmtId="180" formatCode="0000"/>
    <numFmt numFmtId="181" formatCode="0.0"/>
    <numFmt numFmtId="182" formatCode="###,###,###,###.00"/>
    <numFmt numFmtId="183" formatCode="#,##0.00\ [$€-1]"/>
    <numFmt numFmtId="184" formatCode="#,##0.0"/>
  </numFmts>
  <fonts count="60">
    <font>
      <sz val="10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sz val="11"/>
      <name val="Arial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 CE"/>
      <family val="1"/>
    </font>
    <font>
      <b/>
      <sz val="11"/>
      <name val="Arial CE"/>
      <family val="2"/>
    </font>
    <font>
      <i/>
      <sz val="10"/>
      <name val="Times New Roman CE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" fontId="18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justify" vertical="top"/>
      <protection locked="0"/>
    </xf>
    <xf numFmtId="0" fontId="16" fillId="0" borderId="0" xfId="0" applyFont="1" applyFill="1" applyBorder="1" applyAlignment="1" applyProtection="1">
      <alignment horizontal="justify" vertical="top"/>
      <protection locked="0"/>
    </xf>
    <xf numFmtId="0" fontId="17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2" fontId="1" fillId="0" borderId="0" xfId="0" applyNumberFormat="1" applyFont="1" applyFill="1" applyAlignment="1" applyProtection="1">
      <alignment vertical="top"/>
      <protection locked="0"/>
    </xf>
    <xf numFmtId="4" fontId="1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2" fontId="9" fillId="0" borderId="0" xfId="0" applyNumberFormat="1" applyFont="1" applyFill="1" applyAlignment="1" applyProtection="1">
      <alignment vertical="top"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2" fontId="1" fillId="33" borderId="11" xfId="0" applyNumberFormat="1" applyFont="1" applyFill="1" applyBorder="1" applyAlignment="1" applyProtection="1">
      <alignment horizontal="center" vertical="top"/>
      <protection locked="0"/>
    </xf>
    <xf numFmtId="4" fontId="1" fillId="33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 vertical="top"/>
      <protection locked="0"/>
    </xf>
    <xf numFmtId="18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181" fontId="0" fillId="0" borderId="0" xfId="0" applyNumberFormat="1" applyFont="1" applyFill="1" applyAlignment="1" applyProtection="1">
      <alignment vertical="top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183" fontId="1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182" fontId="0" fillId="0" borderId="0" xfId="0" applyNumberFormat="1" applyFont="1" applyAlignment="1" applyProtection="1">
      <alignment/>
      <protection locked="0"/>
    </xf>
    <xf numFmtId="4" fontId="2" fillId="0" borderId="0" xfId="0" applyNumberFormat="1" applyFont="1" applyFill="1" applyAlignment="1" applyProtection="1">
      <alignment horizontal="right"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0" xfId="0" applyNumberFormat="1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2" fontId="3" fillId="0" borderId="0" xfId="0" applyNumberFormat="1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center" vertical="top"/>
      <protection/>
    </xf>
    <xf numFmtId="184" fontId="1" fillId="0" borderId="0" xfId="0" applyNumberFormat="1" applyFont="1" applyFill="1" applyAlignment="1" applyProtection="1">
      <alignment horizontal="justify" vertical="top" wrapText="1"/>
      <protection/>
    </xf>
    <xf numFmtId="49" fontId="9" fillId="0" borderId="0" xfId="0" applyNumberFormat="1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center" vertical="top"/>
      <protection/>
    </xf>
    <xf numFmtId="184" fontId="9" fillId="0" borderId="0" xfId="0" applyNumberFormat="1" applyFont="1" applyFill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49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center" vertical="top"/>
      <protection/>
    </xf>
    <xf numFmtId="2" fontId="9" fillId="0" borderId="0" xfId="0" applyNumberFormat="1" applyFont="1" applyFill="1" applyAlignment="1" applyProtection="1">
      <alignment vertical="top"/>
      <protection/>
    </xf>
    <xf numFmtId="0" fontId="1" fillId="33" borderId="11" xfId="0" applyFont="1" applyFill="1" applyBorder="1" applyAlignment="1" applyProtection="1">
      <alignment horizontal="left" vertical="top"/>
      <protection/>
    </xf>
    <xf numFmtId="49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2" fontId="1" fillId="33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 quotePrefix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 quotePrefix="1">
      <alignment horizontal="left" vertical="top" wrapText="1"/>
      <protection/>
    </xf>
    <xf numFmtId="181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top"/>
      <protection/>
    </xf>
    <xf numFmtId="181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58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84" fontId="58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17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vertical="top" wrapText="1"/>
      <protection/>
    </xf>
    <xf numFmtId="0" fontId="17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58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justify" vertical="center"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58" fillId="0" borderId="0" xfId="0" applyFont="1" applyFill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justify" vertical="top" wrapText="1"/>
      <protection/>
    </xf>
    <xf numFmtId="49" fontId="9" fillId="0" borderId="0" xfId="0" applyNumberFormat="1" applyFont="1" applyFill="1" applyAlignment="1" applyProtection="1">
      <alignment horizontal="justify" vertical="top" wrapText="1"/>
      <protection/>
    </xf>
    <xf numFmtId="49" fontId="1" fillId="33" borderId="11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 vertical="top"/>
      <protection/>
    </xf>
    <xf numFmtId="49" fontId="0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/>
      <protection/>
    </xf>
    <xf numFmtId="40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177" fontId="0" fillId="0" borderId="0" xfId="0" applyNumberFormat="1" applyFont="1" applyFill="1" applyAlignment="1" applyProtection="1">
      <alignment horizontal="right"/>
      <protection/>
    </xf>
    <xf numFmtId="177" fontId="12" fillId="0" borderId="0" xfId="0" applyNumberFormat="1" applyFont="1" applyFill="1" applyAlignment="1" applyProtection="1">
      <alignment horizontal="right"/>
      <protection/>
    </xf>
    <xf numFmtId="177" fontId="12" fillId="0" borderId="0" xfId="0" applyNumberFormat="1" applyFont="1" applyFill="1" applyAlignment="1" applyProtection="1">
      <alignment/>
      <protection/>
    </xf>
    <xf numFmtId="177" fontId="1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itrij_h\BlokPrva&#269;na\ACAD\PGD-PZI\Poslovni%20prostori\Hotel%20Cerkno\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7.75390625" style="24" customWidth="1"/>
    <col min="2" max="2" width="36.00390625" style="14" customWidth="1"/>
    <col min="3" max="3" width="24.125" style="177" customWidth="1"/>
    <col min="4" max="4" width="12.625" style="24" customWidth="1"/>
    <col min="5" max="16384" width="9.125" style="24" customWidth="1"/>
  </cols>
  <sheetData>
    <row r="1" spans="1:3" s="3" customFormat="1" ht="15.75">
      <c r="A1" s="1" t="s">
        <v>97</v>
      </c>
      <c r="B1" s="2"/>
      <c r="C1" s="167"/>
    </row>
    <row r="3" spans="1:4" s="7" customFormat="1" ht="15">
      <c r="A3" s="4"/>
      <c r="B3" s="5" t="s">
        <v>0</v>
      </c>
      <c r="C3" s="168"/>
      <c r="D3" s="6"/>
    </row>
    <row r="4" spans="1:4" s="11" customFormat="1" ht="13.5" customHeight="1">
      <c r="A4" s="8"/>
      <c r="B4" s="9"/>
      <c r="C4" s="169"/>
      <c r="D4" s="10"/>
    </row>
    <row r="5" spans="1:4" s="11" customFormat="1" ht="12.75">
      <c r="A5" s="12" t="s">
        <v>98</v>
      </c>
      <c r="B5" s="13" t="s">
        <v>101</v>
      </c>
      <c r="C5" s="170">
        <f>gradb_TK!G130</f>
        <v>0</v>
      </c>
      <c r="D5" s="14" t="s">
        <v>23</v>
      </c>
    </row>
    <row r="6" spans="1:4" s="11" customFormat="1" ht="7.5" customHeight="1">
      <c r="A6" s="12"/>
      <c r="B6" s="15"/>
      <c r="C6" s="171"/>
      <c r="D6" s="16"/>
    </row>
    <row r="7" spans="1:4" s="11" customFormat="1" ht="12.75">
      <c r="A7" s="12" t="s">
        <v>99</v>
      </c>
      <c r="B7" s="15" t="s">
        <v>96</v>
      </c>
      <c r="C7" s="170">
        <f>TK!G54</f>
        <v>0</v>
      </c>
      <c r="D7" s="14" t="s">
        <v>23</v>
      </c>
    </row>
    <row r="8" spans="1:4" s="11" customFormat="1" ht="7.5" customHeight="1">
      <c r="A8" s="12"/>
      <c r="B8" s="15"/>
      <c r="C8" s="171"/>
      <c r="D8" s="16"/>
    </row>
    <row r="9" spans="1:4" s="11" customFormat="1" ht="12.75">
      <c r="A9" s="12" t="s">
        <v>100</v>
      </c>
      <c r="B9" s="15" t="s">
        <v>102</v>
      </c>
      <c r="C9" s="170">
        <f>ostalo!G42</f>
        <v>0</v>
      </c>
      <c r="D9" s="14" t="s">
        <v>23</v>
      </c>
    </row>
    <row r="10" spans="1:4" s="19" customFormat="1" ht="12.75">
      <c r="A10" s="17"/>
      <c r="B10" s="17"/>
      <c r="C10" s="172"/>
      <c r="D10" s="18"/>
    </row>
    <row r="11" spans="1:4" s="19" customFormat="1" ht="12.75">
      <c r="A11" s="20"/>
      <c r="B11" s="20"/>
      <c r="C11" s="173"/>
      <c r="D11" s="14"/>
    </row>
    <row r="12" spans="1:4" s="7" customFormat="1" ht="15">
      <c r="A12" s="4"/>
      <c r="B12" s="21" t="s">
        <v>1</v>
      </c>
      <c r="C12" s="174">
        <f>SUM(C5:C9)</f>
        <v>0</v>
      </c>
      <c r="D12" s="14" t="s">
        <v>23</v>
      </c>
    </row>
    <row r="13" spans="1:4" s="7" customFormat="1" ht="7.5" customHeight="1">
      <c r="A13" s="22"/>
      <c r="B13" s="21"/>
      <c r="C13" s="175"/>
      <c r="D13" s="14"/>
    </row>
    <row r="14" spans="1:4" s="7" customFormat="1" ht="15">
      <c r="A14" s="22"/>
      <c r="B14" s="23" t="s">
        <v>2</v>
      </c>
      <c r="C14" s="173">
        <f>C12*0.2</f>
        <v>0</v>
      </c>
      <c r="D14" s="14" t="s">
        <v>23</v>
      </c>
    </row>
    <row r="15" spans="1:4" s="6" customFormat="1" ht="7.5" customHeight="1">
      <c r="A15" s="14"/>
      <c r="B15" s="5"/>
      <c r="C15" s="176"/>
      <c r="D15" s="14"/>
    </row>
    <row r="16" spans="1:4" s="6" customFormat="1" ht="14.25">
      <c r="A16" s="14"/>
      <c r="B16" s="21" t="s">
        <v>3</v>
      </c>
      <c r="C16" s="174">
        <f>SUM(C12:C14)</f>
        <v>0</v>
      </c>
      <c r="D16" s="14" t="s">
        <v>23</v>
      </c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0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E16384"/>
    </sheetView>
  </sheetViews>
  <sheetFormatPr defaultColWidth="9.00390625" defaultRowHeight="12.75"/>
  <cols>
    <col min="1" max="1" width="3.25390625" style="127" customWidth="1"/>
    <col min="2" max="2" width="36.75390625" style="128" customWidth="1"/>
    <col min="3" max="3" width="0.875" style="128" customWidth="1"/>
    <col min="4" max="4" width="6.125" style="129" customWidth="1"/>
    <col min="5" max="5" width="10.875" style="127" customWidth="1"/>
    <col min="6" max="6" width="11.875" style="26" customWidth="1"/>
    <col min="7" max="7" width="14.25390625" style="26" customWidth="1"/>
    <col min="8" max="16384" width="9.125" style="26" customWidth="1"/>
  </cols>
  <sheetData>
    <row r="1" spans="1:7" ht="14.25">
      <c r="A1" s="56" t="s">
        <v>103</v>
      </c>
      <c r="B1" s="57"/>
      <c r="C1" s="57"/>
      <c r="D1" s="58"/>
      <c r="E1" s="59"/>
      <c r="F1" s="25"/>
      <c r="G1" s="25"/>
    </row>
    <row r="2" spans="1:7" ht="14.25">
      <c r="A2" s="56"/>
      <c r="B2" s="57"/>
      <c r="C2" s="57"/>
      <c r="D2" s="58"/>
      <c r="E2" s="59"/>
      <c r="F2" s="25"/>
      <c r="G2" s="25"/>
    </row>
    <row r="3" spans="1:7" s="29" customFormat="1" ht="12.75">
      <c r="A3" s="60" t="s">
        <v>30</v>
      </c>
      <c r="B3" s="61"/>
      <c r="C3" s="61"/>
      <c r="D3" s="62"/>
      <c r="E3" s="63"/>
      <c r="F3" s="27"/>
      <c r="G3" s="28"/>
    </row>
    <row r="4" spans="1:7" s="29" customFormat="1" ht="12.75">
      <c r="A4" s="60" t="s">
        <v>31</v>
      </c>
      <c r="B4" s="64"/>
      <c r="C4" s="64"/>
      <c r="D4" s="65"/>
      <c r="E4" s="66"/>
      <c r="F4" s="30"/>
      <c r="G4" s="31"/>
    </row>
    <row r="5" spans="1:7" ht="13.5" thickBot="1">
      <c r="A5" s="67"/>
      <c r="B5" s="68"/>
      <c r="C5" s="68"/>
      <c r="D5" s="69"/>
      <c r="E5" s="70"/>
      <c r="F5" s="32"/>
      <c r="G5" s="32"/>
    </row>
    <row r="6" spans="1:7" ht="12.75">
      <c r="A6" s="71" t="s">
        <v>9</v>
      </c>
      <c r="B6" s="72" t="s">
        <v>10</v>
      </c>
      <c r="C6" s="72"/>
      <c r="D6" s="73" t="s">
        <v>4</v>
      </c>
      <c r="E6" s="74" t="s">
        <v>5</v>
      </c>
      <c r="F6" s="33" t="s">
        <v>6</v>
      </c>
      <c r="G6" s="34" t="s">
        <v>7</v>
      </c>
    </row>
    <row r="7" spans="1:7" s="7" customFormat="1" ht="12.75">
      <c r="A7" s="75"/>
      <c r="B7" s="76"/>
      <c r="C7" s="76"/>
      <c r="D7" s="77"/>
      <c r="E7" s="78"/>
      <c r="F7" s="35"/>
      <c r="G7" s="35"/>
    </row>
    <row r="8" spans="1:7" s="7" customFormat="1" ht="38.25">
      <c r="A8" s="75">
        <v>1</v>
      </c>
      <c r="B8" s="79" t="s">
        <v>33</v>
      </c>
      <c r="C8" s="79"/>
      <c r="D8" s="77" t="s">
        <v>14</v>
      </c>
      <c r="E8" s="80">
        <v>0</v>
      </c>
      <c r="F8" s="36"/>
      <c r="G8" s="36">
        <f>E8*F8</f>
        <v>0</v>
      </c>
    </row>
    <row r="9" spans="1:7" s="7" customFormat="1" ht="64.5" customHeight="1">
      <c r="A9" s="75"/>
      <c r="B9" s="81" t="s">
        <v>32</v>
      </c>
      <c r="C9" s="81"/>
      <c r="D9" s="77" t="s">
        <v>14</v>
      </c>
      <c r="E9" s="80">
        <v>0</v>
      </c>
      <c r="F9" s="36"/>
      <c r="G9" s="36">
        <f>E9*F9</f>
        <v>0</v>
      </c>
    </row>
    <row r="10" spans="1:7" s="7" customFormat="1" ht="38.25">
      <c r="A10" s="75"/>
      <c r="B10" s="81" t="s">
        <v>15</v>
      </c>
      <c r="C10" s="81"/>
      <c r="D10" s="77" t="s">
        <v>14</v>
      </c>
      <c r="E10" s="80">
        <v>0</v>
      </c>
      <c r="F10" s="36"/>
      <c r="G10" s="36">
        <f>E10*F10</f>
        <v>0</v>
      </c>
    </row>
    <row r="11" spans="1:7" s="7" customFormat="1" ht="38.25">
      <c r="A11" s="75"/>
      <c r="B11" s="81" t="s">
        <v>106</v>
      </c>
      <c r="C11" s="81"/>
      <c r="D11" s="77" t="s">
        <v>14</v>
      </c>
      <c r="E11" s="80">
        <v>0</v>
      </c>
      <c r="F11" s="36"/>
      <c r="G11" s="36">
        <f>E11*F11</f>
        <v>0</v>
      </c>
    </row>
    <row r="12" spans="1:7" s="7" customFormat="1" ht="12.75">
      <c r="A12" s="75"/>
      <c r="B12" s="81"/>
      <c r="C12" s="81"/>
      <c r="D12" s="77"/>
      <c r="E12" s="80"/>
      <c r="F12" s="36"/>
      <c r="G12" s="36"/>
    </row>
    <row r="13" spans="1:7" s="7" customFormat="1" ht="38.25">
      <c r="A13" s="75">
        <f>A8+1</f>
        <v>2</v>
      </c>
      <c r="B13" s="79" t="s">
        <v>34</v>
      </c>
      <c r="C13" s="79"/>
      <c r="D13" s="77" t="s">
        <v>14</v>
      </c>
      <c r="E13" s="80">
        <v>0</v>
      </c>
      <c r="F13" s="36"/>
      <c r="G13" s="36">
        <f>E13*F13</f>
        <v>0</v>
      </c>
    </row>
    <row r="14" spans="1:7" s="7" customFormat="1" ht="64.5" customHeight="1">
      <c r="A14" s="75"/>
      <c r="B14" s="81" t="s">
        <v>35</v>
      </c>
      <c r="C14" s="81"/>
      <c r="D14" s="77" t="s">
        <v>14</v>
      </c>
      <c r="E14" s="80">
        <v>0</v>
      </c>
      <c r="F14" s="36"/>
      <c r="G14" s="36">
        <f>E14*F14</f>
        <v>0</v>
      </c>
    </row>
    <row r="15" spans="1:7" s="7" customFormat="1" ht="38.25">
      <c r="A15" s="75"/>
      <c r="B15" s="81" t="s">
        <v>15</v>
      </c>
      <c r="C15" s="81"/>
      <c r="D15" s="77" t="s">
        <v>14</v>
      </c>
      <c r="E15" s="80">
        <v>0</v>
      </c>
      <c r="F15" s="36"/>
      <c r="G15" s="36">
        <f>E15*F15</f>
        <v>0</v>
      </c>
    </row>
    <row r="16" spans="1:7" s="7" customFormat="1" ht="38.25">
      <c r="A16" s="75"/>
      <c r="B16" s="81" t="s">
        <v>106</v>
      </c>
      <c r="C16" s="81"/>
      <c r="D16" s="77" t="s">
        <v>14</v>
      </c>
      <c r="E16" s="80">
        <v>0</v>
      </c>
      <c r="F16" s="36"/>
      <c r="G16" s="36">
        <f>E16*F16</f>
        <v>0</v>
      </c>
    </row>
    <row r="17" spans="1:7" s="7" customFormat="1" ht="12.75">
      <c r="A17" s="75"/>
      <c r="B17" s="81"/>
      <c r="C17" s="81"/>
      <c r="D17" s="77"/>
      <c r="E17" s="80"/>
      <c r="F17" s="36"/>
      <c r="G17" s="36"/>
    </row>
    <row r="18" spans="1:7" s="7" customFormat="1" ht="38.25">
      <c r="A18" s="75">
        <f>A13+1</f>
        <v>3</v>
      </c>
      <c r="B18" s="79" t="s">
        <v>37</v>
      </c>
      <c r="C18" s="79"/>
      <c r="D18" s="77" t="s">
        <v>14</v>
      </c>
      <c r="E18" s="80">
        <v>0</v>
      </c>
      <c r="F18" s="36"/>
      <c r="G18" s="36">
        <f>E18*F18</f>
        <v>0</v>
      </c>
    </row>
    <row r="19" spans="1:7" s="7" customFormat="1" ht="53.25" customHeight="1">
      <c r="A19" s="75"/>
      <c r="B19" s="81" t="s">
        <v>36</v>
      </c>
      <c r="C19" s="81"/>
      <c r="D19" s="77" t="s">
        <v>14</v>
      </c>
      <c r="E19" s="80">
        <v>0</v>
      </c>
      <c r="F19" s="36"/>
      <c r="G19" s="36">
        <f>E19*F19</f>
        <v>0</v>
      </c>
    </row>
    <row r="20" spans="1:7" s="7" customFormat="1" ht="38.25">
      <c r="A20" s="75"/>
      <c r="B20" s="81" t="s">
        <v>15</v>
      </c>
      <c r="C20" s="81"/>
      <c r="D20" s="77" t="s">
        <v>14</v>
      </c>
      <c r="E20" s="80">
        <v>0</v>
      </c>
      <c r="F20" s="36"/>
      <c r="G20" s="36">
        <f>E20*F20</f>
        <v>0</v>
      </c>
    </row>
    <row r="21" spans="1:7" s="7" customFormat="1" ht="38.25">
      <c r="A21" s="75"/>
      <c r="B21" s="81" t="s">
        <v>106</v>
      </c>
      <c r="C21" s="81"/>
      <c r="D21" s="77" t="s">
        <v>14</v>
      </c>
      <c r="E21" s="80">
        <v>0</v>
      </c>
      <c r="F21" s="36"/>
      <c r="G21" s="36">
        <f>E21*F21</f>
        <v>0</v>
      </c>
    </row>
    <row r="22" spans="1:7" s="7" customFormat="1" ht="12.75">
      <c r="A22" s="75"/>
      <c r="B22" s="79"/>
      <c r="C22" s="79"/>
      <c r="D22" s="77"/>
      <c r="E22" s="80"/>
      <c r="F22" s="36"/>
      <c r="G22" s="36"/>
    </row>
    <row r="23" spans="1:7" s="7" customFormat="1" ht="38.25">
      <c r="A23" s="75">
        <f>A18+1</f>
        <v>4</v>
      </c>
      <c r="B23" s="82" t="s">
        <v>133</v>
      </c>
      <c r="C23" s="82"/>
      <c r="D23" s="77" t="s">
        <v>14</v>
      </c>
      <c r="E23" s="80">
        <v>180</v>
      </c>
      <c r="F23" s="36"/>
      <c r="G23" s="36">
        <f>E23*F23</f>
        <v>0</v>
      </c>
    </row>
    <row r="24" spans="1:7" s="7" customFormat="1" ht="51">
      <c r="A24" s="75"/>
      <c r="B24" s="83" t="s">
        <v>38</v>
      </c>
      <c r="C24" s="83"/>
      <c r="D24" s="77" t="s">
        <v>14</v>
      </c>
      <c r="E24" s="80">
        <v>14</v>
      </c>
      <c r="F24" s="36"/>
      <c r="G24" s="36">
        <f>E24*F24</f>
        <v>0</v>
      </c>
    </row>
    <row r="25" spans="1:7" s="7" customFormat="1" ht="38.25">
      <c r="A25" s="75"/>
      <c r="B25" s="83" t="s">
        <v>20</v>
      </c>
      <c r="C25" s="83"/>
      <c r="D25" s="77" t="s">
        <v>14</v>
      </c>
      <c r="E25" s="80">
        <v>23</v>
      </c>
      <c r="F25" s="36"/>
      <c r="G25" s="36">
        <f>E25*F25</f>
        <v>0</v>
      </c>
    </row>
    <row r="26" spans="1:7" s="7" customFormat="1" ht="38.25">
      <c r="A26" s="75"/>
      <c r="B26" s="83" t="s">
        <v>21</v>
      </c>
      <c r="C26" s="83"/>
      <c r="D26" s="77" t="s">
        <v>14</v>
      </c>
      <c r="E26" s="84">
        <v>150</v>
      </c>
      <c r="F26" s="36"/>
      <c r="G26" s="36">
        <f>E26*F26</f>
        <v>0</v>
      </c>
    </row>
    <row r="27" spans="1:7" s="7" customFormat="1" ht="38.25">
      <c r="A27" s="75"/>
      <c r="B27" s="81" t="s">
        <v>106</v>
      </c>
      <c r="C27" s="83"/>
      <c r="D27" s="77" t="s">
        <v>14</v>
      </c>
      <c r="E27" s="80">
        <v>40</v>
      </c>
      <c r="F27" s="36"/>
      <c r="G27" s="36">
        <f>E27*F27</f>
        <v>0</v>
      </c>
    </row>
    <row r="28" spans="1:7" s="7" customFormat="1" ht="12.75">
      <c r="A28" s="75"/>
      <c r="B28" s="83"/>
      <c r="C28" s="83"/>
      <c r="D28" s="77"/>
      <c r="E28" s="85"/>
      <c r="F28" s="36"/>
      <c r="G28" s="36"/>
    </row>
    <row r="29" spans="1:7" s="7" customFormat="1" ht="38.25">
      <c r="A29" s="75">
        <f>A23+1</f>
        <v>5</v>
      </c>
      <c r="B29" s="79" t="s">
        <v>40</v>
      </c>
      <c r="C29" s="79"/>
      <c r="D29" s="77" t="s">
        <v>14</v>
      </c>
      <c r="E29" s="85">
        <v>0</v>
      </c>
      <c r="F29" s="36"/>
      <c r="G29" s="36">
        <f>E29*F29</f>
        <v>0</v>
      </c>
    </row>
    <row r="30" spans="1:7" s="7" customFormat="1" ht="63.75">
      <c r="A30" s="75"/>
      <c r="B30" s="81" t="s">
        <v>39</v>
      </c>
      <c r="C30" s="81"/>
      <c r="D30" s="77" t="s">
        <v>14</v>
      </c>
      <c r="E30" s="85">
        <v>0</v>
      </c>
      <c r="F30" s="36"/>
      <c r="G30" s="36">
        <f>E30*F30</f>
        <v>0</v>
      </c>
    </row>
    <row r="31" spans="1:7" s="7" customFormat="1" ht="38.25">
      <c r="A31" s="75"/>
      <c r="B31" s="81" t="s">
        <v>15</v>
      </c>
      <c r="C31" s="81"/>
      <c r="D31" s="77" t="s">
        <v>14</v>
      </c>
      <c r="E31" s="85">
        <v>0</v>
      </c>
      <c r="F31" s="36"/>
      <c r="G31" s="36">
        <f>E31*F31</f>
        <v>0</v>
      </c>
    </row>
    <row r="32" spans="1:7" s="7" customFormat="1" ht="38.25">
      <c r="A32" s="75"/>
      <c r="B32" s="81" t="s">
        <v>106</v>
      </c>
      <c r="C32" s="81"/>
      <c r="D32" s="77" t="s">
        <v>14</v>
      </c>
      <c r="E32" s="85">
        <v>0</v>
      </c>
      <c r="F32" s="36"/>
      <c r="G32" s="36">
        <f>E32*F32</f>
        <v>0</v>
      </c>
    </row>
    <row r="33" spans="1:7" s="7" customFormat="1" ht="12.75">
      <c r="A33" s="75"/>
      <c r="B33" s="79"/>
      <c r="C33" s="79"/>
      <c r="D33" s="77"/>
      <c r="E33" s="85"/>
      <c r="F33" s="36"/>
      <c r="G33" s="36"/>
    </row>
    <row r="34" spans="1:7" s="7" customFormat="1" ht="38.25">
      <c r="A34" s="75">
        <f>A29+1</f>
        <v>6</v>
      </c>
      <c r="B34" s="82" t="s">
        <v>41</v>
      </c>
      <c r="C34" s="82"/>
      <c r="D34" s="77" t="s">
        <v>14</v>
      </c>
      <c r="E34" s="85">
        <v>0</v>
      </c>
      <c r="F34" s="36"/>
      <c r="G34" s="36">
        <f>E34*F34</f>
        <v>0</v>
      </c>
    </row>
    <row r="35" spans="1:7" s="7" customFormat="1" ht="51">
      <c r="A35" s="75"/>
      <c r="B35" s="83" t="s">
        <v>42</v>
      </c>
      <c r="C35" s="83"/>
      <c r="D35" s="77" t="s">
        <v>14</v>
      </c>
      <c r="E35" s="85">
        <v>0</v>
      </c>
      <c r="F35" s="36"/>
      <c r="G35" s="36">
        <f>E35*F35</f>
        <v>0</v>
      </c>
    </row>
    <row r="36" spans="1:7" s="7" customFormat="1" ht="38.25">
      <c r="A36" s="75"/>
      <c r="B36" s="83" t="s">
        <v>20</v>
      </c>
      <c r="C36" s="83"/>
      <c r="D36" s="77" t="s">
        <v>14</v>
      </c>
      <c r="E36" s="85">
        <v>0</v>
      </c>
      <c r="F36" s="36"/>
      <c r="G36" s="36">
        <f>E36*F36</f>
        <v>0</v>
      </c>
    </row>
    <row r="37" spans="1:7" s="7" customFormat="1" ht="38.25">
      <c r="A37" s="75"/>
      <c r="B37" s="83" t="s">
        <v>21</v>
      </c>
      <c r="C37" s="83"/>
      <c r="D37" s="77" t="s">
        <v>14</v>
      </c>
      <c r="E37" s="85">
        <v>0</v>
      </c>
      <c r="F37" s="36"/>
      <c r="G37" s="36">
        <f>E37*F37</f>
        <v>0</v>
      </c>
    </row>
    <row r="38" spans="1:7" s="7" customFormat="1" ht="38.25">
      <c r="A38" s="75"/>
      <c r="B38" s="81" t="s">
        <v>106</v>
      </c>
      <c r="C38" s="83"/>
      <c r="D38" s="77" t="s">
        <v>14</v>
      </c>
      <c r="E38" s="85">
        <v>0</v>
      </c>
      <c r="F38" s="36"/>
      <c r="G38" s="36">
        <f>E38*F38</f>
        <v>0</v>
      </c>
    </row>
    <row r="39" spans="1:7" s="7" customFormat="1" ht="12.75">
      <c r="A39" s="75"/>
      <c r="B39" s="83"/>
      <c r="C39" s="83"/>
      <c r="D39" s="77"/>
      <c r="E39" s="85"/>
      <c r="F39" s="36"/>
      <c r="G39" s="36"/>
    </row>
    <row r="40" spans="1:7" s="7" customFormat="1" ht="38.25">
      <c r="A40" s="75">
        <f>A34+1</f>
        <v>7</v>
      </c>
      <c r="B40" s="79" t="s">
        <v>46</v>
      </c>
      <c r="C40" s="79"/>
      <c r="D40" s="77" t="s">
        <v>14</v>
      </c>
      <c r="E40" s="85">
        <v>0</v>
      </c>
      <c r="F40" s="36"/>
      <c r="G40" s="36">
        <f>E40*F40</f>
        <v>0</v>
      </c>
    </row>
    <row r="41" spans="1:7" s="7" customFormat="1" ht="63.75">
      <c r="A41" s="75"/>
      <c r="B41" s="81" t="s">
        <v>43</v>
      </c>
      <c r="C41" s="81"/>
      <c r="D41" s="77" t="s">
        <v>14</v>
      </c>
      <c r="E41" s="85">
        <v>0</v>
      </c>
      <c r="F41" s="36"/>
      <c r="G41" s="36">
        <f>E41*F41</f>
        <v>0</v>
      </c>
    </row>
    <row r="42" spans="1:7" s="7" customFormat="1" ht="38.25">
      <c r="A42" s="75"/>
      <c r="B42" s="81" t="s">
        <v>15</v>
      </c>
      <c r="C42" s="81"/>
      <c r="D42" s="77" t="s">
        <v>14</v>
      </c>
      <c r="E42" s="85">
        <v>0</v>
      </c>
      <c r="F42" s="36"/>
      <c r="G42" s="36">
        <f>E42*F42</f>
        <v>0</v>
      </c>
    </row>
    <row r="43" spans="1:7" s="7" customFormat="1" ht="38.25">
      <c r="A43" s="75"/>
      <c r="B43" s="81" t="s">
        <v>106</v>
      </c>
      <c r="C43" s="81"/>
      <c r="D43" s="77" t="s">
        <v>14</v>
      </c>
      <c r="E43" s="85">
        <v>0</v>
      </c>
      <c r="F43" s="36"/>
      <c r="G43" s="36">
        <f>E43*F43</f>
        <v>0</v>
      </c>
    </row>
    <row r="44" spans="1:7" s="14" customFormat="1" ht="12.75">
      <c r="A44" s="86"/>
      <c r="B44" s="86"/>
      <c r="C44" s="86"/>
      <c r="D44" s="87"/>
      <c r="E44" s="88"/>
      <c r="F44" s="36"/>
      <c r="G44" s="36"/>
    </row>
    <row r="45" spans="1:7" s="7" customFormat="1" ht="38.25">
      <c r="A45" s="75">
        <f>A40+1</f>
        <v>8</v>
      </c>
      <c r="B45" s="79" t="s">
        <v>44</v>
      </c>
      <c r="C45" s="79"/>
      <c r="D45" s="77" t="s">
        <v>14</v>
      </c>
      <c r="E45" s="85">
        <v>0</v>
      </c>
      <c r="F45" s="36"/>
      <c r="G45" s="36">
        <f>E45*F45</f>
        <v>0</v>
      </c>
    </row>
    <row r="46" spans="1:7" s="7" customFormat="1" ht="63.75">
      <c r="A46" s="75"/>
      <c r="B46" s="81" t="s">
        <v>22</v>
      </c>
      <c r="C46" s="81"/>
      <c r="D46" s="77" t="s">
        <v>14</v>
      </c>
      <c r="E46" s="85">
        <v>0</v>
      </c>
      <c r="F46" s="36"/>
      <c r="G46" s="36">
        <f>E46*F46</f>
        <v>0</v>
      </c>
    </row>
    <row r="47" spans="1:7" s="7" customFormat="1" ht="38.25">
      <c r="A47" s="75"/>
      <c r="B47" s="81" t="s">
        <v>15</v>
      </c>
      <c r="C47" s="81"/>
      <c r="D47" s="77" t="s">
        <v>14</v>
      </c>
      <c r="E47" s="85">
        <v>0</v>
      </c>
      <c r="F47" s="36"/>
      <c r="G47" s="36">
        <f>E47*F47</f>
        <v>0</v>
      </c>
    </row>
    <row r="48" spans="1:7" s="7" customFormat="1" ht="38.25">
      <c r="A48" s="75"/>
      <c r="B48" s="81" t="s">
        <v>106</v>
      </c>
      <c r="C48" s="81"/>
      <c r="D48" s="77" t="s">
        <v>14</v>
      </c>
      <c r="E48" s="85">
        <v>0</v>
      </c>
      <c r="F48" s="36"/>
      <c r="G48" s="36">
        <f>E48*F48</f>
        <v>0</v>
      </c>
    </row>
    <row r="49" spans="1:7" s="7" customFormat="1" ht="12.75">
      <c r="A49" s="75"/>
      <c r="B49" s="81"/>
      <c r="C49" s="81"/>
      <c r="D49" s="77"/>
      <c r="E49" s="85"/>
      <c r="F49" s="36"/>
      <c r="G49" s="36"/>
    </row>
    <row r="50" spans="1:7" s="7" customFormat="1" ht="38.25">
      <c r="A50" s="75">
        <f>A45+1</f>
        <v>9</v>
      </c>
      <c r="B50" s="82" t="s">
        <v>49</v>
      </c>
      <c r="C50" s="82"/>
      <c r="D50" s="77" t="s">
        <v>14</v>
      </c>
      <c r="E50" s="85">
        <v>0</v>
      </c>
      <c r="F50" s="36"/>
      <c r="G50" s="36">
        <f>E50*F50</f>
        <v>0</v>
      </c>
    </row>
    <row r="51" spans="1:7" s="7" customFormat="1" ht="51">
      <c r="A51" s="75"/>
      <c r="B51" s="83" t="s">
        <v>48</v>
      </c>
      <c r="C51" s="83"/>
      <c r="D51" s="77" t="s">
        <v>14</v>
      </c>
      <c r="E51" s="85">
        <v>0</v>
      </c>
      <c r="F51" s="36"/>
      <c r="G51" s="36">
        <f>E51*F51</f>
        <v>0</v>
      </c>
    </row>
    <row r="52" spans="1:7" s="7" customFormat="1" ht="38.25">
      <c r="A52" s="75"/>
      <c r="B52" s="83" t="s">
        <v>20</v>
      </c>
      <c r="C52" s="83"/>
      <c r="D52" s="77" t="s">
        <v>14</v>
      </c>
      <c r="E52" s="85">
        <v>0</v>
      </c>
      <c r="F52" s="36"/>
      <c r="G52" s="36">
        <f>E52*F52</f>
        <v>0</v>
      </c>
    </row>
    <row r="53" spans="1:7" s="7" customFormat="1" ht="38.25">
      <c r="A53" s="75"/>
      <c r="B53" s="83" t="s">
        <v>21</v>
      </c>
      <c r="C53" s="83"/>
      <c r="D53" s="77" t="s">
        <v>14</v>
      </c>
      <c r="E53" s="85">
        <v>0</v>
      </c>
      <c r="F53" s="36"/>
      <c r="G53" s="36">
        <f>E53*F53</f>
        <v>0</v>
      </c>
    </row>
    <row r="54" spans="1:7" s="7" customFormat="1" ht="38.25">
      <c r="A54" s="75"/>
      <c r="B54" s="81" t="s">
        <v>106</v>
      </c>
      <c r="C54" s="83"/>
      <c r="D54" s="77" t="s">
        <v>14</v>
      </c>
      <c r="E54" s="85">
        <v>0</v>
      </c>
      <c r="F54" s="36"/>
      <c r="G54" s="36">
        <f>E54*F54</f>
        <v>0</v>
      </c>
    </row>
    <row r="55" spans="1:7" s="7" customFormat="1" ht="12.75">
      <c r="A55" s="75"/>
      <c r="B55" s="81"/>
      <c r="C55" s="81"/>
      <c r="D55" s="77"/>
      <c r="E55" s="85"/>
      <c r="F55" s="36"/>
      <c r="G55" s="36"/>
    </row>
    <row r="56" spans="1:7" s="7" customFormat="1" ht="38.25">
      <c r="A56" s="75">
        <f>A50+1</f>
        <v>10</v>
      </c>
      <c r="B56" s="79" t="s">
        <v>47</v>
      </c>
      <c r="C56" s="79"/>
      <c r="D56" s="77" t="s">
        <v>14</v>
      </c>
      <c r="E56" s="85">
        <v>0</v>
      </c>
      <c r="F56" s="36"/>
      <c r="G56" s="36">
        <f>E56*F56</f>
        <v>0</v>
      </c>
    </row>
    <row r="57" spans="1:7" s="7" customFormat="1" ht="63.75">
      <c r="A57" s="75"/>
      <c r="B57" s="81" t="s">
        <v>45</v>
      </c>
      <c r="C57" s="81"/>
      <c r="D57" s="77" t="s">
        <v>14</v>
      </c>
      <c r="E57" s="85">
        <v>0</v>
      </c>
      <c r="F57" s="36"/>
      <c r="G57" s="36">
        <f>E57*F57</f>
        <v>0</v>
      </c>
    </row>
    <row r="58" spans="1:7" s="7" customFormat="1" ht="38.25">
      <c r="A58" s="75"/>
      <c r="B58" s="81" t="s">
        <v>15</v>
      </c>
      <c r="C58" s="81"/>
      <c r="D58" s="77" t="s">
        <v>14</v>
      </c>
      <c r="E58" s="85">
        <v>0</v>
      </c>
      <c r="F58" s="36"/>
      <c r="G58" s="36">
        <f>E58*F58</f>
        <v>0</v>
      </c>
    </row>
    <row r="59" spans="1:7" s="7" customFormat="1" ht="38.25">
      <c r="A59" s="75"/>
      <c r="B59" s="81" t="s">
        <v>106</v>
      </c>
      <c r="C59" s="81"/>
      <c r="D59" s="77" t="s">
        <v>14</v>
      </c>
      <c r="E59" s="85">
        <v>0</v>
      </c>
      <c r="F59" s="36"/>
      <c r="G59" s="36">
        <f>E59*F59</f>
        <v>0</v>
      </c>
    </row>
    <row r="60" spans="1:7" s="7" customFormat="1" ht="12.75">
      <c r="A60" s="75"/>
      <c r="B60" s="81"/>
      <c r="C60" s="81"/>
      <c r="D60" s="77"/>
      <c r="E60" s="85"/>
      <c r="F60" s="36"/>
      <c r="G60" s="36"/>
    </row>
    <row r="61" spans="1:7" s="7" customFormat="1" ht="38.25">
      <c r="A61" s="75">
        <f>A56+1</f>
        <v>11</v>
      </c>
      <c r="B61" s="79" t="s">
        <v>51</v>
      </c>
      <c r="C61" s="79"/>
      <c r="D61" s="77" t="s">
        <v>14</v>
      </c>
      <c r="E61" s="85">
        <v>0</v>
      </c>
      <c r="F61" s="36"/>
      <c r="G61" s="36">
        <f>E61*F61</f>
        <v>0</v>
      </c>
    </row>
    <row r="62" spans="1:7" s="7" customFormat="1" ht="63.75">
      <c r="A62" s="75"/>
      <c r="B62" s="81" t="s">
        <v>50</v>
      </c>
      <c r="C62" s="81"/>
      <c r="D62" s="77" t="s">
        <v>14</v>
      </c>
      <c r="E62" s="85">
        <v>0</v>
      </c>
      <c r="F62" s="36"/>
      <c r="G62" s="36">
        <f>E62*F62</f>
        <v>0</v>
      </c>
    </row>
    <row r="63" spans="1:7" s="7" customFormat="1" ht="38.25">
      <c r="A63" s="75"/>
      <c r="B63" s="81" t="s">
        <v>15</v>
      </c>
      <c r="C63" s="81"/>
      <c r="D63" s="77" t="s">
        <v>14</v>
      </c>
      <c r="E63" s="85">
        <v>0</v>
      </c>
      <c r="F63" s="36"/>
      <c r="G63" s="36">
        <f>E63*F63</f>
        <v>0</v>
      </c>
    </row>
    <row r="64" spans="1:7" s="7" customFormat="1" ht="38.25">
      <c r="A64" s="75"/>
      <c r="B64" s="81" t="s">
        <v>106</v>
      </c>
      <c r="C64" s="81"/>
      <c r="D64" s="77" t="s">
        <v>14</v>
      </c>
      <c r="E64" s="85">
        <v>0</v>
      </c>
      <c r="F64" s="36"/>
      <c r="G64" s="36">
        <f>E64*F64</f>
        <v>0</v>
      </c>
    </row>
    <row r="65" spans="1:7" s="14" customFormat="1" ht="12.75">
      <c r="A65" s="75"/>
      <c r="B65" s="83"/>
      <c r="C65" s="83"/>
      <c r="D65" s="77"/>
      <c r="E65" s="85"/>
      <c r="F65" s="36"/>
      <c r="G65" s="36"/>
    </row>
    <row r="66" spans="1:7" s="7" customFormat="1" ht="38.25">
      <c r="A66" s="75">
        <f>A61+1</f>
        <v>12</v>
      </c>
      <c r="B66" s="82" t="s">
        <v>53</v>
      </c>
      <c r="C66" s="82"/>
      <c r="D66" s="77" t="s">
        <v>14</v>
      </c>
      <c r="E66" s="85">
        <v>0</v>
      </c>
      <c r="F66" s="36"/>
      <c r="G66" s="36">
        <f>E66*F66</f>
        <v>0</v>
      </c>
    </row>
    <row r="67" spans="1:7" s="7" customFormat="1" ht="51">
      <c r="A67" s="75"/>
      <c r="B67" s="83" t="s">
        <v>52</v>
      </c>
      <c r="C67" s="83"/>
      <c r="D67" s="77" t="s">
        <v>14</v>
      </c>
      <c r="E67" s="85">
        <v>0</v>
      </c>
      <c r="F67" s="36"/>
      <c r="G67" s="36">
        <f>E67*F67</f>
        <v>0</v>
      </c>
    </row>
    <row r="68" spans="1:7" s="7" customFormat="1" ht="38.25">
      <c r="A68" s="75"/>
      <c r="B68" s="83" t="s">
        <v>20</v>
      </c>
      <c r="C68" s="83"/>
      <c r="D68" s="77" t="s">
        <v>14</v>
      </c>
      <c r="E68" s="85">
        <v>0</v>
      </c>
      <c r="F68" s="36"/>
      <c r="G68" s="36">
        <f>E68*F68</f>
        <v>0</v>
      </c>
    </row>
    <row r="69" spans="1:7" s="7" customFormat="1" ht="38.25">
      <c r="A69" s="75"/>
      <c r="B69" s="83" t="s">
        <v>21</v>
      </c>
      <c r="C69" s="83"/>
      <c r="D69" s="77" t="s">
        <v>14</v>
      </c>
      <c r="E69" s="85">
        <v>0</v>
      </c>
      <c r="F69" s="36"/>
      <c r="G69" s="36">
        <f>E69*F69</f>
        <v>0</v>
      </c>
    </row>
    <row r="70" spans="1:7" s="7" customFormat="1" ht="38.25">
      <c r="A70" s="75"/>
      <c r="B70" s="81" t="s">
        <v>106</v>
      </c>
      <c r="C70" s="83"/>
      <c r="D70" s="77" t="s">
        <v>14</v>
      </c>
      <c r="E70" s="85">
        <v>0</v>
      </c>
      <c r="F70" s="36"/>
      <c r="G70" s="36">
        <f>E70*F70</f>
        <v>0</v>
      </c>
    </row>
    <row r="71" spans="1:7" s="7" customFormat="1" ht="12.75">
      <c r="A71" s="75"/>
      <c r="B71" s="81"/>
      <c r="C71" s="81"/>
      <c r="D71" s="77"/>
      <c r="E71" s="85"/>
      <c r="F71" s="36"/>
      <c r="G71" s="36"/>
    </row>
    <row r="72" spans="1:7" s="7" customFormat="1" ht="38.25">
      <c r="A72" s="75">
        <f>A66+1</f>
        <v>13</v>
      </c>
      <c r="B72" s="79" t="s">
        <v>54</v>
      </c>
      <c r="C72" s="79"/>
      <c r="D72" s="77" t="s">
        <v>14</v>
      </c>
      <c r="E72" s="85">
        <v>0</v>
      </c>
      <c r="F72" s="36"/>
      <c r="G72" s="36">
        <f>E72*F72</f>
        <v>0</v>
      </c>
    </row>
    <row r="73" spans="1:7" s="7" customFormat="1" ht="63.75">
      <c r="A73" s="75"/>
      <c r="B73" s="81" t="s">
        <v>55</v>
      </c>
      <c r="C73" s="81"/>
      <c r="D73" s="77" t="s">
        <v>14</v>
      </c>
      <c r="E73" s="85">
        <v>0</v>
      </c>
      <c r="F73" s="36"/>
      <c r="G73" s="36">
        <f>E73*F73</f>
        <v>0</v>
      </c>
    </row>
    <row r="74" spans="1:7" s="7" customFormat="1" ht="38.25">
      <c r="A74" s="75"/>
      <c r="B74" s="81" t="s">
        <v>15</v>
      </c>
      <c r="C74" s="81"/>
      <c r="D74" s="77" t="s">
        <v>14</v>
      </c>
      <c r="E74" s="85">
        <v>0</v>
      </c>
      <c r="F74" s="36"/>
      <c r="G74" s="36">
        <f>E74*F74</f>
        <v>0</v>
      </c>
    </row>
    <row r="75" spans="1:7" s="7" customFormat="1" ht="38.25">
      <c r="A75" s="75"/>
      <c r="B75" s="81" t="s">
        <v>106</v>
      </c>
      <c r="C75" s="81"/>
      <c r="D75" s="77" t="s">
        <v>14</v>
      </c>
      <c r="E75" s="85">
        <v>0</v>
      </c>
      <c r="F75" s="36"/>
      <c r="G75" s="36">
        <f>E75*F75</f>
        <v>0</v>
      </c>
    </row>
    <row r="76" spans="1:5" s="14" customFormat="1" ht="12.75">
      <c r="A76" s="86"/>
      <c r="B76" s="86"/>
      <c r="C76" s="86"/>
      <c r="D76" s="87"/>
      <c r="E76" s="88"/>
    </row>
    <row r="77" spans="1:7" s="7" customFormat="1" ht="65.25" customHeight="1">
      <c r="A77" s="75">
        <f>A45+1</f>
        <v>9</v>
      </c>
      <c r="B77" s="82" t="s">
        <v>107</v>
      </c>
      <c r="C77" s="82"/>
      <c r="D77" s="77" t="s">
        <v>14</v>
      </c>
      <c r="E77" s="85">
        <v>25</v>
      </c>
      <c r="F77" s="36"/>
      <c r="G77" s="36">
        <f>E77*F77</f>
        <v>0</v>
      </c>
    </row>
    <row r="78" spans="1:7" s="7" customFormat="1" ht="12.75">
      <c r="A78" s="75"/>
      <c r="B78" s="82"/>
      <c r="C78" s="82"/>
      <c r="D78" s="77"/>
      <c r="E78" s="85"/>
      <c r="F78" s="36"/>
      <c r="G78" s="36"/>
    </row>
    <row r="79" spans="1:7" s="7" customFormat="1" ht="38.25">
      <c r="A79" s="75">
        <f>A77+1</f>
        <v>10</v>
      </c>
      <c r="B79" s="82" t="s">
        <v>29</v>
      </c>
      <c r="C79" s="82"/>
      <c r="D79" s="77" t="s">
        <v>8</v>
      </c>
      <c r="E79" s="85">
        <v>3</v>
      </c>
      <c r="F79" s="36"/>
      <c r="G79" s="36">
        <f>E79*F79</f>
        <v>0</v>
      </c>
    </row>
    <row r="80" spans="1:7" s="7" customFormat="1" ht="12.75">
      <c r="A80" s="89"/>
      <c r="B80" s="82"/>
      <c r="C80" s="82"/>
      <c r="D80" s="87"/>
      <c r="E80" s="85"/>
      <c r="F80" s="38"/>
      <c r="G80" s="38"/>
    </row>
    <row r="81" spans="1:7" s="7" customFormat="1" ht="65.25" customHeight="1">
      <c r="A81" s="75">
        <f>A79+1</f>
        <v>11</v>
      </c>
      <c r="B81" s="82" t="s">
        <v>124</v>
      </c>
      <c r="C81" s="82"/>
      <c r="D81" s="77" t="s">
        <v>14</v>
      </c>
      <c r="E81" s="90">
        <v>10</v>
      </c>
      <c r="F81" s="36"/>
      <c r="G81" s="36">
        <f>E81*F81</f>
        <v>0</v>
      </c>
    </row>
    <row r="82" spans="1:7" s="7" customFormat="1" ht="12.75">
      <c r="A82" s="75"/>
      <c r="B82" s="82"/>
      <c r="C82" s="82"/>
      <c r="D82" s="77"/>
      <c r="E82" s="85"/>
      <c r="F82" s="36"/>
      <c r="G82" s="36"/>
    </row>
    <row r="83" spans="1:7" s="7" customFormat="1" ht="38.25">
      <c r="A83" s="75">
        <f>A81+1</f>
        <v>12</v>
      </c>
      <c r="B83" s="82" t="s">
        <v>56</v>
      </c>
      <c r="C83" s="82"/>
      <c r="D83" s="77" t="s">
        <v>8</v>
      </c>
      <c r="E83" s="85">
        <v>9</v>
      </c>
      <c r="F83" s="36"/>
      <c r="G83" s="36">
        <f>E83*F83</f>
        <v>0</v>
      </c>
    </row>
    <row r="84" spans="1:7" s="7" customFormat="1" ht="12.75">
      <c r="A84" s="89"/>
      <c r="B84" s="82"/>
      <c r="C84" s="82"/>
      <c r="D84" s="87"/>
      <c r="E84" s="85"/>
      <c r="F84" s="38"/>
      <c r="G84" s="38"/>
    </row>
    <row r="85" spans="1:7" s="7" customFormat="1" ht="65.25" customHeight="1">
      <c r="A85" s="75">
        <f>A83+1</f>
        <v>13</v>
      </c>
      <c r="B85" s="82" t="s">
        <v>108</v>
      </c>
      <c r="C85" s="82"/>
      <c r="D85" s="77" t="s">
        <v>14</v>
      </c>
      <c r="E85" s="90">
        <v>15</v>
      </c>
      <c r="F85" s="36"/>
      <c r="G85" s="36">
        <f>E85*F85</f>
        <v>0</v>
      </c>
    </row>
    <row r="86" spans="1:7" s="7" customFormat="1" ht="12.75">
      <c r="A86" s="75"/>
      <c r="B86" s="82"/>
      <c r="C86" s="82"/>
      <c r="D86" s="77"/>
      <c r="E86" s="85"/>
      <c r="F86" s="36"/>
      <c r="G86" s="36"/>
    </row>
    <row r="87" spans="1:7" s="7" customFormat="1" ht="38.25">
      <c r="A87" s="75">
        <f>A85+1</f>
        <v>14</v>
      </c>
      <c r="B87" s="82" t="s">
        <v>57</v>
      </c>
      <c r="C87" s="82"/>
      <c r="D87" s="77" t="s">
        <v>8</v>
      </c>
      <c r="E87" s="85">
        <v>8</v>
      </c>
      <c r="F87" s="36"/>
      <c r="G87" s="36">
        <f>E87*F87</f>
        <v>0</v>
      </c>
    </row>
    <row r="88" spans="1:7" s="7" customFormat="1" ht="12.75">
      <c r="A88" s="75"/>
      <c r="B88" s="79"/>
      <c r="C88" s="79"/>
      <c r="D88" s="77"/>
      <c r="E88" s="85"/>
      <c r="F88" s="35"/>
      <c r="G88" s="35"/>
    </row>
    <row r="89" spans="1:7" s="7" customFormat="1" ht="25.5">
      <c r="A89" s="75">
        <f>A87+1</f>
        <v>15</v>
      </c>
      <c r="B89" s="79" t="s">
        <v>58</v>
      </c>
      <c r="C89" s="79"/>
      <c r="D89" s="77" t="s">
        <v>14</v>
      </c>
      <c r="E89" s="85">
        <v>1.5</v>
      </c>
      <c r="F89" s="36"/>
      <c r="G89" s="36">
        <f>E89*F89</f>
        <v>0</v>
      </c>
    </row>
    <row r="90" spans="1:7" s="7" customFormat="1" ht="38.25">
      <c r="A90" s="75"/>
      <c r="B90" s="81" t="s">
        <v>109</v>
      </c>
      <c r="C90" s="81"/>
      <c r="D90" s="77" t="s">
        <v>14</v>
      </c>
      <c r="E90" s="85">
        <v>1</v>
      </c>
      <c r="F90" s="36"/>
      <c r="G90" s="36">
        <f>E90*F90</f>
        <v>0</v>
      </c>
    </row>
    <row r="91" spans="1:7" s="7" customFormat="1" ht="12.75">
      <c r="A91" s="75"/>
      <c r="B91" s="81"/>
      <c r="C91" s="81"/>
      <c r="D91" s="77"/>
      <c r="E91" s="85"/>
      <c r="F91" s="36"/>
      <c r="G91" s="36"/>
    </row>
    <row r="92" spans="1:7" s="14" customFormat="1" ht="63.75">
      <c r="A92" s="75">
        <f>A89+1</f>
        <v>16</v>
      </c>
      <c r="B92" s="91" t="s">
        <v>126</v>
      </c>
      <c r="C92" s="92"/>
      <c r="D92" s="77" t="s">
        <v>8</v>
      </c>
      <c r="E92" s="85">
        <v>4</v>
      </c>
      <c r="F92" s="36"/>
      <c r="G92" s="36">
        <f>E92*F92</f>
        <v>0</v>
      </c>
    </row>
    <row r="93" spans="1:7" s="14" customFormat="1" ht="12.75">
      <c r="A93" s="75"/>
      <c r="B93" s="76"/>
      <c r="C93" s="76"/>
      <c r="D93" s="93"/>
      <c r="E93" s="94"/>
      <c r="G93" s="36"/>
    </row>
    <row r="94" spans="1:7" s="14" customFormat="1" ht="63.75">
      <c r="A94" s="75">
        <f>A92+1</f>
        <v>17</v>
      </c>
      <c r="B94" s="91" t="s">
        <v>125</v>
      </c>
      <c r="C94" s="92"/>
      <c r="D94" s="77" t="s">
        <v>8</v>
      </c>
      <c r="E94" s="85">
        <v>3</v>
      </c>
      <c r="F94" s="36"/>
      <c r="G94" s="36">
        <f>E94*F94</f>
        <v>0</v>
      </c>
    </row>
    <row r="95" spans="1:7" s="14" customFormat="1" ht="12.75">
      <c r="A95" s="75"/>
      <c r="B95" s="76"/>
      <c r="C95" s="76"/>
      <c r="D95" s="93"/>
      <c r="E95" s="95"/>
      <c r="G95" s="36"/>
    </row>
    <row r="96" spans="1:7" s="14" customFormat="1" ht="51">
      <c r="A96" s="75">
        <f>A94+1</f>
        <v>18</v>
      </c>
      <c r="B96" s="96" t="s">
        <v>116</v>
      </c>
      <c r="C96" s="76"/>
      <c r="D96" s="93" t="s">
        <v>8</v>
      </c>
      <c r="E96" s="97">
        <v>10</v>
      </c>
      <c r="F96" s="36"/>
      <c r="G96" s="36">
        <f>E96*F96</f>
        <v>0</v>
      </c>
    </row>
    <row r="97" spans="1:7" s="14" customFormat="1" ht="12.75">
      <c r="A97" s="75"/>
      <c r="B97" s="76"/>
      <c r="C97" s="76"/>
      <c r="D97" s="93"/>
      <c r="E97" s="95"/>
      <c r="F97" s="36"/>
      <c r="G97" s="36"/>
    </row>
    <row r="98" spans="1:7" s="7" customFormat="1" ht="25.5">
      <c r="A98" s="98">
        <f>A96+1</f>
        <v>19</v>
      </c>
      <c r="B98" s="99" t="s">
        <v>79</v>
      </c>
      <c r="C98" s="100">
        <v>1</v>
      </c>
      <c r="D98" s="93" t="s">
        <v>27</v>
      </c>
      <c r="E98" s="85">
        <v>2</v>
      </c>
      <c r="F98" s="39"/>
      <c r="G98" s="39">
        <f>E98*F98</f>
        <v>0</v>
      </c>
    </row>
    <row r="99" spans="1:7" s="7" customFormat="1" ht="12.75">
      <c r="A99" s="98"/>
      <c r="B99" s="99"/>
      <c r="C99" s="100"/>
      <c r="D99" s="101"/>
      <c r="E99" s="102"/>
      <c r="F99" s="40"/>
      <c r="G99" s="41"/>
    </row>
    <row r="100" spans="1:7" s="7" customFormat="1" ht="12.75">
      <c r="A100" s="98">
        <f>A98+1</f>
        <v>20</v>
      </c>
      <c r="B100" s="99" t="s">
        <v>61</v>
      </c>
      <c r="C100" s="100">
        <v>1</v>
      </c>
      <c r="D100" s="103" t="s">
        <v>27</v>
      </c>
      <c r="E100" s="85">
        <v>2</v>
      </c>
      <c r="F100" s="40"/>
      <c r="G100" s="39">
        <f>E100*F100</f>
        <v>0</v>
      </c>
    </row>
    <row r="101" spans="1:7" s="14" customFormat="1" ht="12.75">
      <c r="A101" s="75"/>
      <c r="B101" s="76"/>
      <c r="C101" s="76"/>
      <c r="D101" s="93"/>
      <c r="E101" s="104"/>
      <c r="F101" s="36"/>
      <c r="G101" s="36"/>
    </row>
    <row r="102" spans="1:7" s="14" customFormat="1" ht="25.5">
      <c r="A102" s="98">
        <f>A100+1</f>
        <v>21</v>
      </c>
      <c r="B102" s="96" t="s">
        <v>110</v>
      </c>
      <c r="C102" s="76"/>
      <c r="D102" s="103" t="s">
        <v>27</v>
      </c>
      <c r="E102" s="94">
        <v>2</v>
      </c>
      <c r="F102" s="40"/>
      <c r="G102" s="39">
        <f>E102*F102</f>
        <v>0</v>
      </c>
    </row>
    <row r="103" spans="1:7" s="14" customFormat="1" ht="12.75">
      <c r="A103" s="75"/>
      <c r="B103" s="76"/>
      <c r="C103" s="76"/>
      <c r="D103" s="93"/>
      <c r="E103" s="94"/>
      <c r="F103" s="36"/>
      <c r="G103" s="36"/>
    </row>
    <row r="104" spans="1:7" s="37" customFormat="1" ht="25.5" customHeight="1">
      <c r="A104" s="105">
        <f>A102+1</f>
        <v>22</v>
      </c>
      <c r="B104" s="106" t="s">
        <v>63</v>
      </c>
      <c r="C104" s="106"/>
      <c r="D104" s="107" t="s">
        <v>8</v>
      </c>
      <c r="E104" s="85">
        <v>8</v>
      </c>
      <c r="F104" s="39"/>
      <c r="G104" s="39">
        <f>E104*F104</f>
        <v>0</v>
      </c>
    </row>
    <row r="105" spans="1:7" s="37" customFormat="1" ht="12.75">
      <c r="A105" s="105"/>
      <c r="B105" s="106"/>
      <c r="C105" s="106"/>
      <c r="D105" s="108"/>
      <c r="E105" s="109"/>
      <c r="F105" s="39"/>
      <c r="G105" s="39"/>
    </row>
    <row r="106" spans="1:7" s="37" customFormat="1" ht="63.75">
      <c r="A106" s="105">
        <f>A104+1</f>
        <v>23</v>
      </c>
      <c r="B106" s="106" t="s">
        <v>111</v>
      </c>
      <c r="C106" s="106"/>
      <c r="D106" s="107" t="s">
        <v>62</v>
      </c>
      <c r="E106" s="110">
        <v>0.28</v>
      </c>
      <c r="F106" s="39"/>
      <c r="G106" s="39">
        <f>E106*F106</f>
        <v>0</v>
      </c>
    </row>
    <row r="107" spans="1:7" s="14" customFormat="1" ht="12.75">
      <c r="A107" s="75"/>
      <c r="B107" s="76"/>
      <c r="C107" s="76"/>
      <c r="D107" s="93"/>
      <c r="E107" s="95"/>
      <c r="F107" s="36"/>
      <c r="G107" s="36"/>
    </row>
    <row r="108" spans="1:7" s="14" customFormat="1" ht="51">
      <c r="A108" s="98">
        <f>A106+1</f>
        <v>24</v>
      </c>
      <c r="B108" s="106" t="s">
        <v>112</v>
      </c>
      <c r="C108" s="76"/>
      <c r="D108" s="111" t="s">
        <v>27</v>
      </c>
      <c r="E108" s="97">
        <v>2</v>
      </c>
      <c r="F108" s="40"/>
      <c r="G108" s="39">
        <f>E108*F108</f>
        <v>0</v>
      </c>
    </row>
    <row r="109" spans="1:7" s="14" customFormat="1" ht="12.75">
      <c r="A109" s="75"/>
      <c r="B109" s="76"/>
      <c r="C109" s="76"/>
      <c r="D109" s="93"/>
      <c r="E109" s="95"/>
      <c r="G109" s="36"/>
    </row>
    <row r="110" spans="1:7" s="37" customFormat="1" ht="76.5">
      <c r="A110" s="105">
        <f>A108+1</f>
        <v>25</v>
      </c>
      <c r="B110" s="112" t="s">
        <v>117</v>
      </c>
      <c r="C110" s="112"/>
      <c r="D110" s="111" t="s">
        <v>24</v>
      </c>
      <c r="E110" s="85">
        <v>0</v>
      </c>
      <c r="F110" s="36"/>
      <c r="G110" s="36">
        <f>E110*F110</f>
        <v>0</v>
      </c>
    </row>
    <row r="111" spans="1:7" s="45" customFormat="1" ht="12">
      <c r="A111" s="113"/>
      <c r="B111" s="114"/>
      <c r="C111" s="114"/>
      <c r="D111" s="115"/>
      <c r="E111" s="116"/>
      <c r="F111" s="43"/>
      <c r="G111" s="44"/>
    </row>
    <row r="112" spans="1:7" s="37" customFormat="1" ht="66" customHeight="1">
      <c r="A112" s="105">
        <f>A110+1</f>
        <v>26</v>
      </c>
      <c r="B112" s="112" t="s">
        <v>25</v>
      </c>
      <c r="C112" s="112"/>
      <c r="D112" s="111" t="s">
        <v>11</v>
      </c>
      <c r="E112" s="85">
        <v>3</v>
      </c>
      <c r="F112" s="36"/>
      <c r="G112" s="36">
        <f>E112*F112</f>
        <v>0</v>
      </c>
    </row>
    <row r="113" spans="1:7" s="45" customFormat="1" ht="12">
      <c r="A113" s="113"/>
      <c r="B113" s="114"/>
      <c r="C113" s="114"/>
      <c r="D113" s="115"/>
      <c r="E113" s="116"/>
      <c r="F113" s="43"/>
      <c r="G113" s="44"/>
    </row>
    <row r="114" spans="1:7" s="14" customFormat="1" ht="51">
      <c r="A114" s="105">
        <f>A112+1</f>
        <v>27</v>
      </c>
      <c r="B114" s="117" t="s">
        <v>26</v>
      </c>
      <c r="C114" s="117"/>
      <c r="D114" s="111" t="s">
        <v>24</v>
      </c>
      <c r="E114" s="118">
        <v>0</v>
      </c>
      <c r="F114" s="36"/>
      <c r="G114" s="36">
        <f>E114*F114</f>
        <v>0</v>
      </c>
    </row>
    <row r="115" spans="1:7" s="45" customFormat="1" ht="12.75">
      <c r="A115" s="113"/>
      <c r="B115" s="114"/>
      <c r="C115" s="114"/>
      <c r="D115" s="115"/>
      <c r="E115" s="116"/>
      <c r="F115" s="36"/>
      <c r="G115" s="36"/>
    </row>
    <row r="116" spans="1:7" s="14" customFormat="1" ht="12.75">
      <c r="A116" s="105">
        <f>A114+1</f>
        <v>28</v>
      </c>
      <c r="B116" s="96" t="s">
        <v>118</v>
      </c>
      <c r="C116" s="76"/>
      <c r="D116" s="111" t="s">
        <v>27</v>
      </c>
      <c r="E116" s="85">
        <v>1</v>
      </c>
      <c r="F116" s="36"/>
      <c r="G116" s="36">
        <f>E116*F116</f>
        <v>0</v>
      </c>
    </row>
    <row r="117" spans="1:7" s="14" customFormat="1" ht="12.75">
      <c r="A117" s="75"/>
      <c r="B117" s="76"/>
      <c r="C117" s="76"/>
      <c r="D117" s="77"/>
      <c r="E117" s="119"/>
      <c r="F117" s="36"/>
      <c r="G117" s="36"/>
    </row>
    <row r="118" spans="1:7" s="14" customFormat="1" ht="38.25">
      <c r="A118" s="105">
        <f>A116+1</f>
        <v>29</v>
      </c>
      <c r="B118" s="76" t="s">
        <v>17</v>
      </c>
      <c r="C118" s="76"/>
      <c r="D118" s="111" t="s">
        <v>11</v>
      </c>
      <c r="E118" s="85">
        <v>600</v>
      </c>
      <c r="F118" s="36"/>
      <c r="G118" s="36">
        <f>E118*F118</f>
        <v>0</v>
      </c>
    </row>
    <row r="119" spans="1:7" s="14" customFormat="1" ht="12.75">
      <c r="A119" s="75"/>
      <c r="B119" s="106"/>
      <c r="C119" s="106"/>
      <c r="D119" s="77"/>
      <c r="E119" s="119"/>
      <c r="F119" s="36"/>
      <c r="G119" s="36"/>
    </row>
    <row r="120" spans="1:7" s="7" customFormat="1" ht="38.25">
      <c r="A120" s="75">
        <f>A118+1</f>
        <v>30</v>
      </c>
      <c r="B120" s="106" t="s">
        <v>59</v>
      </c>
      <c r="C120" s="106"/>
      <c r="D120" s="111" t="s">
        <v>11</v>
      </c>
      <c r="E120" s="85">
        <v>50</v>
      </c>
      <c r="F120" s="39"/>
      <c r="G120" s="39">
        <f>E120*F120</f>
        <v>0</v>
      </c>
    </row>
    <row r="121" spans="1:7" s="7" customFormat="1" ht="12.75">
      <c r="A121" s="75"/>
      <c r="B121" s="106"/>
      <c r="C121" s="106"/>
      <c r="D121" s="77"/>
      <c r="E121" s="109"/>
      <c r="F121" s="39"/>
      <c r="G121" s="39"/>
    </row>
    <row r="122" spans="1:7" s="7" customFormat="1" ht="38.25">
      <c r="A122" s="75">
        <f>A120+1</f>
        <v>31</v>
      </c>
      <c r="B122" s="106" t="s">
        <v>60</v>
      </c>
      <c r="C122" s="106"/>
      <c r="D122" s="77" t="s">
        <v>11</v>
      </c>
      <c r="E122" s="85">
        <v>0</v>
      </c>
      <c r="F122" s="39"/>
      <c r="G122" s="39">
        <f>E122*F122</f>
        <v>0</v>
      </c>
    </row>
    <row r="123" spans="1:7" s="7" customFormat="1" ht="12.75">
      <c r="A123" s="75"/>
      <c r="B123" s="106"/>
      <c r="C123" s="106"/>
      <c r="D123" s="77"/>
      <c r="E123" s="119"/>
      <c r="F123" s="36"/>
      <c r="G123" s="36"/>
    </row>
    <row r="124" spans="1:7" s="7" customFormat="1" ht="63.75">
      <c r="A124" s="75">
        <f>A122+1</f>
        <v>32</v>
      </c>
      <c r="B124" s="120" t="s">
        <v>19</v>
      </c>
      <c r="C124" s="120"/>
      <c r="D124" s="111" t="s">
        <v>11</v>
      </c>
      <c r="E124" s="121">
        <v>200</v>
      </c>
      <c r="F124" s="36"/>
      <c r="G124" s="36">
        <f>E124*F124</f>
        <v>0</v>
      </c>
    </row>
    <row r="125" spans="1:7" s="7" customFormat="1" ht="12.75">
      <c r="A125" s="75"/>
      <c r="B125" s="120"/>
      <c r="C125" s="120"/>
      <c r="D125" s="122"/>
      <c r="E125" s="119"/>
      <c r="F125" s="36"/>
      <c r="G125" s="36"/>
    </row>
    <row r="126" spans="1:7" s="7" customFormat="1" ht="25.5">
      <c r="A126" s="75">
        <f>A124+1</f>
        <v>33</v>
      </c>
      <c r="B126" s="76" t="s">
        <v>16</v>
      </c>
      <c r="C126" s="76"/>
      <c r="D126" s="111" t="s">
        <v>11</v>
      </c>
      <c r="E126" s="85">
        <v>200</v>
      </c>
      <c r="F126" s="36"/>
      <c r="G126" s="36">
        <f>E126*F126</f>
        <v>0</v>
      </c>
    </row>
    <row r="127" spans="1:7" s="7" customFormat="1" ht="12.75">
      <c r="A127" s="75"/>
      <c r="B127" s="76"/>
      <c r="C127" s="76"/>
      <c r="D127" s="77"/>
      <c r="E127" s="119"/>
      <c r="F127" s="36"/>
      <c r="G127" s="36"/>
    </row>
    <row r="128" spans="1:7" s="7" customFormat="1" ht="12.75">
      <c r="A128" s="75">
        <f>A126+1</f>
        <v>34</v>
      </c>
      <c r="B128" s="123" t="s">
        <v>12</v>
      </c>
      <c r="C128" s="123"/>
      <c r="D128" s="111" t="s">
        <v>13</v>
      </c>
      <c r="E128" s="85">
        <v>3</v>
      </c>
      <c r="F128" s="46"/>
      <c r="G128" s="47">
        <f>E128/100*SUM(G8:G127)</f>
        <v>0</v>
      </c>
    </row>
    <row r="129" spans="1:7" s="7" customFormat="1" ht="12.75">
      <c r="A129" s="89"/>
      <c r="B129" s="123"/>
      <c r="C129" s="123"/>
      <c r="D129" s="87"/>
      <c r="E129" s="124"/>
      <c r="F129" s="48"/>
      <c r="G129" s="36"/>
    </row>
    <row r="130" spans="1:7" s="7" customFormat="1" ht="15.75" thickBot="1">
      <c r="A130" s="125" t="s">
        <v>128</v>
      </c>
      <c r="B130" s="126"/>
      <c r="C130" s="126"/>
      <c r="D130" s="126"/>
      <c r="E130" s="126"/>
      <c r="F130" s="49"/>
      <c r="G130" s="50">
        <f>SUM(G8:G129)</f>
        <v>0</v>
      </c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view="pageBreakPreview" zoomScaleSheetLayoutView="100" zoomScalePageLayoutView="0" workbookViewId="0" topLeftCell="A1">
      <pane ySplit="6" topLeftCell="A32" activePane="bottomLeft" state="frozen"/>
      <selection pane="topLeft" activeCell="A1" sqref="A1"/>
      <selection pane="bottomLeft" activeCell="A1" sqref="A1:E16384"/>
    </sheetView>
  </sheetViews>
  <sheetFormatPr defaultColWidth="9.00390625" defaultRowHeight="12.75"/>
  <cols>
    <col min="1" max="1" width="3.25390625" style="127" customWidth="1"/>
    <col min="2" max="2" width="36.75390625" style="128" customWidth="1"/>
    <col min="3" max="3" width="0.875" style="127" customWidth="1"/>
    <col min="4" max="4" width="6.125" style="129" customWidth="1"/>
    <col min="5" max="5" width="10.875" style="151" customWidth="1"/>
    <col min="6" max="6" width="11.875" style="26" customWidth="1"/>
    <col min="7" max="7" width="14.25390625" style="26" customWidth="1"/>
    <col min="8" max="16384" width="9.125" style="26" customWidth="1"/>
  </cols>
  <sheetData>
    <row r="1" spans="1:7" ht="14.25">
      <c r="A1" s="56" t="s">
        <v>105</v>
      </c>
      <c r="B1" s="57"/>
      <c r="C1" s="130"/>
      <c r="D1" s="58"/>
      <c r="E1" s="59"/>
      <c r="F1" s="25"/>
      <c r="G1" s="25"/>
    </row>
    <row r="2" spans="1:7" ht="14.25">
      <c r="A2" s="56"/>
      <c r="B2" s="57"/>
      <c r="C2" s="130"/>
      <c r="D2" s="58"/>
      <c r="E2" s="59"/>
      <c r="F2" s="25"/>
      <c r="G2" s="25"/>
    </row>
    <row r="3" spans="1:7" s="29" customFormat="1" ht="12.75">
      <c r="A3" s="60" t="s">
        <v>30</v>
      </c>
      <c r="B3" s="61"/>
      <c r="C3" s="61"/>
      <c r="D3" s="62"/>
      <c r="E3" s="63"/>
      <c r="F3" s="27"/>
      <c r="G3" s="28"/>
    </row>
    <row r="4" spans="1:7" s="29" customFormat="1" ht="12.75">
      <c r="A4" s="60" t="s">
        <v>31</v>
      </c>
      <c r="B4" s="64"/>
      <c r="C4" s="64"/>
      <c r="D4" s="65"/>
      <c r="E4" s="66"/>
      <c r="F4" s="30"/>
      <c r="G4" s="31"/>
    </row>
    <row r="5" spans="1:7" ht="13.5" thickBot="1">
      <c r="A5" s="67"/>
      <c r="B5" s="68"/>
      <c r="C5" s="131"/>
      <c r="D5" s="69"/>
      <c r="E5" s="70"/>
      <c r="F5" s="32"/>
      <c r="G5" s="32"/>
    </row>
    <row r="6" spans="1:7" ht="12.75">
      <c r="A6" s="71" t="s">
        <v>9</v>
      </c>
      <c r="B6" s="72" t="s">
        <v>10</v>
      </c>
      <c r="C6" s="132"/>
      <c r="D6" s="73" t="s">
        <v>4</v>
      </c>
      <c r="E6" s="74" t="s">
        <v>5</v>
      </c>
      <c r="F6" s="33" t="s">
        <v>6</v>
      </c>
      <c r="G6" s="34" t="s">
        <v>7</v>
      </c>
    </row>
    <row r="7" spans="1:7" ht="12.75">
      <c r="A7" s="133"/>
      <c r="B7" s="134"/>
      <c r="C7" s="135"/>
      <c r="D7" s="136"/>
      <c r="E7" s="137"/>
      <c r="F7" s="51"/>
      <c r="G7" s="51"/>
    </row>
    <row r="8" spans="1:7" s="7" customFormat="1" ht="26.25" customHeight="1">
      <c r="A8" s="98">
        <v>1</v>
      </c>
      <c r="B8" s="79" t="s">
        <v>69</v>
      </c>
      <c r="C8" s="138"/>
      <c r="D8" s="139" t="s">
        <v>11</v>
      </c>
      <c r="E8" s="121">
        <v>30</v>
      </c>
      <c r="F8" s="40"/>
      <c r="G8" s="40">
        <f>E8*F8</f>
        <v>0</v>
      </c>
    </row>
    <row r="9" spans="1:7" s="7" customFormat="1" ht="12.75">
      <c r="A9" s="98"/>
      <c r="B9" s="79"/>
      <c r="C9" s="138"/>
      <c r="D9" s="139"/>
      <c r="E9" s="121"/>
      <c r="F9" s="40"/>
      <c r="G9" s="40"/>
    </row>
    <row r="10" spans="1:7" s="7" customFormat="1" ht="26.25" customHeight="1">
      <c r="A10" s="98">
        <f>A8+1</f>
        <v>2</v>
      </c>
      <c r="B10" s="79" t="s">
        <v>70</v>
      </c>
      <c r="C10" s="138"/>
      <c r="D10" s="111" t="s">
        <v>11</v>
      </c>
      <c r="E10" s="121">
        <v>70</v>
      </c>
      <c r="F10" s="40"/>
      <c r="G10" s="40">
        <f>E10*F10</f>
        <v>0</v>
      </c>
    </row>
    <row r="11" spans="1:7" s="7" customFormat="1" ht="12.75">
      <c r="A11" s="98"/>
      <c r="B11" s="140"/>
      <c r="C11" s="138"/>
      <c r="D11" s="139"/>
      <c r="E11" s="121"/>
      <c r="F11" s="40"/>
      <c r="G11" s="40"/>
    </row>
    <row r="12" spans="1:7" s="7" customFormat="1" ht="26.25" customHeight="1">
      <c r="A12" s="98">
        <f>A10+1</f>
        <v>3</v>
      </c>
      <c r="B12" s="79" t="s">
        <v>71</v>
      </c>
      <c r="C12" s="138"/>
      <c r="D12" s="111" t="s">
        <v>11</v>
      </c>
      <c r="E12" s="121">
        <v>40</v>
      </c>
      <c r="F12" s="40"/>
      <c r="G12" s="40">
        <f>E12*F12</f>
        <v>0</v>
      </c>
    </row>
    <row r="13" spans="1:7" s="7" customFormat="1" ht="12.75">
      <c r="A13" s="98"/>
      <c r="B13" s="140"/>
      <c r="C13" s="138"/>
      <c r="D13" s="139"/>
      <c r="E13" s="121"/>
      <c r="F13" s="40"/>
      <c r="G13" s="40"/>
    </row>
    <row r="14" spans="1:7" s="7" customFormat="1" ht="26.25" customHeight="1">
      <c r="A14" s="98">
        <f>A12+1</f>
        <v>4</v>
      </c>
      <c r="B14" s="79" t="s">
        <v>73</v>
      </c>
      <c r="C14" s="100"/>
      <c r="D14" s="111" t="s">
        <v>11</v>
      </c>
      <c r="E14" s="121">
        <v>70</v>
      </c>
      <c r="F14" s="40"/>
      <c r="G14" s="40">
        <f>E14*F14</f>
        <v>0</v>
      </c>
    </row>
    <row r="15" spans="1:7" s="7" customFormat="1" ht="12.75">
      <c r="A15" s="98"/>
      <c r="B15" s="140"/>
      <c r="C15" s="100"/>
      <c r="D15" s="139"/>
      <c r="E15" s="121"/>
      <c r="F15" s="40"/>
      <c r="G15" s="40"/>
    </row>
    <row r="16" spans="1:7" s="7" customFormat="1" ht="26.25" customHeight="1">
      <c r="A16" s="98">
        <f>A14+1</f>
        <v>5</v>
      </c>
      <c r="B16" s="79" t="s">
        <v>72</v>
      </c>
      <c r="C16" s="100"/>
      <c r="D16" s="111" t="s">
        <v>11</v>
      </c>
      <c r="E16" s="121">
        <v>250</v>
      </c>
      <c r="F16" s="40"/>
      <c r="G16" s="40">
        <f>E16*F16</f>
        <v>0</v>
      </c>
    </row>
    <row r="17" spans="1:7" s="7" customFormat="1" ht="12.75">
      <c r="A17" s="98"/>
      <c r="B17" s="140"/>
      <c r="C17" s="138"/>
      <c r="D17" s="139"/>
      <c r="E17" s="121"/>
      <c r="F17" s="40"/>
      <c r="G17" s="40"/>
    </row>
    <row r="18" spans="1:7" s="7" customFormat="1" ht="26.25" customHeight="1">
      <c r="A18" s="98">
        <f>A16+1</f>
        <v>6</v>
      </c>
      <c r="B18" s="79" t="s">
        <v>121</v>
      </c>
      <c r="C18" s="138"/>
      <c r="D18" s="111" t="s">
        <v>11</v>
      </c>
      <c r="E18" s="121">
        <v>100</v>
      </c>
      <c r="F18" s="40"/>
      <c r="G18" s="40">
        <f>E18*F18</f>
        <v>0</v>
      </c>
    </row>
    <row r="19" spans="1:7" s="7" customFormat="1" ht="12.75">
      <c r="A19" s="98"/>
      <c r="B19" s="140"/>
      <c r="C19" s="138"/>
      <c r="D19" s="139"/>
      <c r="E19" s="121"/>
      <c r="F19" s="40"/>
      <c r="G19" s="40"/>
    </row>
    <row r="20" spans="1:7" s="7" customFormat="1" ht="26.25" customHeight="1">
      <c r="A20" s="98">
        <f>A18+1</f>
        <v>7</v>
      </c>
      <c r="B20" s="79" t="s">
        <v>122</v>
      </c>
      <c r="C20" s="138"/>
      <c r="D20" s="111" t="s">
        <v>11</v>
      </c>
      <c r="E20" s="121">
        <v>25</v>
      </c>
      <c r="F20" s="40"/>
      <c r="G20" s="40">
        <f>E20*F20</f>
        <v>0</v>
      </c>
    </row>
    <row r="21" spans="1:7" s="7" customFormat="1" ht="12.75">
      <c r="A21" s="98"/>
      <c r="B21" s="140"/>
      <c r="C21" s="138"/>
      <c r="D21" s="139"/>
      <c r="E21" s="121"/>
      <c r="F21" s="40"/>
      <c r="G21" s="40"/>
    </row>
    <row r="22" spans="1:7" s="7" customFormat="1" ht="26.25" customHeight="1">
      <c r="A22" s="98">
        <f>A20+1</f>
        <v>8</v>
      </c>
      <c r="B22" s="91" t="s">
        <v>123</v>
      </c>
      <c r="C22" s="123"/>
      <c r="D22" s="111" t="s">
        <v>27</v>
      </c>
      <c r="E22" s="121">
        <v>2</v>
      </c>
      <c r="F22" s="40"/>
      <c r="G22" s="40">
        <f>E22*F22</f>
        <v>0</v>
      </c>
    </row>
    <row r="23" spans="1:7" s="7" customFormat="1" ht="12.75">
      <c r="A23" s="98"/>
      <c r="B23" s="140"/>
      <c r="C23" s="123"/>
      <c r="D23" s="139"/>
      <c r="E23" s="121"/>
      <c r="F23" s="40"/>
      <c r="G23" s="40"/>
    </row>
    <row r="24" spans="1:7" s="7" customFormat="1" ht="25.5">
      <c r="A24" s="98">
        <f>A22+1</f>
        <v>9</v>
      </c>
      <c r="B24" s="140" t="s">
        <v>64</v>
      </c>
      <c r="C24" s="123"/>
      <c r="D24" s="111" t="s">
        <v>11</v>
      </c>
      <c r="E24" s="121">
        <v>570</v>
      </c>
      <c r="F24" s="40"/>
      <c r="G24" s="40">
        <f>E24*F24</f>
        <v>0</v>
      </c>
    </row>
    <row r="25" spans="1:7" s="7" customFormat="1" ht="12.75">
      <c r="A25" s="98"/>
      <c r="B25" s="140"/>
      <c r="C25" s="123"/>
      <c r="D25" s="139"/>
      <c r="E25" s="121"/>
      <c r="F25" s="40"/>
      <c r="G25" s="40"/>
    </row>
    <row r="26" spans="1:7" s="7" customFormat="1" ht="25.5">
      <c r="A26" s="98">
        <f>A24+1</f>
        <v>10</v>
      </c>
      <c r="B26" s="140" t="s">
        <v>74</v>
      </c>
      <c r="C26" s="123"/>
      <c r="D26" s="111" t="s">
        <v>8</v>
      </c>
      <c r="E26" s="121">
        <v>2</v>
      </c>
      <c r="F26" s="40"/>
      <c r="G26" s="40">
        <f>E26*F26</f>
        <v>0</v>
      </c>
    </row>
    <row r="27" spans="1:7" s="7" customFormat="1" ht="12.75">
      <c r="A27" s="98"/>
      <c r="B27" s="140"/>
      <c r="C27" s="127"/>
      <c r="D27" s="139"/>
      <c r="E27" s="121"/>
      <c r="F27" s="40"/>
      <c r="G27" s="40"/>
    </row>
    <row r="28" spans="1:7" s="7" customFormat="1" ht="25.5">
      <c r="A28" s="98">
        <f>A26+1</f>
        <v>11</v>
      </c>
      <c r="B28" s="140" t="s">
        <v>75</v>
      </c>
      <c r="C28" s="141"/>
      <c r="D28" s="111" t="s">
        <v>8</v>
      </c>
      <c r="E28" s="121">
        <v>1</v>
      </c>
      <c r="F28" s="40"/>
      <c r="G28" s="40">
        <f>E28*F28</f>
        <v>0</v>
      </c>
    </row>
    <row r="29" spans="1:7" s="7" customFormat="1" ht="12.75">
      <c r="A29" s="98"/>
      <c r="B29" s="140"/>
      <c r="C29" s="142"/>
      <c r="D29" s="139"/>
      <c r="E29" s="121"/>
      <c r="F29" s="40"/>
      <c r="G29" s="40"/>
    </row>
    <row r="30" spans="1:7" s="7" customFormat="1" ht="25.5">
      <c r="A30" s="98">
        <f>A28+1</f>
        <v>12</v>
      </c>
      <c r="B30" s="140" t="s">
        <v>76</v>
      </c>
      <c r="C30" s="142"/>
      <c r="D30" s="111" t="s">
        <v>8</v>
      </c>
      <c r="E30" s="121">
        <v>1</v>
      </c>
      <c r="F30" s="40"/>
      <c r="G30" s="40">
        <f>E30*F30</f>
        <v>0</v>
      </c>
    </row>
    <row r="31" spans="1:7" s="7" customFormat="1" ht="12.75">
      <c r="A31" s="98"/>
      <c r="B31" s="140"/>
      <c r="C31" s="143"/>
      <c r="D31" s="139"/>
      <c r="E31" s="121"/>
      <c r="F31" s="40"/>
      <c r="G31" s="40"/>
    </row>
    <row r="32" spans="1:7" s="7" customFormat="1" ht="51">
      <c r="A32" s="98">
        <f>A30+1</f>
        <v>13</v>
      </c>
      <c r="B32" s="96" t="s">
        <v>129</v>
      </c>
      <c r="C32" s="143"/>
      <c r="D32" s="111" t="s">
        <v>8</v>
      </c>
      <c r="E32" s="94">
        <v>5</v>
      </c>
      <c r="F32" s="40"/>
      <c r="G32" s="40">
        <f>E32*F32</f>
        <v>0</v>
      </c>
    </row>
    <row r="33" spans="1:7" s="7" customFormat="1" ht="12.75">
      <c r="A33" s="98"/>
      <c r="B33" s="144"/>
      <c r="C33" s="143"/>
      <c r="D33" s="111"/>
      <c r="E33" s="94"/>
      <c r="F33" s="40"/>
      <c r="G33" s="40"/>
    </row>
    <row r="34" spans="1:7" s="7" customFormat="1" ht="51">
      <c r="A34" s="98">
        <f>A32+1</f>
        <v>14</v>
      </c>
      <c r="B34" s="96" t="s">
        <v>130</v>
      </c>
      <c r="C34" s="143"/>
      <c r="D34" s="111" t="s">
        <v>8</v>
      </c>
      <c r="E34" s="94">
        <v>3</v>
      </c>
      <c r="F34" s="40"/>
      <c r="G34" s="40">
        <f>E34*F34</f>
        <v>0</v>
      </c>
    </row>
    <row r="35" spans="1:7" s="7" customFormat="1" ht="12.75">
      <c r="A35" s="98"/>
      <c r="B35" s="144"/>
      <c r="C35" s="141"/>
      <c r="D35" s="100"/>
      <c r="E35" s="94"/>
      <c r="F35" s="40"/>
      <c r="G35" s="40"/>
    </row>
    <row r="36" spans="1:7" s="7" customFormat="1" ht="52.5" customHeight="1">
      <c r="A36" s="98">
        <f>A34+1</f>
        <v>15</v>
      </c>
      <c r="B36" s="96" t="s">
        <v>77</v>
      </c>
      <c r="C36" s="142"/>
      <c r="D36" s="111" t="s">
        <v>8</v>
      </c>
      <c r="E36" s="94">
        <v>2</v>
      </c>
      <c r="F36" s="40"/>
      <c r="G36" s="40">
        <f>E36*F36</f>
        <v>0</v>
      </c>
    </row>
    <row r="37" spans="1:7" s="7" customFormat="1" ht="12.75">
      <c r="A37" s="98"/>
      <c r="B37" s="144"/>
      <c r="C37" s="143"/>
      <c r="D37" s="100"/>
      <c r="E37" s="94"/>
      <c r="F37" s="40"/>
      <c r="G37" s="40"/>
    </row>
    <row r="38" spans="1:7" s="7" customFormat="1" ht="63.75">
      <c r="A38" s="98">
        <f>A36+1</f>
        <v>16</v>
      </c>
      <c r="B38" s="96" t="s">
        <v>78</v>
      </c>
      <c r="C38" s="143"/>
      <c r="D38" s="111" t="s">
        <v>8</v>
      </c>
      <c r="E38" s="94">
        <v>2</v>
      </c>
      <c r="F38" s="40"/>
      <c r="G38" s="40">
        <f>E38*F38</f>
        <v>0</v>
      </c>
    </row>
    <row r="39" spans="1:7" s="7" customFormat="1" ht="12.75">
      <c r="A39" s="98"/>
      <c r="B39" s="96"/>
      <c r="C39" s="143"/>
      <c r="D39" s="111"/>
      <c r="E39" s="94"/>
      <c r="F39" s="40"/>
      <c r="G39" s="40"/>
    </row>
    <row r="40" spans="1:7" s="7" customFormat="1" ht="25.5">
      <c r="A40" s="98">
        <f>A38+1</f>
        <v>17</v>
      </c>
      <c r="B40" s="96" t="s">
        <v>127</v>
      </c>
      <c r="C40" s="100">
        <v>1</v>
      </c>
      <c r="D40" s="111" t="s">
        <v>27</v>
      </c>
      <c r="E40" s="94">
        <v>1</v>
      </c>
      <c r="F40" s="40"/>
      <c r="G40" s="39">
        <f>E40*F40</f>
        <v>0</v>
      </c>
    </row>
    <row r="41" spans="1:7" s="7" customFormat="1" ht="12.75">
      <c r="A41" s="98"/>
      <c r="B41" s="144"/>
      <c r="C41" s="141"/>
      <c r="D41" s="100"/>
      <c r="E41" s="94"/>
      <c r="F41" s="40"/>
      <c r="G41" s="40"/>
    </row>
    <row r="42" spans="1:7" s="7" customFormat="1" ht="12.75">
      <c r="A42" s="98">
        <f>A40+1</f>
        <v>18</v>
      </c>
      <c r="B42" s="144" t="s">
        <v>65</v>
      </c>
      <c r="C42" s="141"/>
      <c r="D42" s="111" t="s">
        <v>8</v>
      </c>
      <c r="E42" s="94">
        <v>1</v>
      </c>
      <c r="F42" s="40"/>
      <c r="G42" s="40">
        <f>E42*F42</f>
        <v>0</v>
      </c>
    </row>
    <row r="43" spans="1:7" s="7" customFormat="1" ht="12.75">
      <c r="A43" s="98"/>
      <c r="B43" s="144"/>
      <c r="C43" s="142"/>
      <c r="D43" s="100"/>
      <c r="E43" s="94"/>
      <c r="F43" s="40"/>
      <c r="G43" s="40"/>
    </row>
    <row r="44" spans="1:7" s="7" customFormat="1" ht="51">
      <c r="A44" s="98">
        <f>A42+1</f>
        <v>19</v>
      </c>
      <c r="B44" s="144" t="s">
        <v>66</v>
      </c>
      <c r="C44" s="142"/>
      <c r="D44" s="111" t="s">
        <v>8</v>
      </c>
      <c r="E44" s="97">
        <v>10</v>
      </c>
      <c r="F44" s="40"/>
      <c r="G44" s="40">
        <f>E44*F44</f>
        <v>0</v>
      </c>
    </row>
    <row r="45" spans="1:7" s="7" customFormat="1" ht="12.75">
      <c r="A45" s="98"/>
      <c r="B45" s="79"/>
      <c r="C45" s="143"/>
      <c r="D45" s="100"/>
      <c r="E45" s="94"/>
      <c r="F45" s="40"/>
      <c r="G45" s="40"/>
    </row>
    <row r="46" spans="1:7" s="7" customFormat="1" ht="25.5">
      <c r="A46" s="98">
        <f>A44+1</f>
        <v>20</v>
      </c>
      <c r="B46" s="79" t="s">
        <v>67</v>
      </c>
      <c r="C46" s="143"/>
      <c r="D46" s="111" t="s">
        <v>68</v>
      </c>
      <c r="E46" s="94">
        <v>160</v>
      </c>
      <c r="F46" s="40"/>
      <c r="G46" s="40">
        <f>E46*F46</f>
        <v>0</v>
      </c>
    </row>
    <row r="47" spans="1:7" s="7" customFormat="1" ht="12.75">
      <c r="A47" s="98"/>
      <c r="B47" s="79"/>
      <c r="C47" s="141"/>
      <c r="D47" s="100"/>
      <c r="E47" s="94"/>
      <c r="F47" s="40"/>
      <c r="G47" s="40"/>
    </row>
    <row r="48" spans="1:7" s="7" customFormat="1" ht="25.5">
      <c r="A48" s="98">
        <f>A46+1</f>
        <v>21</v>
      </c>
      <c r="B48" s="79" t="s">
        <v>119</v>
      </c>
      <c r="C48" s="141"/>
      <c r="D48" s="111" t="s">
        <v>27</v>
      </c>
      <c r="E48" s="94">
        <v>1</v>
      </c>
      <c r="F48" s="40"/>
      <c r="G48" s="40">
        <f>E48*F48</f>
        <v>0</v>
      </c>
    </row>
    <row r="49" spans="1:7" s="7" customFormat="1" ht="12.75">
      <c r="A49" s="98"/>
      <c r="B49" s="144"/>
      <c r="C49" s="145"/>
      <c r="D49" s="146"/>
      <c r="E49" s="94"/>
      <c r="F49" s="40"/>
      <c r="G49" s="42"/>
    </row>
    <row r="50" spans="1:7" s="7" customFormat="1" ht="12.75">
      <c r="A50" s="98">
        <f>A48+1</f>
        <v>22</v>
      </c>
      <c r="B50" s="79" t="s">
        <v>28</v>
      </c>
      <c r="C50" s="145"/>
      <c r="D50" s="111" t="s">
        <v>13</v>
      </c>
      <c r="E50" s="94">
        <v>3</v>
      </c>
      <c r="G50" s="40">
        <f>E50/100*SUM(G8:G48)</f>
        <v>0</v>
      </c>
    </row>
    <row r="51" spans="1:7" s="7" customFormat="1" ht="12.75">
      <c r="A51" s="98"/>
      <c r="B51" s="79"/>
      <c r="C51" s="143"/>
      <c r="D51" s="100"/>
      <c r="E51" s="94"/>
      <c r="F51" s="40"/>
      <c r="G51" s="40"/>
    </row>
    <row r="52" spans="1:7" s="7" customFormat="1" ht="12.75">
      <c r="A52" s="98">
        <f>A50+1</f>
        <v>23</v>
      </c>
      <c r="B52" s="79" t="s">
        <v>12</v>
      </c>
      <c r="C52" s="127"/>
      <c r="D52" s="111" t="s">
        <v>13</v>
      </c>
      <c r="E52" s="94">
        <v>3</v>
      </c>
      <c r="G52" s="40">
        <f>E52/100*SUM(G8:G48)</f>
        <v>0</v>
      </c>
    </row>
    <row r="53" spans="1:7" ht="12.75">
      <c r="A53" s="147"/>
      <c r="B53" s="148"/>
      <c r="C53" s="149"/>
      <c r="D53" s="149"/>
      <c r="E53" s="150"/>
      <c r="F53" s="52"/>
      <c r="G53" s="52"/>
    </row>
    <row r="54" spans="1:7" ht="15.75" thickBot="1">
      <c r="A54" s="125" t="s">
        <v>132</v>
      </c>
      <c r="B54" s="126"/>
      <c r="C54" s="126"/>
      <c r="D54" s="126"/>
      <c r="E54" s="126"/>
      <c r="F54" s="49"/>
      <c r="G54" s="50">
        <f>SUM(G8:G52)</f>
        <v>0</v>
      </c>
    </row>
    <row r="55" ht="12.75">
      <c r="C55" s="123"/>
    </row>
    <row r="56" ht="12.75">
      <c r="C56" s="123"/>
    </row>
    <row r="57" ht="12.75">
      <c r="C57" s="123"/>
    </row>
    <row r="58" spans="2:4" ht="12.75">
      <c r="B58" s="152"/>
      <c r="C58" s="153"/>
      <c r="D58" s="154"/>
    </row>
    <row r="59" spans="2:4" ht="12.75">
      <c r="B59" s="152"/>
      <c r="C59" s="155"/>
      <c r="D59" s="154"/>
    </row>
    <row r="60" spans="2:4" ht="12.75">
      <c r="B60" s="152"/>
      <c r="C60" s="156"/>
      <c r="D60" s="154"/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E16384"/>
    </sheetView>
  </sheetViews>
  <sheetFormatPr defaultColWidth="9.00390625" defaultRowHeight="12.75"/>
  <cols>
    <col min="1" max="1" width="3.25390625" style="127" customWidth="1"/>
    <col min="2" max="2" width="36.75390625" style="128" customWidth="1"/>
    <col min="3" max="3" width="0.875" style="128" customWidth="1"/>
    <col min="4" max="4" width="6.125" style="129" customWidth="1"/>
    <col min="5" max="5" width="10.875" style="151" customWidth="1"/>
    <col min="6" max="6" width="11.875" style="26" customWidth="1"/>
    <col min="7" max="7" width="14.25390625" style="26" customWidth="1"/>
    <col min="8" max="16384" width="9.125" style="26" customWidth="1"/>
  </cols>
  <sheetData>
    <row r="1" spans="1:7" ht="14.25">
      <c r="A1" s="56" t="s">
        <v>104</v>
      </c>
      <c r="B1" s="57"/>
      <c r="C1" s="57"/>
      <c r="D1" s="58"/>
      <c r="E1" s="59"/>
      <c r="F1" s="25"/>
      <c r="G1" s="25"/>
    </row>
    <row r="2" spans="1:7" ht="14.25">
      <c r="A2" s="56"/>
      <c r="B2" s="57"/>
      <c r="C2" s="57"/>
      <c r="D2" s="58"/>
      <c r="E2" s="59"/>
      <c r="F2" s="25"/>
      <c r="G2" s="25"/>
    </row>
    <row r="3" spans="1:7" s="29" customFormat="1" ht="12.75">
      <c r="A3" s="60" t="s">
        <v>30</v>
      </c>
      <c r="B3" s="61"/>
      <c r="C3" s="61"/>
      <c r="D3" s="62"/>
      <c r="E3" s="63"/>
      <c r="F3" s="27"/>
      <c r="G3" s="28"/>
    </row>
    <row r="4" spans="1:7" s="29" customFormat="1" ht="12.75">
      <c r="A4" s="60" t="s">
        <v>31</v>
      </c>
      <c r="B4" s="64"/>
      <c r="C4" s="64"/>
      <c r="D4" s="65"/>
      <c r="E4" s="66"/>
      <c r="F4" s="30"/>
      <c r="G4" s="31"/>
    </row>
    <row r="5" spans="1:7" ht="13.5" thickBot="1">
      <c r="A5" s="67"/>
      <c r="B5" s="68"/>
      <c r="C5" s="68"/>
      <c r="D5" s="69"/>
      <c r="E5" s="70"/>
      <c r="F5" s="32"/>
      <c r="G5" s="32"/>
    </row>
    <row r="6" spans="1:7" ht="12.75">
      <c r="A6" s="71" t="s">
        <v>9</v>
      </c>
      <c r="B6" s="72" t="s">
        <v>10</v>
      </c>
      <c r="C6" s="72"/>
      <c r="D6" s="73" t="s">
        <v>4</v>
      </c>
      <c r="E6" s="74" t="s">
        <v>5</v>
      </c>
      <c r="F6" s="33" t="s">
        <v>6</v>
      </c>
      <c r="G6" s="34" t="s">
        <v>7</v>
      </c>
    </row>
    <row r="7" spans="1:7" ht="12.75">
      <c r="A7" s="133"/>
      <c r="B7" s="134"/>
      <c r="C7" s="134"/>
      <c r="D7" s="136"/>
      <c r="E7" s="137"/>
      <c r="F7" s="51"/>
      <c r="G7" s="51"/>
    </row>
    <row r="8" spans="1:7" s="2" customFormat="1" ht="38.25">
      <c r="A8" s="157">
        <v>1</v>
      </c>
      <c r="B8" s="158" t="s">
        <v>80</v>
      </c>
      <c r="C8" s="158"/>
      <c r="D8" s="159" t="s">
        <v>11</v>
      </c>
      <c r="E8" s="160">
        <v>200</v>
      </c>
      <c r="F8" s="40"/>
      <c r="G8" s="53">
        <f>E8*F8</f>
        <v>0</v>
      </c>
    </row>
    <row r="9" spans="1:7" s="2" customFormat="1" ht="12.75">
      <c r="A9" s="157"/>
      <c r="B9" s="158"/>
      <c r="C9" s="158"/>
      <c r="D9" s="159"/>
      <c r="E9" s="160"/>
      <c r="F9" s="53"/>
      <c r="G9" s="53"/>
    </row>
    <row r="10" spans="1:7" s="2" customFormat="1" ht="51">
      <c r="A10" s="157">
        <f>A8+1</f>
        <v>2</v>
      </c>
      <c r="B10" s="158" t="s">
        <v>81</v>
      </c>
      <c r="C10" s="158"/>
      <c r="D10" s="159" t="s">
        <v>11</v>
      </c>
      <c r="E10" s="160">
        <v>200</v>
      </c>
      <c r="F10" s="40"/>
      <c r="G10" s="53">
        <f>E10*F10</f>
        <v>0</v>
      </c>
    </row>
    <row r="11" spans="1:7" s="2" customFormat="1" ht="12.75">
      <c r="A11" s="157"/>
      <c r="B11" s="158"/>
      <c r="C11" s="158"/>
      <c r="D11" s="159"/>
      <c r="E11" s="160"/>
      <c r="F11" s="53"/>
      <c r="G11" s="53"/>
    </row>
    <row r="12" spans="1:7" s="2" customFormat="1" ht="38.25">
      <c r="A12" s="157">
        <f>A10+1</f>
        <v>3</v>
      </c>
      <c r="B12" s="158" t="s">
        <v>82</v>
      </c>
      <c r="C12" s="158"/>
      <c r="D12" s="159" t="s">
        <v>8</v>
      </c>
      <c r="E12" s="160">
        <v>2</v>
      </c>
      <c r="F12" s="53"/>
      <c r="G12" s="53">
        <f>E12*F12</f>
        <v>0</v>
      </c>
    </row>
    <row r="13" spans="1:7" s="2" customFormat="1" ht="12.75">
      <c r="A13" s="98"/>
      <c r="B13" s="158"/>
      <c r="C13" s="158"/>
      <c r="D13" s="159"/>
      <c r="E13" s="160"/>
      <c r="F13" s="53"/>
      <c r="G13" s="53"/>
    </row>
    <row r="14" spans="1:7" s="2" customFormat="1" ht="38.25">
      <c r="A14" s="157">
        <f>A12+1</f>
        <v>4</v>
      </c>
      <c r="B14" s="158" t="s">
        <v>83</v>
      </c>
      <c r="C14" s="158"/>
      <c r="D14" s="111" t="s">
        <v>8</v>
      </c>
      <c r="E14" s="160">
        <v>22</v>
      </c>
      <c r="F14" s="53"/>
      <c r="G14" s="53">
        <f>E14*F14</f>
        <v>0</v>
      </c>
    </row>
    <row r="15" spans="1:7" s="2" customFormat="1" ht="12.75">
      <c r="A15" s="157"/>
      <c r="B15" s="158"/>
      <c r="C15" s="158"/>
      <c r="D15" s="159"/>
      <c r="E15" s="160"/>
      <c r="F15" s="53"/>
      <c r="G15" s="53"/>
    </row>
    <row r="16" spans="1:7" s="2" customFormat="1" ht="25.5">
      <c r="A16" s="157">
        <f>A14+1</f>
        <v>5</v>
      </c>
      <c r="B16" s="158" t="s">
        <v>84</v>
      </c>
      <c r="C16" s="158"/>
      <c r="D16" s="111" t="s">
        <v>18</v>
      </c>
      <c r="E16" s="160">
        <v>0</v>
      </c>
      <c r="F16" s="53"/>
      <c r="G16" s="53">
        <f>E16*F16</f>
        <v>0</v>
      </c>
    </row>
    <row r="17" spans="1:7" s="2" customFormat="1" ht="12.75">
      <c r="A17" s="157"/>
      <c r="B17" s="158"/>
      <c r="C17" s="158"/>
      <c r="D17" s="159"/>
      <c r="E17" s="160"/>
      <c r="F17" s="53"/>
      <c r="G17" s="53"/>
    </row>
    <row r="18" spans="1:7" s="2" customFormat="1" ht="25.5">
      <c r="A18" s="157">
        <f>A16+1</f>
        <v>6</v>
      </c>
      <c r="B18" s="158" t="s">
        <v>85</v>
      </c>
      <c r="C18" s="158"/>
      <c r="D18" s="111" t="s">
        <v>11</v>
      </c>
      <c r="E18" s="160">
        <v>200</v>
      </c>
      <c r="F18" s="40"/>
      <c r="G18" s="53">
        <f>E18*F18</f>
        <v>0</v>
      </c>
    </row>
    <row r="19" spans="1:7" s="2" customFormat="1" ht="12.75">
      <c r="A19" s="157"/>
      <c r="B19" s="158"/>
      <c r="C19" s="158"/>
      <c r="D19" s="159"/>
      <c r="E19" s="160"/>
      <c r="F19" s="40"/>
      <c r="G19" s="53"/>
    </row>
    <row r="20" spans="1:7" s="7" customFormat="1" ht="25.5">
      <c r="A20" s="98">
        <f>A18+1</f>
        <v>7</v>
      </c>
      <c r="B20" s="144" t="s">
        <v>120</v>
      </c>
      <c r="C20" s="144"/>
      <c r="D20" s="111" t="s">
        <v>27</v>
      </c>
      <c r="E20" s="161">
        <v>1</v>
      </c>
      <c r="F20" s="42"/>
      <c r="G20" s="42">
        <f>E20*F20</f>
        <v>0</v>
      </c>
    </row>
    <row r="21" spans="1:7" s="2" customFormat="1" ht="12.75">
      <c r="A21" s="157"/>
      <c r="B21" s="158"/>
      <c r="C21" s="158"/>
      <c r="D21" s="159"/>
      <c r="E21" s="160"/>
      <c r="F21" s="40"/>
      <c r="G21" s="53"/>
    </row>
    <row r="22" spans="1:7" s="7" customFormat="1" ht="25.5">
      <c r="A22" s="98">
        <f>A20+1</f>
        <v>8</v>
      </c>
      <c r="B22" s="144" t="s">
        <v>113</v>
      </c>
      <c r="C22" s="144"/>
      <c r="D22" s="111" t="s">
        <v>11</v>
      </c>
      <c r="E22" s="160">
        <v>200</v>
      </c>
      <c r="F22" s="42"/>
      <c r="G22" s="42">
        <f>E22*F22</f>
        <v>0</v>
      </c>
    </row>
    <row r="23" spans="1:7" s="7" customFormat="1" ht="12.75">
      <c r="A23" s="98"/>
      <c r="B23" s="144"/>
      <c r="C23" s="144"/>
      <c r="D23" s="97"/>
      <c r="E23" s="161"/>
      <c r="F23" s="42"/>
      <c r="G23" s="42"/>
    </row>
    <row r="24" spans="1:7" s="7" customFormat="1" ht="25.5">
      <c r="A24" s="98">
        <f>A22+1</f>
        <v>9</v>
      </c>
      <c r="B24" s="96" t="s">
        <v>114</v>
      </c>
      <c r="C24" s="144"/>
      <c r="D24" s="111" t="s">
        <v>11</v>
      </c>
      <c r="E24" s="161">
        <v>0</v>
      </c>
      <c r="F24" s="42"/>
      <c r="G24" s="42">
        <f>E24*F24</f>
        <v>0</v>
      </c>
    </row>
    <row r="25" spans="1:7" s="7" customFormat="1" ht="12.75">
      <c r="A25" s="98"/>
      <c r="B25" s="96"/>
      <c r="C25" s="144"/>
      <c r="D25" s="97"/>
      <c r="E25" s="161"/>
      <c r="F25" s="42"/>
      <c r="G25" s="42"/>
    </row>
    <row r="26" spans="1:7" s="7" customFormat="1" ht="12.75">
      <c r="A26" s="98">
        <f>A24+1</f>
        <v>10</v>
      </c>
      <c r="B26" s="96" t="s">
        <v>115</v>
      </c>
      <c r="C26" s="144"/>
      <c r="D26" s="111" t="s">
        <v>27</v>
      </c>
      <c r="E26" s="161">
        <v>0</v>
      </c>
      <c r="F26" s="42"/>
      <c r="G26" s="42">
        <f>E26*F26</f>
        <v>0</v>
      </c>
    </row>
    <row r="27" spans="1:7" s="2" customFormat="1" ht="12.75">
      <c r="A27" s="157"/>
      <c r="B27" s="158"/>
      <c r="C27" s="158"/>
      <c r="D27" s="159"/>
      <c r="E27" s="160"/>
      <c r="F27" s="53"/>
      <c r="G27" s="53"/>
    </row>
    <row r="28" spans="1:7" s="2" customFormat="1" ht="12.75">
      <c r="A28" s="157">
        <f>A26+1</f>
        <v>11</v>
      </c>
      <c r="B28" s="158" t="s">
        <v>86</v>
      </c>
      <c r="C28" s="158"/>
      <c r="D28" s="111" t="s">
        <v>8</v>
      </c>
      <c r="E28" s="160">
        <v>30</v>
      </c>
      <c r="F28" s="40"/>
      <c r="G28" s="53">
        <f>E28*F28</f>
        <v>0</v>
      </c>
    </row>
    <row r="29" spans="1:7" s="2" customFormat="1" ht="12.75">
      <c r="A29" s="162"/>
      <c r="B29" s="158"/>
      <c r="C29" s="158"/>
      <c r="D29" s="159"/>
      <c r="E29" s="160"/>
      <c r="F29" s="53"/>
      <c r="G29" s="53"/>
    </row>
    <row r="30" spans="1:7" s="2" customFormat="1" ht="25.5">
      <c r="A30" s="157">
        <f>A28+1</f>
        <v>12</v>
      </c>
      <c r="B30" s="158" t="s">
        <v>87</v>
      </c>
      <c r="C30" s="158"/>
      <c r="D30" s="111" t="s">
        <v>27</v>
      </c>
      <c r="E30" s="160">
        <v>1</v>
      </c>
      <c r="F30" s="53"/>
      <c r="G30" s="53">
        <f>E30*F30</f>
        <v>0</v>
      </c>
    </row>
    <row r="31" spans="1:7" s="2" customFormat="1" ht="12.75">
      <c r="A31" s="162"/>
      <c r="B31" s="158"/>
      <c r="C31" s="158"/>
      <c r="D31" s="159"/>
      <c r="E31" s="160"/>
      <c r="F31" s="53"/>
      <c r="G31" s="53"/>
    </row>
    <row r="32" spans="1:7" s="2" customFormat="1" ht="12.75">
      <c r="A32" s="157">
        <f>A30+1</f>
        <v>13</v>
      </c>
      <c r="B32" s="158" t="s">
        <v>88</v>
      </c>
      <c r="C32" s="158"/>
      <c r="D32" s="111" t="s">
        <v>27</v>
      </c>
      <c r="E32" s="160">
        <v>1</v>
      </c>
      <c r="F32" s="53"/>
      <c r="G32" s="53">
        <f>E32*F32</f>
        <v>0</v>
      </c>
    </row>
    <row r="33" spans="1:7" s="2" customFormat="1" ht="12.75">
      <c r="A33" s="157"/>
      <c r="B33" s="158"/>
      <c r="C33" s="158"/>
      <c r="D33" s="159"/>
      <c r="E33" s="160"/>
      <c r="F33" s="53"/>
      <c r="G33" s="53"/>
    </row>
    <row r="34" spans="1:7" s="55" customFormat="1" ht="25.5">
      <c r="A34" s="157">
        <f>A32+1</f>
        <v>14</v>
      </c>
      <c r="B34" s="163" t="s">
        <v>94</v>
      </c>
      <c r="C34" s="164"/>
      <c r="D34" s="111" t="s">
        <v>89</v>
      </c>
      <c r="E34" s="165" t="s">
        <v>134</v>
      </c>
      <c r="F34" s="54"/>
      <c r="G34" s="54">
        <f>E34*F34</f>
        <v>0</v>
      </c>
    </row>
    <row r="35" spans="1:7" s="55" customFormat="1" ht="12.75">
      <c r="A35" s="157"/>
      <c r="B35" s="164"/>
      <c r="C35" s="164"/>
      <c r="D35" s="166"/>
      <c r="E35" s="165"/>
      <c r="F35" s="54"/>
      <c r="G35" s="54"/>
    </row>
    <row r="36" spans="1:7" s="55" customFormat="1" ht="25.5">
      <c r="A36" s="157">
        <f>A34+1</f>
        <v>15</v>
      </c>
      <c r="B36" s="163" t="s">
        <v>95</v>
      </c>
      <c r="C36" s="164"/>
      <c r="D36" s="111" t="s">
        <v>89</v>
      </c>
      <c r="E36" s="165" t="s">
        <v>134</v>
      </c>
      <c r="F36" s="40"/>
      <c r="G36" s="54">
        <f>E36*F36</f>
        <v>0</v>
      </c>
    </row>
    <row r="37" spans="1:7" s="55" customFormat="1" ht="12.75">
      <c r="A37" s="157"/>
      <c r="B37" s="164"/>
      <c r="C37" s="164"/>
      <c r="D37" s="166"/>
      <c r="E37" s="165"/>
      <c r="F37" s="54"/>
      <c r="G37" s="54"/>
    </row>
    <row r="38" spans="1:7" s="55" customFormat="1" ht="12.75">
      <c r="A38" s="157">
        <f>A36+1</f>
        <v>16</v>
      </c>
      <c r="B38" s="164" t="s">
        <v>91</v>
      </c>
      <c r="C38" s="164"/>
      <c r="D38" s="111" t="s">
        <v>89</v>
      </c>
      <c r="E38" s="165" t="s">
        <v>90</v>
      </c>
      <c r="F38" s="54"/>
      <c r="G38" s="54">
        <f>E38*F38</f>
        <v>0</v>
      </c>
    </row>
    <row r="39" spans="1:7" s="2" customFormat="1" ht="12.75">
      <c r="A39" s="162"/>
      <c r="B39" s="158"/>
      <c r="C39" s="158"/>
      <c r="D39" s="159"/>
      <c r="E39" s="160"/>
      <c r="F39" s="53"/>
      <c r="G39" s="53"/>
    </row>
    <row r="40" spans="1:7" s="2" customFormat="1" ht="12.75">
      <c r="A40" s="157">
        <f>A38+1</f>
        <v>17</v>
      </c>
      <c r="B40" s="158" t="s">
        <v>92</v>
      </c>
      <c r="C40" s="158"/>
      <c r="D40" s="111" t="s">
        <v>93</v>
      </c>
      <c r="E40" s="160">
        <v>1</v>
      </c>
      <c r="F40" s="53"/>
      <c r="G40" s="53">
        <f>E40*F40</f>
        <v>0</v>
      </c>
    </row>
    <row r="41" spans="1:7" ht="12.75">
      <c r="A41" s="147"/>
      <c r="B41" s="148"/>
      <c r="C41" s="148"/>
      <c r="D41" s="149"/>
      <c r="E41" s="150"/>
      <c r="F41" s="52"/>
      <c r="G41" s="52"/>
    </row>
    <row r="42" spans="1:7" ht="15.75" thickBot="1">
      <c r="A42" s="125" t="s">
        <v>131</v>
      </c>
      <c r="B42" s="126"/>
      <c r="C42" s="126"/>
      <c r="D42" s="126"/>
      <c r="E42" s="126"/>
      <c r="F42" s="49"/>
      <c r="G42" s="50">
        <f>SUM(G8:G40)</f>
        <v>0</v>
      </c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</dc:creator>
  <cp:keywords/>
  <dc:description/>
  <cp:lastModifiedBy>Simon Simčič</cp:lastModifiedBy>
  <cp:lastPrinted>2010-06-23T13:38:36Z</cp:lastPrinted>
  <dcterms:created xsi:type="dcterms:W3CDTF">2001-03-20T11:17:26Z</dcterms:created>
  <dcterms:modified xsi:type="dcterms:W3CDTF">2011-05-17T07:03:49Z</dcterms:modified>
  <cp:category/>
  <cp:version/>
  <cp:contentType/>
  <cp:contentStatus/>
</cp:coreProperties>
</file>